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7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9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0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21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22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23.xml" ContentType="application/vnd.openxmlformats-officedocument.drawing+xml"/>
  <Override PartName="/xl/charts/chart38.xml" ContentType="application/vnd.openxmlformats-officedocument.drawingml.chart+xml"/>
  <Override PartName="/xl/drawings/drawing24.xml" ContentType="application/vnd.openxmlformats-officedocument.drawing+xml"/>
  <Override PartName="/xl/charts/chart39.xml" ContentType="application/vnd.openxmlformats-officedocument.drawingml.chart+xml"/>
  <Override PartName="/xl/drawings/drawing25.xml" ContentType="application/vnd.openxmlformats-officedocument.drawing+xml"/>
  <Override PartName="/xl/charts/chart4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9380" windowHeight="9420" tabRatio="635"/>
  </bookViews>
  <sheets>
    <sheet name="英国" sheetId="5" r:id="rId1"/>
    <sheet name="空气和气象" sheetId="11" r:id="rId2"/>
    <sheet name="0" sheetId="19" r:id="rId3"/>
    <sheet name="1" sheetId="13" r:id="rId4"/>
    <sheet name="2" sheetId="15" r:id="rId5"/>
    <sheet name="3" sheetId="16" r:id="rId6"/>
    <sheet name="4" sheetId="17" r:id="rId7"/>
    <sheet name="5" sheetId="18" r:id="rId8"/>
    <sheet name="6" sheetId="20" r:id="rId9"/>
    <sheet name="7" sheetId="21" r:id="rId10"/>
    <sheet name="8" sheetId="29" r:id="rId11"/>
    <sheet name="9" sheetId="22" r:id="rId12"/>
    <sheet name="10" sheetId="28" r:id="rId13"/>
    <sheet name="11" sheetId="23" r:id="rId14"/>
    <sheet name="12" sheetId="31" r:id="rId15"/>
    <sheet name="预测参数" sheetId="30" r:id="rId16"/>
    <sheet name="Sheet1" sheetId="32" r:id="rId17"/>
    <sheet name="Sheet2" sheetId="33" r:id="rId18"/>
    <sheet name="Sheet3" sheetId="34" r:id="rId19"/>
    <sheet name="Sheet4" sheetId="35" r:id="rId20"/>
  </sheets>
  <externalReferences>
    <externalReference r:id="rId21"/>
  </externalReferences>
  <calcPr calcId="145621"/>
</workbook>
</file>

<file path=xl/calcChain.xml><?xml version="1.0" encoding="utf-8"?>
<calcChain xmlns="http://schemas.openxmlformats.org/spreadsheetml/2006/main">
  <c r="U591" i="5" l="1"/>
  <c r="P309" i="5"/>
  <c r="P275" i="5"/>
  <c r="U582" i="5"/>
  <c r="U545" i="5"/>
  <c r="Q309" i="5"/>
  <c r="Q345" i="5"/>
  <c r="H20" i="31" l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53" i="31" s="1"/>
  <c r="H54" i="31" s="1"/>
  <c r="H55" i="31" s="1"/>
  <c r="H56" i="31" s="1"/>
  <c r="H57" i="31" s="1"/>
  <c r="H58" i="31" s="1"/>
  <c r="H59" i="31" s="1"/>
  <c r="H60" i="31" s="1"/>
  <c r="H61" i="31" s="1"/>
  <c r="H62" i="31" s="1"/>
  <c r="H63" i="31" s="1"/>
  <c r="H64" i="31" s="1"/>
  <c r="H65" i="31" s="1"/>
  <c r="H66" i="31" s="1"/>
  <c r="H67" i="31" s="1"/>
  <c r="H68" i="31" s="1"/>
  <c r="H69" i="31" s="1"/>
  <c r="H70" i="31" s="1"/>
  <c r="H71" i="31" s="1"/>
  <c r="H72" i="31" s="1"/>
  <c r="H73" i="31" s="1"/>
  <c r="H74" i="31" s="1"/>
  <c r="H75" i="31" s="1"/>
  <c r="H76" i="31" s="1"/>
  <c r="H77" i="31" s="1"/>
  <c r="H78" i="31" s="1"/>
  <c r="H79" i="31" s="1"/>
  <c r="H80" i="31" s="1"/>
  <c r="H81" i="31" s="1"/>
  <c r="X63" i="11" l="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62" i="11"/>
  <c r="W62" i="11"/>
  <c r="W63" i="11" l="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2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1" i="11"/>
  <c r="V12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62" i="11"/>
  <c r="V2" i="1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1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" i="11"/>
  <c r="K215" i="11" l="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" i="11"/>
</calcChain>
</file>

<file path=xl/sharedStrings.xml><?xml version="1.0" encoding="utf-8"?>
<sst xmlns="http://schemas.openxmlformats.org/spreadsheetml/2006/main" count="1505" uniqueCount="63">
  <si>
    <t>humidity</t>
  </si>
  <si>
    <t>Date</t>
  </si>
  <si>
    <t>Country</t>
  </si>
  <si>
    <t>no2</t>
  </si>
  <si>
    <t>temperature</t>
  </si>
  <si>
    <t>edConfirmed</t>
    <phoneticPr fontId="30" type="noConversion"/>
  </si>
  <si>
    <t>u</t>
    <phoneticPr fontId="30" type="noConversion"/>
  </si>
  <si>
    <t>温度曲线</t>
    <phoneticPr fontId="30" type="noConversion"/>
  </si>
  <si>
    <t>sigam</t>
    <phoneticPr fontId="30" type="noConversion"/>
  </si>
  <si>
    <t>u =       64.48  (64.48, 64.49)</t>
    <phoneticPr fontId="30" type="noConversion"/>
  </si>
  <si>
    <t>湿度曲线</t>
    <phoneticPr fontId="30" type="noConversion"/>
  </si>
  <si>
    <t>sigma =       25.47  (25.47, 25.48)</t>
    <phoneticPr fontId="30" type="noConversion"/>
  </si>
  <si>
    <t>A=</t>
    <phoneticPr fontId="30" type="noConversion"/>
  </si>
  <si>
    <t>IR</t>
    <phoneticPr fontId="30" type="noConversion"/>
  </si>
  <si>
    <t>序号</t>
    <phoneticPr fontId="30" type="noConversion"/>
  </si>
  <si>
    <t>程序输出lambda</t>
    <phoneticPr fontId="30" type="noConversion"/>
  </si>
  <si>
    <t>用于带入下一个GA程序的pop变量</t>
    <phoneticPr fontId="30" type="noConversion"/>
  </si>
  <si>
    <t>遗传算法估计参数（a1，a2，a3，a4，a5，a6，r2），这个系数不等于论文中ogistic的系数，需要做转化，详细看自己算的lambda</t>
    <phoneticPr fontId="30" type="noConversion"/>
  </si>
  <si>
    <t>遗传算法估计参数（a1，a2，a3，a4，a5，a6，r2），这个系数就是论文中ogistic的系数，因为 此时的系数与上一次的系数无关</t>
    <phoneticPr fontId="30" type="noConversion"/>
  </si>
  <si>
    <t>edConfirmed</t>
  </si>
  <si>
    <t>GB</t>
  </si>
  <si>
    <t>伦敦3月20日开始封城，英国从3月23日开始封城</t>
  </si>
  <si>
    <t>IR</t>
    <phoneticPr fontId="30" type="noConversion"/>
  </si>
  <si>
    <t>变异了</t>
    <phoneticPr fontId="30" type="noConversion"/>
  </si>
  <si>
    <t>lower</t>
    <phoneticPr fontId="30" type="noConversion"/>
  </si>
  <si>
    <t>uper</t>
    <phoneticPr fontId="30" type="noConversion"/>
  </si>
  <si>
    <t xml:space="preserve">    Constant    -0.036504       0.04225         -0.864          0.38759</t>
  </si>
  <si>
    <t xml:space="preserve">    AR{1}         0.38198      0.057144         6.6845       2.3164e-11</t>
  </si>
  <si>
    <t xml:space="preserve">    AR{2}         -1.0582       0.03068        -34.493      1.0382e-260</t>
  </si>
  <si>
    <t xml:space="preserve">    AR{3}         0.35747      0.064383         5.5523       2.8188e-08</t>
  </si>
  <si>
    <t xml:space="preserve">    AR{4}        -0.53784      0.036047        -14.921       2.4181e-50</t>
  </si>
  <si>
    <t xml:space="preserve">    AR{5}        -0.24955      0.034481        -7.2371       4.5831e-13</t>
  </si>
  <si>
    <t xml:space="preserve">    MA{1}        -0.58288      0.063662         -9.156        5.387e-20</t>
  </si>
  <si>
    <t xml:space="preserve">    MA{2}         0.86814      0.039986         21.711      1.6171e-104</t>
  </si>
  <si>
    <t xml:space="preserve">    MA{3}        -0.75917      0.042705        -17.777       1.0621e-70</t>
  </si>
  <si>
    <t xml:space="preserve">    MA{4}         0.34573      0.049858         6.9344       4.0804e-12</t>
  </si>
  <si>
    <t xml:space="preserve">    Variance       1.4332      0.067052         21.374      2.3378e-101</t>
  </si>
  <si>
    <t xml:space="preserve">Value      StandardError    TStatistic      PValue   </t>
  </si>
  <si>
    <t>ARIMA(5,1,4) Model (Gaussian Distribution):</t>
  </si>
  <si>
    <t>阶段1</t>
    <phoneticPr fontId="30" type="noConversion"/>
  </si>
  <si>
    <t>阶段2</t>
    <phoneticPr fontId="30" type="noConversion"/>
  </si>
  <si>
    <t>阶段3</t>
    <phoneticPr fontId="30" type="noConversion"/>
  </si>
  <si>
    <t>阶段4</t>
    <phoneticPr fontId="30" type="noConversion"/>
  </si>
  <si>
    <t>阶段5</t>
    <phoneticPr fontId="30" type="noConversion"/>
  </si>
  <si>
    <t>阶段6</t>
    <phoneticPr fontId="30" type="noConversion"/>
  </si>
  <si>
    <t>阶段7</t>
    <phoneticPr fontId="30" type="noConversion"/>
  </si>
  <si>
    <t>阶段8</t>
    <phoneticPr fontId="30" type="noConversion"/>
  </si>
  <si>
    <t>阶段9</t>
    <phoneticPr fontId="30" type="noConversion"/>
  </si>
  <si>
    <t>阶段10</t>
    <phoneticPr fontId="30" type="noConversion"/>
  </si>
  <si>
    <t>阶段11</t>
    <phoneticPr fontId="30" type="noConversion"/>
  </si>
  <si>
    <t>阶段12</t>
    <phoneticPr fontId="30" type="noConversion"/>
  </si>
  <si>
    <t>未来拟合</t>
    <phoneticPr fontId="30" type="noConversion"/>
  </si>
  <si>
    <t>累计感染人数</t>
    <phoneticPr fontId="30" type="noConversion"/>
  </si>
  <si>
    <t>seir</t>
    <phoneticPr fontId="30" type="noConversion"/>
  </si>
  <si>
    <t>SEIR</t>
    <phoneticPr fontId="30" type="noConversion"/>
  </si>
  <si>
    <t>IR</t>
    <phoneticPr fontId="30" type="noConversion"/>
  </si>
  <si>
    <t>seir</t>
    <phoneticPr fontId="30" type="noConversion"/>
  </si>
  <si>
    <t>IR</t>
    <phoneticPr fontId="30" type="noConversion"/>
  </si>
  <si>
    <t>SEAIR</t>
    <phoneticPr fontId="30" type="noConversion"/>
  </si>
  <si>
    <t>未来预测</t>
    <phoneticPr fontId="30" type="noConversion"/>
  </si>
  <si>
    <t>英国的第12阶段没加</t>
    <phoneticPr fontId="30" type="noConversion"/>
  </si>
  <si>
    <t>参数表里-3写成3</t>
    <phoneticPr fontId="30" type="noConversion"/>
  </si>
  <si>
    <t>真实NO2浓度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</si>
</sst>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_);[Red]\(0.000\)"/>
  </numFmts>
  <fonts count="3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5"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1" fillId="0" borderId="0"/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/>
    <xf numFmtId="176" fontId="13" fillId="0" borderId="0" xfId="41" applyNumberFormat="1" applyProtection="1">
      <alignment vertical="center"/>
      <protection locked="0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/>
    <xf numFmtId="0" fontId="32" fillId="0" borderId="0" xfId="0" applyFont="1"/>
    <xf numFmtId="11" fontId="0" fillId="0" borderId="0" xfId="0" applyNumberFormat="1" applyAlignment="1">
      <alignment vertical="center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6" fillId="0" borderId="0" xfId="996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6" fillId="0" borderId="0" xfId="996" applyFill="1">
      <alignment vertical="center"/>
    </xf>
    <xf numFmtId="0" fontId="5" fillId="0" borderId="0" xfId="1349">
      <alignment vertical="center"/>
    </xf>
    <xf numFmtId="11" fontId="32" fillId="0" borderId="0" xfId="0" applyNumberFormat="1" applyFont="1"/>
    <xf numFmtId="0" fontId="0" fillId="0" borderId="0" xfId="0" applyAlignment="1">
      <alignment horizontal="center"/>
    </xf>
    <xf numFmtId="0" fontId="33" fillId="0" borderId="0" xfId="0" applyFont="1"/>
    <xf numFmtId="11" fontId="33" fillId="0" borderId="0" xfId="0" applyNumberFormat="1" applyFont="1"/>
    <xf numFmtId="0" fontId="3" fillId="0" borderId="0" xfId="1377">
      <alignment vertical="center"/>
    </xf>
    <xf numFmtId="0" fontId="0" fillId="0" borderId="0" xfId="0" applyAlignment="1">
      <alignment horizontal="center"/>
    </xf>
    <xf numFmtId="0" fontId="2" fillId="0" borderId="0" xfId="996" applyFont="1" applyFill="1">
      <alignment vertical="center"/>
    </xf>
    <xf numFmtId="0" fontId="1" fillId="0" borderId="0" xfId="1391">
      <alignment vertical="center"/>
    </xf>
    <xf numFmtId="177" fontId="32" fillId="0" borderId="0" xfId="0" applyNumberFormat="1" applyFont="1"/>
    <xf numFmtId="178" fontId="32" fillId="0" borderId="0" xfId="0" applyNumberFormat="1" applyFont="1"/>
    <xf numFmtId="178" fontId="0" fillId="0" borderId="0" xfId="0" applyNumberFormat="1"/>
    <xf numFmtId="0" fontId="0" fillId="0" borderId="0" xfId="0"/>
    <xf numFmtId="0" fontId="0" fillId="0" borderId="0" xfId="0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</cellXfs>
  <cellStyles count="1405">
    <cellStyle name="20% - 强调文字颜色 1" xfId="18" builtinId="30" customBuiltin="1"/>
    <cellStyle name="20% - 强调文字颜色 1 10" xfId="411"/>
    <cellStyle name="20% - 强调文字颜色 1 11" xfId="793"/>
    <cellStyle name="20% - 强调文字颜色 1 12" xfId="968"/>
    <cellStyle name="20% - 强调文字颜色 1 13" xfId="1351"/>
    <cellStyle name="20% - 强调文字颜色 1 14" xfId="1365"/>
    <cellStyle name="20% - 强调文字颜色 1 15" xfId="1379"/>
    <cellStyle name="20% - 强调文字颜色 1 16" xfId="1393"/>
    <cellStyle name="20% - 强调文字颜色 1 2" xfId="45"/>
    <cellStyle name="20% - 强调文字颜色 1 2 2" xfId="166"/>
    <cellStyle name="20% - 强调文字颜色 1 2 2 2" xfId="343"/>
    <cellStyle name="20% - 强调文字颜色 1 2 2 2 2" xfId="724"/>
    <cellStyle name="20% - 强调文字颜色 1 2 2 2 3" xfId="1281"/>
    <cellStyle name="20% - 强调文字颜色 1 2 2 3" xfId="548"/>
    <cellStyle name="20% - 强调文字颜色 1 2 2 4" xfId="900"/>
    <cellStyle name="20% - 强调文字颜色 1 2 2 5" xfId="1105"/>
    <cellStyle name="20% - 强调文字颜色 1 2 3" xfId="78"/>
    <cellStyle name="20% - 强调文字颜色 1 2 3 2" xfId="460"/>
    <cellStyle name="20% - 强调文字颜色 1 2 3 3" xfId="1017"/>
    <cellStyle name="20% - 强调文字颜色 1 2 4" xfId="255"/>
    <cellStyle name="20% - 强调文字颜色 1 2 4 2" xfId="636"/>
    <cellStyle name="20% - 强调文字颜色 1 2 4 3" xfId="1193"/>
    <cellStyle name="20% - 强调文字颜色 1 2 5" xfId="427"/>
    <cellStyle name="20% - 强调文字颜色 1 2 6" xfId="812"/>
    <cellStyle name="20% - 强调文字颜色 1 2 7" xfId="984"/>
    <cellStyle name="20% - 强调文字颜色 1 3" xfId="92"/>
    <cellStyle name="20% - 强调文字颜色 1 3 2" xfId="180"/>
    <cellStyle name="20% - 强调文字颜色 1 3 2 2" xfId="357"/>
    <cellStyle name="20% - 强调文字颜色 1 3 2 2 2" xfId="738"/>
    <cellStyle name="20% - 强调文字颜色 1 3 2 2 3" xfId="1295"/>
    <cellStyle name="20% - 强调文字颜色 1 3 2 3" xfId="562"/>
    <cellStyle name="20% - 强调文字颜色 1 3 2 4" xfId="914"/>
    <cellStyle name="20% - 强调文字颜色 1 3 2 5" xfId="1119"/>
    <cellStyle name="20% - 强调文字颜色 1 3 3" xfId="269"/>
    <cellStyle name="20% - 强调文字颜色 1 3 3 2" xfId="650"/>
    <cellStyle name="20% - 强调文字颜色 1 3 3 3" xfId="1207"/>
    <cellStyle name="20% - 强调文字颜色 1 3 4" xfId="474"/>
    <cellStyle name="20% - 强调文字颜色 1 3 5" xfId="826"/>
    <cellStyle name="20% - 强调文字颜色 1 3 6" xfId="1031"/>
    <cellStyle name="20% - 强调文字颜色 1 4" xfId="106"/>
    <cellStyle name="20% - 强调文字颜色 1 4 2" xfId="194"/>
    <cellStyle name="20% - 强调文字颜色 1 4 2 2" xfId="371"/>
    <cellStyle name="20% - 强调文字颜色 1 4 2 2 2" xfId="752"/>
    <cellStyle name="20% - 强调文字颜色 1 4 2 2 3" xfId="1309"/>
    <cellStyle name="20% - 强调文字颜色 1 4 2 3" xfId="576"/>
    <cellStyle name="20% - 强调文字颜色 1 4 2 4" xfId="928"/>
    <cellStyle name="20% - 强调文字颜色 1 4 2 5" xfId="1133"/>
    <cellStyle name="20% - 强调文字颜色 1 4 3" xfId="283"/>
    <cellStyle name="20% - 强调文字颜色 1 4 3 2" xfId="664"/>
    <cellStyle name="20% - 强调文字颜色 1 4 3 3" xfId="1221"/>
    <cellStyle name="20% - 强调文字颜色 1 4 4" xfId="488"/>
    <cellStyle name="20% - 强调文字颜色 1 4 5" xfId="840"/>
    <cellStyle name="20% - 强调文字颜色 1 4 6" xfId="1045"/>
    <cellStyle name="20% - 强调文字颜色 1 5" xfId="120"/>
    <cellStyle name="20% - 强调文字颜色 1 5 2" xfId="208"/>
    <cellStyle name="20% - 强调文字颜色 1 5 2 2" xfId="385"/>
    <cellStyle name="20% - 强调文字颜色 1 5 2 2 2" xfId="766"/>
    <cellStyle name="20% - 强调文字颜色 1 5 2 2 3" xfId="1323"/>
    <cellStyle name="20% - 强调文字颜色 1 5 2 3" xfId="590"/>
    <cellStyle name="20% - 强调文字颜色 1 5 2 4" xfId="942"/>
    <cellStyle name="20% - 强调文字颜色 1 5 2 5" xfId="1147"/>
    <cellStyle name="20% - 强调文字颜色 1 5 3" xfId="297"/>
    <cellStyle name="20% - 强调文字颜色 1 5 3 2" xfId="678"/>
    <cellStyle name="20% - 强调文字颜色 1 5 3 3" xfId="1235"/>
    <cellStyle name="20% - 强调文字颜色 1 5 4" xfId="502"/>
    <cellStyle name="20% - 强调文字颜色 1 5 5" xfId="854"/>
    <cellStyle name="20% - 强调文字颜色 1 5 6" xfId="1059"/>
    <cellStyle name="20% - 强调文字颜色 1 6" xfId="134"/>
    <cellStyle name="20% - 强调文字颜色 1 6 2" xfId="222"/>
    <cellStyle name="20% - 强调文字颜色 1 6 2 2" xfId="399"/>
    <cellStyle name="20% - 强调文字颜色 1 6 2 2 2" xfId="780"/>
    <cellStyle name="20% - 强调文字颜色 1 6 2 2 3" xfId="1337"/>
    <cellStyle name="20% - 强调文字颜色 1 6 2 3" xfId="604"/>
    <cellStyle name="20% - 强调文字颜色 1 6 2 4" xfId="956"/>
    <cellStyle name="20% - 强调文字颜色 1 6 2 5" xfId="1161"/>
    <cellStyle name="20% - 强调文字颜色 1 6 3" xfId="311"/>
    <cellStyle name="20% - 强调文字颜色 1 6 3 2" xfId="692"/>
    <cellStyle name="20% - 强调文字颜色 1 6 3 3" xfId="1249"/>
    <cellStyle name="20% - 强调文字颜色 1 6 4" xfId="516"/>
    <cellStyle name="20% - 强调文字颜色 1 6 5" xfId="868"/>
    <cellStyle name="20% - 强调文字颜色 1 6 6" xfId="1073"/>
    <cellStyle name="20% - 强调文字颜色 1 7" xfId="147"/>
    <cellStyle name="20% - 强调文字颜色 1 7 2" xfId="324"/>
    <cellStyle name="20% - 强调文字颜色 1 7 2 2" xfId="705"/>
    <cellStyle name="20% - 强调文字颜色 1 7 2 3" xfId="1262"/>
    <cellStyle name="20% - 强调文字颜色 1 7 3" xfId="529"/>
    <cellStyle name="20% - 强调文字颜色 1 7 4" xfId="881"/>
    <cellStyle name="20% - 强调文字颜色 1 7 5" xfId="1086"/>
    <cellStyle name="20% - 强调文字颜色 1 8" xfId="59"/>
    <cellStyle name="20% - 强调文字颜色 1 8 2" xfId="441"/>
    <cellStyle name="20% - 强调文字颜色 1 8 3" xfId="998"/>
    <cellStyle name="20% - 强调文字颜色 1 9" xfId="236"/>
    <cellStyle name="20% - 强调文字颜色 1 9 2" xfId="617"/>
    <cellStyle name="20% - 强调文字颜色 1 9 3" xfId="1174"/>
    <cellStyle name="20% - 强调文字颜色 2" xfId="22" builtinId="34" customBuiltin="1"/>
    <cellStyle name="20% - 强调文字颜色 2 10" xfId="413"/>
    <cellStyle name="20% - 强调文字颜色 2 11" xfId="795"/>
    <cellStyle name="20% - 强调文字颜色 2 12" xfId="970"/>
    <cellStyle name="20% - 强调文字颜色 2 13" xfId="1353"/>
    <cellStyle name="20% - 强调文字颜色 2 14" xfId="1367"/>
    <cellStyle name="20% - 强调文字颜色 2 15" xfId="1381"/>
    <cellStyle name="20% - 强调文字颜色 2 16" xfId="1395"/>
    <cellStyle name="20% - 强调文字颜色 2 2" xfId="47"/>
    <cellStyle name="20% - 强调文字颜色 2 2 2" xfId="168"/>
    <cellStyle name="20% - 强调文字颜色 2 2 2 2" xfId="345"/>
    <cellStyle name="20% - 强调文字颜色 2 2 2 2 2" xfId="726"/>
    <cellStyle name="20% - 强调文字颜色 2 2 2 2 3" xfId="1283"/>
    <cellStyle name="20% - 强调文字颜色 2 2 2 3" xfId="550"/>
    <cellStyle name="20% - 强调文字颜色 2 2 2 4" xfId="902"/>
    <cellStyle name="20% - 强调文字颜色 2 2 2 5" xfId="1107"/>
    <cellStyle name="20% - 强调文字颜色 2 2 3" xfId="80"/>
    <cellStyle name="20% - 强调文字颜色 2 2 3 2" xfId="462"/>
    <cellStyle name="20% - 强调文字颜色 2 2 3 3" xfId="1019"/>
    <cellStyle name="20% - 强调文字颜色 2 2 4" xfId="257"/>
    <cellStyle name="20% - 强调文字颜色 2 2 4 2" xfId="638"/>
    <cellStyle name="20% - 强调文字颜色 2 2 4 3" xfId="1195"/>
    <cellStyle name="20% - 强调文字颜色 2 2 5" xfId="429"/>
    <cellStyle name="20% - 强调文字颜色 2 2 6" xfId="814"/>
    <cellStyle name="20% - 强调文字颜色 2 2 7" xfId="986"/>
    <cellStyle name="20% - 强调文字颜色 2 3" xfId="94"/>
    <cellStyle name="20% - 强调文字颜色 2 3 2" xfId="182"/>
    <cellStyle name="20% - 强调文字颜色 2 3 2 2" xfId="359"/>
    <cellStyle name="20% - 强调文字颜色 2 3 2 2 2" xfId="740"/>
    <cellStyle name="20% - 强调文字颜色 2 3 2 2 3" xfId="1297"/>
    <cellStyle name="20% - 强调文字颜色 2 3 2 3" xfId="564"/>
    <cellStyle name="20% - 强调文字颜色 2 3 2 4" xfId="916"/>
    <cellStyle name="20% - 强调文字颜色 2 3 2 5" xfId="1121"/>
    <cellStyle name="20% - 强调文字颜色 2 3 3" xfId="271"/>
    <cellStyle name="20% - 强调文字颜色 2 3 3 2" xfId="652"/>
    <cellStyle name="20% - 强调文字颜色 2 3 3 3" xfId="1209"/>
    <cellStyle name="20% - 强调文字颜色 2 3 4" xfId="476"/>
    <cellStyle name="20% - 强调文字颜色 2 3 5" xfId="828"/>
    <cellStyle name="20% - 强调文字颜色 2 3 6" xfId="1033"/>
    <cellStyle name="20% - 强调文字颜色 2 4" xfId="108"/>
    <cellStyle name="20% - 强调文字颜色 2 4 2" xfId="196"/>
    <cellStyle name="20% - 强调文字颜色 2 4 2 2" xfId="373"/>
    <cellStyle name="20% - 强调文字颜色 2 4 2 2 2" xfId="754"/>
    <cellStyle name="20% - 强调文字颜色 2 4 2 2 3" xfId="1311"/>
    <cellStyle name="20% - 强调文字颜色 2 4 2 3" xfId="578"/>
    <cellStyle name="20% - 强调文字颜色 2 4 2 4" xfId="930"/>
    <cellStyle name="20% - 强调文字颜色 2 4 2 5" xfId="1135"/>
    <cellStyle name="20% - 强调文字颜色 2 4 3" xfId="285"/>
    <cellStyle name="20% - 强调文字颜色 2 4 3 2" xfId="666"/>
    <cellStyle name="20% - 强调文字颜色 2 4 3 3" xfId="1223"/>
    <cellStyle name="20% - 强调文字颜色 2 4 4" xfId="490"/>
    <cellStyle name="20% - 强调文字颜色 2 4 5" xfId="842"/>
    <cellStyle name="20% - 强调文字颜色 2 4 6" xfId="1047"/>
    <cellStyle name="20% - 强调文字颜色 2 5" xfId="122"/>
    <cellStyle name="20% - 强调文字颜色 2 5 2" xfId="210"/>
    <cellStyle name="20% - 强调文字颜色 2 5 2 2" xfId="387"/>
    <cellStyle name="20% - 强调文字颜色 2 5 2 2 2" xfId="768"/>
    <cellStyle name="20% - 强调文字颜色 2 5 2 2 3" xfId="1325"/>
    <cellStyle name="20% - 强调文字颜色 2 5 2 3" xfId="592"/>
    <cellStyle name="20% - 强调文字颜色 2 5 2 4" xfId="944"/>
    <cellStyle name="20% - 强调文字颜色 2 5 2 5" xfId="1149"/>
    <cellStyle name="20% - 强调文字颜色 2 5 3" xfId="299"/>
    <cellStyle name="20% - 强调文字颜色 2 5 3 2" xfId="680"/>
    <cellStyle name="20% - 强调文字颜色 2 5 3 3" xfId="1237"/>
    <cellStyle name="20% - 强调文字颜色 2 5 4" xfId="504"/>
    <cellStyle name="20% - 强调文字颜色 2 5 5" xfId="856"/>
    <cellStyle name="20% - 强调文字颜色 2 5 6" xfId="1061"/>
    <cellStyle name="20% - 强调文字颜色 2 6" xfId="136"/>
    <cellStyle name="20% - 强调文字颜色 2 6 2" xfId="224"/>
    <cellStyle name="20% - 强调文字颜色 2 6 2 2" xfId="401"/>
    <cellStyle name="20% - 强调文字颜色 2 6 2 2 2" xfId="782"/>
    <cellStyle name="20% - 强调文字颜色 2 6 2 2 3" xfId="1339"/>
    <cellStyle name="20% - 强调文字颜色 2 6 2 3" xfId="606"/>
    <cellStyle name="20% - 强调文字颜色 2 6 2 4" xfId="958"/>
    <cellStyle name="20% - 强调文字颜色 2 6 2 5" xfId="1163"/>
    <cellStyle name="20% - 强调文字颜色 2 6 3" xfId="313"/>
    <cellStyle name="20% - 强调文字颜色 2 6 3 2" xfId="694"/>
    <cellStyle name="20% - 强调文字颜色 2 6 3 3" xfId="1251"/>
    <cellStyle name="20% - 强调文字颜色 2 6 4" xfId="518"/>
    <cellStyle name="20% - 强调文字颜色 2 6 5" xfId="870"/>
    <cellStyle name="20% - 强调文字颜色 2 6 6" xfId="1075"/>
    <cellStyle name="20% - 强调文字颜色 2 7" xfId="149"/>
    <cellStyle name="20% - 强调文字颜色 2 7 2" xfId="326"/>
    <cellStyle name="20% - 强调文字颜色 2 7 2 2" xfId="707"/>
    <cellStyle name="20% - 强调文字颜色 2 7 2 3" xfId="1264"/>
    <cellStyle name="20% - 强调文字颜色 2 7 3" xfId="531"/>
    <cellStyle name="20% - 强调文字颜色 2 7 4" xfId="883"/>
    <cellStyle name="20% - 强调文字颜色 2 7 5" xfId="1088"/>
    <cellStyle name="20% - 强调文字颜色 2 8" xfId="61"/>
    <cellStyle name="20% - 强调文字颜色 2 8 2" xfId="443"/>
    <cellStyle name="20% - 强调文字颜色 2 8 3" xfId="1000"/>
    <cellStyle name="20% - 强调文字颜色 2 9" xfId="238"/>
    <cellStyle name="20% - 强调文字颜色 2 9 2" xfId="619"/>
    <cellStyle name="20% - 强调文字颜色 2 9 3" xfId="1176"/>
    <cellStyle name="20% - 强调文字颜色 3" xfId="26" builtinId="38" customBuiltin="1"/>
    <cellStyle name="20% - 强调文字颜色 3 10" xfId="415"/>
    <cellStyle name="20% - 强调文字颜色 3 11" xfId="797"/>
    <cellStyle name="20% - 强调文字颜色 3 12" xfId="972"/>
    <cellStyle name="20% - 强调文字颜色 3 13" xfId="1355"/>
    <cellStyle name="20% - 强调文字颜色 3 14" xfId="1369"/>
    <cellStyle name="20% - 强调文字颜色 3 15" xfId="1383"/>
    <cellStyle name="20% - 强调文字颜色 3 16" xfId="1397"/>
    <cellStyle name="20% - 强调文字颜色 3 2" xfId="49"/>
    <cellStyle name="20% - 强调文字颜色 3 2 2" xfId="170"/>
    <cellStyle name="20% - 强调文字颜色 3 2 2 2" xfId="347"/>
    <cellStyle name="20% - 强调文字颜色 3 2 2 2 2" xfId="728"/>
    <cellStyle name="20% - 强调文字颜色 3 2 2 2 3" xfId="1285"/>
    <cellStyle name="20% - 强调文字颜色 3 2 2 3" xfId="552"/>
    <cellStyle name="20% - 强调文字颜色 3 2 2 4" xfId="904"/>
    <cellStyle name="20% - 强调文字颜色 3 2 2 5" xfId="1109"/>
    <cellStyle name="20% - 强调文字颜色 3 2 3" xfId="82"/>
    <cellStyle name="20% - 强调文字颜色 3 2 3 2" xfId="464"/>
    <cellStyle name="20% - 强调文字颜色 3 2 3 3" xfId="1021"/>
    <cellStyle name="20% - 强调文字颜色 3 2 4" xfId="259"/>
    <cellStyle name="20% - 强调文字颜色 3 2 4 2" xfId="640"/>
    <cellStyle name="20% - 强调文字颜色 3 2 4 3" xfId="1197"/>
    <cellStyle name="20% - 强调文字颜色 3 2 5" xfId="431"/>
    <cellStyle name="20% - 强调文字颜色 3 2 6" xfId="816"/>
    <cellStyle name="20% - 强调文字颜色 3 2 7" xfId="988"/>
    <cellStyle name="20% - 强调文字颜色 3 3" xfId="96"/>
    <cellStyle name="20% - 强调文字颜色 3 3 2" xfId="184"/>
    <cellStyle name="20% - 强调文字颜色 3 3 2 2" xfId="361"/>
    <cellStyle name="20% - 强调文字颜色 3 3 2 2 2" xfId="742"/>
    <cellStyle name="20% - 强调文字颜色 3 3 2 2 3" xfId="1299"/>
    <cellStyle name="20% - 强调文字颜色 3 3 2 3" xfId="566"/>
    <cellStyle name="20% - 强调文字颜色 3 3 2 4" xfId="918"/>
    <cellStyle name="20% - 强调文字颜色 3 3 2 5" xfId="1123"/>
    <cellStyle name="20% - 强调文字颜色 3 3 3" xfId="273"/>
    <cellStyle name="20% - 强调文字颜色 3 3 3 2" xfId="654"/>
    <cellStyle name="20% - 强调文字颜色 3 3 3 3" xfId="1211"/>
    <cellStyle name="20% - 强调文字颜色 3 3 4" xfId="478"/>
    <cellStyle name="20% - 强调文字颜色 3 3 5" xfId="830"/>
    <cellStyle name="20% - 强调文字颜色 3 3 6" xfId="1035"/>
    <cellStyle name="20% - 强调文字颜色 3 4" xfId="110"/>
    <cellStyle name="20% - 强调文字颜色 3 4 2" xfId="198"/>
    <cellStyle name="20% - 强调文字颜色 3 4 2 2" xfId="375"/>
    <cellStyle name="20% - 强调文字颜色 3 4 2 2 2" xfId="756"/>
    <cellStyle name="20% - 强调文字颜色 3 4 2 2 3" xfId="1313"/>
    <cellStyle name="20% - 强调文字颜色 3 4 2 3" xfId="580"/>
    <cellStyle name="20% - 强调文字颜色 3 4 2 4" xfId="932"/>
    <cellStyle name="20% - 强调文字颜色 3 4 2 5" xfId="1137"/>
    <cellStyle name="20% - 强调文字颜色 3 4 3" xfId="287"/>
    <cellStyle name="20% - 强调文字颜色 3 4 3 2" xfId="668"/>
    <cellStyle name="20% - 强调文字颜色 3 4 3 3" xfId="1225"/>
    <cellStyle name="20% - 强调文字颜色 3 4 4" xfId="492"/>
    <cellStyle name="20% - 强调文字颜色 3 4 5" xfId="844"/>
    <cellStyle name="20% - 强调文字颜色 3 4 6" xfId="1049"/>
    <cellStyle name="20% - 强调文字颜色 3 5" xfId="124"/>
    <cellStyle name="20% - 强调文字颜色 3 5 2" xfId="212"/>
    <cellStyle name="20% - 强调文字颜色 3 5 2 2" xfId="389"/>
    <cellStyle name="20% - 强调文字颜色 3 5 2 2 2" xfId="770"/>
    <cellStyle name="20% - 强调文字颜色 3 5 2 2 3" xfId="1327"/>
    <cellStyle name="20% - 强调文字颜色 3 5 2 3" xfId="594"/>
    <cellStyle name="20% - 强调文字颜色 3 5 2 4" xfId="946"/>
    <cellStyle name="20% - 强调文字颜色 3 5 2 5" xfId="1151"/>
    <cellStyle name="20% - 强调文字颜色 3 5 3" xfId="301"/>
    <cellStyle name="20% - 强调文字颜色 3 5 3 2" xfId="682"/>
    <cellStyle name="20% - 强调文字颜色 3 5 3 3" xfId="1239"/>
    <cellStyle name="20% - 强调文字颜色 3 5 4" xfId="506"/>
    <cellStyle name="20% - 强调文字颜色 3 5 5" xfId="858"/>
    <cellStyle name="20% - 强调文字颜色 3 5 6" xfId="1063"/>
    <cellStyle name="20% - 强调文字颜色 3 6" xfId="138"/>
    <cellStyle name="20% - 强调文字颜色 3 6 2" xfId="226"/>
    <cellStyle name="20% - 强调文字颜色 3 6 2 2" xfId="403"/>
    <cellStyle name="20% - 强调文字颜色 3 6 2 2 2" xfId="784"/>
    <cellStyle name="20% - 强调文字颜色 3 6 2 2 3" xfId="1341"/>
    <cellStyle name="20% - 强调文字颜色 3 6 2 3" xfId="608"/>
    <cellStyle name="20% - 强调文字颜色 3 6 2 4" xfId="960"/>
    <cellStyle name="20% - 强调文字颜色 3 6 2 5" xfId="1165"/>
    <cellStyle name="20% - 强调文字颜色 3 6 3" xfId="315"/>
    <cellStyle name="20% - 强调文字颜色 3 6 3 2" xfId="696"/>
    <cellStyle name="20% - 强调文字颜色 3 6 3 3" xfId="1253"/>
    <cellStyle name="20% - 强调文字颜色 3 6 4" xfId="520"/>
    <cellStyle name="20% - 强调文字颜色 3 6 5" xfId="872"/>
    <cellStyle name="20% - 强调文字颜色 3 6 6" xfId="1077"/>
    <cellStyle name="20% - 强调文字颜色 3 7" xfId="151"/>
    <cellStyle name="20% - 强调文字颜色 3 7 2" xfId="328"/>
    <cellStyle name="20% - 强调文字颜色 3 7 2 2" xfId="709"/>
    <cellStyle name="20% - 强调文字颜色 3 7 2 3" xfId="1266"/>
    <cellStyle name="20% - 强调文字颜色 3 7 3" xfId="533"/>
    <cellStyle name="20% - 强调文字颜色 3 7 4" xfId="885"/>
    <cellStyle name="20% - 强调文字颜色 3 7 5" xfId="1090"/>
    <cellStyle name="20% - 强调文字颜色 3 8" xfId="63"/>
    <cellStyle name="20% - 强调文字颜色 3 8 2" xfId="445"/>
    <cellStyle name="20% - 强调文字颜色 3 8 3" xfId="1002"/>
    <cellStyle name="20% - 强调文字颜色 3 9" xfId="240"/>
    <cellStyle name="20% - 强调文字颜色 3 9 2" xfId="621"/>
    <cellStyle name="20% - 强调文字颜色 3 9 3" xfId="1178"/>
    <cellStyle name="20% - 强调文字颜色 4" xfId="30" builtinId="42" customBuiltin="1"/>
    <cellStyle name="20% - 强调文字颜色 4 10" xfId="417"/>
    <cellStyle name="20% - 强调文字颜色 4 11" xfId="799"/>
    <cellStyle name="20% - 强调文字颜色 4 12" xfId="974"/>
    <cellStyle name="20% - 强调文字颜色 4 13" xfId="1357"/>
    <cellStyle name="20% - 强调文字颜色 4 14" xfId="1371"/>
    <cellStyle name="20% - 强调文字颜色 4 15" xfId="1385"/>
    <cellStyle name="20% - 强调文字颜色 4 16" xfId="1399"/>
    <cellStyle name="20% - 强调文字颜色 4 2" xfId="51"/>
    <cellStyle name="20% - 强调文字颜色 4 2 2" xfId="172"/>
    <cellStyle name="20% - 强调文字颜色 4 2 2 2" xfId="349"/>
    <cellStyle name="20% - 强调文字颜色 4 2 2 2 2" xfId="730"/>
    <cellStyle name="20% - 强调文字颜色 4 2 2 2 3" xfId="1287"/>
    <cellStyle name="20% - 强调文字颜色 4 2 2 3" xfId="554"/>
    <cellStyle name="20% - 强调文字颜色 4 2 2 4" xfId="906"/>
    <cellStyle name="20% - 强调文字颜色 4 2 2 5" xfId="1111"/>
    <cellStyle name="20% - 强调文字颜色 4 2 3" xfId="84"/>
    <cellStyle name="20% - 强调文字颜色 4 2 3 2" xfId="466"/>
    <cellStyle name="20% - 强调文字颜色 4 2 3 3" xfId="1023"/>
    <cellStyle name="20% - 强调文字颜色 4 2 4" xfId="261"/>
    <cellStyle name="20% - 强调文字颜色 4 2 4 2" xfId="642"/>
    <cellStyle name="20% - 强调文字颜色 4 2 4 3" xfId="1199"/>
    <cellStyle name="20% - 强调文字颜色 4 2 5" xfId="433"/>
    <cellStyle name="20% - 强调文字颜色 4 2 6" xfId="818"/>
    <cellStyle name="20% - 强调文字颜色 4 2 7" xfId="990"/>
    <cellStyle name="20% - 强调文字颜色 4 3" xfId="98"/>
    <cellStyle name="20% - 强调文字颜色 4 3 2" xfId="186"/>
    <cellStyle name="20% - 强调文字颜色 4 3 2 2" xfId="363"/>
    <cellStyle name="20% - 强调文字颜色 4 3 2 2 2" xfId="744"/>
    <cellStyle name="20% - 强调文字颜色 4 3 2 2 3" xfId="1301"/>
    <cellStyle name="20% - 强调文字颜色 4 3 2 3" xfId="568"/>
    <cellStyle name="20% - 强调文字颜色 4 3 2 4" xfId="920"/>
    <cellStyle name="20% - 强调文字颜色 4 3 2 5" xfId="1125"/>
    <cellStyle name="20% - 强调文字颜色 4 3 3" xfId="275"/>
    <cellStyle name="20% - 强调文字颜色 4 3 3 2" xfId="656"/>
    <cellStyle name="20% - 强调文字颜色 4 3 3 3" xfId="1213"/>
    <cellStyle name="20% - 强调文字颜色 4 3 4" xfId="480"/>
    <cellStyle name="20% - 强调文字颜色 4 3 5" xfId="832"/>
    <cellStyle name="20% - 强调文字颜色 4 3 6" xfId="1037"/>
    <cellStyle name="20% - 强调文字颜色 4 4" xfId="112"/>
    <cellStyle name="20% - 强调文字颜色 4 4 2" xfId="200"/>
    <cellStyle name="20% - 强调文字颜色 4 4 2 2" xfId="377"/>
    <cellStyle name="20% - 强调文字颜色 4 4 2 2 2" xfId="758"/>
    <cellStyle name="20% - 强调文字颜色 4 4 2 2 3" xfId="1315"/>
    <cellStyle name="20% - 强调文字颜色 4 4 2 3" xfId="582"/>
    <cellStyle name="20% - 强调文字颜色 4 4 2 4" xfId="934"/>
    <cellStyle name="20% - 强调文字颜色 4 4 2 5" xfId="1139"/>
    <cellStyle name="20% - 强调文字颜色 4 4 3" xfId="289"/>
    <cellStyle name="20% - 强调文字颜色 4 4 3 2" xfId="670"/>
    <cellStyle name="20% - 强调文字颜色 4 4 3 3" xfId="1227"/>
    <cellStyle name="20% - 强调文字颜色 4 4 4" xfId="494"/>
    <cellStyle name="20% - 强调文字颜色 4 4 5" xfId="846"/>
    <cellStyle name="20% - 强调文字颜色 4 4 6" xfId="1051"/>
    <cellStyle name="20% - 强调文字颜色 4 5" xfId="126"/>
    <cellStyle name="20% - 强调文字颜色 4 5 2" xfId="214"/>
    <cellStyle name="20% - 强调文字颜色 4 5 2 2" xfId="391"/>
    <cellStyle name="20% - 强调文字颜色 4 5 2 2 2" xfId="772"/>
    <cellStyle name="20% - 强调文字颜色 4 5 2 2 3" xfId="1329"/>
    <cellStyle name="20% - 强调文字颜色 4 5 2 3" xfId="596"/>
    <cellStyle name="20% - 强调文字颜色 4 5 2 4" xfId="948"/>
    <cellStyle name="20% - 强调文字颜色 4 5 2 5" xfId="1153"/>
    <cellStyle name="20% - 强调文字颜色 4 5 3" xfId="303"/>
    <cellStyle name="20% - 强调文字颜色 4 5 3 2" xfId="684"/>
    <cellStyle name="20% - 强调文字颜色 4 5 3 3" xfId="1241"/>
    <cellStyle name="20% - 强调文字颜色 4 5 4" xfId="508"/>
    <cellStyle name="20% - 强调文字颜色 4 5 5" xfId="860"/>
    <cellStyle name="20% - 强调文字颜色 4 5 6" xfId="1065"/>
    <cellStyle name="20% - 强调文字颜色 4 6" xfId="140"/>
    <cellStyle name="20% - 强调文字颜色 4 6 2" xfId="228"/>
    <cellStyle name="20% - 强调文字颜色 4 6 2 2" xfId="405"/>
    <cellStyle name="20% - 强调文字颜色 4 6 2 2 2" xfId="786"/>
    <cellStyle name="20% - 强调文字颜色 4 6 2 2 3" xfId="1343"/>
    <cellStyle name="20% - 强调文字颜色 4 6 2 3" xfId="610"/>
    <cellStyle name="20% - 强调文字颜色 4 6 2 4" xfId="962"/>
    <cellStyle name="20% - 强调文字颜色 4 6 2 5" xfId="1167"/>
    <cellStyle name="20% - 强调文字颜色 4 6 3" xfId="317"/>
    <cellStyle name="20% - 强调文字颜色 4 6 3 2" xfId="698"/>
    <cellStyle name="20% - 强调文字颜色 4 6 3 3" xfId="1255"/>
    <cellStyle name="20% - 强调文字颜色 4 6 4" xfId="522"/>
    <cellStyle name="20% - 强调文字颜色 4 6 5" xfId="874"/>
    <cellStyle name="20% - 强调文字颜色 4 6 6" xfId="1079"/>
    <cellStyle name="20% - 强调文字颜色 4 7" xfId="153"/>
    <cellStyle name="20% - 强调文字颜色 4 7 2" xfId="330"/>
    <cellStyle name="20% - 强调文字颜色 4 7 2 2" xfId="711"/>
    <cellStyle name="20% - 强调文字颜色 4 7 2 3" xfId="1268"/>
    <cellStyle name="20% - 强调文字颜色 4 7 3" xfId="535"/>
    <cellStyle name="20% - 强调文字颜色 4 7 4" xfId="887"/>
    <cellStyle name="20% - 强调文字颜色 4 7 5" xfId="1092"/>
    <cellStyle name="20% - 强调文字颜色 4 8" xfId="65"/>
    <cellStyle name="20% - 强调文字颜色 4 8 2" xfId="447"/>
    <cellStyle name="20% - 强调文字颜色 4 8 3" xfId="1004"/>
    <cellStyle name="20% - 强调文字颜色 4 9" xfId="242"/>
    <cellStyle name="20% - 强调文字颜色 4 9 2" xfId="623"/>
    <cellStyle name="20% - 强调文字颜色 4 9 3" xfId="1180"/>
    <cellStyle name="20% - 强调文字颜色 5" xfId="34" builtinId="46" customBuiltin="1"/>
    <cellStyle name="20% - 强调文字颜色 5 10" xfId="419"/>
    <cellStyle name="20% - 强调文字颜色 5 11" xfId="801"/>
    <cellStyle name="20% - 强调文字颜色 5 12" xfId="976"/>
    <cellStyle name="20% - 强调文字颜色 5 13" xfId="1359"/>
    <cellStyle name="20% - 强调文字颜色 5 14" xfId="1373"/>
    <cellStyle name="20% - 强调文字颜色 5 15" xfId="1387"/>
    <cellStyle name="20% - 强调文字颜色 5 16" xfId="1401"/>
    <cellStyle name="20% - 强调文字颜色 5 2" xfId="53"/>
    <cellStyle name="20% - 强调文字颜色 5 2 2" xfId="174"/>
    <cellStyle name="20% - 强调文字颜色 5 2 2 2" xfId="351"/>
    <cellStyle name="20% - 强调文字颜色 5 2 2 2 2" xfId="732"/>
    <cellStyle name="20% - 强调文字颜色 5 2 2 2 3" xfId="1289"/>
    <cellStyle name="20% - 强调文字颜色 5 2 2 3" xfId="556"/>
    <cellStyle name="20% - 强调文字颜色 5 2 2 4" xfId="908"/>
    <cellStyle name="20% - 强调文字颜色 5 2 2 5" xfId="1113"/>
    <cellStyle name="20% - 强调文字颜色 5 2 3" xfId="86"/>
    <cellStyle name="20% - 强调文字颜色 5 2 3 2" xfId="468"/>
    <cellStyle name="20% - 强调文字颜色 5 2 3 3" xfId="1025"/>
    <cellStyle name="20% - 强调文字颜色 5 2 4" xfId="263"/>
    <cellStyle name="20% - 强调文字颜色 5 2 4 2" xfId="644"/>
    <cellStyle name="20% - 强调文字颜色 5 2 4 3" xfId="1201"/>
    <cellStyle name="20% - 强调文字颜色 5 2 5" xfId="435"/>
    <cellStyle name="20% - 强调文字颜色 5 2 6" xfId="820"/>
    <cellStyle name="20% - 强调文字颜色 5 2 7" xfId="992"/>
    <cellStyle name="20% - 强调文字颜色 5 3" xfId="100"/>
    <cellStyle name="20% - 强调文字颜色 5 3 2" xfId="188"/>
    <cellStyle name="20% - 强调文字颜色 5 3 2 2" xfId="365"/>
    <cellStyle name="20% - 强调文字颜色 5 3 2 2 2" xfId="746"/>
    <cellStyle name="20% - 强调文字颜色 5 3 2 2 3" xfId="1303"/>
    <cellStyle name="20% - 强调文字颜色 5 3 2 3" xfId="570"/>
    <cellStyle name="20% - 强调文字颜色 5 3 2 4" xfId="922"/>
    <cellStyle name="20% - 强调文字颜色 5 3 2 5" xfId="1127"/>
    <cellStyle name="20% - 强调文字颜色 5 3 3" xfId="277"/>
    <cellStyle name="20% - 强调文字颜色 5 3 3 2" xfId="658"/>
    <cellStyle name="20% - 强调文字颜色 5 3 3 3" xfId="1215"/>
    <cellStyle name="20% - 强调文字颜色 5 3 4" xfId="482"/>
    <cellStyle name="20% - 强调文字颜色 5 3 5" xfId="834"/>
    <cellStyle name="20% - 强调文字颜色 5 3 6" xfId="1039"/>
    <cellStyle name="20% - 强调文字颜色 5 4" xfId="114"/>
    <cellStyle name="20% - 强调文字颜色 5 4 2" xfId="202"/>
    <cellStyle name="20% - 强调文字颜色 5 4 2 2" xfId="379"/>
    <cellStyle name="20% - 强调文字颜色 5 4 2 2 2" xfId="760"/>
    <cellStyle name="20% - 强调文字颜色 5 4 2 2 3" xfId="1317"/>
    <cellStyle name="20% - 强调文字颜色 5 4 2 3" xfId="584"/>
    <cellStyle name="20% - 强调文字颜色 5 4 2 4" xfId="936"/>
    <cellStyle name="20% - 强调文字颜色 5 4 2 5" xfId="1141"/>
    <cellStyle name="20% - 强调文字颜色 5 4 3" xfId="291"/>
    <cellStyle name="20% - 强调文字颜色 5 4 3 2" xfId="672"/>
    <cellStyle name="20% - 强调文字颜色 5 4 3 3" xfId="1229"/>
    <cellStyle name="20% - 强调文字颜色 5 4 4" xfId="496"/>
    <cellStyle name="20% - 强调文字颜色 5 4 5" xfId="848"/>
    <cellStyle name="20% - 强调文字颜色 5 4 6" xfId="1053"/>
    <cellStyle name="20% - 强调文字颜色 5 5" xfId="128"/>
    <cellStyle name="20% - 强调文字颜色 5 5 2" xfId="216"/>
    <cellStyle name="20% - 强调文字颜色 5 5 2 2" xfId="393"/>
    <cellStyle name="20% - 强调文字颜色 5 5 2 2 2" xfId="774"/>
    <cellStyle name="20% - 强调文字颜色 5 5 2 2 3" xfId="1331"/>
    <cellStyle name="20% - 强调文字颜色 5 5 2 3" xfId="598"/>
    <cellStyle name="20% - 强调文字颜色 5 5 2 4" xfId="950"/>
    <cellStyle name="20% - 强调文字颜色 5 5 2 5" xfId="1155"/>
    <cellStyle name="20% - 强调文字颜色 5 5 3" xfId="305"/>
    <cellStyle name="20% - 强调文字颜色 5 5 3 2" xfId="686"/>
    <cellStyle name="20% - 强调文字颜色 5 5 3 3" xfId="1243"/>
    <cellStyle name="20% - 强调文字颜色 5 5 4" xfId="510"/>
    <cellStyle name="20% - 强调文字颜色 5 5 5" xfId="862"/>
    <cellStyle name="20% - 强调文字颜色 5 5 6" xfId="1067"/>
    <cellStyle name="20% - 强调文字颜色 5 6" xfId="142"/>
    <cellStyle name="20% - 强调文字颜色 5 6 2" xfId="230"/>
    <cellStyle name="20% - 强调文字颜色 5 6 2 2" xfId="407"/>
    <cellStyle name="20% - 强调文字颜色 5 6 2 2 2" xfId="788"/>
    <cellStyle name="20% - 强调文字颜色 5 6 2 2 3" xfId="1345"/>
    <cellStyle name="20% - 强调文字颜色 5 6 2 3" xfId="612"/>
    <cellStyle name="20% - 强调文字颜色 5 6 2 4" xfId="964"/>
    <cellStyle name="20% - 强调文字颜色 5 6 2 5" xfId="1169"/>
    <cellStyle name="20% - 强调文字颜色 5 6 3" xfId="319"/>
    <cellStyle name="20% - 强调文字颜色 5 6 3 2" xfId="700"/>
    <cellStyle name="20% - 强调文字颜色 5 6 3 3" xfId="1257"/>
    <cellStyle name="20% - 强调文字颜色 5 6 4" xfId="524"/>
    <cellStyle name="20% - 强调文字颜色 5 6 5" xfId="876"/>
    <cellStyle name="20% - 强调文字颜色 5 6 6" xfId="1081"/>
    <cellStyle name="20% - 强调文字颜色 5 7" xfId="155"/>
    <cellStyle name="20% - 强调文字颜色 5 7 2" xfId="332"/>
    <cellStyle name="20% - 强调文字颜色 5 7 2 2" xfId="713"/>
    <cellStyle name="20% - 强调文字颜色 5 7 2 3" xfId="1270"/>
    <cellStyle name="20% - 强调文字颜色 5 7 3" xfId="537"/>
    <cellStyle name="20% - 强调文字颜色 5 7 4" xfId="889"/>
    <cellStyle name="20% - 强调文字颜色 5 7 5" xfId="1094"/>
    <cellStyle name="20% - 强调文字颜色 5 8" xfId="67"/>
    <cellStyle name="20% - 强调文字颜色 5 8 2" xfId="449"/>
    <cellStyle name="20% - 强调文字颜色 5 8 3" xfId="1006"/>
    <cellStyle name="20% - 强调文字颜色 5 9" xfId="244"/>
    <cellStyle name="20% - 强调文字颜色 5 9 2" xfId="625"/>
    <cellStyle name="20% - 强调文字颜色 5 9 3" xfId="1182"/>
    <cellStyle name="20% - 强调文字颜色 6" xfId="38" builtinId="50" customBuiltin="1"/>
    <cellStyle name="20% - 强调文字颜色 6 10" xfId="421"/>
    <cellStyle name="20% - 强调文字颜色 6 11" xfId="803"/>
    <cellStyle name="20% - 强调文字颜色 6 12" xfId="978"/>
    <cellStyle name="20% - 强调文字颜色 6 13" xfId="1361"/>
    <cellStyle name="20% - 强调文字颜色 6 14" xfId="1375"/>
    <cellStyle name="20% - 强调文字颜色 6 15" xfId="1389"/>
    <cellStyle name="20% - 强调文字颜色 6 16" xfId="1403"/>
    <cellStyle name="20% - 强调文字颜色 6 2" xfId="55"/>
    <cellStyle name="20% - 强调文字颜色 6 2 2" xfId="176"/>
    <cellStyle name="20% - 强调文字颜色 6 2 2 2" xfId="353"/>
    <cellStyle name="20% - 强调文字颜色 6 2 2 2 2" xfId="734"/>
    <cellStyle name="20% - 强调文字颜色 6 2 2 2 3" xfId="1291"/>
    <cellStyle name="20% - 强调文字颜色 6 2 2 3" xfId="558"/>
    <cellStyle name="20% - 强调文字颜色 6 2 2 4" xfId="910"/>
    <cellStyle name="20% - 强调文字颜色 6 2 2 5" xfId="1115"/>
    <cellStyle name="20% - 强调文字颜色 6 2 3" xfId="88"/>
    <cellStyle name="20% - 强调文字颜色 6 2 3 2" xfId="470"/>
    <cellStyle name="20% - 强调文字颜色 6 2 3 3" xfId="1027"/>
    <cellStyle name="20% - 强调文字颜色 6 2 4" xfId="265"/>
    <cellStyle name="20% - 强调文字颜色 6 2 4 2" xfId="646"/>
    <cellStyle name="20% - 强调文字颜色 6 2 4 3" xfId="1203"/>
    <cellStyle name="20% - 强调文字颜色 6 2 5" xfId="437"/>
    <cellStyle name="20% - 强调文字颜色 6 2 6" xfId="822"/>
    <cellStyle name="20% - 强调文字颜色 6 2 7" xfId="994"/>
    <cellStyle name="20% - 强调文字颜色 6 3" xfId="102"/>
    <cellStyle name="20% - 强调文字颜色 6 3 2" xfId="190"/>
    <cellStyle name="20% - 强调文字颜色 6 3 2 2" xfId="367"/>
    <cellStyle name="20% - 强调文字颜色 6 3 2 2 2" xfId="748"/>
    <cellStyle name="20% - 强调文字颜色 6 3 2 2 3" xfId="1305"/>
    <cellStyle name="20% - 强调文字颜色 6 3 2 3" xfId="572"/>
    <cellStyle name="20% - 强调文字颜色 6 3 2 4" xfId="924"/>
    <cellStyle name="20% - 强调文字颜色 6 3 2 5" xfId="1129"/>
    <cellStyle name="20% - 强调文字颜色 6 3 3" xfId="279"/>
    <cellStyle name="20% - 强调文字颜色 6 3 3 2" xfId="660"/>
    <cellStyle name="20% - 强调文字颜色 6 3 3 3" xfId="1217"/>
    <cellStyle name="20% - 强调文字颜色 6 3 4" xfId="484"/>
    <cellStyle name="20% - 强调文字颜色 6 3 5" xfId="836"/>
    <cellStyle name="20% - 强调文字颜色 6 3 6" xfId="1041"/>
    <cellStyle name="20% - 强调文字颜色 6 4" xfId="116"/>
    <cellStyle name="20% - 强调文字颜色 6 4 2" xfId="204"/>
    <cellStyle name="20% - 强调文字颜色 6 4 2 2" xfId="381"/>
    <cellStyle name="20% - 强调文字颜色 6 4 2 2 2" xfId="762"/>
    <cellStyle name="20% - 强调文字颜色 6 4 2 2 3" xfId="1319"/>
    <cellStyle name="20% - 强调文字颜色 6 4 2 3" xfId="586"/>
    <cellStyle name="20% - 强调文字颜色 6 4 2 4" xfId="938"/>
    <cellStyle name="20% - 强调文字颜色 6 4 2 5" xfId="1143"/>
    <cellStyle name="20% - 强调文字颜色 6 4 3" xfId="293"/>
    <cellStyle name="20% - 强调文字颜色 6 4 3 2" xfId="674"/>
    <cellStyle name="20% - 强调文字颜色 6 4 3 3" xfId="1231"/>
    <cellStyle name="20% - 强调文字颜色 6 4 4" xfId="498"/>
    <cellStyle name="20% - 强调文字颜色 6 4 5" xfId="850"/>
    <cellStyle name="20% - 强调文字颜色 6 4 6" xfId="1055"/>
    <cellStyle name="20% - 强调文字颜色 6 5" xfId="130"/>
    <cellStyle name="20% - 强调文字颜色 6 5 2" xfId="218"/>
    <cellStyle name="20% - 强调文字颜色 6 5 2 2" xfId="395"/>
    <cellStyle name="20% - 强调文字颜色 6 5 2 2 2" xfId="776"/>
    <cellStyle name="20% - 强调文字颜色 6 5 2 2 3" xfId="1333"/>
    <cellStyle name="20% - 强调文字颜色 6 5 2 3" xfId="600"/>
    <cellStyle name="20% - 强调文字颜色 6 5 2 4" xfId="952"/>
    <cellStyle name="20% - 强调文字颜色 6 5 2 5" xfId="1157"/>
    <cellStyle name="20% - 强调文字颜色 6 5 3" xfId="307"/>
    <cellStyle name="20% - 强调文字颜色 6 5 3 2" xfId="688"/>
    <cellStyle name="20% - 强调文字颜色 6 5 3 3" xfId="1245"/>
    <cellStyle name="20% - 强调文字颜色 6 5 4" xfId="512"/>
    <cellStyle name="20% - 强调文字颜色 6 5 5" xfId="864"/>
    <cellStyle name="20% - 强调文字颜色 6 5 6" xfId="1069"/>
    <cellStyle name="20% - 强调文字颜色 6 6" xfId="144"/>
    <cellStyle name="20% - 强调文字颜色 6 6 2" xfId="232"/>
    <cellStyle name="20% - 强调文字颜色 6 6 2 2" xfId="409"/>
    <cellStyle name="20% - 强调文字颜色 6 6 2 2 2" xfId="790"/>
    <cellStyle name="20% - 强调文字颜色 6 6 2 2 3" xfId="1347"/>
    <cellStyle name="20% - 强调文字颜色 6 6 2 3" xfId="614"/>
    <cellStyle name="20% - 强调文字颜色 6 6 2 4" xfId="966"/>
    <cellStyle name="20% - 强调文字颜色 6 6 2 5" xfId="1171"/>
    <cellStyle name="20% - 强调文字颜色 6 6 3" xfId="321"/>
    <cellStyle name="20% - 强调文字颜色 6 6 3 2" xfId="702"/>
    <cellStyle name="20% - 强调文字颜色 6 6 3 3" xfId="1259"/>
    <cellStyle name="20% - 强调文字颜色 6 6 4" xfId="526"/>
    <cellStyle name="20% - 强调文字颜色 6 6 5" xfId="878"/>
    <cellStyle name="20% - 强调文字颜色 6 6 6" xfId="1083"/>
    <cellStyle name="20% - 强调文字颜色 6 7" xfId="157"/>
    <cellStyle name="20% - 强调文字颜色 6 7 2" xfId="334"/>
    <cellStyle name="20% - 强调文字颜色 6 7 2 2" xfId="715"/>
    <cellStyle name="20% - 强调文字颜色 6 7 2 3" xfId="1272"/>
    <cellStyle name="20% - 强调文字颜色 6 7 3" xfId="539"/>
    <cellStyle name="20% - 强调文字颜色 6 7 4" xfId="891"/>
    <cellStyle name="20% - 强调文字颜色 6 7 5" xfId="1096"/>
    <cellStyle name="20% - 强调文字颜色 6 8" xfId="69"/>
    <cellStyle name="20% - 强调文字颜色 6 8 2" xfId="451"/>
    <cellStyle name="20% - 强调文字颜色 6 8 3" xfId="1008"/>
    <cellStyle name="20% - 强调文字颜色 6 9" xfId="246"/>
    <cellStyle name="20% - 强调文字颜色 6 9 2" xfId="627"/>
    <cellStyle name="20% - 强调文字颜色 6 9 3" xfId="1184"/>
    <cellStyle name="40% - 强调文字颜色 1" xfId="19" builtinId="31" customBuiltin="1"/>
    <cellStyle name="40% - 强调文字颜色 1 10" xfId="412"/>
    <cellStyle name="40% - 强调文字颜色 1 11" xfId="794"/>
    <cellStyle name="40% - 强调文字颜色 1 12" xfId="969"/>
    <cellStyle name="40% - 强调文字颜色 1 13" xfId="1352"/>
    <cellStyle name="40% - 强调文字颜色 1 14" xfId="1366"/>
    <cellStyle name="40% - 强调文字颜色 1 15" xfId="1380"/>
    <cellStyle name="40% - 强调文字颜色 1 16" xfId="1394"/>
    <cellStyle name="40% - 强调文字颜色 1 2" xfId="46"/>
    <cellStyle name="40% - 强调文字颜色 1 2 2" xfId="167"/>
    <cellStyle name="40% - 强调文字颜色 1 2 2 2" xfId="344"/>
    <cellStyle name="40% - 强调文字颜色 1 2 2 2 2" xfId="725"/>
    <cellStyle name="40% - 强调文字颜色 1 2 2 2 3" xfId="1282"/>
    <cellStyle name="40% - 强调文字颜色 1 2 2 3" xfId="549"/>
    <cellStyle name="40% - 强调文字颜色 1 2 2 4" xfId="901"/>
    <cellStyle name="40% - 强调文字颜色 1 2 2 5" xfId="1106"/>
    <cellStyle name="40% - 强调文字颜色 1 2 3" xfId="79"/>
    <cellStyle name="40% - 强调文字颜色 1 2 3 2" xfId="461"/>
    <cellStyle name="40% - 强调文字颜色 1 2 3 3" xfId="1018"/>
    <cellStyle name="40% - 强调文字颜色 1 2 4" xfId="256"/>
    <cellStyle name="40% - 强调文字颜色 1 2 4 2" xfId="637"/>
    <cellStyle name="40% - 强调文字颜色 1 2 4 3" xfId="1194"/>
    <cellStyle name="40% - 强调文字颜色 1 2 5" xfId="428"/>
    <cellStyle name="40% - 强调文字颜色 1 2 6" xfId="813"/>
    <cellStyle name="40% - 强调文字颜色 1 2 7" xfId="985"/>
    <cellStyle name="40% - 强调文字颜色 1 3" xfId="93"/>
    <cellStyle name="40% - 强调文字颜色 1 3 2" xfId="181"/>
    <cellStyle name="40% - 强调文字颜色 1 3 2 2" xfId="358"/>
    <cellStyle name="40% - 强调文字颜色 1 3 2 2 2" xfId="739"/>
    <cellStyle name="40% - 强调文字颜色 1 3 2 2 3" xfId="1296"/>
    <cellStyle name="40% - 强调文字颜色 1 3 2 3" xfId="563"/>
    <cellStyle name="40% - 强调文字颜色 1 3 2 4" xfId="915"/>
    <cellStyle name="40% - 强调文字颜色 1 3 2 5" xfId="1120"/>
    <cellStyle name="40% - 强调文字颜色 1 3 3" xfId="270"/>
    <cellStyle name="40% - 强调文字颜色 1 3 3 2" xfId="651"/>
    <cellStyle name="40% - 强调文字颜色 1 3 3 3" xfId="1208"/>
    <cellStyle name="40% - 强调文字颜色 1 3 4" xfId="475"/>
    <cellStyle name="40% - 强调文字颜色 1 3 5" xfId="827"/>
    <cellStyle name="40% - 强调文字颜色 1 3 6" xfId="1032"/>
    <cellStyle name="40% - 强调文字颜色 1 4" xfId="107"/>
    <cellStyle name="40% - 强调文字颜色 1 4 2" xfId="195"/>
    <cellStyle name="40% - 强调文字颜色 1 4 2 2" xfId="372"/>
    <cellStyle name="40% - 强调文字颜色 1 4 2 2 2" xfId="753"/>
    <cellStyle name="40% - 强调文字颜色 1 4 2 2 3" xfId="1310"/>
    <cellStyle name="40% - 强调文字颜色 1 4 2 3" xfId="577"/>
    <cellStyle name="40% - 强调文字颜色 1 4 2 4" xfId="929"/>
    <cellStyle name="40% - 强调文字颜色 1 4 2 5" xfId="1134"/>
    <cellStyle name="40% - 强调文字颜色 1 4 3" xfId="284"/>
    <cellStyle name="40% - 强调文字颜色 1 4 3 2" xfId="665"/>
    <cellStyle name="40% - 强调文字颜色 1 4 3 3" xfId="1222"/>
    <cellStyle name="40% - 强调文字颜色 1 4 4" xfId="489"/>
    <cellStyle name="40% - 强调文字颜色 1 4 5" xfId="841"/>
    <cellStyle name="40% - 强调文字颜色 1 4 6" xfId="1046"/>
    <cellStyle name="40% - 强调文字颜色 1 5" xfId="121"/>
    <cellStyle name="40% - 强调文字颜色 1 5 2" xfId="209"/>
    <cellStyle name="40% - 强调文字颜色 1 5 2 2" xfId="386"/>
    <cellStyle name="40% - 强调文字颜色 1 5 2 2 2" xfId="767"/>
    <cellStyle name="40% - 强调文字颜色 1 5 2 2 3" xfId="1324"/>
    <cellStyle name="40% - 强调文字颜色 1 5 2 3" xfId="591"/>
    <cellStyle name="40% - 强调文字颜色 1 5 2 4" xfId="943"/>
    <cellStyle name="40% - 强调文字颜色 1 5 2 5" xfId="1148"/>
    <cellStyle name="40% - 强调文字颜色 1 5 3" xfId="298"/>
    <cellStyle name="40% - 强调文字颜色 1 5 3 2" xfId="679"/>
    <cellStyle name="40% - 强调文字颜色 1 5 3 3" xfId="1236"/>
    <cellStyle name="40% - 强调文字颜色 1 5 4" xfId="503"/>
    <cellStyle name="40% - 强调文字颜色 1 5 5" xfId="855"/>
    <cellStyle name="40% - 强调文字颜色 1 5 6" xfId="1060"/>
    <cellStyle name="40% - 强调文字颜色 1 6" xfId="135"/>
    <cellStyle name="40% - 强调文字颜色 1 6 2" xfId="223"/>
    <cellStyle name="40% - 强调文字颜色 1 6 2 2" xfId="400"/>
    <cellStyle name="40% - 强调文字颜色 1 6 2 2 2" xfId="781"/>
    <cellStyle name="40% - 强调文字颜色 1 6 2 2 3" xfId="1338"/>
    <cellStyle name="40% - 强调文字颜色 1 6 2 3" xfId="605"/>
    <cellStyle name="40% - 强调文字颜色 1 6 2 4" xfId="957"/>
    <cellStyle name="40% - 强调文字颜色 1 6 2 5" xfId="1162"/>
    <cellStyle name="40% - 强调文字颜色 1 6 3" xfId="312"/>
    <cellStyle name="40% - 强调文字颜色 1 6 3 2" xfId="693"/>
    <cellStyle name="40% - 强调文字颜色 1 6 3 3" xfId="1250"/>
    <cellStyle name="40% - 强调文字颜色 1 6 4" xfId="517"/>
    <cellStyle name="40% - 强调文字颜色 1 6 5" xfId="869"/>
    <cellStyle name="40% - 强调文字颜色 1 6 6" xfId="1074"/>
    <cellStyle name="40% - 强调文字颜色 1 7" xfId="148"/>
    <cellStyle name="40% - 强调文字颜色 1 7 2" xfId="325"/>
    <cellStyle name="40% - 强调文字颜色 1 7 2 2" xfId="706"/>
    <cellStyle name="40% - 强调文字颜色 1 7 2 3" xfId="1263"/>
    <cellStyle name="40% - 强调文字颜色 1 7 3" xfId="530"/>
    <cellStyle name="40% - 强调文字颜色 1 7 4" xfId="882"/>
    <cellStyle name="40% - 强调文字颜色 1 7 5" xfId="1087"/>
    <cellStyle name="40% - 强调文字颜色 1 8" xfId="60"/>
    <cellStyle name="40% - 强调文字颜色 1 8 2" xfId="442"/>
    <cellStyle name="40% - 强调文字颜色 1 8 3" xfId="999"/>
    <cellStyle name="40% - 强调文字颜色 1 9" xfId="237"/>
    <cellStyle name="40% - 强调文字颜色 1 9 2" xfId="618"/>
    <cellStyle name="40% - 强调文字颜色 1 9 3" xfId="1175"/>
    <cellStyle name="40% - 强调文字颜色 2" xfId="23" builtinId="35" customBuiltin="1"/>
    <cellStyle name="40% - 强调文字颜色 2 10" xfId="414"/>
    <cellStyle name="40% - 强调文字颜色 2 11" xfId="796"/>
    <cellStyle name="40% - 强调文字颜色 2 12" xfId="971"/>
    <cellStyle name="40% - 强调文字颜色 2 13" xfId="1354"/>
    <cellStyle name="40% - 强调文字颜色 2 14" xfId="1368"/>
    <cellStyle name="40% - 强调文字颜色 2 15" xfId="1382"/>
    <cellStyle name="40% - 强调文字颜色 2 16" xfId="1396"/>
    <cellStyle name="40% - 强调文字颜色 2 2" xfId="48"/>
    <cellStyle name="40% - 强调文字颜色 2 2 2" xfId="169"/>
    <cellStyle name="40% - 强调文字颜色 2 2 2 2" xfId="346"/>
    <cellStyle name="40% - 强调文字颜色 2 2 2 2 2" xfId="727"/>
    <cellStyle name="40% - 强调文字颜色 2 2 2 2 3" xfId="1284"/>
    <cellStyle name="40% - 强调文字颜色 2 2 2 3" xfId="551"/>
    <cellStyle name="40% - 强调文字颜色 2 2 2 4" xfId="903"/>
    <cellStyle name="40% - 强调文字颜色 2 2 2 5" xfId="1108"/>
    <cellStyle name="40% - 强调文字颜色 2 2 3" xfId="81"/>
    <cellStyle name="40% - 强调文字颜色 2 2 3 2" xfId="463"/>
    <cellStyle name="40% - 强调文字颜色 2 2 3 3" xfId="1020"/>
    <cellStyle name="40% - 强调文字颜色 2 2 4" xfId="258"/>
    <cellStyle name="40% - 强调文字颜色 2 2 4 2" xfId="639"/>
    <cellStyle name="40% - 强调文字颜色 2 2 4 3" xfId="1196"/>
    <cellStyle name="40% - 强调文字颜色 2 2 5" xfId="430"/>
    <cellStyle name="40% - 强调文字颜色 2 2 6" xfId="815"/>
    <cellStyle name="40% - 强调文字颜色 2 2 7" xfId="987"/>
    <cellStyle name="40% - 强调文字颜色 2 3" xfId="95"/>
    <cellStyle name="40% - 强调文字颜色 2 3 2" xfId="183"/>
    <cellStyle name="40% - 强调文字颜色 2 3 2 2" xfId="360"/>
    <cellStyle name="40% - 强调文字颜色 2 3 2 2 2" xfId="741"/>
    <cellStyle name="40% - 强调文字颜色 2 3 2 2 3" xfId="1298"/>
    <cellStyle name="40% - 强调文字颜色 2 3 2 3" xfId="565"/>
    <cellStyle name="40% - 强调文字颜色 2 3 2 4" xfId="917"/>
    <cellStyle name="40% - 强调文字颜色 2 3 2 5" xfId="1122"/>
    <cellStyle name="40% - 强调文字颜色 2 3 3" xfId="272"/>
    <cellStyle name="40% - 强调文字颜色 2 3 3 2" xfId="653"/>
    <cellStyle name="40% - 强调文字颜色 2 3 3 3" xfId="1210"/>
    <cellStyle name="40% - 强调文字颜色 2 3 4" xfId="477"/>
    <cellStyle name="40% - 强调文字颜色 2 3 5" xfId="829"/>
    <cellStyle name="40% - 强调文字颜色 2 3 6" xfId="1034"/>
    <cellStyle name="40% - 强调文字颜色 2 4" xfId="109"/>
    <cellStyle name="40% - 强调文字颜色 2 4 2" xfId="197"/>
    <cellStyle name="40% - 强调文字颜色 2 4 2 2" xfId="374"/>
    <cellStyle name="40% - 强调文字颜色 2 4 2 2 2" xfId="755"/>
    <cellStyle name="40% - 强调文字颜色 2 4 2 2 3" xfId="1312"/>
    <cellStyle name="40% - 强调文字颜色 2 4 2 3" xfId="579"/>
    <cellStyle name="40% - 强调文字颜色 2 4 2 4" xfId="931"/>
    <cellStyle name="40% - 强调文字颜色 2 4 2 5" xfId="1136"/>
    <cellStyle name="40% - 强调文字颜色 2 4 3" xfId="286"/>
    <cellStyle name="40% - 强调文字颜色 2 4 3 2" xfId="667"/>
    <cellStyle name="40% - 强调文字颜色 2 4 3 3" xfId="1224"/>
    <cellStyle name="40% - 强调文字颜色 2 4 4" xfId="491"/>
    <cellStyle name="40% - 强调文字颜色 2 4 5" xfId="843"/>
    <cellStyle name="40% - 强调文字颜色 2 4 6" xfId="1048"/>
    <cellStyle name="40% - 强调文字颜色 2 5" xfId="123"/>
    <cellStyle name="40% - 强调文字颜色 2 5 2" xfId="211"/>
    <cellStyle name="40% - 强调文字颜色 2 5 2 2" xfId="388"/>
    <cellStyle name="40% - 强调文字颜色 2 5 2 2 2" xfId="769"/>
    <cellStyle name="40% - 强调文字颜色 2 5 2 2 3" xfId="1326"/>
    <cellStyle name="40% - 强调文字颜色 2 5 2 3" xfId="593"/>
    <cellStyle name="40% - 强调文字颜色 2 5 2 4" xfId="945"/>
    <cellStyle name="40% - 强调文字颜色 2 5 2 5" xfId="1150"/>
    <cellStyle name="40% - 强调文字颜色 2 5 3" xfId="300"/>
    <cellStyle name="40% - 强调文字颜色 2 5 3 2" xfId="681"/>
    <cellStyle name="40% - 强调文字颜色 2 5 3 3" xfId="1238"/>
    <cellStyle name="40% - 强调文字颜色 2 5 4" xfId="505"/>
    <cellStyle name="40% - 强调文字颜色 2 5 5" xfId="857"/>
    <cellStyle name="40% - 强调文字颜色 2 5 6" xfId="1062"/>
    <cellStyle name="40% - 强调文字颜色 2 6" xfId="137"/>
    <cellStyle name="40% - 强调文字颜色 2 6 2" xfId="225"/>
    <cellStyle name="40% - 强调文字颜色 2 6 2 2" xfId="402"/>
    <cellStyle name="40% - 强调文字颜色 2 6 2 2 2" xfId="783"/>
    <cellStyle name="40% - 强调文字颜色 2 6 2 2 3" xfId="1340"/>
    <cellStyle name="40% - 强调文字颜色 2 6 2 3" xfId="607"/>
    <cellStyle name="40% - 强调文字颜色 2 6 2 4" xfId="959"/>
    <cellStyle name="40% - 强调文字颜色 2 6 2 5" xfId="1164"/>
    <cellStyle name="40% - 强调文字颜色 2 6 3" xfId="314"/>
    <cellStyle name="40% - 强调文字颜色 2 6 3 2" xfId="695"/>
    <cellStyle name="40% - 强调文字颜色 2 6 3 3" xfId="1252"/>
    <cellStyle name="40% - 强调文字颜色 2 6 4" xfId="519"/>
    <cellStyle name="40% - 强调文字颜色 2 6 5" xfId="871"/>
    <cellStyle name="40% - 强调文字颜色 2 6 6" xfId="1076"/>
    <cellStyle name="40% - 强调文字颜色 2 7" xfId="150"/>
    <cellStyle name="40% - 强调文字颜色 2 7 2" xfId="327"/>
    <cellStyle name="40% - 强调文字颜色 2 7 2 2" xfId="708"/>
    <cellStyle name="40% - 强调文字颜色 2 7 2 3" xfId="1265"/>
    <cellStyle name="40% - 强调文字颜色 2 7 3" xfId="532"/>
    <cellStyle name="40% - 强调文字颜色 2 7 4" xfId="884"/>
    <cellStyle name="40% - 强调文字颜色 2 7 5" xfId="1089"/>
    <cellStyle name="40% - 强调文字颜色 2 8" xfId="62"/>
    <cellStyle name="40% - 强调文字颜色 2 8 2" xfId="444"/>
    <cellStyle name="40% - 强调文字颜色 2 8 3" xfId="1001"/>
    <cellStyle name="40% - 强调文字颜色 2 9" xfId="239"/>
    <cellStyle name="40% - 强调文字颜色 2 9 2" xfId="620"/>
    <cellStyle name="40% - 强调文字颜色 2 9 3" xfId="1177"/>
    <cellStyle name="40% - 强调文字颜色 3" xfId="27" builtinId="39" customBuiltin="1"/>
    <cellStyle name="40% - 强调文字颜色 3 10" xfId="416"/>
    <cellStyle name="40% - 强调文字颜色 3 11" xfId="798"/>
    <cellStyle name="40% - 强调文字颜色 3 12" xfId="973"/>
    <cellStyle name="40% - 强调文字颜色 3 13" xfId="1356"/>
    <cellStyle name="40% - 强调文字颜色 3 14" xfId="1370"/>
    <cellStyle name="40% - 强调文字颜色 3 15" xfId="1384"/>
    <cellStyle name="40% - 强调文字颜色 3 16" xfId="1398"/>
    <cellStyle name="40% - 强调文字颜色 3 2" xfId="50"/>
    <cellStyle name="40% - 强调文字颜色 3 2 2" xfId="171"/>
    <cellStyle name="40% - 强调文字颜色 3 2 2 2" xfId="348"/>
    <cellStyle name="40% - 强调文字颜色 3 2 2 2 2" xfId="729"/>
    <cellStyle name="40% - 强调文字颜色 3 2 2 2 3" xfId="1286"/>
    <cellStyle name="40% - 强调文字颜色 3 2 2 3" xfId="553"/>
    <cellStyle name="40% - 强调文字颜色 3 2 2 4" xfId="905"/>
    <cellStyle name="40% - 强调文字颜色 3 2 2 5" xfId="1110"/>
    <cellStyle name="40% - 强调文字颜色 3 2 3" xfId="83"/>
    <cellStyle name="40% - 强调文字颜色 3 2 3 2" xfId="465"/>
    <cellStyle name="40% - 强调文字颜色 3 2 3 3" xfId="1022"/>
    <cellStyle name="40% - 强调文字颜色 3 2 4" xfId="260"/>
    <cellStyle name="40% - 强调文字颜色 3 2 4 2" xfId="641"/>
    <cellStyle name="40% - 强调文字颜色 3 2 4 3" xfId="1198"/>
    <cellStyle name="40% - 强调文字颜色 3 2 5" xfId="432"/>
    <cellStyle name="40% - 强调文字颜色 3 2 6" xfId="817"/>
    <cellStyle name="40% - 强调文字颜色 3 2 7" xfId="989"/>
    <cellStyle name="40% - 强调文字颜色 3 3" xfId="97"/>
    <cellStyle name="40% - 强调文字颜色 3 3 2" xfId="185"/>
    <cellStyle name="40% - 强调文字颜色 3 3 2 2" xfId="362"/>
    <cellStyle name="40% - 强调文字颜色 3 3 2 2 2" xfId="743"/>
    <cellStyle name="40% - 强调文字颜色 3 3 2 2 3" xfId="1300"/>
    <cellStyle name="40% - 强调文字颜色 3 3 2 3" xfId="567"/>
    <cellStyle name="40% - 强调文字颜色 3 3 2 4" xfId="919"/>
    <cellStyle name="40% - 强调文字颜色 3 3 2 5" xfId="1124"/>
    <cellStyle name="40% - 强调文字颜色 3 3 3" xfId="274"/>
    <cellStyle name="40% - 强调文字颜色 3 3 3 2" xfId="655"/>
    <cellStyle name="40% - 强调文字颜色 3 3 3 3" xfId="1212"/>
    <cellStyle name="40% - 强调文字颜色 3 3 4" xfId="479"/>
    <cellStyle name="40% - 强调文字颜色 3 3 5" xfId="831"/>
    <cellStyle name="40% - 强调文字颜色 3 3 6" xfId="1036"/>
    <cellStyle name="40% - 强调文字颜色 3 4" xfId="111"/>
    <cellStyle name="40% - 强调文字颜色 3 4 2" xfId="199"/>
    <cellStyle name="40% - 强调文字颜色 3 4 2 2" xfId="376"/>
    <cellStyle name="40% - 强调文字颜色 3 4 2 2 2" xfId="757"/>
    <cellStyle name="40% - 强调文字颜色 3 4 2 2 3" xfId="1314"/>
    <cellStyle name="40% - 强调文字颜色 3 4 2 3" xfId="581"/>
    <cellStyle name="40% - 强调文字颜色 3 4 2 4" xfId="933"/>
    <cellStyle name="40% - 强调文字颜色 3 4 2 5" xfId="1138"/>
    <cellStyle name="40% - 强调文字颜色 3 4 3" xfId="288"/>
    <cellStyle name="40% - 强调文字颜色 3 4 3 2" xfId="669"/>
    <cellStyle name="40% - 强调文字颜色 3 4 3 3" xfId="1226"/>
    <cellStyle name="40% - 强调文字颜色 3 4 4" xfId="493"/>
    <cellStyle name="40% - 强调文字颜色 3 4 5" xfId="845"/>
    <cellStyle name="40% - 强调文字颜色 3 4 6" xfId="1050"/>
    <cellStyle name="40% - 强调文字颜色 3 5" xfId="125"/>
    <cellStyle name="40% - 强调文字颜色 3 5 2" xfId="213"/>
    <cellStyle name="40% - 强调文字颜色 3 5 2 2" xfId="390"/>
    <cellStyle name="40% - 强调文字颜色 3 5 2 2 2" xfId="771"/>
    <cellStyle name="40% - 强调文字颜色 3 5 2 2 3" xfId="1328"/>
    <cellStyle name="40% - 强调文字颜色 3 5 2 3" xfId="595"/>
    <cellStyle name="40% - 强调文字颜色 3 5 2 4" xfId="947"/>
    <cellStyle name="40% - 强调文字颜色 3 5 2 5" xfId="1152"/>
    <cellStyle name="40% - 强调文字颜色 3 5 3" xfId="302"/>
    <cellStyle name="40% - 强调文字颜色 3 5 3 2" xfId="683"/>
    <cellStyle name="40% - 强调文字颜色 3 5 3 3" xfId="1240"/>
    <cellStyle name="40% - 强调文字颜色 3 5 4" xfId="507"/>
    <cellStyle name="40% - 强调文字颜色 3 5 5" xfId="859"/>
    <cellStyle name="40% - 强调文字颜色 3 5 6" xfId="1064"/>
    <cellStyle name="40% - 强调文字颜色 3 6" xfId="139"/>
    <cellStyle name="40% - 强调文字颜色 3 6 2" xfId="227"/>
    <cellStyle name="40% - 强调文字颜色 3 6 2 2" xfId="404"/>
    <cellStyle name="40% - 强调文字颜色 3 6 2 2 2" xfId="785"/>
    <cellStyle name="40% - 强调文字颜色 3 6 2 2 3" xfId="1342"/>
    <cellStyle name="40% - 强调文字颜色 3 6 2 3" xfId="609"/>
    <cellStyle name="40% - 强调文字颜色 3 6 2 4" xfId="961"/>
    <cellStyle name="40% - 强调文字颜色 3 6 2 5" xfId="1166"/>
    <cellStyle name="40% - 强调文字颜色 3 6 3" xfId="316"/>
    <cellStyle name="40% - 强调文字颜色 3 6 3 2" xfId="697"/>
    <cellStyle name="40% - 强调文字颜色 3 6 3 3" xfId="1254"/>
    <cellStyle name="40% - 强调文字颜色 3 6 4" xfId="521"/>
    <cellStyle name="40% - 强调文字颜色 3 6 5" xfId="873"/>
    <cellStyle name="40% - 强调文字颜色 3 6 6" xfId="1078"/>
    <cellStyle name="40% - 强调文字颜色 3 7" xfId="152"/>
    <cellStyle name="40% - 强调文字颜色 3 7 2" xfId="329"/>
    <cellStyle name="40% - 强调文字颜色 3 7 2 2" xfId="710"/>
    <cellStyle name="40% - 强调文字颜色 3 7 2 3" xfId="1267"/>
    <cellStyle name="40% - 强调文字颜色 3 7 3" xfId="534"/>
    <cellStyle name="40% - 强调文字颜色 3 7 4" xfId="886"/>
    <cellStyle name="40% - 强调文字颜色 3 7 5" xfId="1091"/>
    <cellStyle name="40% - 强调文字颜色 3 8" xfId="64"/>
    <cellStyle name="40% - 强调文字颜色 3 8 2" xfId="446"/>
    <cellStyle name="40% - 强调文字颜色 3 8 3" xfId="1003"/>
    <cellStyle name="40% - 强调文字颜色 3 9" xfId="241"/>
    <cellStyle name="40% - 强调文字颜色 3 9 2" xfId="622"/>
    <cellStyle name="40% - 强调文字颜色 3 9 3" xfId="1179"/>
    <cellStyle name="40% - 强调文字颜色 4" xfId="31" builtinId="43" customBuiltin="1"/>
    <cellStyle name="40% - 强调文字颜色 4 10" xfId="418"/>
    <cellStyle name="40% - 强调文字颜色 4 11" xfId="800"/>
    <cellStyle name="40% - 强调文字颜色 4 12" xfId="975"/>
    <cellStyle name="40% - 强调文字颜色 4 13" xfId="1358"/>
    <cellStyle name="40% - 强调文字颜色 4 14" xfId="1372"/>
    <cellStyle name="40% - 强调文字颜色 4 15" xfId="1386"/>
    <cellStyle name="40% - 强调文字颜色 4 16" xfId="1400"/>
    <cellStyle name="40% - 强调文字颜色 4 2" xfId="52"/>
    <cellStyle name="40% - 强调文字颜色 4 2 2" xfId="173"/>
    <cellStyle name="40% - 强调文字颜色 4 2 2 2" xfId="350"/>
    <cellStyle name="40% - 强调文字颜色 4 2 2 2 2" xfId="731"/>
    <cellStyle name="40% - 强调文字颜色 4 2 2 2 3" xfId="1288"/>
    <cellStyle name="40% - 强调文字颜色 4 2 2 3" xfId="555"/>
    <cellStyle name="40% - 强调文字颜色 4 2 2 4" xfId="907"/>
    <cellStyle name="40% - 强调文字颜色 4 2 2 5" xfId="1112"/>
    <cellStyle name="40% - 强调文字颜色 4 2 3" xfId="85"/>
    <cellStyle name="40% - 强调文字颜色 4 2 3 2" xfId="467"/>
    <cellStyle name="40% - 强调文字颜色 4 2 3 3" xfId="1024"/>
    <cellStyle name="40% - 强调文字颜色 4 2 4" xfId="262"/>
    <cellStyle name="40% - 强调文字颜色 4 2 4 2" xfId="643"/>
    <cellStyle name="40% - 强调文字颜色 4 2 4 3" xfId="1200"/>
    <cellStyle name="40% - 强调文字颜色 4 2 5" xfId="434"/>
    <cellStyle name="40% - 强调文字颜色 4 2 6" xfId="819"/>
    <cellStyle name="40% - 强调文字颜色 4 2 7" xfId="991"/>
    <cellStyle name="40% - 强调文字颜色 4 3" xfId="99"/>
    <cellStyle name="40% - 强调文字颜色 4 3 2" xfId="187"/>
    <cellStyle name="40% - 强调文字颜色 4 3 2 2" xfId="364"/>
    <cellStyle name="40% - 强调文字颜色 4 3 2 2 2" xfId="745"/>
    <cellStyle name="40% - 强调文字颜色 4 3 2 2 3" xfId="1302"/>
    <cellStyle name="40% - 强调文字颜色 4 3 2 3" xfId="569"/>
    <cellStyle name="40% - 强调文字颜色 4 3 2 4" xfId="921"/>
    <cellStyle name="40% - 强调文字颜色 4 3 2 5" xfId="1126"/>
    <cellStyle name="40% - 强调文字颜色 4 3 3" xfId="276"/>
    <cellStyle name="40% - 强调文字颜色 4 3 3 2" xfId="657"/>
    <cellStyle name="40% - 强调文字颜色 4 3 3 3" xfId="1214"/>
    <cellStyle name="40% - 强调文字颜色 4 3 4" xfId="481"/>
    <cellStyle name="40% - 强调文字颜色 4 3 5" xfId="833"/>
    <cellStyle name="40% - 强调文字颜色 4 3 6" xfId="1038"/>
    <cellStyle name="40% - 强调文字颜色 4 4" xfId="113"/>
    <cellStyle name="40% - 强调文字颜色 4 4 2" xfId="201"/>
    <cellStyle name="40% - 强调文字颜色 4 4 2 2" xfId="378"/>
    <cellStyle name="40% - 强调文字颜色 4 4 2 2 2" xfId="759"/>
    <cellStyle name="40% - 强调文字颜色 4 4 2 2 3" xfId="1316"/>
    <cellStyle name="40% - 强调文字颜色 4 4 2 3" xfId="583"/>
    <cellStyle name="40% - 强调文字颜色 4 4 2 4" xfId="935"/>
    <cellStyle name="40% - 强调文字颜色 4 4 2 5" xfId="1140"/>
    <cellStyle name="40% - 强调文字颜色 4 4 3" xfId="290"/>
    <cellStyle name="40% - 强调文字颜色 4 4 3 2" xfId="671"/>
    <cellStyle name="40% - 强调文字颜色 4 4 3 3" xfId="1228"/>
    <cellStyle name="40% - 强调文字颜色 4 4 4" xfId="495"/>
    <cellStyle name="40% - 强调文字颜色 4 4 5" xfId="847"/>
    <cellStyle name="40% - 强调文字颜色 4 4 6" xfId="1052"/>
    <cellStyle name="40% - 强调文字颜色 4 5" xfId="127"/>
    <cellStyle name="40% - 强调文字颜色 4 5 2" xfId="215"/>
    <cellStyle name="40% - 强调文字颜色 4 5 2 2" xfId="392"/>
    <cellStyle name="40% - 强调文字颜色 4 5 2 2 2" xfId="773"/>
    <cellStyle name="40% - 强调文字颜色 4 5 2 2 3" xfId="1330"/>
    <cellStyle name="40% - 强调文字颜色 4 5 2 3" xfId="597"/>
    <cellStyle name="40% - 强调文字颜色 4 5 2 4" xfId="949"/>
    <cellStyle name="40% - 强调文字颜色 4 5 2 5" xfId="1154"/>
    <cellStyle name="40% - 强调文字颜色 4 5 3" xfId="304"/>
    <cellStyle name="40% - 强调文字颜色 4 5 3 2" xfId="685"/>
    <cellStyle name="40% - 强调文字颜色 4 5 3 3" xfId="1242"/>
    <cellStyle name="40% - 强调文字颜色 4 5 4" xfId="509"/>
    <cellStyle name="40% - 强调文字颜色 4 5 5" xfId="861"/>
    <cellStyle name="40% - 强调文字颜色 4 5 6" xfId="1066"/>
    <cellStyle name="40% - 强调文字颜色 4 6" xfId="141"/>
    <cellStyle name="40% - 强调文字颜色 4 6 2" xfId="229"/>
    <cellStyle name="40% - 强调文字颜色 4 6 2 2" xfId="406"/>
    <cellStyle name="40% - 强调文字颜色 4 6 2 2 2" xfId="787"/>
    <cellStyle name="40% - 强调文字颜色 4 6 2 2 3" xfId="1344"/>
    <cellStyle name="40% - 强调文字颜色 4 6 2 3" xfId="611"/>
    <cellStyle name="40% - 强调文字颜色 4 6 2 4" xfId="963"/>
    <cellStyle name="40% - 强调文字颜色 4 6 2 5" xfId="1168"/>
    <cellStyle name="40% - 强调文字颜色 4 6 3" xfId="318"/>
    <cellStyle name="40% - 强调文字颜色 4 6 3 2" xfId="699"/>
    <cellStyle name="40% - 强调文字颜色 4 6 3 3" xfId="1256"/>
    <cellStyle name="40% - 强调文字颜色 4 6 4" xfId="523"/>
    <cellStyle name="40% - 强调文字颜色 4 6 5" xfId="875"/>
    <cellStyle name="40% - 强调文字颜色 4 6 6" xfId="1080"/>
    <cellStyle name="40% - 强调文字颜色 4 7" xfId="154"/>
    <cellStyle name="40% - 强调文字颜色 4 7 2" xfId="331"/>
    <cellStyle name="40% - 强调文字颜色 4 7 2 2" xfId="712"/>
    <cellStyle name="40% - 强调文字颜色 4 7 2 3" xfId="1269"/>
    <cellStyle name="40% - 强调文字颜色 4 7 3" xfId="536"/>
    <cellStyle name="40% - 强调文字颜色 4 7 4" xfId="888"/>
    <cellStyle name="40% - 强调文字颜色 4 7 5" xfId="1093"/>
    <cellStyle name="40% - 强调文字颜色 4 8" xfId="66"/>
    <cellStyle name="40% - 强调文字颜色 4 8 2" xfId="448"/>
    <cellStyle name="40% - 强调文字颜色 4 8 3" xfId="1005"/>
    <cellStyle name="40% - 强调文字颜色 4 9" xfId="243"/>
    <cellStyle name="40% - 强调文字颜色 4 9 2" xfId="624"/>
    <cellStyle name="40% - 强调文字颜色 4 9 3" xfId="1181"/>
    <cellStyle name="40% - 强调文字颜色 5" xfId="35" builtinId="47" customBuiltin="1"/>
    <cellStyle name="40% - 强调文字颜色 5 10" xfId="420"/>
    <cellStyle name="40% - 强调文字颜色 5 11" xfId="802"/>
    <cellStyle name="40% - 强调文字颜色 5 12" xfId="977"/>
    <cellStyle name="40% - 强调文字颜色 5 13" xfId="1360"/>
    <cellStyle name="40% - 强调文字颜色 5 14" xfId="1374"/>
    <cellStyle name="40% - 强调文字颜色 5 15" xfId="1388"/>
    <cellStyle name="40% - 强调文字颜色 5 16" xfId="1402"/>
    <cellStyle name="40% - 强调文字颜色 5 2" xfId="54"/>
    <cellStyle name="40% - 强调文字颜色 5 2 2" xfId="175"/>
    <cellStyle name="40% - 强调文字颜色 5 2 2 2" xfId="352"/>
    <cellStyle name="40% - 强调文字颜色 5 2 2 2 2" xfId="733"/>
    <cellStyle name="40% - 强调文字颜色 5 2 2 2 3" xfId="1290"/>
    <cellStyle name="40% - 强调文字颜色 5 2 2 3" xfId="557"/>
    <cellStyle name="40% - 强调文字颜色 5 2 2 4" xfId="909"/>
    <cellStyle name="40% - 强调文字颜色 5 2 2 5" xfId="1114"/>
    <cellStyle name="40% - 强调文字颜色 5 2 3" xfId="87"/>
    <cellStyle name="40% - 强调文字颜色 5 2 3 2" xfId="469"/>
    <cellStyle name="40% - 强调文字颜色 5 2 3 3" xfId="1026"/>
    <cellStyle name="40% - 强调文字颜色 5 2 4" xfId="264"/>
    <cellStyle name="40% - 强调文字颜色 5 2 4 2" xfId="645"/>
    <cellStyle name="40% - 强调文字颜色 5 2 4 3" xfId="1202"/>
    <cellStyle name="40% - 强调文字颜色 5 2 5" xfId="436"/>
    <cellStyle name="40% - 强调文字颜色 5 2 6" xfId="821"/>
    <cellStyle name="40% - 强调文字颜色 5 2 7" xfId="993"/>
    <cellStyle name="40% - 强调文字颜色 5 3" xfId="101"/>
    <cellStyle name="40% - 强调文字颜色 5 3 2" xfId="189"/>
    <cellStyle name="40% - 强调文字颜色 5 3 2 2" xfId="366"/>
    <cellStyle name="40% - 强调文字颜色 5 3 2 2 2" xfId="747"/>
    <cellStyle name="40% - 强调文字颜色 5 3 2 2 3" xfId="1304"/>
    <cellStyle name="40% - 强调文字颜色 5 3 2 3" xfId="571"/>
    <cellStyle name="40% - 强调文字颜色 5 3 2 4" xfId="923"/>
    <cellStyle name="40% - 强调文字颜色 5 3 2 5" xfId="1128"/>
    <cellStyle name="40% - 强调文字颜色 5 3 3" xfId="278"/>
    <cellStyle name="40% - 强调文字颜色 5 3 3 2" xfId="659"/>
    <cellStyle name="40% - 强调文字颜色 5 3 3 3" xfId="1216"/>
    <cellStyle name="40% - 强调文字颜色 5 3 4" xfId="483"/>
    <cellStyle name="40% - 强调文字颜色 5 3 5" xfId="835"/>
    <cellStyle name="40% - 强调文字颜色 5 3 6" xfId="1040"/>
    <cellStyle name="40% - 强调文字颜色 5 4" xfId="115"/>
    <cellStyle name="40% - 强调文字颜色 5 4 2" xfId="203"/>
    <cellStyle name="40% - 强调文字颜色 5 4 2 2" xfId="380"/>
    <cellStyle name="40% - 强调文字颜色 5 4 2 2 2" xfId="761"/>
    <cellStyle name="40% - 强调文字颜色 5 4 2 2 3" xfId="1318"/>
    <cellStyle name="40% - 强调文字颜色 5 4 2 3" xfId="585"/>
    <cellStyle name="40% - 强调文字颜色 5 4 2 4" xfId="937"/>
    <cellStyle name="40% - 强调文字颜色 5 4 2 5" xfId="1142"/>
    <cellStyle name="40% - 强调文字颜色 5 4 3" xfId="292"/>
    <cellStyle name="40% - 强调文字颜色 5 4 3 2" xfId="673"/>
    <cellStyle name="40% - 强调文字颜色 5 4 3 3" xfId="1230"/>
    <cellStyle name="40% - 强调文字颜色 5 4 4" xfId="497"/>
    <cellStyle name="40% - 强调文字颜色 5 4 5" xfId="849"/>
    <cellStyle name="40% - 强调文字颜色 5 4 6" xfId="1054"/>
    <cellStyle name="40% - 强调文字颜色 5 5" xfId="129"/>
    <cellStyle name="40% - 强调文字颜色 5 5 2" xfId="217"/>
    <cellStyle name="40% - 强调文字颜色 5 5 2 2" xfId="394"/>
    <cellStyle name="40% - 强调文字颜色 5 5 2 2 2" xfId="775"/>
    <cellStyle name="40% - 强调文字颜色 5 5 2 2 3" xfId="1332"/>
    <cellStyle name="40% - 强调文字颜色 5 5 2 3" xfId="599"/>
    <cellStyle name="40% - 强调文字颜色 5 5 2 4" xfId="951"/>
    <cellStyle name="40% - 强调文字颜色 5 5 2 5" xfId="1156"/>
    <cellStyle name="40% - 强调文字颜色 5 5 3" xfId="306"/>
    <cellStyle name="40% - 强调文字颜色 5 5 3 2" xfId="687"/>
    <cellStyle name="40% - 强调文字颜色 5 5 3 3" xfId="1244"/>
    <cellStyle name="40% - 强调文字颜色 5 5 4" xfId="511"/>
    <cellStyle name="40% - 强调文字颜色 5 5 5" xfId="863"/>
    <cellStyle name="40% - 强调文字颜色 5 5 6" xfId="1068"/>
    <cellStyle name="40% - 强调文字颜色 5 6" xfId="143"/>
    <cellStyle name="40% - 强调文字颜色 5 6 2" xfId="231"/>
    <cellStyle name="40% - 强调文字颜色 5 6 2 2" xfId="408"/>
    <cellStyle name="40% - 强调文字颜色 5 6 2 2 2" xfId="789"/>
    <cellStyle name="40% - 强调文字颜色 5 6 2 2 3" xfId="1346"/>
    <cellStyle name="40% - 强调文字颜色 5 6 2 3" xfId="613"/>
    <cellStyle name="40% - 强调文字颜色 5 6 2 4" xfId="965"/>
    <cellStyle name="40% - 强调文字颜色 5 6 2 5" xfId="1170"/>
    <cellStyle name="40% - 强调文字颜色 5 6 3" xfId="320"/>
    <cellStyle name="40% - 强调文字颜色 5 6 3 2" xfId="701"/>
    <cellStyle name="40% - 强调文字颜色 5 6 3 3" xfId="1258"/>
    <cellStyle name="40% - 强调文字颜色 5 6 4" xfId="525"/>
    <cellStyle name="40% - 强调文字颜色 5 6 5" xfId="877"/>
    <cellStyle name="40% - 强调文字颜色 5 6 6" xfId="1082"/>
    <cellStyle name="40% - 强调文字颜色 5 7" xfId="156"/>
    <cellStyle name="40% - 强调文字颜色 5 7 2" xfId="333"/>
    <cellStyle name="40% - 强调文字颜色 5 7 2 2" xfId="714"/>
    <cellStyle name="40% - 强调文字颜色 5 7 2 3" xfId="1271"/>
    <cellStyle name="40% - 强调文字颜色 5 7 3" xfId="538"/>
    <cellStyle name="40% - 强调文字颜色 5 7 4" xfId="890"/>
    <cellStyle name="40% - 强调文字颜色 5 7 5" xfId="1095"/>
    <cellStyle name="40% - 强调文字颜色 5 8" xfId="68"/>
    <cellStyle name="40% - 强调文字颜色 5 8 2" xfId="450"/>
    <cellStyle name="40% - 强调文字颜色 5 8 3" xfId="1007"/>
    <cellStyle name="40% - 强调文字颜色 5 9" xfId="245"/>
    <cellStyle name="40% - 强调文字颜色 5 9 2" xfId="626"/>
    <cellStyle name="40% - 强调文字颜色 5 9 3" xfId="1183"/>
    <cellStyle name="40% - 强调文字颜色 6" xfId="39" builtinId="51" customBuiltin="1"/>
    <cellStyle name="40% - 强调文字颜色 6 10" xfId="422"/>
    <cellStyle name="40% - 强调文字颜色 6 11" xfId="804"/>
    <cellStyle name="40% - 强调文字颜色 6 12" xfId="979"/>
    <cellStyle name="40% - 强调文字颜色 6 13" xfId="1362"/>
    <cellStyle name="40% - 强调文字颜色 6 14" xfId="1376"/>
    <cellStyle name="40% - 强调文字颜色 6 15" xfId="1390"/>
    <cellStyle name="40% - 强调文字颜色 6 16" xfId="1404"/>
    <cellStyle name="40% - 强调文字颜色 6 2" xfId="56"/>
    <cellStyle name="40% - 强调文字颜色 6 2 2" xfId="177"/>
    <cellStyle name="40% - 强调文字颜色 6 2 2 2" xfId="354"/>
    <cellStyle name="40% - 强调文字颜色 6 2 2 2 2" xfId="735"/>
    <cellStyle name="40% - 强调文字颜色 6 2 2 2 3" xfId="1292"/>
    <cellStyle name="40% - 强调文字颜色 6 2 2 3" xfId="559"/>
    <cellStyle name="40% - 强调文字颜色 6 2 2 4" xfId="911"/>
    <cellStyle name="40% - 强调文字颜色 6 2 2 5" xfId="1116"/>
    <cellStyle name="40% - 强调文字颜色 6 2 3" xfId="89"/>
    <cellStyle name="40% - 强调文字颜色 6 2 3 2" xfId="471"/>
    <cellStyle name="40% - 强调文字颜色 6 2 3 3" xfId="1028"/>
    <cellStyle name="40% - 强调文字颜色 6 2 4" xfId="266"/>
    <cellStyle name="40% - 强调文字颜色 6 2 4 2" xfId="647"/>
    <cellStyle name="40% - 强调文字颜色 6 2 4 3" xfId="1204"/>
    <cellStyle name="40% - 强调文字颜色 6 2 5" xfId="438"/>
    <cellStyle name="40% - 强调文字颜色 6 2 6" xfId="823"/>
    <cellStyle name="40% - 强调文字颜色 6 2 7" xfId="995"/>
    <cellStyle name="40% - 强调文字颜色 6 3" xfId="103"/>
    <cellStyle name="40% - 强调文字颜色 6 3 2" xfId="191"/>
    <cellStyle name="40% - 强调文字颜色 6 3 2 2" xfId="368"/>
    <cellStyle name="40% - 强调文字颜色 6 3 2 2 2" xfId="749"/>
    <cellStyle name="40% - 强调文字颜色 6 3 2 2 3" xfId="1306"/>
    <cellStyle name="40% - 强调文字颜色 6 3 2 3" xfId="573"/>
    <cellStyle name="40% - 强调文字颜色 6 3 2 4" xfId="925"/>
    <cellStyle name="40% - 强调文字颜色 6 3 2 5" xfId="1130"/>
    <cellStyle name="40% - 强调文字颜色 6 3 3" xfId="280"/>
    <cellStyle name="40% - 强调文字颜色 6 3 3 2" xfId="661"/>
    <cellStyle name="40% - 强调文字颜色 6 3 3 3" xfId="1218"/>
    <cellStyle name="40% - 强调文字颜色 6 3 4" xfId="485"/>
    <cellStyle name="40% - 强调文字颜色 6 3 5" xfId="837"/>
    <cellStyle name="40% - 强调文字颜色 6 3 6" xfId="1042"/>
    <cellStyle name="40% - 强调文字颜色 6 4" xfId="117"/>
    <cellStyle name="40% - 强调文字颜色 6 4 2" xfId="205"/>
    <cellStyle name="40% - 强调文字颜色 6 4 2 2" xfId="382"/>
    <cellStyle name="40% - 强调文字颜色 6 4 2 2 2" xfId="763"/>
    <cellStyle name="40% - 强调文字颜色 6 4 2 2 3" xfId="1320"/>
    <cellStyle name="40% - 强调文字颜色 6 4 2 3" xfId="587"/>
    <cellStyle name="40% - 强调文字颜色 6 4 2 4" xfId="939"/>
    <cellStyle name="40% - 强调文字颜色 6 4 2 5" xfId="1144"/>
    <cellStyle name="40% - 强调文字颜色 6 4 3" xfId="294"/>
    <cellStyle name="40% - 强调文字颜色 6 4 3 2" xfId="675"/>
    <cellStyle name="40% - 强调文字颜色 6 4 3 3" xfId="1232"/>
    <cellStyle name="40% - 强调文字颜色 6 4 4" xfId="499"/>
    <cellStyle name="40% - 强调文字颜色 6 4 5" xfId="851"/>
    <cellStyle name="40% - 强调文字颜色 6 4 6" xfId="1056"/>
    <cellStyle name="40% - 强调文字颜色 6 5" xfId="131"/>
    <cellStyle name="40% - 强调文字颜色 6 5 2" xfId="219"/>
    <cellStyle name="40% - 强调文字颜色 6 5 2 2" xfId="396"/>
    <cellStyle name="40% - 强调文字颜色 6 5 2 2 2" xfId="777"/>
    <cellStyle name="40% - 强调文字颜色 6 5 2 2 3" xfId="1334"/>
    <cellStyle name="40% - 强调文字颜色 6 5 2 3" xfId="601"/>
    <cellStyle name="40% - 强调文字颜色 6 5 2 4" xfId="953"/>
    <cellStyle name="40% - 强调文字颜色 6 5 2 5" xfId="1158"/>
    <cellStyle name="40% - 强调文字颜色 6 5 3" xfId="308"/>
    <cellStyle name="40% - 强调文字颜色 6 5 3 2" xfId="689"/>
    <cellStyle name="40% - 强调文字颜色 6 5 3 3" xfId="1246"/>
    <cellStyle name="40% - 强调文字颜色 6 5 4" xfId="513"/>
    <cellStyle name="40% - 强调文字颜色 6 5 5" xfId="865"/>
    <cellStyle name="40% - 强调文字颜色 6 5 6" xfId="1070"/>
    <cellStyle name="40% - 强调文字颜色 6 6" xfId="145"/>
    <cellStyle name="40% - 强调文字颜色 6 6 2" xfId="233"/>
    <cellStyle name="40% - 强调文字颜色 6 6 2 2" xfId="410"/>
    <cellStyle name="40% - 强调文字颜色 6 6 2 2 2" xfId="791"/>
    <cellStyle name="40% - 强调文字颜色 6 6 2 2 3" xfId="1348"/>
    <cellStyle name="40% - 强调文字颜色 6 6 2 3" xfId="615"/>
    <cellStyle name="40% - 强调文字颜色 6 6 2 4" xfId="967"/>
    <cellStyle name="40% - 强调文字颜色 6 6 2 5" xfId="1172"/>
    <cellStyle name="40% - 强调文字颜色 6 6 3" xfId="322"/>
    <cellStyle name="40% - 强调文字颜色 6 6 3 2" xfId="703"/>
    <cellStyle name="40% - 强调文字颜色 6 6 3 3" xfId="1260"/>
    <cellStyle name="40% - 强调文字颜色 6 6 4" xfId="527"/>
    <cellStyle name="40% - 强调文字颜色 6 6 5" xfId="879"/>
    <cellStyle name="40% - 强调文字颜色 6 6 6" xfId="1084"/>
    <cellStyle name="40% - 强调文字颜色 6 7" xfId="158"/>
    <cellStyle name="40% - 强调文字颜色 6 7 2" xfId="335"/>
    <cellStyle name="40% - 强调文字颜色 6 7 2 2" xfId="716"/>
    <cellStyle name="40% - 强调文字颜色 6 7 2 3" xfId="1273"/>
    <cellStyle name="40% - 强调文字颜色 6 7 3" xfId="540"/>
    <cellStyle name="40% - 强调文字颜色 6 7 4" xfId="892"/>
    <cellStyle name="40% - 强调文字颜色 6 7 5" xfId="1097"/>
    <cellStyle name="40% - 强调文字颜色 6 8" xfId="70"/>
    <cellStyle name="40% - 强调文字颜色 6 8 2" xfId="452"/>
    <cellStyle name="40% - 强调文字颜色 6 8 3" xfId="1009"/>
    <cellStyle name="40% - 强调文字颜色 6 9" xfId="247"/>
    <cellStyle name="40% - 强调文字颜色 6 9 2" xfId="628"/>
    <cellStyle name="40% - 强调文字颜色 6 9 3" xfId="1185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118"/>
    <cellStyle name="常规 10 2" xfId="206"/>
    <cellStyle name="常规 10 2 2" xfId="383"/>
    <cellStyle name="常规 10 2 2 2" xfId="764"/>
    <cellStyle name="常规 10 2 2 3" xfId="1321"/>
    <cellStyle name="常规 10 2 3" xfId="588"/>
    <cellStyle name="常规 10 2 4" xfId="940"/>
    <cellStyle name="常规 10 2 5" xfId="1145"/>
    <cellStyle name="常规 10 3" xfId="295"/>
    <cellStyle name="常规 10 3 2" xfId="676"/>
    <cellStyle name="常规 10 3 3" xfId="1233"/>
    <cellStyle name="常规 10 4" xfId="500"/>
    <cellStyle name="常规 10 5" xfId="852"/>
    <cellStyle name="常规 10 6" xfId="1057"/>
    <cellStyle name="常规 11" xfId="132"/>
    <cellStyle name="常规 11 2" xfId="220"/>
    <cellStyle name="常规 11 2 2" xfId="397"/>
    <cellStyle name="常规 11 2 2 2" xfId="778"/>
    <cellStyle name="常规 11 2 2 3" xfId="1335"/>
    <cellStyle name="常规 11 2 3" xfId="602"/>
    <cellStyle name="常规 11 2 4" xfId="954"/>
    <cellStyle name="常规 11 2 5" xfId="1159"/>
    <cellStyle name="常规 11 3" xfId="309"/>
    <cellStyle name="常规 11 3 2" xfId="690"/>
    <cellStyle name="常规 11 3 3" xfId="1247"/>
    <cellStyle name="常规 11 4" xfId="514"/>
    <cellStyle name="常规 11 5" xfId="866"/>
    <cellStyle name="常规 11 6" xfId="1071"/>
    <cellStyle name="常规 12" xfId="234"/>
    <cellStyle name="常规 13" xfId="1349"/>
    <cellStyle name="常规 14" xfId="1363"/>
    <cellStyle name="常规 15" xfId="1377"/>
    <cellStyle name="常规 16" xfId="1391"/>
    <cellStyle name="常规 2" xfId="41"/>
    <cellStyle name="常规 2 2" xfId="146"/>
    <cellStyle name="常规 2 2 2" xfId="323"/>
    <cellStyle name="常规 2 2 2 2" xfId="704"/>
    <cellStyle name="常规 2 2 2 3" xfId="1261"/>
    <cellStyle name="常规 2 2 3" xfId="528"/>
    <cellStyle name="常规 2 2 4" xfId="880"/>
    <cellStyle name="常规 2 2 5" xfId="1085"/>
    <cellStyle name="常规 2 3" xfId="58"/>
    <cellStyle name="常规 2 3 2" xfId="440"/>
    <cellStyle name="常规 2 3 3" xfId="997"/>
    <cellStyle name="常规 2 4" xfId="235"/>
    <cellStyle name="常规 2 4 2" xfId="616"/>
    <cellStyle name="常规 2 4 3" xfId="1173"/>
    <cellStyle name="常规 2 5" xfId="423"/>
    <cellStyle name="常规 2 6" xfId="792"/>
    <cellStyle name="常规 2 7" xfId="980"/>
    <cellStyle name="常规 3" xfId="43"/>
    <cellStyle name="常规 3 2" xfId="159"/>
    <cellStyle name="常规 3 2 2" xfId="336"/>
    <cellStyle name="常规 3 2 2 2" xfId="717"/>
    <cellStyle name="常规 3 2 2 3" xfId="1274"/>
    <cellStyle name="常规 3 2 3" xfId="541"/>
    <cellStyle name="常规 3 2 4" xfId="893"/>
    <cellStyle name="常规 3 2 5" xfId="1098"/>
    <cellStyle name="常规 3 3" xfId="71"/>
    <cellStyle name="常规 3 3 2" xfId="453"/>
    <cellStyle name="常规 3 3 3" xfId="1010"/>
    <cellStyle name="常规 3 4" xfId="248"/>
    <cellStyle name="常规 3 4 2" xfId="629"/>
    <cellStyle name="常规 3 4 3" xfId="1186"/>
    <cellStyle name="常规 3 5" xfId="425"/>
    <cellStyle name="常规 3 6" xfId="805"/>
    <cellStyle name="常规 3 7" xfId="982"/>
    <cellStyle name="常规 4" xfId="57"/>
    <cellStyle name="常规 4 2" xfId="161"/>
    <cellStyle name="常规 4 2 2" xfId="338"/>
    <cellStyle name="常规 4 2 2 2" xfId="719"/>
    <cellStyle name="常规 4 2 2 3" xfId="1276"/>
    <cellStyle name="常规 4 2 3" xfId="543"/>
    <cellStyle name="常规 4 2 4" xfId="895"/>
    <cellStyle name="常规 4 2 5" xfId="1100"/>
    <cellStyle name="常规 4 3" xfId="73"/>
    <cellStyle name="常规 4 3 2" xfId="455"/>
    <cellStyle name="常规 4 3 3" xfId="1012"/>
    <cellStyle name="常规 4 4" xfId="250"/>
    <cellStyle name="常规 4 4 2" xfId="631"/>
    <cellStyle name="常规 4 4 3" xfId="1188"/>
    <cellStyle name="常规 4 5" xfId="439"/>
    <cellStyle name="常规 4 6" xfId="807"/>
    <cellStyle name="常规 4 7" xfId="996"/>
    <cellStyle name="常规 5" xfId="75"/>
    <cellStyle name="常规 5 2" xfId="163"/>
    <cellStyle name="常规 5 2 2" xfId="340"/>
    <cellStyle name="常规 5 2 2 2" xfId="721"/>
    <cellStyle name="常规 5 2 2 3" xfId="1278"/>
    <cellStyle name="常规 5 2 3" xfId="545"/>
    <cellStyle name="常规 5 2 4" xfId="897"/>
    <cellStyle name="常规 5 2 5" xfId="1102"/>
    <cellStyle name="常规 5 3" xfId="252"/>
    <cellStyle name="常规 5 3 2" xfId="633"/>
    <cellStyle name="常规 5 3 3" xfId="1190"/>
    <cellStyle name="常规 5 4" xfId="457"/>
    <cellStyle name="常规 5 5" xfId="809"/>
    <cellStyle name="常规 5 6" xfId="1014"/>
    <cellStyle name="常规 6" xfId="74"/>
    <cellStyle name="常规 6 2" xfId="162"/>
    <cellStyle name="常规 6 2 2" xfId="339"/>
    <cellStyle name="常规 6 2 2 2" xfId="720"/>
    <cellStyle name="常规 6 2 2 3" xfId="1277"/>
    <cellStyle name="常规 6 2 3" xfId="544"/>
    <cellStyle name="常规 6 2 4" xfId="896"/>
    <cellStyle name="常规 6 2 5" xfId="1101"/>
    <cellStyle name="常规 6 3" xfId="251"/>
    <cellStyle name="常规 6 3 2" xfId="632"/>
    <cellStyle name="常规 6 3 3" xfId="1189"/>
    <cellStyle name="常规 6 4" xfId="456"/>
    <cellStyle name="常规 6 5" xfId="808"/>
    <cellStyle name="常规 6 6" xfId="1013"/>
    <cellStyle name="常规 7" xfId="76"/>
    <cellStyle name="常规 7 2" xfId="164"/>
    <cellStyle name="常规 7 2 2" xfId="341"/>
    <cellStyle name="常规 7 2 2 2" xfId="722"/>
    <cellStyle name="常规 7 2 2 3" xfId="1279"/>
    <cellStyle name="常规 7 2 3" xfId="546"/>
    <cellStyle name="常规 7 2 4" xfId="898"/>
    <cellStyle name="常规 7 2 5" xfId="1103"/>
    <cellStyle name="常规 7 3" xfId="253"/>
    <cellStyle name="常规 7 3 2" xfId="634"/>
    <cellStyle name="常规 7 3 3" xfId="1191"/>
    <cellStyle name="常规 7 4" xfId="458"/>
    <cellStyle name="常规 7 5" xfId="810"/>
    <cellStyle name="常规 7 6" xfId="1015"/>
    <cellStyle name="常规 8" xfId="90"/>
    <cellStyle name="常规 8 2" xfId="178"/>
    <cellStyle name="常规 8 2 2" xfId="355"/>
    <cellStyle name="常规 8 2 2 2" xfId="736"/>
    <cellStyle name="常规 8 2 2 3" xfId="1293"/>
    <cellStyle name="常规 8 2 3" xfId="560"/>
    <cellStyle name="常规 8 2 4" xfId="912"/>
    <cellStyle name="常规 8 2 5" xfId="1117"/>
    <cellStyle name="常规 8 3" xfId="267"/>
    <cellStyle name="常规 8 3 2" xfId="648"/>
    <cellStyle name="常规 8 3 3" xfId="1205"/>
    <cellStyle name="常规 8 4" xfId="472"/>
    <cellStyle name="常规 8 5" xfId="824"/>
    <cellStyle name="常规 8 6" xfId="1029"/>
    <cellStyle name="常规 9" xfId="104"/>
    <cellStyle name="常规 9 2" xfId="192"/>
    <cellStyle name="常规 9 2 2" xfId="369"/>
    <cellStyle name="常规 9 2 2 2" xfId="750"/>
    <cellStyle name="常规 9 2 2 3" xfId="1307"/>
    <cellStyle name="常规 9 2 3" xfId="574"/>
    <cellStyle name="常规 9 2 4" xfId="926"/>
    <cellStyle name="常规 9 2 5" xfId="1131"/>
    <cellStyle name="常规 9 3" xfId="281"/>
    <cellStyle name="常规 9 3 2" xfId="662"/>
    <cellStyle name="常规 9 3 3" xfId="1219"/>
    <cellStyle name="常规 9 4" xfId="486"/>
    <cellStyle name="常规 9 5" xfId="838"/>
    <cellStyle name="常规 9 6" xfId="10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1378"/>
    <cellStyle name="注释 11" xfId="1392"/>
    <cellStyle name="注释 2" xfId="42"/>
    <cellStyle name="注释 2 2" xfId="160"/>
    <cellStyle name="注释 2 2 2" xfId="337"/>
    <cellStyle name="注释 2 2 2 2" xfId="718"/>
    <cellStyle name="注释 2 2 2 3" xfId="1275"/>
    <cellStyle name="注释 2 2 3" xfId="542"/>
    <cellStyle name="注释 2 2 4" xfId="894"/>
    <cellStyle name="注释 2 2 5" xfId="1099"/>
    <cellStyle name="注释 2 3" xfId="72"/>
    <cellStyle name="注释 2 3 2" xfId="454"/>
    <cellStyle name="注释 2 3 3" xfId="1011"/>
    <cellStyle name="注释 2 4" xfId="249"/>
    <cellStyle name="注释 2 4 2" xfId="630"/>
    <cellStyle name="注释 2 4 3" xfId="1187"/>
    <cellStyle name="注释 2 5" xfId="424"/>
    <cellStyle name="注释 2 6" xfId="806"/>
    <cellStyle name="注释 2 7" xfId="981"/>
    <cellStyle name="注释 3" xfId="44"/>
    <cellStyle name="注释 3 2" xfId="165"/>
    <cellStyle name="注释 3 2 2" xfId="342"/>
    <cellStyle name="注释 3 2 2 2" xfId="723"/>
    <cellStyle name="注释 3 2 2 3" xfId="1280"/>
    <cellStyle name="注释 3 2 3" xfId="547"/>
    <cellStyle name="注释 3 2 4" xfId="899"/>
    <cellStyle name="注释 3 2 5" xfId="1104"/>
    <cellStyle name="注释 3 3" xfId="77"/>
    <cellStyle name="注释 3 3 2" xfId="459"/>
    <cellStyle name="注释 3 3 3" xfId="1016"/>
    <cellStyle name="注释 3 4" xfId="254"/>
    <cellStyle name="注释 3 4 2" xfId="635"/>
    <cellStyle name="注释 3 4 3" xfId="1192"/>
    <cellStyle name="注释 3 5" xfId="426"/>
    <cellStyle name="注释 3 6" xfId="811"/>
    <cellStyle name="注释 3 7" xfId="983"/>
    <cellStyle name="注释 4" xfId="91"/>
    <cellStyle name="注释 4 2" xfId="179"/>
    <cellStyle name="注释 4 2 2" xfId="356"/>
    <cellStyle name="注释 4 2 2 2" xfId="737"/>
    <cellStyle name="注释 4 2 2 3" xfId="1294"/>
    <cellStyle name="注释 4 2 3" xfId="561"/>
    <cellStyle name="注释 4 2 4" xfId="913"/>
    <cellStyle name="注释 4 2 5" xfId="1118"/>
    <cellStyle name="注释 4 3" xfId="268"/>
    <cellStyle name="注释 4 3 2" xfId="649"/>
    <cellStyle name="注释 4 3 3" xfId="1206"/>
    <cellStyle name="注释 4 4" xfId="473"/>
    <cellStyle name="注释 4 5" xfId="825"/>
    <cellStyle name="注释 4 6" xfId="1030"/>
    <cellStyle name="注释 5" xfId="105"/>
    <cellStyle name="注释 5 2" xfId="193"/>
    <cellStyle name="注释 5 2 2" xfId="370"/>
    <cellStyle name="注释 5 2 2 2" xfId="751"/>
    <cellStyle name="注释 5 2 2 3" xfId="1308"/>
    <cellStyle name="注释 5 2 3" xfId="575"/>
    <cellStyle name="注释 5 2 4" xfId="927"/>
    <cellStyle name="注释 5 2 5" xfId="1132"/>
    <cellStyle name="注释 5 3" xfId="282"/>
    <cellStyle name="注释 5 3 2" xfId="663"/>
    <cellStyle name="注释 5 3 3" xfId="1220"/>
    <cellStyle name="注释 5 4" xfId="487"/>
    <cellStyle name="注释 5 5" xfId="839"/>
    <cellStyle name="注释 5 6" xfId="1044"/>
    <cellStyle name="注释 6" xfId="119"/>
    <cellStyle name="注释 6 2" xfId="207"/>
    <cellStyle name="注释 6 2 2" xfId="384"/>
    <cellStyle name="注释 6 2 2 2" xfId="765"/>
    <cellStyle name="注释 6 2 2 3" xfId="1322"/>
    <cellStyle name="注释 6 2 3" xfId="589"/>
    <cellStyle name="注释 6 2 4" xfId="941"/>
    <cellStyle name="注释 6 2 5" xfId="1146"/>
    <cellStyle name="注释 6 3" xfId="296"/>
    <cellStyle name="注释 6 3 2" xfId="677"/>
    <cellStyle name="注释 6 3 3" xfId="1234"/>
    <cellStyle name="注释 6 4" xfId="501"/>
    <cellStyle name="注释 6 5" xfId="853"/>
    <cellStyle name="注释 6 6" xfId="1058"/>
    <cellStyle name="注释 7" xfId="133"/>
    <cellStyle name="注释 7 2" xfId="221"/>
    <cellStyle name="注释 7 2 2" xfId="398"/>
    <cellStyle name="注释 7 2 2 2" xfId="779"/>
    <cellStyle name="注释 7 2 2 3" xfId="1336"/>
    <cellStyle name="注释 7 2 3" xfId="603"/>
    <cellStyle name="注释 7 2 4" xfId="955"/>
    <cellStyle name="注释 7 2 5" xfId="1160"/>
    <cellStyle name="注释 7 3" xfId="310"/>
    <cellStyle name="注释 7 3 2" xfId="691"/>
    <cellStyle name="注释 7 3 3" xfId="1248"/>
    <cellStyle name="注释 7 4" xfId="515"/>
    <cellStyle name="注释 7 5" xfId="867"/>
    <cellStyle name="注释 7 6" xfId="1072"/>
    <cellStyle name="注释 8" xfId="1350"/>
    <cellStyle name="注释 9" xfId="136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19673008537595"/>
          <c:y val="6.5289442986293383E-2"/>
          <c:w val="0.78588611480609838"/>
          <c:h val="0.77220465513104219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英国!$A$2:$A$610</c:f>
              <c:numCache>
                <c:formatCode>m/d/yyyy</c:formatCode>
                <c:ptCount val="609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  <c:pt idx="90">
                  <c:v>43951</c:v>
                </c:pt>
                <c:pt idx="91">
                  <c:v>43952</c:v>
                </c:pt>
                <c:pt idx="92">
                  <c:v>43953</c:v>
                </c:pt>
                <c:pt idx="93">
                  <c:v>43954</c:v>
                </c:pt>
                <c:pt idx="94">
                  <c:v>43955</c:v>
                </c:pt>
                <c:pt idx="95">
                  <c:v>43956</c:v>
                </c:pt>
                <c:pt idx="96">
                  <c:v>43957</c:v>
                </c:pt>
                <c:pt idx="97">
                  <c:v>43958</c:v>
                </c:pt>
                <c:pt idx="98">
                  <c:v>43959</c:v>
                </c:pt>
                <c:pt idx="99">
                  <c:v>43960</c:v>
                </c:pt>
                <c:pt idx="100">
                  <c:v>43961</c:v>
                </c:pt>
                <c:pt idx="101">
                  <c:v>43962</c:v>
                </c:pt>
                <c:pt idx="102">
                  <c:v>43963</c:v>
                </c:pt>
                <c:pt idx="103">
                  <c:v>43964</c:v>
                </c:pt>
                <c:pt idx="104">
                  <c:v>43965</c:v>
                </c:pt>
                <c:pt idx="105">
                  <c:v>43966</c:v>
                </c:pt>
                <c:pt idx="106">
                  <c:v>43967</c:v>
                </c:pt>
                <c:pt idx="107">
                  <c:v>43968</c:v>
                </c:pt>
                <c:pt idx="108">
                  <c:v>43969</c:v>
                </c:pt>
                <c:pt idx="109">
                  <c:v>43970</c:v>
                </c:pt>
                <c:pt idx="110">
                  <c:v>43971</c:v>
                </c:pt>
                <c:pt idx="111">
                  <c:v>43972</c:v>
                </c:pt>
                <c:pt idx="112">
                  <c:v>43973</c:v>
                </c:pt>
                <c:pt idx="113">
                  <c:v>43974</c:v>
                </c:pt>
                <c:pt idx="114">
                  <c:v>43975</c:v>
                </c:pt>
                <c:pt idx="115">
                  <c:v>43976</c:v>
                </c:pt>
                <c:pt idx="116">
                  <c:v>43977</c:v>
                </c:pt>
                <c:pt idx="117">
                  <c:v>43978</c:v>
                </c:pt>
                <c:pt idx="118">
                  <c:v>43979</c:v>
                </c:pt>
                <c:pt idx="119">
                  <c:v>43980</c:v>
                </c:pt>
                <c:pt idx="120">
                  <c:v>43981</c:v>
                </c:pt>
                <c:pt idx="121">
                  <c:v>43982</c:v>
                </c:pt>
                <c:pt idx="122">
                  <c:v>43983</c:v>
                </c:pt>
                <c:pt idx="123">
                  <c:v>43984</c:v>
                </c:pt>
                <c:pt idx="124">
                  <c:v>43985</c:v>
                </c:pt>
                <c:pt idx="125">
                  <c:v>43986</c:v>
                </c:pt>
                <c:pt idx="126">
                  <c:v>43987</c:v>
                </c:pt>
                <c:pt idx="127">
                  <c:v>43988</c:v>
                </c:pt>
                <c:pt idx="128">
                  <c:v>43989</c:v>
                </c:pt>
                <c:pt idx="129">
                  <c:v>43990</c:v>
                </c:pt>
                <c:pt idx="130">
                  <c:v>43991</c:v>
                </c:pt>
                <c:pt idx="131">
                  <c:v>43992</c:v>
                </c:pt>
                <c:pt idx="132">
                  <c:v>43993</c:v>
                </c:pt>
                <c:pt idx="133">
                  <c:v>43994</c:v>
                </c:pt>
                <c:pt idx="134">
                  <c:v>43995</c:v>
                </c:pt>
                <c:pt idx="135">
                  <c:v>43996</c:v>
                </c:pt>
                <c:pt idx="136">
                  <c:v>43997</c:v>
                </c:pt>
                <c:pt idx="137">
                  <c:v>43998</c:v>
                </c:pt>
                <c:pt idx="138">
                  <c:v>43999</c:v>
                </c:pt>
                <c:pt idx="139">
                  <c:v>44000</c:v>
                </c:pt>
                <c:pt idx="140">
                  <c:v>44001</c:v>
                </c:pt>
                <c:pt idx="141">
                  <c:v>44002</c:v>
                </c:pt>
                <c:pt idx="142">
                  <c:v>44003</c:v>
                </c:pt>
                <c:pt idx="143">
                  <c:v>44004</c:v>
                </c:pt>
                <c:pt idx="144">
                  <c:v>44005</c:v>
                </c:pt>
                <c:pt idx="145">
                  <c:v>44006</c:v>
                </c:pt>
                <c:pt idx="146">
                  <c:v>44007</c:v>
                </c:pt>
                <c:pt idx="147">
                  <c:v>44008</c:v>
                </c:pt>
                <c:pt idx="148">
                  <c:v>44009</c:v>
                </c:pt>
                <c:pt idx="149">
                  <c:v>44010</c:v>
                </c:pt>
                <c:pt idx="150">
                  <c:v>44011</c:v>
                </c:pt>
                <c:pt idx="151">
                  <c:v>44012</c:v>
                </c:pt>
                <c:pt idx="152">
                  <c:v>44013</c:v>
                </c:pt>
                <c:pt idx="153">
                  <c:v>44014</c:v>
                </c:pt>
                <c:pt idx="154">
                  <c:v>44015</c:v>
                </c:pt>
                <c:pt idx="155">
                  <c:v>44016</c:v>
                </c:pt>
                <c:pt idx="156">
                  <c:v>44017</c:v>
                </c:pt>
                <c:pt idx="157">
                  <c:v>44018</c:v>
                </c:pt>
                <c:pt idx="158">
                  <c:v>44019</c:v>
                </c:pt>
                <c:pt idx="159">
                  <c:v>44020</c:v>
                </c:pt>
                <c:pt idx="160">
                  <c:v>44021</c:v>
                </c:pt>
                <c:pt idx="161">
                  <c:v>44022</c:v>
                </c:pt>
                <c:pt idx="162">
                  <c:v>44023</c:v>
                </c:pt>
                <c:pt idx="163">
                  <c:v>44024</c:v>
                </c:pt>
                <c:pt idx="164">
                  <c:v>44025</c:v>
                </c:pt>
                <c:pt idx="165">
                  <c:v>44026</c:v>
                </c:pt>
                <c:pt idx="166">
                  <c:v>44027</c:v>
                </c:pt>
                <c:pt idx="167">
                  <c:v>44028</c:v>
                </c:pt>
                <c:pt idx="168">
                  <c:v>44029</c:v>
                </c:pt>
                <c:pt idx="169">
                  <c:v>44030</c:v>
                </c:pt>
                <c:pt idx="170">
                  <c:v>44031</c:v>
                </c:pt>
                <c:pt idx="171">
                  <c:v>44032</c:v>
                </c:pt>
                <c:pt idx="172">
                  <c:v>44033</c:v>
                </c:pt>
                <c:pt idx="173">
                  <c:v>44034</c:v>
                </c:pt>
                <c:pt idx="174">
                  <c:v>44035</c:v>
                </c:pt>
                <c:pt idx="175">
                  <c:v>44036</c:v>
                </c:pt>
                <c:pt idx="176">
                  <c:v>44037</c:v>
                </c:pt>
                <c:pt idx="177">
                  <c:v>44038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44044</c:v>
                </c:pt>
                <c:pt idx="184">
                  <c:v>44045</c:v>
                </c:pt>
                <c:pt idx="185">
                  <c:v>44046</c:v>
                </c:pt>
                <c:pt idx="186">
                  <c:v>44047</c:v>
                </c:pt>
                <c:pt idx="187">
                  <c:v>44048</c:v>
                </c:pt>
                <c:pt idx="188">
                  <c:v>44049</c:v>
                </c:pt>
                <c:pt idx="189">
                  <c:v>44050</c:v>
                </c:pt>
                <c:pt idx="190">
                  <c:v>44051</c:v>
                </c:pt>
                <c:pt idx="191">
                  <c:v>44052</c:v>
                </c:pt>
                <c:pt idx="192">
                  <c:v>44053</c:v>
                </c:pt>
                <c:pt idx="193">
                  <c:v>44054</c:v>
                </c:pt>
                <c:pt idx="194">
                  <c:v>44055</c:v>
                </c:pt>
                <c:pt idx="195">
                  <c:v>44056</c:v>
                </c:pt>
                <c:pt idx="196">
                  <c:v>44057</c:v>
                </c:pt>
                <c:pt idx="197">
                  <c:v>44058</c:v>
                </c:pt>
                <c:pt idx="198">
                  <c:v>44059</c:v>
                </c:pt>
                <c:pt idx="199">
                  <c:v>44060</c:v>
                </c:pt>
                <c:pt idx="200">
                  <c:v>44061</c:v>
                </c:pt>
                <c:pt idx="201">
                  <c:v>44062</c:v>
                </c:pt>
                <c:pt idx="202">
                  <c:v>44063</c:v>
                </c:pt>
                <c:pt idx="203">
                  <c:v>44064</c:v>
                </c:pt>
                <c:pt idx="204">
                  <c:v>44065</c:v>
                </c:pt>
                <c:pt idx="205">
                  <c:v>44066</c:v>
                </c:pt>
                <c:pt idx="206">
                  <c:v>44067</c:v>
                </c:pt>
                <c:pt idx="207">
                  <c:v>44068</c:v>
                </c:pt>
                <c:pt idx="208">
                  <c:v>44069</c:v>
                </c:pt>
                <c:pt idx="209">
                  <c:v>44070</c:v>
                </c:pt>
                <c:pt idx="210">
                  <c:v>44071</c:v>
                </c:pt>
                <c:pt idx="211">
                  <c:v>44072</c:v>
                </c:pt>
                <c:pt idx="212">
                  <c:v>44073</c:v>
                </c:pt>
                <c:pt idx="213">
                  <c:v>44074</c:v>
                </c:pt>
                <c:pt idx="214">
                  <c:v>44075</c:v>
                </c:pt>
                <c:pt idx="215">
                  <c:v>44076</c:v>
                </c:pt>
                <c:pt idx="216">
                  <c:v>44077</c:v>
                </c:pt>
                <c:pt idx="217">
                  <c:v>44078</c:v>
                </c:pt>
                <c:pt idx="218">
                  <c:v>44079</c:v>
                </c:pt>
                <c:pt idx="219">
                  <c:v>44080</c:v>
                </c:pt>
                <c:pt idx="220">
                  <c:v>44081</c:v>
                </c:pt>
                <c:pt idx="221">
                  <c:v>44082</c:v>
                </c:pt>
                <c:pt idx="222">
                  <c:v>44083</c:v>
                </c:pt>
                <c:pt idx="223">
                  <c:v>44084</c:v>
                </c:pt>
                <c:pt idx="224">
                  <c:v>44085</c:v>
                </c:pt>
                <c:pt idx="225">
                  <c:v>44086</c:v>
                </c:pt>
                <c:pt idx="226">
                  <c:v>44087</c:v>
                </c:pt>
                <c:pt idx="227">
                  <c:v>44088</c:v>
                </c:pt>
                <c:pt idx="228">
                  <c:v>44089</c:v>
                </c:pt>
                <c:pt idx="229">
                  <c:v>44090</c:v>
                </c:pt>
                <c:pt idx="230">
                  <c:v>44091</c:v>
                </c:pt>
                <c:pt idx="231">
                  <c:v>44092</c:v>
                </c:pt>
                <c:pt idx="232">
                  <c:v>44093</c:v>
                </c:pt>
                <c:pt idx="233">
                  <c:v>44094</c:v>
                </c:pt>
                <c:pt idx="234">
                  <c:v>44095</c:v>
                </c:pt>
                <c:pt idx="235">
                  <c:v>44096</c:v>
                </c:pt>
                <c:pt idx="236">
                  <c:v>44097</c:v>
                </c:pt>
                <c:pt idx="237">
                  <c:v>44098</c:v>
                </c:pt>
                <c:pt idx="238">
                  <c:v>44099</c:v>
                </c:pt>
                <c:pt idx="239">
                  <c:v>44100</c:v>
                </c:pt>
                <c:pt idx="240">
                  <c:v>44101</c:v>
                </c:pt>
                <c:pt idx="241">
                  <c:v>44102</c:v>
                </c:pt>
                <c:pt idx="242">
                  <c:v>44103</c:v>
                </c:pt>
                <c:pt idx="243">
                  <c:v>44104</c:v>
                </c:pt>
                <c:pt idx="244">
                  <c:v>44105</c:v>
                </c:pt>
                <c:pt idx="245">
                  <c:v>44106</c:v>
                </c:pt>
                <c:pt idx="246">
                  <c:v>44107</c:v>
                </c:pt>
                <c:pt idx="247">
                  <c:v>44108</c:v>
                </c:pt>
                <c:pt idx="248">
                  <c:v>44109</c:v>
                </c:pt>
                <c:pt idx="249">
                  <c:v>44110</c:v>
                </c:pt>
                <c:pt idx="250">
                  <c:v>44111</c:v>
                </c:pt>
                <c:pt idx="251">
                  <c:v>44112</c:v>
                </c:pt>
                <c:pt idx="252">
                  <c:v>44113</c:v>
                </c:pt>
                <c:pt idx="253">
                  <c:v>44114</c:v>
                </c:pt>
                <c:pt idx="254">
                  <c:v>44115</c:v>
                </c:pt>
                <c:pt idx="255">
                  <c:v>44116</c:v>
                </c:pt>
                <c:pt idx="256">
                  <c:v>44117</c:v>
                </c:pt>
                <c:pt idx="257">
                  <c:v>44118</c:v>
                </c:pt>
                <c:pt idx="258">
                  <c:v>44119</c:v>
                </c:pt>
                <c:pt idx="259">
                  <c:v>44120</c:v>
                </c:pt>
                <c:pt idx="260">
                  <c:v>44121</c:v>
                </c:pt>
                <c:pt idx="261">
                  <c:v>44122</c:v>
                </c:pt>
                <c:pt idx="262">
                  <c:v>44123</c:v>
                </c:pt>
                <c:pt idx="263">
                  <c:v>44124</c:v>
                </c:pt>
                <c:pt idx="264">
                  <c:v>44125</c:v>
                </c:pt>
                <c:pt idx="265">
                  <c:v>44126</c:v>
                </c:pt>
                <c:pt idx="266">
                  <c:v>44127</c:v>
                </c:pt>
                <c:pt idx="267">
                  <c:v>44128</c:v>
                </c:pt>
                <c:pt idx="268">
                  <c:v>44129</c:v>
                </c:pt>
                <c:pt idx="269">
                  <c:v>44130</c:v>
                </c:pt>
                <c:pt idx="270">
                  <c:v>44131</c:v>
                </c:pt>
                <c:pt idx="271">
                  <c:v>44132</c:v>
                </c:pt>
                <c:pt idx="272">
                  <c:v>44133</c:v>
                </c:pt>
                <c:pt idx="273">
                  <c:v>44134</c:v>
                </c:pt>
                <c:pt idx="274">
                  <c:v>44135</c:v>
                </c:pt>
                <c:pt idx="275">
                  <c:v>44136</c:v>
                </c:pt>
                <c:pt idx="276">
                  <c:v>44137</c:v>
                </c:pt>
                <c:pt idx="277">
                  <c:v>44138</c:v>
                </c:pt>
                <c:pt idx="278">
                  <c:v>44139</c:v>
                </c:pt>
                <c:pt idx="279">
                  <c:v>44140</c:v>
                </c:pt>
                <c:pt idx="280">
                  <c:v>44141</c:v>
                </c:pt>
                <c:pt idx="281">
                  <c:v>44142</c:v>
                </c:pt>
                <c:pt idx="282">
                  <c:v>44143</c:v>
                </c:pt>
                <c:pt idx="283">
                  <c:v>44144</c:v>
                </c:pt>
                <c:pt idx="284">
                  <c:v>44145</c:v>
                </c:pt>
                <c:pt idx="285">
                  <c:v>44146</c:v>
                </c:pt>
                <c:pt idx="286">
                  <c:v>44147</c:v>
                </c:pt>
                <c:pt idx="287">
                  <c:v>44148</c:v>
                </c:pt>
                <c:pt idx="288">
                  <c:v>44149</c:v>
                </c:pt>
                <c:pt idx="289">
                  <c:v>44150</c:v>
                </c:pt>
                <c:pt idx="290">
                  <c:v>44151</c:v>
                </c:pt>
                <c:pt idx="291">
                  <c:v>44152</c:v>
                </c:pt>
                <c:pt idx="292">
                  <c:v>44153</c:v>
                </c:pt>
                <c:pt idx="293">
                  <c:v>44154</c:v>
                </c:pt>
                <c:pt idx="294">
                  <c:v>44155</c:v>
                </c:pt>
                <c:pt idx="295">
                  <c:v>44156</c:v>
                </c:pt>
                <c:pt idx="296">
                  <c:v>44157</c:v>
                </c:pt>
                <c:pt idx="297">
                  <c:v>44158</c:v>
                </c:pt>
                <c:pt idx="298">
                  <c:v>44159</c:v>
                </c:pt>
                <c:pt idx="299">
                  <c:v>44160</c:v>
                </c:pt>
                <c:pt idx="300">
                  <c:v>44161</c:v>
                </c:pt>
                <c:pt idx="301">
                  <c:v>44162</c:v>
                </c:pt>
                <c:pt idx="302">
                  <c:v>44163</c:v>
                </c:pt>
                <c:pt idx="303">
                  <c:v>44164</c:v>
                </c:pt>
                <c:pt idx="304">
                  <c:v>44165</c:v>
                </c:pt>
                <c:pt idx="305">
                  <c:v>44166</c:v>
                </c:pt>
                <c:pt idx="306">
                  <c:v>44167</c:v>
                </c:pt>
                <c:pt idx="307">
                  <c:v>44168</c:v>
                </c:pt>
                <c:pt idx="308">
                  <c:v>44169</c:v>
                </c:pt>
                <c:pt idx="309">
                  <c:v>44170</c:v>
                </c:pt>
                <c:pt idx="310">
                  <c:v>44171</c:v>
                </c:pt>
                <c:pt idx="311">
                  <c:v>44172</c:v>
                </c:pt>
                <c:pt idx="312">
                  <c:v>44173</c:v>
                </c:pt>
                <c:pt idx="313">
                  <c:v>44174</c:v>
                </c:pt>
                <c:pt idx="314">
                  <c:v>44175</c:v>
                </c:pt>
                <c:pt idx="315">
                  <c:v>44176</c:v>
                </c:pt>
                <c:pt idx="316">
                  <c:v>44177</c:v>
                </c:pt>
                <c:pt idx="317">
                  <c:v>44178</c:v>
                </c:pt>
                <c:pt idx="318">
                  <c:v>44179</c:v>
                </c:pt>
                <c:pt idx="319">
                  <c:v>44180</c:v>
                </c:pt>
                <c:pt idx="320">
                  <c:v>44181</c:v>
                </c:pt>
                <c:pt idx="321">
                  <c:v>44182</c:v>
                </c:pt>
                <c:pt idx="322">
                  <c:v>44183</c:v>
                </c:pt>
                <c:pt idx="323">
                  <c:v>44184</c:v>
                </c:pt>
                <c:pt idx="324">
                  <c:v>44185</c:v>
                </c:pt>
                <c:pt idx="325">
                  <c:v>44186</c:v>
                </c:pt>
                <c:pt idx="326">
                  <c:v>44187</c:v>
                </c:pt>
                <c:pt idx="327">
                  <c:v>44188</c:v>
                </c:pt>
                <c:pt idx="328">
                  <c:v>44189</c:v>
                </c:pt>
                <c:pt idx="329">
                  <c:v>44190</c:v>
                </c:pt>
                <c:pt idx="330">
                  <c:v>44191</c:v>
                </c:pt>
                <c:pt idx="331">
                  <c:v>44192</c:v>
                </c:pt>
                <c:pt idx="332">
                  <c:v>44193</c:v>
                </c:pt>
                <c:pt idx="333">
                  <c:v>44194</c:v>
                </c:pt>
                <c:pt idx="334">
                  <c:v>44195</c:v>
                </c:pt>
                <c:pt idx="335">
                  <c:v>44196</c:v>
                </c:pt>
                <c:pt idx="336">
                  <c:v>44197</c:v>
                </c:pt>
                <c:pt idx="337">
                  <c:v>44198</c:v>
                </c:pt>
                <c:pt idx="338">
                  <c:v>44199</c:v>
                </c:pt>
                <c:pt idx="339">
                  <c:v>44200</c:v>
                </c:pt>
                <c:pt idx="340">
                  <c:v>44201</c:v>
                </c:pt>
                <c:pt idx="341">
                  <c:v>44202</c:v>
                </c:pt>
                <c:pt idx="342">
                  <c:v>44203</c:v>
                </c:pt>
                <c:pt idx="343">
                  <c:v>44204</c:v>
                </c:pt>
                <c:pt idx="344">
                  <c:v>44205</c:v>
                </c:pt>
                <c:pt idx="345">
                  <c:v>44206</c:v>
                </c:pt>
                <c:pt idx="346">
                  <c:v>44207</c:v>
                </c:pt>
                <c:pt idx="347">
                  <c:v>44208</c:v>
                </c:pt>
                <c:pt idx="348">
                  <c:v>44209</c:v>
                </c:pt>
                <c:pt idx="349">
                  <c:v>44210</c:v>
                </c:pt>
                <c:pt idx="350">
                  <c:v>44211</c:v>
                </c:pt>
                <c:pt idx="351">
                  <c:v>44212</c:v>
                </c:pt>
                <c:pt idx="352">
                  <c:v>44213</c:v>
                </c:pt>
                <c:pt idx="353">
                  <c:v>44214</c:v>
                </c:pt>
                <c:pt idx="354">
                  <c:v>44215</c:v>
                </c:pt>
                <c:pt idx="355">
                  <c:v>44216</c:v>
                </c:pt>
                <c:pt idx="356">
                  <c:v>44217</c:v>
                </c:pt>
                <c:pt idx="357">
                  <c:v>44218</c:v>
                </c:pt>
                <c:pt idx="358">
                  <c:v>44219</c:v>
                </c:pt>
                <c:pt idx="359">
                  <c:v>44220</c:v>
                </c:pt>
                <c:pt idx="360">
                  <c:v>44221</c:v>
                </c:pt>
                <c:pt idx="361">
                  <c:v>44222</c:v>
                </c:pt>
                <c:pt idx="362">
                  <c:v>44223</c:v>
                </c:pt>
                <c:pt idx="363">
                  <c:v>44224</c:v>
                </c:pt>
                <c:pt idx="364">
                  <c:v>44225</c:v>
                </c:pt>
                <c:pt idx="365">
                  <c:v>44226</c:v>
                </c:pt>
                <c:pt idx="366">
                  <c:v>44227</c:v>
                </c:pt>
                <c:pt idx="367">
                  <c:v>44228</c:v>
                </c:pt>
                <c:pt idx="368">
                  <c:v>44229</c:v>
                </c:pt>
                <c:pt idx="369">
                  <c:v>44230</c:v>
                </c:pt>
                <c:pt idx="370">
                  <c:v>44231</c:v>
                </c:pt>
                <c:pt idx="371">
                  <c:v>44232</c:v>
                </c:pt>
                <c:pt idx="372">
                  <c:v>44233</c:v>
                </c:pt>
                <c:pt idx="373">
                  <c:v>44234</c:v>
                </c:pt>
                <c:pt idx="374">
                  <c:v>44235</c:v>
                </c:pt>
                <c:pt idx="375">
                  <c:v>44236</c:v>
                </c:pt>
                <c:pt idx="376">
                  <c:v>44237</c:v>
                </c:pt>
                <c:pt idx="377">
                  <c:v>44238</c:v>
                </c:pt>
                <c:pt idx="378">
                  <c:v>44239</c:v>
                </c:pt>
                <c:pt idx="379">
                  <c:v>44240</c:v>
                </c:pt>
                <c:pt idx="380">
                  <c:v>44241</c:v>
                </c:pt>
                <c:pt idx="381">
                  <c:v>44242</c:v>
                </c:pt>
                <c:pt idx="382">
                  <c:v>44243</c:v>
                </c:pt>
                <c:pt idx="383">
                  <c:v>44244</c:v>
                </c:pt>
                <c:pt idx="384">
                  <c:v>44245</c:v>
                </c:pt>
                <c:pt idx="385">
                  <c:v>44246</c:v>
                </c:pt>
                <c:pt idx="386">
                  <c:v>44247</c:v>
                </c:pt>
                <c:pt idx="387">
                  <c:v>44248</c:v>
                </c:pt>
                <c:pt idx="388">
                  <c:v>44249</c:v>
                </c:pt>
                <c:pt idx="389">
                  <c:v>44250</c:v>
                </c:pt>
                <c:pt idx="390">
                  <c:v>44251</c:v>
                </c:pt>
                <c:pt idx="391">
                  <c:v>44252</c:v>
                </c:pt>
                <c:pt idx="392">
                  <c:v>44253</c:v>
                </c:pt>
                <c:pt idx="393">
                  <c:v>44254</c:v>
                </c:pt>
                <c:pt idx="394">
                  <c:v>44255</c:v>
                </c:pt>
                <c:pt idx="395">
                  <c:v>44256</c:v>
                </c:pt>
                <c:pt idx="396">
                  <c:v>44257</c:v>
                </c:pt>
                <c:pt idx="397">
                  <c:v>44258</c:v>
                </c:pt>
                <c:pt idx="398">
                  <c:v>44259</c:v>
                </c:pt>
                <c:pt idx="399">
                  <c:v>44260</c:v>
                </c:pt>
                <c:pt idx="400">
                  <c:v>44261</c:v>
                </c:pt>
                <c:pt idx="401">
                  <c:v>44262</c:v>
                </c:pt>
                <c:pt idx="402">
                  <c:v>44263</c:v>
                </c:pt>
                <c:pt idx="403">
                  <c:v>44264</c:v>
                </c:pt>
                <c:pt idx="404">
                  <c:v>44265</c:v>
                </c:pt>
                <c:pt idx="405">
                  <c:v>44266</c:v>
                </c:pt>
                <c:pt idx="406">
                  <c:v>44267</c:v>
                </c:pt>
                <c:pt idx="407">
                  <c:v>44268</c:v>
                </c:pt>
                <c:pt idx="408">
                  <c:v>44269</c:v>
                </c:pt>
                <c:pt idx="409">
                  <c:v>44270</c:v>
                </c:pt>
                <c:pt idx="410">
                  <c:v>44271</c:v>
                </c:pt>
                <c:pt idx="411">
                  <c:v>44272</c:v>
                </c:pt>
                <c:pt idx="412">
                  <c:v>44273</c:v>
                </c:pt>
                <c:pt idx="413">
                  <c:v>44274</c:v>
                </c:pt>
                <c:pt idx="414">
                  <c:v>44275</c:v>
                </c:pt>
                <c:pt idx="415">
                  <c:v>44276</c:v>
                </c:pt>
                <c:pt idx="416">
                  <c:v>44277</c:v>
                </c:pt>
                <c:pt idx="417">
                  <c:v>44278</c:v>
                </c:pt>
                <c:pt idx="418">
                  <c:v>44279</c:v>
                </c:pt>
                <c:pt idx="419">
                  <c:v>44280</c:v>
                </c:pt>
                <c:pt idx="420">
                  <c:v>44281</c:v>
                </c:pt>
                <c:pt idx="421">
                  <c:v>44282</c:v>
                </c:pt>
                <c:pt idx="422">
                  <c:v>44283</c:v>
                </c:pt>
                <c:pt idx="423">
                  <c:v>44284</c:v>
                </c:pt>
                <c:pt idx="424">
                  <c:v>44285</c:v>
                </c:pt>
                <c:pt idx="425">
                  <c:v>44286</c:v>
                </c:pt>
                <c:pt idx="426">
                  <c:v>44287</c:v>
                </c:pt>
                <c:pt idx="427">
                  <c:v>44288</c:v>
                </c:pt>
                <c:pt idx="428">
                  <c:v>44289</c:v>
                </c:pt>
                <c:pt idx="429">
                  <c:v>44290</c:v>
                </c:pt>
                <c:pt idx="430">
                  <c:v>44291</c:v>
                </c:pt>
                <c:pt idx="431">
                  <c:v>44292</c:v>
                </c:pt>
                <c:pt idx="432">
                  <c:v>44293</c:v>
                </c:pt>
                <c:pt idx="433">
                  <c:v>44294</c:v>
                </c:pt>
                <c:pt idx="434">
                  <c:v>44295</c:v>
                </c:pt>
                <c:pt idx="435">
                  <c:v>44296</c:v>
                </c:pt>
                <c:pt idx="436">
                  <c:v>44297</c:v>
                </c:pt>
                <c:pt idx="437">
                  <c:v>44298</c:v>
                </c:pt>
                <c:pt idx="438">
                  <c:v>44299</c:v>
                </c:pt>
                <c:pt idx="439">
                  <c:v>44300</c:v>
                </c:pt>
                <c:pt idx="440">
                  <c:v>44301</c:v>
                </c:pt>
                <c:pt idx="441">
                  <c:v>44302</c:v>
                </c:pt>
                <c:pt idx="442">
                  <c:v>44303</c:v>
                </c:pt>
                <c:pt idx="443">
                  <c:v>44304</c:v>
                </c:pt>
                <c:pt idx="444">
                  <c:v>44305</c:v>
                </c:pt>
                <c:pt idx="445">
                  <c:v>44306</c:v>
                </c:pt>
                <c:pt idx="446">
                  <c:v>44307</c:v>
                </c:pt>
                <c:pt idx="447">
                  <c:v>44308</c:v>
                </c:pt>
                <c:pt idx="448">
                  <c:v>44309</c:v>
                </c:pt>
                <c:pt idx="449">
                  <c:v>44310</c:v>
                </c:pt>
                <c:pt idx="450">
                  <c:v>44311</c:v>
                </c:pt>
                <c:pt idx="451">
                  <c:v>44312</c:v>
                </c:pt>
                <c:pt idx="452">
                  <c:v>44313</c:v>
                </c:pt>
                <c:pt idx="453">
                  <c:v>44314</c:v>
                </c:pt>
                <c:pt idx="454">
                  <c:v>44315</c:v>
                </c:pt>
                <c:pt idx="455">
                  <c:v>44316</c:v>
                </c:pt>
                <c:pt idx="456">
                  <c:v>44317</c:v>
                </c:pt>
                <c:pt idx="457">
                  <c:v>44318</c:v>
                </c:pt>
                <c:pt idx="458">
                  <c:v>44319</c:v>
                </c:pt>
                <c:pt idx="459">
                  <c:v>44320</c:v>
                </c:pt>
                <c:pt idx="460">
                  <c:v>44321</c:v>
                </c:pt>
                <c:pt idx="461">
                  <c:v>44322</c:v>
                </c:pt>
                <c:pt idx="462">
                  <c:v>44323</c:v>
                </c:pt>
                <c:pt idx="463">
                  <c:v>44324</c:v>
                </c:pt>
                <c:pt idx="464">
                  <c:v>44325</c:v>
                </c:pt>
                <c:pt idx="465">
                  <c:v>44326</c:v>
                </c:pt>
                <c:pt idx="466">
                  <c:v>44327</c:v>
                </c:pt>
                <c:pt idx="467">
                  <c:v>44328</c:v>
                </c:pt>
                <c:pt idx="468">
                  <c:v>44329</c:v>
                </c:pt>
                <c:pt idx="469">
                  <c:v>44330</c:v>
                </c:pt>
                <c:pt idx="470">
                  <c:v>44331</c:v>
                </c:pt>
                <c:pt idx="471">
                  <c:v>44332</c:v>
                </c:pt>
                <c:pt idx="472">
                  <c:v>44333</c:v>
                </c:pt>
                <c:pt idx="473">
                  <c:v>44334</c:v>
                </c:pt>
                <c:pt idx="474">
                  <c:v>44335</c:v>
                </c:pt>
                <c:pt idx="475">
                  <c:v>44336</c:v>
                </c:pt>
                <c:pt idx="476">
                  <c:v>44337</c:v>
                </c:pt>
                <c:pt idx="477">
                  <c:v>44338</c:v>
                </c:pt>
                <c:pt idx="478">
                  <c:v>44339</c:v>
                </c:pt>
                <c:pt idx="479">
                  <c:v>44340</c:v>
                </c:pt>
                <c:pt idx="480">
                  <c:v>44341</c:v>
                </c:pt>
                <c:pt idx="481">
                  <c:v>44342</c:v>
                </c:pt>
                <c:pt idx="482">
                  <c:v>44343</c:v>
                </c:pt>
                <c:pt idx="483">
                  <c:v>44344</c:v>
                </c:pt>
                <c:pt idx="484">
                  <c:v>44345</c:v>
                </c:pt>
                <c:pt idx="485">
                  <c:v>44346</c:v>
                </c:pt>
                <c:pt idx="486">
                  <c:v>44347</c:v>
                </c:pt>
                <c:pt idx="487">
                  <c:v>44348</c:v>
                </c:pt>
                <c:pt idx="488">
                  <c:v>44349</c:v>
                </c:pt>
                <c:pt idx="489">
                  <c:v>44350</c:v>
                </c:pt>
                <c:pt idx="490">
                  <c:v>44351</c:v>
                </c:pt>
                <c:pt idx="491">
                  <c:v>44352</c:v>
                </c:pt>
                <c:pt idx="492">
                  <c:v>44353</c:v>
                </c:pt>
                <c:pt idx="493">
                  <c:v>44354</c:v>
                </c:pt>
                <c:pt idx="494">
                  <c:v>44355</c:v>
                </c:pt>
                <c:pt idx="495">
                  <c:v>44356</c:v>
                </c:pt>
                <c:pt idx="496">
                  <c:v>44357</c:v>
                </c:pt>
                <c:pt idx="497">
                  <c:v>44358</c:v>
                </c:pt>
                <c:pt idx="498">
                  <c:v>44359</c:v>
                </c:pt>
                <c:pt idx="499">
                  <c:v>44360</c:v>
                </c:pt>
                <c:pt idx="500">
                  <c:v>44361</c:v>
                </c:pt>
                <c:pt idx="501">
                  <c:v>44362</c:v>
                </c:pt>
                <c:pt idx="502">
                  <c:v>44363</c:v>
                </c:pt>
                <c:pt idx="503">
                  <c:v>44364</c:v>
                </c:pt>
                <c:pt idx="504">
                  <c:v>44365</c:v>
                </c:pt>
                <c:pt idx="505">
                  <c:v>44366</c:v>
                </c:pt>
                <c:pt idx="506">
                  <c:v>44367</c:v>
                </c:pt>
                <c:pt idx="507">
                  <c:v>44368</c:v>
                </c:pt>
                <c:pt idx="508">
                  <c:v>44369</c:v>
                </c:pt>
                <c:pt idx="509">
                  <c:v>44370</c:v>
                </c:pt>
                <c:pt idx="510">
                  <c:v>44371</c:v>
                </c:pt>
                <c:pt idx="511">
                  <c:v>44372</c:v>
                </c:pt>
                <c:pt idx="512">
                  <c:v>44373</c:v>
                </c:pt>
                <c:pt idx="513">
                  <c:v>44374</c:v>
                </c:pt>
                <c:pt idx="514">
                  <c:v>44375</c:v>
                </c:pt>
                <c:pt idx="515">
                  <c:v>44376</c:v>
                </c:pt>
                <c:pt idx="516">
                  <c:v>44377</c:v>
                </c:pt>
                <c:pt idx="517">
                  <c:v>44378</c:v>
                </c:pt>
                <c:pt idx="518">
                  <c:v>44379</c:v>
                </c:pt>
                <c:pt idx="519">
                  <c:v>44380</c:v>
                </c:pt>
                <c:pt idx="520">
                  <c:v>44381</c:v>
                </c:pt>
                <c:pt idx="521">
                  <c:v>44382</c:v>
                </c:pt>
                <c:pt idx="522">
                  <c:v>44383</c:v>
                </c:pt>
                <c:pt idx="523">
                  <c:v>44384</c:v>
                </c:pt>
                <c:pt idx="524">
                  <c:v>44385</c:v>
                </c:pt>
                <c:pt idx="525">
                  <c:v>44386</c:v>
                </c:pt>
                <c:pt idx="526">
                  <c:v>44387</c:v>
                </c:pt>
                <c:pt idx="527">
                  <c:v>44388</c:v>
                </c:pt>
                <c:pt idx="528">
                  <c:v>44389</c:v>
                </c:pt>
                <c:pt idx="529">
                  <c:v>44390</c:v>
                </c:pt>
                <c:pt idx="530">
                  <c:v>44391</c:v>
                </c:pt>
                <c:pt idx="531">
                  <c:v>44392</c:v>
                </c:pt>
                <c:pt idx="532">
                  <c:v>44393</c:v>
                </c:pt>
                <c:pt idx="533">
                  <c:v>44394</c:v>
                </c:pt>
                <c:pt idx="534">
                  <c:v>44395</c:v>
                </c:pt>
                <c:pt idx="535">
                  <c:v>44396</c:v>
                </c:pt>
                <c:pt idx="536">
                  <c:v>44397</c:v>
                </c:pt>
                <c:pt idx="537">
                  <c:v>44398</c:v>
                </c:pt>
                <c:pt idx="538">
                  <c:v>44399</c:v>
                </c:pt>
                <c:pt idx="539">
                  <c:v>44400</c:v>
                </c:pt>
                <c:pt idx="540">
                  <c:v>44401</c:v>
                </c:pt>
                <c:pt idx="541">
                  <c:v>44402</c:v>
                </c:pt>
                <c:pt idx="542">
                  <c:v>44403</c:v>
                </c:pt>
                <c:pt idx="543">
                  <c:v>44404</c:v>
                </c:pt>
                <c:pt idx="544">
                  <c:v>44405</c:v>
                </c:pt>
                <c:pt idx="545">
                  <c:v>44406</c:v>
                </c:pt>
                <c:pt idx="546">
                  <c:v>44407</c:v>
                </c:pt>
                <c:pt idx="547">
                  <c:v>44408</c:v>
                </c:pt>
                <c:pt idx="548">
                  <c:v>44409</c:v>
                </c:pt>
                <c:pt idx="549">
                  <c:v>44410</c:v>
                </c:pt>
                <c:pt idx="550">
                  <c:v>44411</c:v>
                </c:pt>
                <c:pt idx="551">
                  <c:v>44412</c:v>
                </c:pt>
                <c:pt idx="552">
                  <c:v>44413</c:v>
                </c:pt>
                <c:pt idx="553">
                  <c:v>44414</c:v>
                </c:pt>
                <c:pt idx="554">
                  <c:v>44415</c:v>
                </c:pt>
                <c:pt idx="555">
                  <c:v>44416</c:v>
                </c:pt>
                <c:pt idx="556">
                  <c:v>44417</c:v>
                </c:pt>
                <c:pt idx="557">
                  <c:v>44418</c:v>
                </c:pt>
                <c:pt idx="558">
                  <c:v>44419</c:v>
                </c:pt>
                <c:pt idx="559">
                  <c:v>44420</c:v>
                </c:pt>
                <c:pt idx="560">
                  <c:v>44421</c:v>
                </c:pt>
                <c:pt idx="561">
                  <c:v>44422</c:v>
                </c:pt>
                <c:pt idx="562">
                  <c:v>44423</c:v>
                </c:pt>
                <c:pt idx="563">
                  <c:v>44424</c:v>
                </c:pt>
                <c:pt idx="564">
                  <c:v>44425</c:v>
                </c:pt>
                <c:pt idx="565">
                  <c:v>44426</c:v>
                </c:pt>
                <c:pt idx="566">
                  <c:v>44427</c:v>
                </c:pt>
                <c:pt idx="567">
                  <c:v>44428</c:v>
                </c:pt>
                <c:pt idx="568">
                  <c:v>44429</c:v>
                </c:pt>
                <c:pt idx="569">
                  <c:v>44430</c:v>
                </c:pt>
                <c:pt idx="570">
                  <c:v>44431</c:v>
                </c:pt>
                <c:pt idx="571">
                  <c:v>44432</c:v>
                </c:pt>
                <c:pt idx="572">
                  <c:v>44433</c:v>
                </c:pt>
                <c:pt idx="573">
                  <c:v>44434</c:v>
                </c:pt>
                <c:pt idx="574">
                  <c:v>44435</c:v>
                </c:pt>
                <c:pt idx="575">
                  <c:v>44436</c:v>
                </c:pt>
                <c:pt idx="576">
                  <c:v>44437</c:v>
                </c:pt>
                <c:pt idx="577">
                  <c:v>44438</c:v>
                </c:pt>
                <c:pt idx="578">
                  <c:v>44439</c:v>
                </c:pt>
                <c:pt idx="579">
                  <c:v>44440</c:v>
                </c:pt>
                <c:pt idx="580">
                  <c:v>44441</c:v>
                </c:pt>
                <c:pt idx="581">
                  <c:v>44442</c:v>
                </c:pt>
                <c:pt idx="582">
                  <c:v>44443</c:v>
                </c:pt>
                <c:pt idx="583">
                  <c:v>44444</c:v>
                </c:pt>
                <c:pt idx="584">
                  <c:v>44445</c:v>
                </c:pt>
                <c:pt idx="585">
                  <c:v>44446</c:v>
                </c:pt>
                <c:pt idx="586">
                  <c:v>44447</c:v>
                </c:pt>
                <c:pt idx="587">
                  <c:v>44448</c:v>
                </c:pt>
                <c:pt idx="588">
                  <c:v>44449</c:v>
                </c:pt>
                <c:pt idx="589">
                  <c:v>44450</c:v>
                </c:pt>
                <c:pt idx="590">
                  <c:v>44451</c:v>
                </c:pt>
                <c:pt idx="591">
                  <c:v>44452</c:v>
                </c:pt>
                <c:pt idx="592">
                  <c:v>44453</c:v>
                </c:pt>
                <c:pt idx="593">
                  <c:v>44454</c:v>
                </c:pt>
                <c:pt idx="594">
                  <c:v>44455</c:v>
                </c:pt>
                <c:pt idx="595">
                  <c:v>44456</c:v>
                </c:pt>
                <c:pt idx="596">
                  <c:v>44457</c:v>
                </c:pt>
                <c:pt idx="597">
                  <c:v>44458</c:v>
                </c:pt>
                <c:pt idx="598">
                  <c:v>44459</c:v>
                </c:pt>
                <c:pt idx="599">
                  <c:v>44460</c:v>
                </c:pt>
                <c:pt idx="600">
                  <c:v>44461</c:v>
                </c:pt>
                <c:pt idx="601">
                  <c:v>44462</c:v>
                </c:pt>
                <c:pt idx="602">
                  <c:v>44463</c:v>
                </c:pt>
                <c:pt idx="603">
                  <c:v>44464</c:v>
                </c:pt>
                <c:pt idx="604">
                  <c:v>44465</c:v>
                </c:pt>
                <c:pt idx="605">
                  <c:v>44466</c:v>
                </c:pt>
                <c:pt idx="606">
                  <c:v>44467</c:v>
                </c:pt>
                <c:pt idx="607">
                  <c:v>44468</c:v>
                </c:pt>
                <c:pt idx="608">
                  <c:v>44469</c:v>
                </c:pt>
              </c:numCache>
            </c:numRef>
          </c:xVal>
          <c:yVal>
            <c:numRef>
              <c:f>英国!$C$2:$C$610</c:f>
              <c:numCache>
                <c:formatCode>General</c:formatCode>
                <c:ptCount val="609"/>
                <c:pt idx="0">
                  <c:v>7.2099999999999991</c:v>
                </c:pt>
                <c:pt idx="1">
                  <c:v>4.7949999999999999</c:v>
                </c:pt>
                <c:pt idx="2">
                  <c:v>6.8450000000000006</c:v>
                </c:pt>
                <c:pt idx="3">
                  <c:v>6.7200000000000006</c:v>
                </c:pt>
                <c:pt idx="4">
                  <c:v>7.8599999999999994</c:v>
                </c:pt>
                <c:pt idx="5">
                  <c:v>19.71</c:v>
                </c:pt>
                <c:pt idx="6">
                  <c:v>19.87</c:v>
                </c:pt>
                <c:pt idx="7">
                  <c:v>15.35</c:v>
                </c:pt>
                <c:pt idx="8">
                  <c:v>6.1549999999999994</c:v>
                </c:pt>
                <c:pt idx="9">
                  <c:v>3.3499999999999992</c:v>
                </c:pt>
                <c:pt idx="10">
                  <c:v>5.52</c:v>
                </c:pt>
                <c:pt idx="11">
                  <c:v>5.61</c:v>
                </c:pt>
                <c:pt idx="12">
                  <c:v>8.9000000000000021</c:v>
                </c:pt>
                <c:pt idx="13">
                  <c:v>10.815</c:v>
                </c:pt>
                <c:pt idx="14">
                  <c:v>11.74</c:v>
                </c:pt>
                <c:pt idx="15">
                  <c:v>5.1800000000000006</c:v>
                </c:pt>
                <c:pt idx="16">
                  <c:v>3.76</c:v>
                </c:pt>
                <c:pt idx="17">
                  <c:v>5.7600000000000007</c:v>
                </c:pt>
                <c:pt idx="18">
                  <c:v>6.7699999999999987</c:v>
                </c:pt>
                <c:pt idx="19">
                  <c:v>9.41</c:v>
                </c:pt>
                <c:pt idx="20">
                  <c:v>6.8350000000000009</c:v>
                </c:pt>
                <c:pt idx="21">
                  <c:v>6.1449999999999996</c:v>
                </c:pt>
                <c:pt idx="22">
                  <c:v>4.3900000000000006</c:v>
                </c:pt>
                <c:pt idx="23">
                  <c:v>5.1449999999999996</c:v>
                </c:pt>
                <c:pt idx="24">
                  <c:v>6.4849999999999994</c:v>
                </c:pt>
                <c:pt idx="25">
                  <c:v>8.629999999999999</c:v>
                </c:pt>
                <c:pt idx="26">
                  <c:v>8.4250000000000007</c:v>
                </c:pt>
                <c:pt idx="27">
                  <c:v>9.7099999999999991</c:v>
                </c:pt>
                <c:pt idx="28">
                  <c:v>10.835000000000001</c:v>
                </c:pt>
                <c:pt idx="29">
                  <c:v>4.5599999999999996</c:v>
                </c:pt>
                <c:pt idx="30">
                  <c:v>4.0250000000000004</c:v>
                </c:pt>
                <c:pt idx="31">
                  <c:v>10.15</c:v>
                </c:pt>
                <c:pt idx="32">
                  <c:v>12.975</c:v>
                </c:pt>
                <c:pt idx="33">
                  <c:v>16.170000000000002</c:v>
                </c:pt>
                <c:pt idx="34">
                  <c:v>14.195</c:v>
                </c:pt>
                <c:pt idx="35">
                  <c:v>16.895</c:v>
                </c:pt>
                <c:pt idx="36">
                  <c:v>7.8950000000000014</c:v>
                </c:pt>
                <c:pt idx="37">
                  <c:v>4.335</c:v>
                </c:pt>
                <c:pt idx="38">
                  <c:v>6.67</c:v>
                </c:pt>
                <c:pt idx="39">
                  <c:v>5.4349999999999996</c:v>
                </c:pt>
                <c:pt idx="40">
                  <c:v>5.9349999999999987</c:v>
                </c:pt>
                <c:pt idx="41">
                  <c:v>4.8450000000000006</c:v>
                </c:pt>
                <c:pt idx="42">
                  <c:v>8.625</c:v>
                </c:pt>
                <c:pt idx="43">
                  <c:v>6.2299999999999986</c:v>
                </c:pt>
                <c:pt idx="44">
                  <c:v>4.585</c:v>
                </c:pt>
                <c:pt idx="45">
                  <c:v>9.0050000000000008</c:v>
                </c:pt>
                <c:pt idx="46">
                  <c:v>6.4550000000000001</c:v>
                </c:pt>
                <c:pt idx="47">
                  <c:v>8.0350000000000001</c:v>
                </c:pt>
                <c:pt idx="48">
                  <c:v>9.7750000000000021</c:v>
                </c:pt>
                <c:pt idx="49">
                  <c:v>6.9749999999999996</c:v>
                </c:pt>
                <c:pt idx="50">
                  <c:v>4.5400000000000009</c:v>
                </c:pt>
                <c:pt idx="51">
                  <c:v>5.5650000000000004</c:v>
                </c:pt>
                <c:pt idx="52">
                  <c:v>9.7750000000000021</c:v>
                </c:pt>
                <c:pt idx="53">
                  <c:v>9.6999999999999993</c:v>
                </c:pt>
                <c:pt idx="54">
                  <c:v>11.01</c:v>
                </c:pt>
                <c:pt idx="55">
                  <c:v>10.475</c:v>
                </c:pt>
                <c:pt idx="56">
                  <c:v>7.5449999999999999</c:v>
                </c:pt>
                <c:pt idx="57">
                  <c:v>4.0250000000000004</c:v>
                </c:pt>
                <c:pt idx="58">
                  <c:v>2.9849999999999999</c:v>
                </c:pt>
                <c:pt idx="59">
                  <c:v>5.3649999999999993</c:v>
                </c:pt>
                <c:pt idx="60">
                  <c:v>5.77</c:v>
                </c:pt>
                <c:pt idx="61">
                  <c:v>6.4299999999999979</c:v>
                </c:pt>
                <c:pt idx="62">
                  <c:v>4.125</c:v>
                </c:pt>
                <c:pt idx="63">
                  <c:v>5.8250000000000002</c:v>
                </c:pt>
                <c:pt idx="64">
                  <c:v>5.2150000000000007</c:v>
                </c:pt>
                <c:pt idx="65">
                  <c:v>3.8649999999999989</c:v>
                </c:pt>
                <c:pt idx="66">
                  <c:v>4.2300000000000013</c:v>
                </c:pt>
                <c:pt idx="67">
                  <c:v>7.2900000000000009</c:v>
                </c:pt>
                <c:pt idx="68">
                  <c:v>9.5249999999999986</c:v>
                </c:pt>
                <c:pt idx="69">
                  <c:v>8.2449999999999992</c:v>
                </c:pt>
                <c:pt idx="70">
                  <c:v>7.9249999999999989</c:v>
                </c:pt>
                <c:pt idx="71">
                  <c:v>7.32</c:v>
                </c:pt>
                <c:pt idx="72">
                  <c:v>5.1499999999999986</c:v>
                </c:pt>
                <c:pt idx="73">
                  <c:v>2.6349999999999998</c:v>
                </c:pt>
                <c:pt idx="74">
                  <c:v>5.2149999999999999</c:v>
                </c:pt>
                <c:pt idx="75">
                  <c:v>7.5349999999999993</c:v>
                </c:pt>
                <c:pt idx="76">
                  <c:v>8.33</c:v>
                </c:pt>
                <c:pt idx="77">
                  <c:v>5.0750000000000002</c:v>
                </c:pt>
                <c:pt idx="78">
                  <c:v>4.3749999999999991</c:v>
                </c:pt>
                <c:pt idx="79">
                  <c:v>3.6850000000000001</c:v>
                </c:pt>
                <c:pt idx="80">
                  <c:v>3.98</c:v>
                </c:pt>
                <c:pt idx="81">
                  <c:v>4.4749999999999996</c:v>
                </c:pt>
                <c:pt idx="82">
                  <c:v>5.7550000000000008</c:v>
                </c:pt>
                <c:pt idx="83">
                  <c:v>7.06</c:v>
                </c:pt>
                <c:pt idx="84">
                  <c:v>7.4349999999999996</c:v>
                </c:pt>
                <c:pt idx="85">
                  <c:v>5.62</c:v>
                </c:pt>
                <c:pt idx="86">
                  <c:v>4.6150000000000002</c:v>
                </c:pt>
                <c:pt idx="87">
                  <c:v>5.1849999999999996</c:v>
                </c:pt>
                <c:pt idx="88">
                  <c:v>5.4450000000000003</c:v>
                </c:pt>
                <c:pt idx="89">
                  <c:v>5.1650000000000009</c:v>
                </c:pt>
                <c:pt idx="90">
                  <c:v>4.2050000000000001</c:v>
                </c:pt>
                <c:pt idx="91">
                  <c:v>4.5949999999999998</c:v>
                </c:pt>
                <c:pt idx="92">
                  <c:v>3.9</c:v>
                </c:pt>
                <c:pt idx="93">
                  <c:v>5.45</c:v>
                </c:pt>
                <c:pt idx="94">
                  <c:v>5.0850000000000009</c:v>
                </c:pt>
                <c:pt idx="95">
                  <c:v>4.5199999999999996</c:v>
                </c:pt>
                <c:pt idx="96">
                  <c:v>5.9950000000000001</c:v>
                </c:pt>
                <c:pt idx="97">
                  <c:v>8.3049999999999979</c:v>
                </c:pt>
                <c:pt idx="98">
                  <c:v>6.8850000000000007</c:v>
                </c:pt>
                <c:pt idx="99">
                  <c:v>6.3900000000000006</c:v>
                </c:pt>
                <c:pt idx="100">
                  <c:v>3.1549999999999989</c:v>
                </c:pt>
                <c:pt idx="101">
                  <c:v>3.78</c:v>
                </c:pt>
                <c:pt idx="102">
                  <c:v>5.3250000000000002</c:v>
                </c:pt>
                <c:pt idx="103">
                  <c:v>4.544999999999999</c:v>
                </c:pt>
                <c:pt idx="104">
                  <c:v>5.1650000000000009</c:v>
                </c:pt>
                <c:pt idx="105">
                  <c:v>5.1400000000000006</c:v>
                </c:pt>
                <c:pt idx="106">
                  <c:v>4.1650000000000009</c:v>
                </c:pt>
                <c:pt idx="107">
                  <c:v>3.645</c:v>
                </c:pt>
                <c:pt idx="108">
                  <c:v>4.5299999999999994</c:v>
                </c:pt>
                <c:pt idx="109">
                  <c:v>4.8950000000000014</c:v>
                </c:pt>
                <c:pt idx="110">
                  <c:v>6.5900000000000007</c:v>
                </c:pt>
                <c:pt idx="111">
                  <c:v>6.2949999999999999</c:v>
                </c:pt>
                <c:pt idx="112">
                  <c:v>2.8849999999999998</c:v>
                </c:pt>
                <c:pt idx="113">
                  <c:v>2.0049999999999999</c:v>
                </c:pt>
                <c:pt idx="114">
                  <c:v>2.355</c:v>
                </c:pt>
                <c:pt idx="115">
                  <c:v>4.3849999999999998</c:v>
                </c:pt>
                <c:pt idx="116">
                  <c:v>5.419999999999999</c:v>
                </c:pt>
                <c:pt idx="117">
                  <c:v>6.34</c:v>
                </c:pt>
                <c:pt idx="118">
                  <c:v>5.4349999999999996</c:v>
                </c:pt>
                <c:pt idx="119">
                  <c:v>5.89</c:v>
                </c:pt>
                <c:pt idx="120">
                  <c:v>4.7350000000000012</c:v>
                </c:pt>
                <c:pt idx="121">
                  <c:v>3.7549999999999999</c:v>
                </c:pt>
                <c:pt idx="122">
                  <c:v>5.62</c:v>
                </c:pt>
                <c:pt idx="123">
                  <c:v>6.33</c:v>
                </c:pt>
                <c:pt idx="124">
                  <c:v>6</c:v>
                </c:pt>
                <c:pt idx="125">
                  <c:v>4.5350000000000001</c:v>
                </c:pt>
                <c:pt idx="126">
                  <c:v>3.6578947368421062</c:v>
                </c:pt>
                <c:pt idx="127">
                  <c:v>2.9368421052631581</c:v>
                </c:pt>
                <c:pt idx="128">
                  <c:v>3.5105263157894742</c:v>
                </c:pt>
                <c:pt idx="129">
                  <c:v>5.4263157894736853</c:v>
                </c:pt>
                <c:pt idx="130">
                  <c:v>5.65</c:v>
                </c:pt>
                <c:pt idx="131">
                  <c:v>6.2750000000000004</c:v>
                </c:pt>
                <c:pt idx="132">
                  <c:v>4.6900000000000004</c:v>
                </c:pt>
                <c:pt idx="133">
                  <c:v>5.4450000000000012</c:v>
                </c:pt>
                <c:pt idx="134">
                  <c:v>5.165</c:v>
                </c:pt>
                <c:pt idx="135">
                  <c:v>4.7052631578947368</c:v>
                </c:pt>
                <c:pt idx="136">
                  <c:v>6.9210526315789478</c:v>
                </c:pt>
                <c:pt idx="137">
                  <c:v>7.2631578947368407</c:v>
                </c:pt>
                <c:pt idx="138">
                  <c:v>7.7150000000000007</c:v>
                </c:pt>
                <c:pt idx="139">
                  <c:v>7.1099999999999994</c:v>
                </c:pt>
                <c:pt idx="140">
                  <c:v>5.0999999999999996</c:v>
                </c:pt>
                <c:pt idx="141">
                  <c:v>3.7250000000000001</c:v>
                </c:pt>
                <c:pt idx="142">
                  <c:v>2.3299999999999992</c:v>
                </c:pt>
                <c:pt idx="143">
                  <c:v>4.0749999999999993</c:v>
                </c:pt>
                <c:pt idx="144">
                  <c:v>5.1150000000000002</c:v>
                </c:pt>
                <c:pt idx="145">
                  <c:v>8.7399999999999984</c:v>
                </c:pt>
                <c:pt idx="146">
                  <c:v>8.879999999999999</c:v>
                </c:pt>
                <c:pt idx="147">
                  <c:v>7.5599999999999978</c:v>
                </c:pt>
                <c:pt idx="148">
                  <c:v>2.89</c:v>
                </c:pt>
                <c:pt idx="149">
                  <c:v>1.845</c:v>
                </c:pt>
                <c:pt idx="150">
                  <c:v>2.7749999999999999</c:v>
                </c:pt>
                <c:pt idx="151">
                  <c:v>4.8150000000000004</c:v>
                </c:pt>
                <c:pt idx="152">
                  <c:v>5.3049999999999997</c:v>
                </c:pt>
                <c:pt idx="153">
                  <c:v>5.3749999999999982</c:v>
                </c:pt>
                <c:pt idx="154">
                  <c:v>4.2300000000000004</c:v>
                </c:pt>
                <c:pt idx="155">
                  <c:v>2.7599999999999989</c:v>
                </c:pt>
                <c:pt idx="156">
                  <c:v>1.44</c:v>
                </c:pt>
                <c:pt idx="157">
                  <c:v>3.27</c:v>
                </c:pt>
                <c:pt idx="158">
                  <c:v>5.5150000000000006</c:v>
                </c:pt>
                <c:pt idx="159">
                  <c:v>5.81</c:v>
                </c:pt>
                <c:pt idx="160">
                  <c:v>5.0549999999999997</c:v>
                </c:pt>
                <c:pt idx="161">
                  <c:v>4.3099999999999996</c:v>
                </c:pt>
                <c:pt idx="162">
                  <c:v>4.07</c:v>
                </c:pt>
                <c:pt idx="163">
                  <c:v>4.4649999999999999</c:v>
                </c:pt>
                <c:pt idx="164">
                  <c:v>4.78</c:v>
                </c:pt>
                <c:pt idx="165">
                  <c:v>4.5299999999999994</c:v>
                </c:pt>
                <c:pt idx="166">
                  <c:v>4.7999999999999989</c:v>
                </c:pt>
                <c:pt idx="167">
                  <c:v>4.415</c:v>
                </c:pt>
                <c:pt idx="168">
                  <c:v>4.99</c:v>
                </c:pt>
                <c:pt idx="169">
                  <c:v>3.48</c:v>
                </c:pt>
                <c:pt idx="170">
                  <c:v>3.03</c:v>
                </c:pt>
                <c:pt idx="171">
                  <c:v>4.6300000000000008</c:v>
                </c:pt>
                <c:pt idx="172">
                  <c:v>6.5650000000000004</c:v>
                </c:pt>
                <c:pt idx="173">
                  <c:v>6.3049999999999997</c:v>
                </c:pt>
                <c:pt idx="174">
                  <c:v>4.9550000000000001</c:v>
                </c:pt>
                <c:pt idx="175">
                  <c:v>4.6500000000000004</c:v>
                </c:pt>
                <c:pt idx="176">
                  <c:v>3.29</c:v>
                </c:pt>
                <c:pt idx="177">
                  <c:v>2.7</c:v>
                </c:pt>
                <c:pt idx="178">
                  <c:v>3.75</c:v>
                </c:pt>
                <c:pt idx="179">
                  <c:v>3.455000000000001</c:v>
                </c:pt>
                <c:pt idx="180">
                  <c:v>5.1949999999999994</c:v>
                </c:pt>
                <c:pt idx="181">
                  <c:v>7.5549999999999997</c:v>
                </c:pt>
                <c:pt idx="182">
                  <c:v>9.1549999999999994</c:v>
                </c:pt>
                <c:pt idx="183">
                  <c:v>3.5842105263157888</c:v>
                </c:pt>
                <c:pt idx="184">
                  <c:v>3.32</c:v>
                </c:pt>
                <c:pt idx="185">
                  <c:v>5.0550000000000006</c:v>
                </c:pt>
                <c:pt idx="186">
                  <c:v>5.3599999999999994</c:v>
                </c:pt>
                <c:pt idx="187">
                  <c:v>4.4400000000000004</c:v>
                </c:pt>
                <c:pt idx="188">
                  <c:v>5.7400000000000011</c:v>
                </c:pt>
                <c:pt idx="189">
                  <c:v>7.6999999999999984</c:v>
                </c:pt>
                <c:pt idx="190">
                  <c:v>5.830000000000001</c:v>
                </c:pt>
                <c:pt idx="191">
                  <c:v>4.0399999999999991</c:v>
                </c:pt>
                <c:pt idx="192">
                  <c:v>7.1050000000000004</c:v>
                </c:pt>
                <c:pt idx="193">
                  <c:v>9.2750000000000004</c:v>
                </c:pt>
                <c:pt idx="194">
                  <c:v>9.2850000000000001</c:v>
                </c:pt>
                <c:pt idx="195">
                  <c:v>7.4349999999999996</c:v>
                </c:pt>
                <c:pt idx="196">
                  <c:v>7.9950000000000001</c:v>
                </c:pt>
                <c:pt idx="197">
                  <c:v>6.4700000000000006</c:v>
                </c:pt>
                <c:pt idx="198">
                  <c:v>6.0299999999999994</c:v>
                </c:pt>
                <c:pt idx="199">
                  <c:v>7.8650000000000002</c:v>
                </c:pt>
                <c:pt idx="200">
                  <c:v>5.8050000000000006</c:v>
                </c:pt>
                <c:pt idx="201">
                  <c:v>6.19</c:v>
                </c:pt>
                <c:pt idx="202">
                  <c:v>4.089999999999999</c:v>
                </c:pt>
                <c:pt idx="203">
                  <c:v>3.61</c:v>
                </c:pt>
                <c:pt idx="204">
                  <c:v>2.9550000000000001</c:v>
                </c:pt>
                <c:pt idx="205">
                  <c:v>3.07</c:v>
                </c:pt>
                <c:pt idx="206">
                  <c:v>5.16</c:v>
                </c:pt>
                <c:pt idx="207">
                  <c:v>3.25</c:v>
                </c:pt>
                <c:pt idx="208">
                  <c:v>6.3909090909090907</c:v>
                </c:pt>
                <c:pt idx="209">
                  <c:v>9.1421052631578963</c:v>
                </c:pt>
                <c:pt idx="210">
                  <c:v>5.8349999999999991</c:v>
                </c:pt>
                <c:pt idx="211">
                  <c:v>3.79</c:v>
                </c:pt>
                <c:pt idx="212">
                  <c:v>4.335</c:v>
                </c:pt>
                <c:pt idx="213">
                  <c:v>7.5849999999999991</c:v>
                </c:pt>
                <c:pt idx="214">
                  <c:v>10.095000000000001</c:v>
                </c:pt>
                <c:pt idx="215">
                  <c:v>8.4500000000000011</c:v>
                </c:pt>
                <c:pt idx="216">
                  <c:v>4.34</c:v>
                </c:pt>
                <c:pt idx="217">
                  <c:v>5.7249999999999996</c:v>
                </c:pt>
                <c:pt idx="218">
                  <c:v>4.76</c:v>
                </c:pt>
                <c:pt idx="219">
                  <c:v>5.2299999999999986</c:v>
                </c:pt>
                <c:pt idx="220">
                  <c:v>6.31</c:v>
                </c:pt>
                <c:pt idx="221">
                  <c:v>4.7449999999999992</c:v>
                </c:pt>
                <c:pt idx="222">
                  <c:v>4.8600000000000003</c:v>
                </c:pt>
                <c:pt idx="223">
                  <c:v>9.18</c:v>
                </c:pt>
                <c:pt idx="224">
                  <c:v>6.7499999999999982</c:v>
                </c:pt>
                <c:pt idx="225">
                  <c:v>4.1449999999999996</c:v>
                </c:pt>
                <c:pt idx="226">
                  <c:v>3.7549999999999999</c:v>
                </c:pt>
                <c:pt idx="227">
                  <c:v>10.74</c:v>
                </c:pt>
                <c:pt idx="228">
                  <c:v>16.11</c:v>
                </c:pt>
                <c:pt idx="229">
                  <c:v>8.009999999999998</c:v>
                </c:pt>
                <c:pt idx="230">
                  <c:v>7.0000000000000018</c:v>
                </c:pt>
                <c:pt idx="231">
                  <c:v>7.660000000000001</c:v>
                </c:pt>
                <c:pt idx="232">
                  <c:v>5.3200000000000021</c:v>
                </c:pt>
                <c:pt idx="233">
                  <c:v>5.1400000000000006</c:v>
                </c:pt>
                <c:pt idx="234">
                  <c:v>10.41</c:v>
                </c:pt>
                <c:pt idx="235">
                  <c:v>9.4499999999999993</c:v>
                </c:pt>
                <c:pt idx="236">
                  <c:v>7.3400000000000007</c:v>
                </c:pt>
                <c:pt idx="237">
                  <c:v>7.6400000000000023</c:v>
                </c:pt>
                <c:pt idx="238">
                  <c:v>5.0599999999999996</c:v>
                </c:pt>
                <c:pt idx="239">
                  <c:v>4.9900000000000011</c:v>
                </c:pt>
                <c:pt idx="240">
                  <c:v>5.1150000000000011</c:v>
                </c:pt>
                <c:pt idx="241">
                  <c:v>11.755000000000001</c:v>
                </c:pt>
                <c:pt idx="242">
                  <c:v>9.5299999999999994</c:v>
                </c:pt>
                <c:pt idx="243">
                  <c:v>7.8400000000000016</c:v>
                </c:pt>
                <c:pt idx="244">
                  <c:v>8.6300000000000008</c:v>
                </c:pt>
                <c:pt idx="245">
                  <c:v>7.8749999999999982</c:v>
                </c:pt>
                <c:pt idx="246">
                  <c:v>6.07</c:v>
                </c:pt>
                <c:pt idx="247">
                  <c:v>4.6400000000000006</c:v>
                </c:pt>
                <c:pt idx="248">
                  <c:v>7.2</c:v>
                </c:pt>
                <c:pt idx="249">
                  <c:v>5.7900000000000009</c:v>
                </c:pt>
                <c:pt idx="250">
                  <c:v>6.7250000000000014</c:v>
                </c:pt>
                <c:pt idx="251">
                  <c:v>7.2399999999999993</c:v>
                </c:pt>
                <c:pt idx="252">
                  <c:v>8.9899999999999984</c:v>
                </c:pt>
                <c:pt idx="253">
                  <c:v>5.8150000000000004</c:v>
                </c:pt>
                <c:pt idx="254">
                  <c:v>5.660000000000001</c:v>
                </c:pt>
                <c:pt idx="255">
                  <c:v>9.5950000000000006</c:v>
                </c:pt>
                <c:pt idx="256">
                  <c:v>8.0999999999999979</c:v>
                </c:pt>
                <c:pt idx="257">
                  <c:v>8.3799999999999972</c:v>
                </c:pt>
                <c:pt idx="258">
                  <c:v>9.33</c:v>
                </c:pt>
                <c:pt idx="259">
                  <c:v>11.135</c:v>
                </c:pt>
                <c:pt idx="260">
                  <c:v>8.6049999999999986</c:v>
                </c:pt>
                <c:pt idx="261">
                  <c:v>9.9349999999999987</c:v>
                </c:pt>
                <c:pt idx="262">
                  <c:v>9.0599999999999987</c:v>
                </c:pt>
                <c:pt idx="263">
                  <c:v>6.7949999999999999</c:v>
                </c:pt>
                <c:pt idx="264">
                  <c:v>8.8849999999999998</c:v>
                </c:pt>
                <c:pt idx="265">
                  <c:v>7.5550000000000006</c:v>
                </c:pt>
                <c:pt idx="266">
                  <c:v>9.2149999999999999</c:v>
                </c:pt>
                <c:pt idx="267">
                  <c:v>4.91</c:v>
                </c:pt>
                <c:pt idx="268">
                  <c:v>4.1499999999999986</c:v>
                </c:pt>
                <c:pt idx="269">
                  <c:v>6.6050000000000004</c:v>
                </c:pt>
                <c:pt idx="270">
                  <c:v>6.9600000000000009</c:v>
                </c:pt>
                <c:pt idx="271">
                  <c:v>6.3599999999999994</c:v>
                </c:pt>
                <c:pt idx="272">
                  <c:v>6.5049999999999981</c:v>
                </c:pt>
                <c:pt idx="273">
                  <c:v>7.5250000000000004</c:v>
                </c:pt>
                <c:pt idx="274">
                  <c:v>3.9449999999999998</c:v>
                </c:pt>
                <c:pt idx="275">
                  <c:v>2.96</c:v>
                </c:pt>
                <c:pt idx="276">
                  <c:v>5.2249999999999996</c:v>
                </c:pt>
                <c:pt idx="277">
                  <c:v>10.545</c:v>
                </c:pt>
                <c:pt idx="278">
                  <c:v>15.77</c:v>
                </c:pt>
                <c:pt idx="279">
                  <c:v>15.685</c:v>
                </c:pt>
                <c:pt idx="280">
                  <c:v>15.47</c:v>
                </c:pt>
                <c:pt idx="281">
                  <c:v>14.29</c:v>
                </c:pt>
                <c:pt idx="282">
                  <c:v>11.65</c:v>
                </c:pt>
                <c:pt idx="283">
                  <c:v>11.845000000000001</c:v>
                </c:pt>
                <c:pt idx="284">
                  <c:v>10.79</c:v>
                </c:pt>
                <c:pt idx="285">
                  <c:v>6.88</c:v>
                </c:pt>
                <c:pt idx="286">
                  <c:v>6.4699999999999989</c:v>
                </c:pt>
                <c:pt idx="287">
                  <c:v>8.1050000000000004</c:v>
                </c:pt>
                <c:pt idx="288">
                  <c:v>5.4300000000000006</c:v>
                </c:pt>
                <c:pt idx="289">
                  <c:v>3.5999999999999992</c:v>
                </c:pt>
                <c:pt idx="290">
                  <c:v>6.08</c:v>
                </c:pt>
                <c:pt idx="291">
                  <c:v>5.4149999999999991</c:v>
                </c:pt>
                <c:pt idx="292">
                  <c:v>5.1349999999999998</c:v>
                </c:pt>
                <c:pt idx="293">
                  <c:v>10.115</c:v>
                </c:pt>
                <c:pt idx="294">
                  <c:v>11.19</c:v>
                </c:pt>
                <c:pt idx="295">
                  <c:v>4.6150000000000002</c:v>
                </c:pt>
                <c:pt idx="296">
                  <c:v>8.2499999999999982</c:v>
                </c:pt>
                <c:pt idx="297">
                  <c:v>10.744999999999999</c:v>
                </c:pt>
                <c:pt idx="298">
                  <c:v>7.4099999999999993</c:v>
                </c:pt>
                <c:pt idx="299">
                  <c:v>11.81</c:v>
                </c:pt>
                <c:pt idx="300">
                  <c:v>18.175000000000001</c:v>
                </c:pt>
                <c:pt idx="301">
                  <c:v>19.125</c:v>
                </c:pt>
                <c:pt idx="302">
                  <c:v>16.135000000000002</c:v>
                </c:pt>
                <c:pt idx="303">
                  <c:v>12.535</c:v>
                </c:pt>
                <c:pt idx="304">
                  <c:v>9.1849999999999987</c:v>
                </c:pt>
                <c:pt idx="305">
                  <c:v>15.645</c:v>
                </c:pt>
                <c:pt idx="306">
                  <c:v>15.44</c:v>
                </c:pt>
                <c:pt idx="307">
                  <c:v>12.76</c:v>
                </c:pt>
                <c:pt idx="308">
                  <c:v>8.7899999999999991</c:v>
                </c:pt>
                <c:pt idx="309">
                  <c:v>10.55</c:v>
                </c:pt>
                <c:pt idx="310">
                  <c:v>14.395</c:v>
                </c:pt>
                <c:pt idx="311">
                  <c:v>16.2</c:v>
                </c:pt>
                <c:pt idx="312">
                  <c:v>13.83</c:v>
                </c:pt>
                <c:pt idx="313">
                  <c:v>14.375</c:v>
                </c:pt>
                <c:pt idx="314">
                  <c:v>10.49</c:v>
                </c:pt>
                <c:pt idx="315">
                  <c:v>15.795</c:v>
                </c:pt>
                <c:pt idx="316">
                  <c:v>10.31</c:v>
                </c:pt>
                <c:pt idx="317">
                  <c:v>6.8399999999999981</c:v>
                </c:pt>
                <c:pt idx="318">
                  <c:v>7.6749999999999998</c:v>
                </c:pt>
                <c:pt idx="319">
                  <c:v>11.61</c:v>
                </c:pt>
                <c:pt idx="320">
                  <c:v>8.3049999999999997</c:v>
                </c:pt>
                <c:pt idx="321">
                  <c:v>8.7399999999999984</c:v>
                </c:pt>
                <c:pt idx="322">
                  <c:v>5.65</c:v>
                </c:pt>
                <c:pt idx="323">
                  <c:v>5.0999999999999996</c:v>
                </c:pt>
                <c:pt idx="324">
                  <c:v>5.3000000000000007</c:v>
                </c:pt>
                <c:pt idx="325">
                  <c:v>9.9050000000000029</c:v>
                </c:pt>
                <c:pt idx="326">
                  <c:v>16.260000000000002</c:v>
                </c:pt>
                <c:pt idx="327">
                  <c:v>9.7199999999999989</c:v>
                </c:pt>
                <c:pt idx="328">
                  <c:v>6.8450000000000006</c:v>
                </c:pt>
                <c:pt idx="329">
                  <c:v>7.9450000000000021</c:v>
                </c:pt>
                <c:pt idx="330">
                  <c:v>2.6850000000000001</c:v>
                </c:pt>
                <c:pt idx="331">
                  <c:v>4.415</c:v>
                </c:pt>
                <c:pt idx="332">
                  <c:v>9.8699999999999992</c:v>
                </c:pt>
                <c:pt idx="333">
                  <c:v>12.02</c:v>
                </c:pt>
                <c:pt idx="334">
                  <c:v>15.324999999999999</c:v>
                </c:pt>
                <c:pt idx="335">
                  <c:v>14.49</c:v>
                </c:pt>
                <c:pt idx="336">
                  <c:v>9.7099999999999991</c:v>
                </c:pt>
                <c:pt idx="337">
                  <c:v>11.734999999999999</c:v>
                </c:pt>
                <c:pt idx="338">
                  <c:v>7.5850000000000026</c:v>
                </c:pt>
                <c:pt idx="339">
                  <c:v>8.23</c:v>
                </c:pt>
                <c:pt idx="340">
                  <c:v>8.8899999999999988</c:v>
                </c:pt>
                <c:pt idx="341">
                  <c:v>13.19</c:v>
                </c:pt>
                <c:pt idx="342">
                  <c:v>17.149999999999999</c:v>
                </c:pt>
                <c:pt idx="343">
                  <c:v>15.175000000000001</c:v>
                </c:pt>
                <c:pt idx="344">
                  <c:v>13.074999999999999</c:v>
                </c:pt>
                <c:pt idx="345">
                  <c:v>9.74</c:v>
                </c:pt>
                <c:pt idx="346">
                  <c:v>6.26</c:v>
                </c:pt>
                <c:pt idx="347">
                  <c:v>14.265000000000001</c:v>
                </c:pt>
                <c:pt idx="348">
                  <c:v>17.75</c:v>
                </c:pt>
                <c:pt idx="349">
                  <c:v>11.695</c:v>
                </c:pt>
                <c:pt idx="350">
                  <c:v>14.095000000000001</c:v>
                </c:pt>
                <c:pt idx="351">
                  <c:v>7.1399999999999988</c:v>
                </c:pt>
                <c:pt idx="352">
                  <c:v>6.1649999999999991</c:v>
                </c:pt>
                <c:pt idx="353">
                  <c:v>9.3949999999999996</c:v>
                </c:pt>
                <c:pt idx="354">
                  <c:v>7.455000000000001</c:v>
                </c:pt>
                <c:pt idx="355">
                  <c:v>7.0250000000000012</c:v>
                </c:pt>
                <c:pt idx="356">
                  <c:v>6.6849999999999996</c:v>
                </c:pt>
                <c:pt idx="357">
                  <c:v>12.515000000000001</c:v>
                </c:pt>
                <c:pt idx="358">
                  <c:v>13.66</c:v>
                </c:pt>
                <c:pt idx="359">
                  <c:v>13.435</c:v>
                </c:pt>
                <c:pt idx="360">
                  <c:v>14.61</c:v>
                </c:pt>
                <c:pt idx="361">
                  <c:v>15.565</c:v>
                </c:pt>
                <c:pt idx="362">
                  <c:v>14.24</c:v>
                </c:pt>
                <c:pt idx="363">
                  <c:v>10.215</c:v>
                </c:pt>
                <c:pt idx="364">
                  <c:v>7.5150000000000006</c:v>
                </c:pt>
                <c:pt idx="365">
                  <c:v>5.120000000000001</c:v>
                </c:pt>
                <c:pt idx="366">
                  <c:v>7.88</c:v>
                </c:pt>
                <c:pt idx="367">
                  <c:v>11.984999999999999</c:v>
                </c:pt>
                <c:pt idx="368">
                  <c:v>9.879999999999999</c:v>
                </c:pt>
                <c:pt idx="369">
                  <c:v>10.64</c:v>
                </c:pt>
                <c:pt idx="370">
                  <c:v>11.795</c:v>
                </c:pt>
                <c:pt idx="371">
                  <c:v>10.94</c:v>
                </c:pt>
                <c:pt idx="372">
                  <c:v>9.0250000000000004</c:v>
                </c:pt>
                <c:pt idx="373">
                  <c:v>3.2850000000000001</c:v>
                </c:pt>
                <c:pt idx="374">
                  <c:v>5.6150000000000002</c:v>
                </c:pt>
                <c:pt idx="375">
                  <c:v>7.1099999999999994</c:v>
                </c:pt>
                <c:pt idx="376">
                  <c:v>10.39</c:v>
                </c:pt>
                <c:pt idx="377">
                  <c:v>10.81</c:v>
                </c:pt>
                <c:pt idx="378">
                  <c:v>8.34</c:v>
                </c:pt>
                <c:pt idx="379">
                  <c:v>7.125</c:v>
                </c:pt>
                <c:pt idx="380">
                  <c:v>5.61</c:v>
                </c:pt>
                <c:pt idx="381">
                  <c:v>9.9549999999999983</c:v>
                </c:pt>
                <c:pt idx="382">
                  <c:v>7.4157894736842112</c:v>
                </c:pt>
                <c:pt idx="383">
                  <c:v>6.0450000000000008</c:v>
                </c:pt>
                <c:pt idx="384">
                  <c:v>5.24</c:v>
                </c:pt>
                <c:pt idx="385">
                  <c:v>5.1549999999999994</c:v>
                </c:pt>
                <c:pt idx="386">
                  <c:v>4.2500000000000009</c:v>
                </c:pt>
                <c:pt idx="387">
                  <c:v>6.2</c:v>
                </c:pt>
                <c:pt idx="388">
                  <c:v>12.07</c:v>
                </c:pt>
                <c:pt idx="389">
                  <c:v>5.1649999999999991</c:v>
                </c:pt>
                <c:pt idx="390">
                  <c:v>5.5849999999999991</c:v>
                </c:pt>
                <c:pt idx="391">
                  <c:v>8.0950000000000024</c:v>
                </c:pt>
                <c:pt idx="392">
                  <c:v>13.445</c:v>
                </c:pt>
                <c:pt idx="393">
                  <c:v>14.59</c:v>
                </c:pt>
                <c:pt idx="394">
                  <c:v>10.935</c:v>
                </c:pt>
                <c:pt idx="395">
                  <c:v>10.965</c:v>
                </c:pt>
                <c:pt idx="396">
                  <c:v>10.675000000000001</c:v>
                </c:pt>
                <c:pt idx="397">
                  <c:v>13.13</c:v>
                </c:pt>
                <c:pt idx="398">
                  <c:v>9.9449999999999985</c:v>
                </c:pt>
                <c:pt idx="399">
                  <c:v>9.1499999999999968</c:v>
                </c:pt>
                <c:pt idx="400">
                  <c:v>9.8199999999999985</c:v>
                </c:pt>
                <c:pt idx="401">
                  <c:v>9.9450000000000003</c:v>
                </c:pt>
                <c:pt idx="402">
                  <c:v>13.28</c:v>
                </c:pt>
                <c:pt idx="403">
                  <c:v>10</c:v>
                </c:pt>
                <c:pt idx="404">
                  <c:v>5.4049999999999994</c:v>
                </c:pt>
                <c:pt idx="405">
                  <c:v>4.6900000000000004</c:v>
                </c:pt>
                <c:pt idx="406">
                  <c:v>4.9349999999999996</c:v>
                </c:pt>
                <c:pt idx="407">
                  <c:v>3.8100000000000009</c:v>
                </c:pt>
                <c:pt idx="408">
                  <c:v>3.5950000000000011</c:v>
                </c:pt>
                <c:pt idx="409">
                  <c:v>7.4799999999999986</c:v>
                </c:pt>
                <c:pt idx="410">
                  <c:v>7.1099999999999977</c:v>
                </c:pt>
                <c:pt idx="411">
                  <c:v>10.119999999999999</c:v>
                </c:pt>
                <c:pt idx="412">
                  <c:v>9.6449999999999996</c:v>
                </c:pt>
                <c:pt idx="413">
                  <c:v>8.8599999999999977</c:v>
                </c:pt>
                <c:pt idx="414">
                  <c:v>7.0549999999999997</c:v>
                </c:pt>
                <c:pt idx="415">
                  <c:v>5.3750000000000009</c:v>
                </c:pt>
                <c:pt idx="416">
                  <c:v>9.5050000000000026</c:v>
                </c:pt>
                <c:pt idx="417">
                  <c:v>8.1549999999999976</c:v>
                </c:pt>
                <c:pt idx="418">
                  <c:v>7.06</c:v>
                </c:pt>
                <c:pt idx="419">
                  <c:v>6.1950000000000012</c:v>
                </c:pt>
                <c:pt idx="420">
                  <c:v>4.83</c:v>
                </c:pt>
                <c:pt idx="421">
                  <c:v>3.7749999999999999</c:v>
                </c:pt>
                <c:pt idx="422">
                  <c:v>2.8250000000000002</c:v>
                </c:pt>
                <c:pt idx="423">
                  <c:v>4.9650000000000007</c:v>
                </c:pt>
                <c:pt idx="424">
                  <c:v>12.59</c:v>
                </c:pt>
                <c:pt idx="425">
                  <c:v>15.94</c:v>
                </c:pt>
                <c:pt idx="426">
                  <c:v>6.6849999999999996</c:v>
                </c:pt>
                <c:pt idx="427">
                  <c:v>6.2526315789473683</c:v>
                </c:pt>
                <c:pt idx="428">
                  <c:v>6.473684210526315</c:v>
                </c:pt>
                <c:pt idx="429">
                  <c:v>5.5263157894736832</c:v>
                </c:pt>
                <c:pt idx="430">
                  <c:v>3.0150000000000001</c:v>
                </c:pt>
                <c:pt idx="431">
                  <c:v>5.1449999999999996</c:v>
                </c:pt>
                <c:pt idx="432">
                  <c:v>7.7249999999999996</c:v>
                </c:pt>
                <c:pt idx="433">
                  <c:v>5.9</c:v>
                </c:pt>
                <c:pt idx="434">
                  <c:v>7.1549999999999976</c:v>
                </c:pt>
                <c:pt idx="435">
                  <c:v>7.0550000000000006</c:v>
                </c:pt>
                <c:pt idx="436">
                  <c:v>5.6399999999999988</c:v>
                </c:pt>
                <c:pt idx="437">
                  <c:v>10.24</c:v>
                </c:pt>
                <c:pt idx="438">
                  <c:v>12.755000000000001</c:v>
                </c:pt>
                <c:pt idx="439">
                  <c:v>11.345000000000001</c:v>
                </c:pt>
                <c:pt idx="440">
                  <c:v>9.629999999999999</c:v>
                </c:pt>
                <c:pt idx="441">
                  <c:v>10.865</c:v>
                </c:pt>
                <c:pt idx="442">
                  <c:v>10.005000000000001</c:v>
                </c:pt>
                <c:pt idx="443">
                  <c:v>8.4850000000000012</c:v>
                </c:pt>
                <c:pt idx="444">
                  <c:v>11.16</c:v>
                </c:pt>
                <c:pt idx="445">
                  <c:v>11.805</c:v>
                </c:pt>
                <c:pt idx="446">
                  <c:v>7.6</c:v>
                </c:pt>
                <c:pt idx="447">
                  <c:v>8.3950000000000014</c:v>
                </c:pt>
                <c:pt idx="448">
                  <c:v>10.14</c:v>
                </c:pt>
                <c:pt idx="449">
                  <c:v>7.4049999999999976</c:v>
                </c:pt>
                <c:pt idx="450">
                  <c:v>4.4000000000000004</c:v>
                </c:pt>
                <c:pt idx="451">
                  <c:v>7.4</c:v>
                </c:pt>
                <c:pt idx="452">
                  <c:v>9.245000000000001</c:v>
                </c:pt>
                <c:pt idx="453">
                  <c:v>7.6599999999999993</c:v>
                </c:pt>
                <c:pt idx="454">
                  <c:v>8.3150000000000013</c:v>
                </c:pt>
                <c:pt idx="455">
                  <c:v>9.3049999999999997</c:v>
                </c:pt>
                <c:pt idx="456">
                  <c:v>8.1</c:v>
                </c:pt>
                <c:pt idx="457">
                  <c:v>7.0250000000000004</c:v>
                </c:pt>
                <c:pt idx="458">
                  <c:v>4.740000000000002</c:v>
                </c:pt>
                <c:pt idx="459">
                  <c:v>4.8150000000000004</c:v>
                </c:pt>
                <c:pt idx="460">
                  <c:v>5.98</c:v>
                </c:pt>
                <c:pt idx="461">
                  <c:v>7.205000000000001</c:v>
                </c:pt>
                <c:pt idx="462">
                  <c:v>7.4450000000000003</c:v>
                </c:pt>
                <c:pt idx="463">
                  <c:v>6.18</c:v>
                </c:pt>
                <c:pt idx="464">
                  <c:v>3.9736842105263159</c:v>
                </c:pt>
                <c:pt idx="465">
                  <c:v>5.0050000000000008</c:v>
                </c:pt>
                <c:pt idx="466">
                  <c:v>6.4950000000000001</c:v>
                </c:pt>
                <c:pt idx="467">
                  <c:v>7.3349999999999982</c:v>
                </c:pt>
                <c:pt idx="468">
                  <c:v>9.0649999999999995</c:v>
                </c:pt>
                <c:pt idx="469">
                  <c:v>7.87</c:v>
                </c:pt>
                <c:pt idx="470">
                  <c:v>6.7399999999999993</c:v>
                </c:pt>
                <c:pt idx="471">
                  <c:v>5.1650000000000018</c:v>
                </c:pt>
                <c:pt idx="472">
                  <c:v>7.3999999999999986</c:v>
                </c:pt>
                <c:pt idx="473">
                  <c:v>6.3900000000000006</c:v>
                </c:pt>
                <c:pt idx="474">
                  <c:v>6.69</c:v>
                </c:pt>
                <c:pt idx="475">
                  <c:v>6.24</c:v>
                </c:pt>
                <c:pt idx="476">
                  <c:v>4.5250000000000004</c:v>
                </c:pt>
                <c:pt idx="477">
                  <c:v>5.1400000000000006</c:v>
                </c:pt>
                <c:pt idx="478">
                  <c:v>4.3749999999999991</c:v>
                </c:pt>
                <c:pt idx="479">
                  <c:v>6.2150000000000016</c:v>
                </c:pt>
                <c:pt idx="480">
                  <c:v>5.81</c:v>
                </c:pt>
                <c:pt idx="481">
                  <c:v>7.9249999999999998</c:v>
                </c:pt>
                <c:pt idx="482">
                  <c:v>9.4749999999999979</c:v>
                </c:pt>
                <c:pt idx="483">
                  <c:v>10.164999999999999</c:v>
                </c:pt>
                <c:pt idx="484">
                  <c:v>8.620000000000001</c:v>
                </c:pt>
                <c:pt idx="485">
                  <c:v>5.88</c:v>
                </c:pt>
                <c:pt idx="486">
                  <c:v>6.1549999999999994</c:v>
                </c:pt>
                <c:pt idx="487">
                  <c:v>8.509999999999998</c:v>
                </c:pt>
                <c:pt idx="488">
                  <c:v>9.365000000000002</c:v>
                </c:pt>
                <c:pt idx="489">
                  <c:v>5.7600000000000007</c:v>
                </c:pt>
                <c:pt idx="490">
                  <c:v>6.3999999999999986</c:v>
                </c:pt>
                <c:pt idx="491">
                  <c:v>6.57</c:v>
                </c:pt>
                <c:pt idx="492">
                  <c:v>4.5050000000000008</c:v>
                </c:pt>
                <c:pt idx="493">
                  <c:v>5.67</c:v>
                </c:pt>
                <c:pt idx="494">
                  <c:v>5.919999999999999</c:v>
                </c:pt>
                <c:pt idx="495">
                  <c:v>5.56</c:v>
                </c:pt>
                <c:pt idx="496">
                  <c:v>4.0199999999999996</c:v>
                </c:pt>
                <c:pt idx="497">
                  <c:v>4.0149999999999997</c:v>
                </c:pt>
                <c:pt idx="498">
                  <c:v>4.13</c:v>
                </c:pt>
                <c:pt idx="499">
                  <c:v>4.1999999999999993</c:v>
                </c:pt>
                <c:pt idx="500">
                  <c:v>4.7450000000000001</c:v>
                </c:pt>
                <c:pt idx="501">
                  <c:v>5.59</c:v>
                </c:pt>
                <c:pt idx="502">
                  <c:v>5.9349999999999996</c:v>
                </c:pt>
                <c:pt idx="503">
                  <c:v>5.7999999999999989</c:v>
                </c:pt>
                <c:pt idx="504">
                  <c:v>5.7599999999999989</c:v>
                </c:pt>
                <c:pt idx="505">
                  <c:v>4.6150000000000002</c:v>
                </c:pt>
                <c:pt idx="506">
                  <c:v>3.6049999999999991</c:v>
                </c:pt>
                <c:pt idx="507">
                  <c:v>5.0849999999999991</c:v>
                </c:pt>
                <c:pt idx="508">
                  <c:v>4.9650000000000016</c:v>
                </c:pt>
                <c:pt idx="509">
                  <c:v>6.3049999999999997</c:v>
                </c:pt>
                <c:pt idx="510">
                  <c:v>5.9849999999999994</c:v>
                </c:pt>
                <c:pt idx="511">
                  <c:v>5.245000000000001</c:v>
                </c:pt>
                <c:pt idx="512">
                  <c:v>4.5950000000000006</c:v>
                </c:pt>
                <c:pt idx="513">
                  <c:v>3.919999999999999</c:v>
                </c:pt>
                <c:pt idx="514">
                  <c:v>6.785000000000001</c:v>
                </c:pt>
                <c:pt idx="515">
                  <c:v>6.4250000000000016</c:v>
                </c:pt>
                <c:pt idx="516">
                  <c:v>6.67</c:v>
                </c:pt>
                <c:pt idx="517">
                  <c:v>6.9400000000000022</c:v>
                </c:pt>
                <c:pt idx="518">
                  <c:v>6.8650000000000002</c:v>
                </c:pt>
                <c:pt idx="519">
                  <c:v>5.65</c:v>
                </c:pt>
                <c:pt idx="520">
                  <c:v>3.54</c:v>
                </c:pt>
                <c:pt idx="521">
                  <c:v>4.3250000000000002</c:v>
                </c:pt>
                <c:pt idx="522">
                  <c:v>4.6749999999999998</c:v>
                </c:pt>
                <c:pt idx="523">
                  <c:v>4.51</c:v>
                </c:pt>
                <c:pt idx="524">
                  <c:v>5.93</c:v>
                </c:pt>
                <c:pt idx="525">
                  <c:v>6.39</c:v>
                </c:pt>
                <c:pt idx="526">
                  <c:v>5.5000000000000018</c:v>
                </c:pt>
                <c:pt idx="527">
                  <c:v>4.1849999999999996</c:v>
                </c:pt>
                <c:pt idx="528">
                  <c:v>6.1299999999999981</c:v>
                </c:pt>
                <c:pt idx="529">
                  <c:v>5.4949999999999992</c:v>
                </c:pt>
                <c:pt idx="530">
                  <c:v>4.3250000000000002</c:v>
                </c:pt>
                <c:pt idx="531">
                  <c:v>5.0199999999999996</c:v>
                </c:pt>
                <c:pt idx="532">
                  <c:v>6.3749999999999991</c:v>
                </c:pt>
                <c:pt idx="533">
                  <c:v>5.4049999999999994</c:v>
                </c:pt>
                <c:pt idx="534">
                  <c:v>5.915</c:v>
                </c:pt>
                <c:pt idx="535">
                  <c:v>7.5</c:v>
                </c:pt>
                <c:pt idx="536">
                  <c:v>8.09</c:v>
                </c:pt>
                <c:pt idx="537">
                  <c:v>8.1631578947368428</c:v>
                </c:pt>
                <c:pt idx="538">
                  <c:v>8.9315789473684202</c:v>
                </c:pt>
                <c:pt idx="539">
                  <c:v>6.5421052631578958</c:v>
                </c:pt>
                <c:pt idx="540">
                  <c:v>4.7210526315789467</c:v>
                </c:pt>
                <c:pt idx="541">
                  <c:v>4.5263157894736832</c:v>
                </c:pt>
                <c:pt idx="542">
                  <c:v>6.1368421052631579</c:v>
                </c:pt>
                <c:pt idx="543">
                  <c:v>6.6421052631578954</c:v>
                </c:pt>
                <c:pt idx="544">
                  <c:v>4.8315789473684214</c:v>
                </c:pt>
                <c:pt idx="545">
                  <c:v>4.5449999999999999</c:v>
                </c:pt>
                <c:pt idx="546">
                  <c:v>5.53</c:v>
                </c:pt>
                <c:pt idx="547">
                  <c:v>4.4850000000000003</c:v>
                </c:pt>
                <c:pt idx="548">
                  <c:v>4.2249999999999996</c:v>
                </c:pt>
                <c:pt idx="549">
                  <c:v>6.1449999999999996</c:v>
                </c:pt>
                <c:pt idx="550">
                  <c:v>7.33</c:v>
                </c:pt>
                <c:pt idx="551">
                  <c:v>8.125</c:v>
                </c:pt>
                <c:pt idx="552">
                  <c:v>5.8250000000000011</c:v>
                </c:pt>
                <c:pt idx="553">
                  <c:v>4.3499999999999996</c:v>
                </c:pt>
                <c:pt idx="554">
                  <c:v>3.930000000000001</c:v>
                </c:pt>
                <c:pt idx="555">
                  <c:v>2.9950000000000001</c:v>
                </c:pt>
                <c:pt idx="556">
                  <c:v>4.9700000000000024</c:v>
                </c:pt>
                <c:pt idx="557">
                  <c:v>5.0850000000000009</c:v>
                </c:pt>
                <c:pt idx="558">
                  <c:v>5.77</c:v>
                </c:pt>
                <c:pt idx="559">
                  <c:v>5.0105263157894742</c:v>
                </c:pt>
                <c:pt idx="560">
                  <c:v>3.5750000000000002</c:v>
                </c:pt>
                <c:pt idx="561">
                  <c:v>4.1526315789473669</c:v>
                </c:pt>
                <c:pt idx="562">
                  <c:v>3.473684210526315</c:v>
                </c:pt>
                <c:pt idx="563">
                  <c:v>4.3</c:v>
                </c:pt>
                <c:pt idx="564">
                  <c:v>4.2050000000000001</c:v>
                </c:pt>
                <c:pt idx="565">
                  <c:v>4.3749999999999982</c:v>
                </c:pt>
                <c:pt idx="566">
                  <c:v>5.7249999999999996</c:v>
                </c:pt>
                <c:pt idx="567">
                  <c:v>6.4550000000000001</c:v>
                </c:pt>
                <c:pt idx="568">
                  <c:v>5.8849999999999998</c:v>
                </c:pt>
                <c:pt idx="569">
                  <c:v>4.4150000000000009</c:v>
                </c:pt>
                <c:pt idx="570">
                  <c:v>6.3900000000000006</c:v>
                </c:pt>
                <c:pt idx="571">
                  <c:v>7.0250000000000004</c:v>
                </c:pt>
                <c:pt idx="572">
                  <c:v>7.2899999999999991</c:v>
                </c:pt>
                <c:pt idx="573">
                  <c:v>6.45</c:v>
                </c:pt>
                <c:pt idx="574">
                  <c:v>7.1849999999999996</c:v>
                </c:pt>
                <c:pt idx="575">
                  <c:v>6.7000000000000011</c:v>
                </c:pt>
                <c:pt idx="576">
                  <c:v>5.7549999999999999</c:v>
                </c:pt>
                <c:pt idx="577">
                  <c:v>5.3849999999999998</c:v>
                </c:pt>
                <c:pt idx="578">
                  <c:v>6.6350000000000007</c:v>
                </c:pt>
                <c:pt idx="579">
                  <c:v>7.1549999999999976</c:v>
                </c:pt>
                <c:pt idx="580">
                  <c:v>6.4099999999999993</c:v>
                </c:pt>
                <c:pt idx="581">
                  <c:v>7.1949999999999994</c:v>
                </c:pt>
                <c:pt idx="582">
                  <c:v>6.3150000000000004</c:v>
                </c:pt>
                <c:pt idx="583">
                  <c:v>6.4599999999999991</c:v>
                </c:pt>
                <c:pt idx="584">
                  <c:v>11.315</c:v>
                </c:pt>
                <c:pt idx="585">
                  <c:v>11.234999999999999</c:v>
                </c:pt>
                <c:pt idx="586">
                  <c:v>11.64</c:v>
                </c:pt>
                <c:pt idx="587">
                  <c:v>9.0300000000000011</c:v>
                </c:pt>
                <c:pt idx="588">
                  <c:v>6.95</c:v>
                </c:pt>
                <c:pt idx="589">
                  <c:v>4.3949999999999996</c:v>
                </c:pt>
                <c:pt idx="590">
                  <c:v>6.5650000000000004</c:v>
                </c:pt>
                <c:pt idx="591">
                  <c:v>7.6499999999999986</c:v>
                </c:pt>
                <c:pt idx="592">
                  <c:v>10.835000000000001</c:v>
                </c:pt>
                <c:pt idx="593">
                  <c:v>8.9949999999999992</c:v>
                </c:pt>
                <c:pt idx="594">
                  <c:v>9.2200000000000006</c:v>
                </c:pt>
                <c:pt idx="595">
                  <c:v>7.9850000000000012</c:v>
                </c:pt>
                <c:pt idx="596">
                  <c:v>8.3149999999999977</c:v>
                </c:pt>
                <c:pt idx="597">
                  <c:v>5.8150000000000004</c:v>
                </c:pt>
                <c:pt idx="598">
                  <c:v>7.3450000000000006</c:v>
                </c:pt>
                <c:pt idx="599">
                  <c:v>8.5250000000000021</c:v>
                </c:pt>
                <c:pt idx="600">
                  <c:v>7.23</c:v>
                </c:pt>
                <c:pt idx="601">
                  <c:v>5.8949999999999996</c:v>
                </c:pt>
                <c:pt idx="602">
                  <c:v>7.13</c:v>
                </c:pt>
                <c:pt idx="603">
                  <c:v>6.3400000000000007</c:v>
                </c:pt>
                <c:pt idx="604">
                  <c:v>4.99</c:v>
                </c:pt>
                <c:pt idx="605">
                  <c:v>5.0599999999999996</c:v>
                </c:pt>
                <c:pt idx="606">
                  <c:v>6.9</c:v>
                </c:pt>
                <c:pt idx="607">
                  <c:v>7.19</c:v>
                </c:pt>
                <c:pt idx="608">
                  <c:v>6.0000000000000009</c:v>
                </c:pt>
              </c:numCache>
            </c:numRef>
          </c:yVal>
          <c:smooth val="1"/>
        </c:ser>
        <c:ser>
          <c:idx val="4"/>
          <c:order val="1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英国!$A$611:$A$671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英国!$I$611:$I$671</c:f>
              <c:numCache>
                <c:formatCode>General</c:formatCode>
                <c:ptCount val="61"/>
                <c:pt idx="0">
                  <c:v>8.6300000000000008</c:v>
                </c:pt>
                <c:pt idx="1">
                  <c:v>7.8749999999999982</c:v>
                </c:pt>
                <c:pt idx="2">
                  <c:v>6.07</c:v>
                </c:pt>
                <c:pt idx="3">
                  <c:v>4.6400000000000006</c:v>
                </c:pt>
                <c:pt idx="4">
                  <c:v>7.2</c:v>
                </c:pt>
                <c:pt idx="5">
                  <c:v>5.7900000000000009</c:v>
                </c:pt>
                <c:pt idx="6">
                  <c:v>6.7250000000000014</c:v>
                </c:pt>
                <c:pt idx="7">
                  <c:v>7.2399999999999993</c:v>
                </c:pt>
                <c:pt idx="8">
                  <c:v>8.9899999999999984</c:v>
                </c:pt>
                <c:pt idx="9">
                  <c:v>5.8150000000000004</c:v>
                </c:pt>
                <c:pt idx="10">
                  <c:v>5.660000000000001</c:v>
                </c:pt>
                <c:pt idx="11">
                  <c:v>9.5950000000000006</c:v>
                </c:pt>
                <c:pt idx="12">
                  <c:v>8.0999999999999979</c:v>
                </c:pt>
                <c:pt idx="13">
                  <c:v>8.3799999999999972</c:v>
                </c:pt>
                <c:pt idx="14">
                  <c:v>9.33</c:v>
                </c:pt>
                <c:pt idx="15">
                  <c:v>11.135</c:v>
                </c:pt>
                <c:pt idx="16">
                  <c:v>8.6049999999999986</c:v>
                </c:pt>
                <c:pt idx="17">
                  <c:v>9.9349999999999987</c:v>
                </c:pt>
                <c:pt idx="18">
                  <c:v>9.0599999999999987</c:v>
                </c:pt>
                <c:pt idx="19">
                  <c:v>6.7949999999999999</c:v>
                </c:pt>
                <c:pt idx="20">
                  <c:v>8.8849999999999998</c:v>
                </c:pt>
                <c:pt idx="21">
                  <c:v>7.5550000000000006</c:v>
                </c:pt>
                <c:pt idx="22">
                  <c:v>9.2149999999999999</c:v>
                </c:pt>
                <c:pt idx="23">
                  <c:v>4.91</c:v>
                </c:pt>
                <c:pt idx="24">
                  <c:v>4.1499999999999986</c:v>
                </c:pt>
                <c:pt idx="25">
                  <c:v>6.6050000000000004</c:v>
                </c:pt>
                <c:pt idx="26">
                  <c:v>6.9600000000000009</c:v>
                </c:pt>
                <c:pt idx="27">
                  <c:v>6.3599999999999994</c:v>
                </c:pt>
                <c:pt idx="28">
                  <c:v>6.5049999999999981</c:v>
                </c:pt>
                <c:pt idx="29">
                  <c:v>7.5250000000000004</c:v>
                </c:pt>
                <c:pt idx="30">
                  <c:v>3.9449999999999998</c:v>
                </c:pt>
                <c:pt idx="31">
                  <c:v>2.96</c:v>
                </c:pt>
                <c:pt idx="32">
                  <c:v>5.2249999999999996</c:v>
                </c:pt>
                <c:pt idx="33">
                  <c:v>10.545</c:v>
                </c:pt>
                <c:pt idx="34">
                  <c:v>15.77</c:v>
                </c:pt>
                <c:pt idx="35">
                  <c:v>15.685</c:v>
                </c:pt>
                <c:pt idx="36">
                  <c:v>15.47</c:v>
                </c:pt>
                <c:pt idx="37">
                  <c:v>14.29</c:v>
                </c:pt>
                <c:pt idx="38">
                  <c:v>11.65</c:v>
                </c:pt>
                <c:pt idx="39">
                  <c:v>11.845000000000001</c:v>
                </c:pt>
                <c:pt idx="40">
                  <c:v>10.79</c:v>
                </c:pt>
                <c:pt idx="41">
                  <c:v>6.88</c:v>
                </c:pt>
                <c:pt idx="42">
                  <c:v>6.4699999999999989</c:v>
                </c:pt>
                <c:pt idx="43">
                  <c:v>8.1050000000000004</c:v>
                </c:pt>
                <c:pt idx="44">
                  <c:v>5.4300000000000006</c:v>
                </c:pt>
                <c:pt idx="45">
                  <c:v>3.5999999999999992</c:v>
                </c:pt>
                <c:pt idx="46">
                  <c:v>6.08</c:v>
                </c:pt>
                <c:pt idx="47">
                  <c:v>5.4149999999999991</c:v>
                </c:pt>
                <c:pt idx="48">
                  <c:v>5.1349999999999998</c:v>
                </c:pt>
                <c:pt idx="49">
                  <c:v>10.115</c:v>
                </c:pt>
                <c:pt idx="50">
                  <c:v>11.19</c:v>
                </c:pt>
                <c:pt idx="51">
                  <c:v>4.6150000000000002</c:v>
                </c:pt>
                <c:pt idx="52">
                  <c:v>8.2499999999999982</c:v>
                </c:pt>
                <c:pt idx="53">
                  <c:v>10.744999999999999</c:v>
                </c:pt>
                <c:pt idx="54">
                  <c:v>7.4099999999999993</c:v>
                </c:pt>
                <c:pt idx="55">
                  <c:v>11.81</c:v>
                </c:pt>
                <c:pt idx="56">
                  <c:v>18.175000000000001</c:v>
                </c:pt>
                <c:pt idx="57">
                  <c:v>19.125</c:v>
                </c:pt>
                <c:pt idx="58">
                  <c:v>16.135000000000002</c:v>
                </c:pt>
                <c:pt idx="59">
                  <c:v>12.535</c:v>
                </c:pt>
                <c:pt idx="60">
                  <c:v>9.1849999999999987</c:v>
                </c:pt>
              </c:numCache>
            </c:numRef>
          </c:yVal>
          <c:smooth val="1"/>
        </c:ser>
        <c:ser>
          <c:idx val="1"/>
          <c:order val="2"/>
          <c:tx>
            <c:v>Predicted</c:v>
          </c:tx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英国!$A$611:$A$671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英国!$C$611:$C$671</c:f>
              <c:numCache>
                <c:formatCode>General</c:formatCode>
                <c:ptCount val="61"/>
                <c:pt idx="0">
                  <c:v>5.5164934511753199</c:v>
                </c:pt>
                <c:pt idx="1">
                  <c:v>6.2746677108373001</c:v>
                </c:pt>
                <c:pt idx="2">
                  <c:v>7.1170441968630298</c:v>
                </c:pt>
                <c:pt idx="3">
                  <c:v>6.5138639723619898</c:v>
                </c:pt>
                <c:pt idx="4">
                  <c:v>6.84507133684611</c:v>
                </c:pt>
                <c:pt idx="5">
                  <c:v>7.12713273965631</c:v>
                </c:pt>
                <c:pt idx="6">
                  <c:v>6.4773410370889701</c:v>
                </c:pt>
                <c:pt idx="7">
                  <c:v>6.9200402950069</c:v>
                </c:pt>
                <c:pt idx="8">
                  <c:v>6.9790074630963996</c:v>
                </c:pt>
                <c:pt idx="9">
                  <c:v>6.4769152711859501</c:v>
                </c:pt>
                <c:pt idx="10">
                  <c:v>6.98771729914142</c:v>
                </c:pt>
                <c:pt idx="11">
                  <c:v>6.8599912234210203</c:v>
                </c:pt>
                <c:pt idx="12">
                  <c:v>6.5278523779183697</c:v>
                </c:pt>
                <c:pt idx="13">
                  <c:v>7.0257412368455299</c:v>
                </c:pt>
                <c:pt idx="14">
                  <c:v>6.7583069880075497</c:v>
                </c:pt>
                <c:pt idx="15">
                  <c:v>6.5998218847443404</c:v>
                </c:pt>
                <c:pt idx="16">
                  <c:v>7.0275676113239003</c:v>
                </c:pt>
                <c:pt idx="17">
                  <c:v>6.6790152115187498</c:v>
                </c:pt>
                <c:pt idx="18">
                  <c:v>6.6788694824451698</c:v>
                </c:pt>
                <c:pt idx="19">
                  <c:v>6.9996156972397801</c:v>
                </c:pt>
                <c:pt idx="20">
                  <c:v>6.6269040714061402</c:v>
                </c:pt>
                <c:pt idx="21">
                  <c:v>6.75406152071674</c:v>
                </c:pt>
                <c:pt idx="22">
                  <c:v>6.9507208545640404</c:v>
                </c:pt>
                <c:pt idx="23">
                  <c:v>6.60246352705117</c:v>
                </c:pt>
                <c:pt idx="24">
                  <c:v>6.8168806109578899</c:v>
                </c:pt>
                <c:pt idx="25">
                  <c:v>6.89034439641076</c:v>
                </c:pt>
                <c:pt idx="26">
                  <c:v>6.6027561488654403</c:v>
                </c:pt>
                <c:pt idx="27">
                  <c:v>6.86190974031729</c:v>
                </c:pt>
                <c:pt idx="28">
                  <c:v>6.8274468123548404</c:v>
                </c:pt>
                <c:pt idx="29">
                  <c:v>6.6224975295603699</c:v>
                </c:pt>
                <c:pt idx="30">
                  <c:v>6.8868941439770399</c:v>
                </c:pt>
                <c:pt idx="31">
                  <c:v>6.7695364093925097</c:v>
                </c:pt>
                <c:pt idx="32">
                  <c:v>6.6551402407268103</c:v>
                </c:pt>
                <c:pt idx="33">
                  <c:v>6.8923879527915597</c:v>
                </c:pt>
                <c:pt idx="34">
                  <c:v>6.7220647906930804</c:v>
                </c:pt>
                <c:pt idx="35">
                  <c:v>6.6938930500748004</c:v>
                </c:pt>
                <c:pt idx="36">
                  <c:v>6.88113907852716</c:v>
                </c:pt>
                <c:pt idx="37">
                  <c:v>6.6881848007061198</c:v>
                </c:pt>
                <c:pt idx="38">
                  <c:v>6.73257067054967</c:v>
                </c:pt>
                <c:pt idx="39">
                  <c:v>6.8573357754169004</c:v>
                </c:pt>
                <c:pt idx="40">
                  <c:v>6.6688275431049098</c:v>
                </c:pt>
                <c:pt idx="41">
                  <c:v>6.7662058893648602</c:v>
                </c:pt>
                <c:pt idx="42">
                  <c:v>6.8258303751694704</c:v>
                </c:pt>
                <c:pt idx="43">
                  <c:v>6.66302674817618</c:v>
                </c:pt>
                <c:pt idx="44">
                  <c:v>6.7913981422724703</c:v>
                </c:pt>
                <c:pt idx="45">
                  <c:v>6.7914363318472999</c:v>
                </c:pt>
                <c:pt idx="46">
                  <c:v>6.6684038308997398</c:v>
                </c:pt>
                <c:pt idx="47">
                  <c:v>6.80640889728648</c:v>
                </c:pt>
                <c:pt idx="48">
                  <c:v>6.7583672827614896</c:v>
                </c:pt>
                <c:pt idx="49">
                  <c:v>6.6817249376040602</c:v>
                </c:pt>
                <c:pt idx="50">
                  <c:v>6.8110420811736896</c:v>
                </c:pt>
                <c:pt idx="51">
                  <c:v>6.7298566176120902</c:v>
                </c:pt>
                <c:pt idx="52">
                  <c:v>6.6994501124262804</c:v>
                </c:pt>
                <c:pt idx="53">
                  <c:v>6.8063656950961402</c:v>
                </c:pt>
                <c:pt idx="54">
                  <c:v>6.70796720168231</c:v>
                </c:pt>
                <c:pt idx="55">
                  <c:v>6.7182112594456003</c:v>
                </c:pt>
                <c:pt idx="56">
                  <c:v>6.7943385474108098</c:v>
                </c:pt>
                <c:pt idx="57">
                  <c:v>6.6935765533180396</c:v>
                </c:pt>
                <c:pt idx="58">
                  <c:v>6.7351763662782096</c:v>
                </c:pt>
                <c:pt idx="59">
                  <c:v>6.7774047410978699</c:v>
                </c:pt>
                <c:pt idx="60">
                  <c:v>6.6865049259578502</c:v>
                </c:pt>
              </c:numCache>
            </c:numRef>
          </c:yVal>
          <c:smooth val="1"/>
        </c:ser>
        <c:ser>
          <c:idx val="2"/>
          <c:order val="3"/>
          <c:tx>
            <c:v>65% interval</c:v>
          </c:tx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xVal>
            <c:numRef>
              <c:f>英国!$A$611:$A$671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英国!$AA$607:$AA$667</c:f>
              <c:numCache>
                <c:formatCode>General</c:formatCode>
                <c:ptCount val="61"/>
                <c:pt idx="0">
                  <c:v>3.4557761257173301</c:v>
                </c:pt>
                <c:pt idx="1">
                  <c:v>3.5770678058763998</c:v>
                </c:pt>
                <c:pt idx="2">
                  <c:v>4.2939355674339996</c:v>
                </c:pt>
                <c:pt idx="3">
                  <c:v>3.68033880799018</c:v>
                </c:pt>
                <c:pt idx="4">
                  <c:v>4.0029493659210003</c:v>
                </c:pt>
                <c:pt idx="5">
                  <c:v>4.2791058440696004</c:v>
                </c:pt>
                <c:pt idx="6">
                  <c:v>3.6278004415617202</c:v>
                </c:pt>
                <c:pt idx="7">
                  <c:v>4.0595380534246699</c:v>
                </c:pt>
                <c:pt idx="8">
                  <c:v>4.1108564504092797</c:v>
                </c:pt>
                <c:pt idx="9">
                  <c:v>3.6045222922892601</c:v>
                </c:pt>
                <c:pt idx="10">
                  <c:v>4.1014685686990404</c:v>
                </c:pt>
                <c:pt idx="11">
                  <c:v>3.9668830896590701</c:v>
                </c:pt>
                <c:pt idx="12">
                  <c:v>3.6290301414877701</c:v>
                </c:pt>
                <c:pt idx="13">
                  <c:v>4.1134290391438899</c:v>
                </c:pt>
                <c:pt idx="14">
                  <c:v>3.8402753274044801</c:v>
                </c:pt>
                <c:pt idx="15">
                  <c:v>3.6747450685132601</c:v>
                </c:pt>
                <c:pt idx="16">
                  <c:v>4.0900858965798799</c:v>
                </c:pt>
                <c:pt idx="17">
                  <c:v>3.73640251747966</c:v>
                </c:pt>
                <c:pt idx="18">
                  <c:v>3.7278961721430699</c:v>
                </c:pt>
                <c:pt idx="19">
                  <c:v>4.0375908929241797</c:v>
                </c:pt>
                <c:pt idx="20">
                  <c:v>3.6598905264316901</c:v>
                </c:pt>
                <c:pt idx="21">
                  <c:v>3.77759852962346</c:v>
                </c:pt>
                <c:pt idx="22">
                  <c:v>3.9646009992928901</c:v>
                </c:pt>
                <c:pt idx="23">
                  <c:v>3.6111565078552101</c:v>
                </c:pt>
                <c:pt idx="24">
                  <c:v>3.8154051645135199</c:v>
                </c:pt>
                <c:pt idx="25">
                  <c:v>3.8804630949385102</c:v>
                </c:pt>
                <c:pt idx="26">
                  <c:v>3.5872332699562999</c:v>
                </c:pt>
                <c:pt idx="27">
                  <c:v>3.83592365602876</c:v>
                </c:pt>
                <c:pt idx="28">
                  <c:v>3.79405577220404</c:v>
                </c:pt>
                <c:pt idx="29">
                  <c:v>3.5828420767535301</c:v>
                </c:pt>
                <c:pt idx="30">
                  <c:v>3.8368774797607901</c:v>
                </c:pt>
                <c:pt idx="31">
                  <c:v>3.7128272407052201</c:v>
                </c:pt>
                <c:pt idx="32">
                  <c:v>3.5914712884243101</c:v>
                </c:pt>
                <c:pt idx="33">
                  <c:v>3.8187685123029902</c:v>
                </c:pt>
                <c:pt idx="34">
                  <c:v>3.64218339792171</c:v>
                </c:pt>
                <c:pt idx="35">
                  <c:v>3.6063819032445998</c:v>
                </c:pt>
                <c:pt idx="36">
                  <c:v>3.78427933033942</c:v>
                </c:pt>
                <c:pt idx="37">
                  <c:v>3.5852430498310301</c:v>
                </c:pt>
                <c:pt idx="38">
                  <c:v>3.6214411677580398</c:v>
                </c:pt>
                <c:pt idx="39">
                  <c:v>3.7375332733553601</c:v>
                </c:pt>
                <c:pt idx="40">
                  <c:v>3.5429159565711101</c:v>
                </c:pt>
                <c:pt idx="41">
                  <c:v>3.63172179880742</c:v>
                </c:pt>
                <c:pt idx="42">
                  <c:v>3.68332573782076</c:v>
                </c:pt>
                <c:pt idx="43">
                  <c:v>3.51422899979561</c:v>
                </c:pt>
                <c:pt idx="44">
                  <c:v>3.6338438629599699</c:v>
                </c:pt>
                <c:pt idx="45">
                  <c:v>3.6264237058751698</c:v>
                </c:pt>
                <c:pt idx="46">
                  <c:v>3.4968111799738701</c:v>
                </c:pt>
                <c:pt idx="47">
                  <c:v>3.6260697841891201</c:v>
                </c:pt>
                <c:pt idx="48">
                  <c:v>3.5710044550445401</c:v>
                </c:pt>
                <c:pt idx="49">
                  <c:v>3.48744768990275</c:v>
                </c:pt>
                <c:pt idx="50">
                  <c:v>3.60818882496981</c:v>
                </c:pt>
                <c:pt idx="51">
                  <c:v>3.5202740370830301</c:v>
                </c:pt>
                <c:pt idx="52">
                  <c:v>3.4826238022061902</c:v>
                </c:pt>
                <c:pt idx="53">
                  <c:v>3.5812446254818</c:v>
                </c:pt>
                <c:pt idx="54">
                  <c:v>3.47627629416204</c:v>
                </c:pt>
                <c:pt idx="55">
                  <c:v>3.4789968280635399</c:v>
                </c:pt>
                <c:pt idx="56">
                  <c:v>3.5471675975161601</c:v>
                </c:pt>
                <c:pt idx="57">
                  <c:v>3.4398778004303399</c:v>
                </c:pt>
                <c:pt idx="58">
                  <c:v>3.4737552715864899</c:v>
                </c:pt>
                <c:pt idx="59">
                  <c:v>3.5083736468770499</c:v>
                </c:pt>
                <c:pt idx="60">
                  <c:v>3.4108956660727801</c:v>
                </c:pt>
              </c:numCache>
            </c:numRef>
          </c:yVal>
          <c:smooth val="0"/>
        </c:ser>
        <c:ser>
          <c:idx val="3"/>
          <c:order val="4"/>
          <c:spPr>
            <a:ln w="19050">
              <a:solidFill>
                <a:srgbClr val="FF0000"/>
              </a:solidFill>
              <a:prstDash val="sysDot"/>
            </a:ln>
          </c:spPr>
          <c:marker>
            <c:symbol val="none"/>
          </c:marker>
          <c:xVal>
            <c:numRef>
              <c:f>英国!$A$611:$A$671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英国!$AB$607:$AB$668</c:f>
              <c:numCache>
                <c:formatCode>General</c:formatCode>
                <c:ptCount val="62"/>
                <c:pt idx="0">
                  <c:v>7.5772107766333097</c:v>
                </c:pt>
                <c:pt idx="1">
                  <c:v>8.9722676157982093</c:v>
                </c:pt>
                <c:pt idx="2">
                  <c:v>9.9401528262920706</c:v>
                </c:pt>
                <c:pt idx="3">
                  <c:v>9.3473891367338098</c:v>
                </c:pt>
                <c:pt idx="4">
                  <c:v>9.68719330777121</c:v>
                </c:pt>
                <c:pt idx="5">
                  <c:v>9.9751596352430294</c:v>
                </c:pt>
                <c:pt idx="6">
                  <c:v>9.3268816326162192</c:v>
                </c:pt>
                <c:pt idx="7">
                  <c:v>9.7805425365891399</c:v>
                </c:pt>
                <c:pt idx="8">
                  <c:v>9.8471584757835195</c:v>
                </c:pt>
                <c:pt idx="9">
                  <c:v>9.3493082500826397</c:v>
                </c:pt>
                <c:pt idx="10">
                  <c:v>9.8739660295837997</c:v>
                </c:pt>
                <c:pt idx="11">
                  <c:v>9.7530993571829807</c:v>
                </c:pt>
                <c:pt idx="12">
                  <c:v>9.4266746143489701</c:v>
                </c:pt>
                <c:pt idx="13">
                  <c:v>9.9380534345471592</c:v>
                </c:pt>
                <c:pt idx="14">
                  <c:v>9.6763386486106207</c:v>
                </c:pt>
                <c:pt idx="15">
                  <c:v>9.5248987009754202</c:v>
                </c:pt>
                <c:pt idx="16">
                  <c:v>9.9650493260679305</c:v>
                </c:pt>
                <c:pt idx="17">
                  <c:v>9.6216279055578404</c:v>
                </c:pt>
                <c:pt idx="18">
                  <c:v>9.6298427927472794</c:v>
                </c:pt>
                <c:pt idx="19">
                  <c:v>9.9616405015553706</c:v>
                </c:pt>
                <c:pt idx="20">
                  <c:v>9.5939176163805993</c:v>
                </c:pt>
                <c:pt idx="21">
                  <c:v>9.7305245118100299</c:v>
                </c:pt>
                <c:pt idx="22">
                  <c:v>9.9368407098352005</c:v>
                </c:pt>
                <c:pt idx="23">
                  <c:v>9.5937705462471392</c:v>
                </c:pt>
                <c:pt idx="24">
                  <c:v>9.8183560574022692</c:v>
                </c:pt>
                <c:pt idx="25">
                  <c:v>9.9002256978830108</c:v>
                </c:pt>
                <c:pt idx="26">
                  <c:v>9.6182790277745802</c:v>
                </c:pt>
                <c:pt idx="27">
                  <c:v>9.8878958246058097</c:v>
                </c:pt>
                <c:pt idx="28">
                  <c:v>9.8608378525056306</c:v>
                </c:pt>
                <c:pt idx="29">
                  <c:v>9.6621529823672105</c:v>
                </c:pt>
                <c:pt idx="30">
                  <c:v>9.9369108081933</c:v>
                </c:pt>
                <c:pt idx="31">
                  <c:v>9.8262455780797993</c:v>
                </c:pt>
                <c:pt idx="32">
                  <c:v>9.7188091930293101</c:v>
                </c:pt>
                <c:pt idx="33">
                  <c:v>9.9660073932801296</c:v>
                </c:pt>
                <c:pt idx="34">
                  <c:v>9.8019461834644606</c:v>
                </c:pt>
                <c:pt idx="35">
                  <c:v>9.7814041969049903</c:v>
                </c:pt>
                <c:pt idx="36">
                  <c:v>9.9779988267148898</c:v>
                </c:pt>
                <c:pt idx="37">
                  <c:v>9.79112655158122</c:v>
                </c:pt>
                <c:pt idx="38">
                  <c:v>9.8437001733413005</c:v>
                </c:pt>
                <c:pt idx="39">
                  <c:v>9.9771382774784403</c:v>
                </c:pt>
                <c:pt idx="40">
                  <c:v>9.7947391296387103</c:v>
                </c:pt>
                <c:pt idx="41">
                  <c:v>9.9006899799222907</c:v>
                </c:pt>
                <c:pt idx="42">
                  <c:v>9.96833501251818</c:v>
                </c:pt>
                <c:pt idx="43">
                  <c:v>9.8118244965567403</c:v>
                </c:pt>
                <c:pt idx="44">
                  <c:v>9.9489524215849805</c:v>
                </c:pt>
                <c:pt idx="45">
                  <c:v>9.9564489578194202</c:v>
                </c:pt>
                <c:pt idx="46">
                  <c:v>9.8399964818255992</c:v>
                </c:pt>
                <c:pt idx="47">
                  <c:v>9.98674801038384</c:v>
                </c:pt>
                <c:pt idx="48">
                  <c:v>9.9457301104784399</c:v>
                </c:pt>
                <c:pt idx="49">
                  <c:v>9.8760021853053601</c:v>
                </c:pt>
                <c:pt idx="50">
                  <c:v>10.013895337377599</c:v>
                </c:pt>
                <c:pt idx="51">
                  <c:v>9.9394391981411392</c:v>
                </c:pt>
                <c:pt idx="52">
                  <c:v>9.9162764226463693</c:v>
                </c:pt>
                <c:pt idx="53">
                  <c:v>10.0314867647105</c:v>
                </c:pt>
                <c:pt idx="54">
                  <c:v>9.9396581092025809</c:v>
                </c:pt>
                <c:pt idx="55">
                  <c:v>9.9574256908276606</c:v>
                </c:pt>
                <c:pt idx="56">
                  <c:v>10.041509497305499</c:v>
                </c:pt>
                <c:pt idx="57">
                  <c:v>9.94727530620575</c:v>
                </c:pt>
                <c:pt idx="58">
                  <c:v>9.9965974609699195</c:v>
                </c:pt>
                <c:pt idx="59">
                  <c:v>10.0464358353187</c:v>
                </c:pt>
                <c:pt idx="60">
                  <c:v>9.9621141858429194</c:v>
                </c:pt>
                <c:pt idx="61">
                  <c:v>10.031712943064999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40032"/>
        <c:axId val="223141184"/>
      </c:scatterChart>
      <c:valAx>
        <c:axId val="223140032"/>
        <c:scaling>
          <c:orientation val="minMax"/>
          <c:max val="44530"/>
          <c:min val="4386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141184"/>
        <c:crosses val="autoZero"/>
        <c:crossBetween val="midCat"/>
        <c:majorUnit val="155"/>
      </c:valAx>
      <c:valAx>
        <c:axId val="2231411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NO₂ Concentration / ( ug/m³ )</a:t>
                </a:r>
                <a:endParaRPr lang="zh-CN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2.44445931133148E-4"/>
              <c:y val="0.1641737986686929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14003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5308259673540202E-2"/>
          <c:y val="6.9444535049169379E-2"/>
          <c:w val="0.80197556439919038"/>
          <c:h val="8.3230587575265344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29571767062863E-2"/>
          <c:y val="6.5289305369626655E-2"/>
          <c:w val="0.80575383827174551"/>
          <c:h val="0.7857487935585357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英国!$A$2:$A$610</c:f>
              <c:numCache>
                <c:formatCode>m/d/yyyy</c:formatCode>
                <c:ptCount val="609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  <c:pt idx="90">
                  <c:v>43951</c:v>
                </c:pt>
                <c:pt idx="91">
                  <c:v>43952</c:v>
                </c:pt>
                <c:pt idx="92">
                  <c:v>43953</c:v>
                </c:pt>
                <c:pt idx="93">
                  <c:v>43954</c:v>
                </c:pt>
                <c:pt idx="94">
                  <c:v>43955</c:v>
                </c:pt>
                <c:pt idx="95">
                  <c:v>43956</c:v>
                </c:pt>
                <c:pt idx="96">
                  <c:v>43957</c:v>
                </c:pt>
                <c:pt idx="97">
                  <c:v>43958</c:v>
                </c:pt>
                <c:pt idx="98">
                  <c:v>43959</c:v>
                </c:pt>
                <c:pt idx="99">
                  <c:v>43960</c:v>
                </c:pt>
                <c:pt idx="100">
                  <c:v>43961</c:v>
                </c:pt>
                <c:pt idx="101">
                  <c:v>43962</c:v>
                </c:pt>
                <c:pt idx="102">
                  <c:v>43963</c:v>
                </c:pt>
                <c:pt idx="103">
                  <c:v>43964</c:v>
                </c:pt>
                <c:pt idx="104">
                  <c:v>43965</c:v>
                </c:pt>
                <c:pt idx="105">
                  <c:v>43966</c:v>
                </c:pt>
                <c:pt idx="106">
                  <c:v>43967</c:v>
                </c:pt>
                <c:pt idx="107">
                  <c:v>43968</c:v>
                </c:pt>
                <c:pt idx="108">
                  <c:v>43969</c:v>
                </c:pt>
                <c:pt idx="109">
                  <c:v>43970</c:v>
                </c:pt>
                <c:pt idx="110">
                  <c:v>43971</c:v>
                </c:pt>
                <c:pt idx="111">
                  <c:v>43972</c:v>
                </c:pt>
                <c:pt idx="112">
                  <c:v>43973</c:v>
                </c:pt>
                <c:pt idx="113">
                  <c:v>43974</c:v>
                </c:pt>
                <c:pt idx="114">
                  <c:v>43975</c:v>
                </c:pt>
                <c:pt idx="115">
                  <c:v>43976</c:v>
                </c:pt>
                <c:pt idx="116">
                  <c:v>43977</c:v>
                </c:pt>
                <c:pt idx="117">
                  <c:v>43978</c:v>
                </c:pt>
                <c:pt idx="118">
                  <c:v>43979</c:v>
                </c:pt>
                <c:pt idx="119">
                  <c:v>43980</c:v>
                </c:pt>
                <c:pt idx="120">
                  <c:v>43981</c:v>
                </c:pt>
                <c:pt idx="121">
                  <c:v>43982</c:v>
                </c:pt>
                <c:pt idx="122">
                  <c:v>43983</c:v>
                </c:pt>
                <c:pt idx="123">
                  <c:v>43984</c:v>
                </c:pt>
                <c:pt idx="124">
                  <c:v>43985</c:v>
                </c:pt>
                <c:pt idx="125">
                  <c:v>43986</c:v>
                </c:pt>
                <c:pt idx="126">
                  <c:v>43987</c:v>
                </c:pt>
                <c:pt idx="127">
                  <c:v>43988</c:v>
                </c:pt>
                <c:pt idx="128">
                  <c:v>43989</c:v>
                </c:pt>
                <c:pt idx="129">
                  <c:v>43990</c:v>
                </c:pt>
                <c:pt idx="130">
                  <c:v>43991</c:v>
                </c:pt>
                <c:pt idx="131">
                  <c:v>43992</c:v>
                </c:pt>
                <c:pt idx="132">
                  <c:v>43993</c:v>
                </c:pt>
                <c:pt idx="133">
                  <c:v>43994</c:v>
                </c:pt>
                <c:pt idx="134">
                  <c:v>43995</c:v>
                </c:pt>
                <c:pt idx="135">
                  <c:v>43996</c:v>
                </c:pt>
                <c:pt idx="136">
                  <c:v>43997</c:v>
                </c:pt>
                <c:pt idx="137">
                  <c:v>43998</c:v>
                </c:pt>
                <c:pt idx="138">
                  <c:v>43999</c:v>
                </c:pt>
                <c:pt idx="139">
                  <c:v>44000</c:v>
                </c:pt>
                <c:pt idx="140">
                  <c:v>44001</c:v>
                </c:pt>
                <c:pt idx="141">
                  <c:v>44002</c:v>
                </c:pt>
                <c:pt idx="142">
                  <c:v>44003</c:v>
                </c:pt>
                <c:pt idx="143">
                  <c:v>44004</c:v>
                </c:pt>
                <c:pt idx="144">
                  <c:v>44005</c:v>
                </c:pt>
                <c:pt idx="145">
                  <c:v>44006</c:v>
                </c:pt>
                <c:pt idx="146">
                  <c:v>44007</c:v>
                </c:pt>
                <c:pt idx="147">
                  <c:v>44008</c:v>
                </c:pt>
                <c:pt idx="148">
                  <c:v>44009</c:v>
                </c:pt>
                <c:pt idx="149">
                  <c:v>44010</c:v>
                </c:pt>
                <c:pt idx="150">
                  <c:v>44011</c:v>
                </c:pt>
                <c:pt idx="151">
                  <c:v>44012</c:v>
                </c:pt>
                <c:pt idx="152">
                  <c:v>44013</c:v>
                </c:pt>
                <c:pt idx="153">
                  <c:v>44014</c:v>
                </c:pt>
                <c:pt idx="154">
                  <c:v>44015</c:v>
                </c:pt>
                <c:pt idx="155">
                  <c:v>44016</c:v>
                </c:pt>
                <c:pt idx="156">
                  <c:v>44017</c:v>
                </c:pt>
                <c:pt idx="157">
                  <c:v>44018</c:v>
                </c:pt>
                <c:pt idx="158">
                  <c:v>44019</c:v>
                </c:pt>
                <c:pt idx="159">
                  <c:v>44020</c:v>
                </c:pt>
                <c:pt idx="160">
                  <c:v>44021</c:v>
                </c:pt>
                <c:pt idx="161">
                  <c:v>44022</c:v>
                </c:pt>
                <c:pt idx="162">
                  <c:v>44023</c:v>
                </c:pt>
                <c:pt idx="163">
                  <c:v>44024</c:v>
                </c:pt>
                <c:pt idx="164">
                  <c:v>44025</c:v>
                </c:pt>
                <c:pt idx="165">
                  <c:v>44026</c:v>
                </c:pt>
                <c:pt idx="166">
                  <c:v>44027</c:v>
                </c:pt>
                <c:pt idx="167">
                  <c:v>44028</c:v>
                </c:pt>
                <c:pt idx="168">
                  <c:v>44029</c:v>
                </c:pt>
                <c:pt idx="169">
                  <c:v>44030</c:v>
                </c:pt>
                <c:pt idx="170">
                  <c:v>44031</c:v>
                </c:pt>
                <c:pt idx="171">
                  <c:v>44032</c:v>
                </c:pt>
                <c:pt idx="172">
                  <c:v>44033</c:v>
                </c:pt>
                <c:pt idx="173">
                  <c:v>44034</c:v>
                </c:pt>
                <c:pt idx="174">
                  <c:v>44035</c:v>
                </c:pt>
                <c:pt idx="175">
                  <c:v>44036</c:v>
                </c:pt>
                <c:pt idx="176">
                  <c:v>44037</c:v>
                </c:pt>
                <c:pt idx="177">
                  <c:v>44038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44044</c:v>
                </c:pt>
                <c:pt idx="184">
                  <c:v>44045</c:v>
                </c:pt>
                <c:pt idx="185">
                  <c:v>44046</c:v>
                </c:pt>
                <c:pt idx="186">
                  <c:v>44047</c:v>
                </c:pt>
                <c:pt idx="187">
                  <c:v>44048</c:v>
                </c:pt>
                <c:pt idx="188">
                  <c:v>44049</c:v>
                </c:pt>
                <c:pt idx="189">
                  <c:v>44050</c:v>
                </c:pt>
                <c:pt idx="190">
                  <c:v>44051</c:v>
                </c:pt>
                <c:pt idx="191">
                  <c:v>44052</c:v>
                </c:pt>
                <c:pt idx="192">
                  <c:v>44053</c:v>
                </c:pt>
                <c:pt idx="193">
                  <c:v>44054</c:v>
                </c:pt>
                <c:pt idx="194">
                  <c:v>44055</c:v>
                </c:pt>
                <c:pt idx="195">
                  <c:v>44056</c:v>
                </c:pt>
                <c:pt idx="196">
                  <c:v>44057</c:v>
                </c:pt>
                <c:pt idx="197">
                  <c:v>44058</c:v>
                </c:pt>
                <c:pt idx="198">
                  <c:v>44059</c:v>
                </c:pt>
                <c:pt idx="199">
                  <c:v>44060</c:v>
                </c:pt>
                <c:pt idx="200">
                  <c:v>44061</c:v>
                </c:pt>
                <c:pt idx="201">
                  <c:v>44062</c:v>
                </c:pt>
                <c:pt idx="202">
                  <c:v>44063</c:v>
                </c:pt>
                <c:pt idx="203">
                  <c:v>44064</c:v>
                </c:pt>
                <c:pt idx="204">
                  <c:v>44065</c:v>
                </c:pt>
                <c:pt idx="205">
                  <c:v>44066</c:v>
                </c:pt>
                <c:pt idx="206">
                  <c:v>44067</c:v>
                </c:pt>
                <c:pt idx="207">
                  <c:v>44068</c:v>
                </c:pt>
                <c:pt idx="208">
                  <c:v>44069</c:v>
                </c:pt>
                <c:pt idx="209">
                  <c:v>44070</c:v>
                </c:pt>
                <c:pt idx="210">
                  <c:v>44071</c:v>
                </c:pt>
                <c:pt idx="211">
                  <c:v>44072</c:v>
                </c:pt>
                <c:pt idx="212">
                  <c:v>44073</c:v>
                </c:pt>
                <c:pt idx="213">
                  <c:v>44074</c:v>
                </c:pt>
                <c:pt idx="214">
                  <c:v>44075</c:v>
                </c:pt>
                <c:pt idx="215">
                  <c:v>44076</c:v>
                </c:pt>
                <c:pt idx="216">
                  <c:v>44077</c:v>
                </c:pt>
                <c:pt idx="217">
                  <c:v>44078</c:v>
                </c:pt>
                <c:pt idx="218">
                  <c:v>44079</c:v>
                </c:pt>
                <c:pt idx="219">
                  <c:v>44080</c:v>
                </c:pt>
                <c:pt idx="220">
                  <c:v>44081</c:v>
                </c:pt>
                <c:pt idx="221">
                  <c:v>44082</c:v>
                </c:pt>
                <c:pt idx="222">
                  <c:v>44083</c:v>
                </c:pt>
                <c:pt idx="223">
                  <c:v>44084</c:v>
                </c:pt>
                <c:pt idx="224">
                  <c:v>44085</c:v>
                </c:pt>
                <c:pt idx="225">
                  <c:v>44086</c:v>
                </c:pt>
                <c:pt idx="226">
                  <c:v>44087</c:v>
                </c:pt>
                <c:pt idx="227">
                  <c:v>44088</c:v>
                </c:pt>
                <c:pt idx="228">
                  <c:v>44089</c:v>
                </c:pt>
                <c:pt idx="229">
                  <c:v>44090</c:v>
                </c:pt>
                <c:pt idx="230">
                  <c:v>44091</c:v>
                </c:pt>
                <c:pt idx="231">
                  <c:v>44092</c:v>
                </c:pt>
                <c:pt idx="232">
                  <c:v>44093</c:v>
                </c:pt>
                <c:pt idx="233">
                  <c:v>44094</c:v>
                </c:pt>
                <c:pt idx="234">
                  <c:v>44095</c:v>
                </c:pt>
                <c:pt idx="235">
                  <c:v>44096</c:v>
                </c:pt>
                <c:pt idx="236">
                  <c:v>44097</c:v>
                </c:pt>
                <c:pt idx="237">
                  <c:v>44098</c:v>
                </c:pt>
                <c:pt idx="238">
                  <c:v>44099</c:v>
                </c:pt>
                <c:pt idx="239">
                  <c:v>44100</c:v>
                </c:pt>
                <c:pt idx="240">
                  <c:v>44101</c:v>
                </c:pt>
                <c:pt idx="241">
                  <c:v>44102</c:v>
                </c:pt>
                <c:pt idx="242">
                  <c:v>44103</c:v>
                </c:pt>
                <c:pt idx="243">
                  <c:v>44104</c:v>
                </c:pt>
                <c:pt idx="244">
                  <c:v>44105</c:v>
                </c:pt>
                <c:pt idx="245">
                  <c:v>44106</c:v>
                </c:pt>
                <c:pt idx="246">
                  <c:v>44107</c:v>
                </c:pt>
                <c:pt idx="247">
                  <c:v>44108</c:v>
                </c:pt>
                <c:pt idx="248">
                  <c:v>44109</c:v>
                </c:pt>
                <c:pt idx="249">
                  <c:v>44110</c:v>
                </c:pt>
                <c:pt idx="250">
                  <c:v>44111</c:v>
                </c:pt>
                <c:pt idx="251">
                  <c:v>44112</c:v>
                </c:pt>
                <c:pt idx="252">
                  <c:v>44113</c:v>
                </c:pt>
                <c:pt idx="253">
                  <c:v>44114</c:v>
                </c:pt>
                <c:pt idx="254">
                  <c:v>44115</c:v>
                </c:pt>
                <c:pt idx="255">
                  <c:v>44116</c:v>
                </c:pt>
                <c:pt idx="256">
                  <c:v>44117</c:v>
                </c:pt>
                <c:pt idx="257">
                  <c:v>44118</c:v>
                </c:pt>
                <c:pt idx="258">
                  <c:v>44119</c:v>
                </c:pt>
                <c:pt idx="259">
                  <c:v>44120</c:v>
                </c:pt>
                <c:pt idx="260">
                  <c:v>44121</c:v>
                </c:pt>
                <c:pt idx="261">
                  <c:v>44122</c:v>
                </c:pt>
                <c:pt idx="262">
                  <c:v>44123</c:v>
                </c:pt>
                <c:pt idx="263">
                  <c:v>44124</c:v>
                </c:pt>
                <c:pt idx="264">
                  <c:v>44125</c:v>
                </c:pt>
                <c:pt idx="265">
                  <c:v>44126</c:v>
                </c:pt>
                <c:pt idx="266">
                  <c:v>44127</c:v>
                </c:pt>
                <c:pt idx="267">
                  <c:v>44128</c:v>
                </c:pt>
                <c:pt idx="268">
                  <c:v>44129</c:v>
                </c:pt>
                <c:pt idx="269">
                  <c:v>44130</c:v>
                </c:pt>
                <c:pt idx="270">
                  <c:v>44131</c:v>
                </c:pt>
                <c:pt idx="271">
                  <c:v>44132</c:v>
                </c:pt>
                <c:pt idx="272">
                  <c:v>44133</c:v>
                </c:pt>
                <c:pt idx="273">
                  <c:v>44134</c:v>
                </c:pt>
                <c:pt idx="274">
                  <c:v>44135</c:v>
                </c:pt>
                <c:pt idx="275">
                  <c:v>44136</c:v>
                </c:pt>
                <c:pt idx="276">
                  <c:v>44137</c:v>
                </c:pt>
                <c:pt idx="277">
                  <c:v>44138</c:v>
                </c:pt>
                <c:pt idx="278">
                  <c:v>44139</c:v>
                </c:pt>
                <c:pt idx="279">
                  <c:v>44140</c:v>
                </c:pt>
                <c:pt idx="280">
                  <c:v>44141</c:v>
                </c:pt>
                <c:pt idx="281">
                  <c:v>44142</c:v>
                </c:pt>
                <c:pt idx="282">
                  <c:v>44143</c:v>
                </c:pt>
                <c:pt idx="283">
                  <c:v>44144</c:v>
                </c:pt>
                <c:pt idx="284">
                  <c:v>44145</c:v>
                </c:pt>
                <c:pt idx="285">
                  <c:v>44146</c:v>
                </c:pt>
                <c:pt idx="286">
                  <c:v>44147</c:v>
                </c:pt>
                <c:pt idx="287">
                  <c:v>44148</c:v>
                </c:pt>
                <c:pt idx="288">
                  <c:v>44149</c:v>
                </c:pt>
                <c:pt idx="289">
                  <c:v>44150</c:v>
                </c:pt>
                <c:pt idx="290">
                  <c:v>44151</c:v>
                </c:pt>
                <c:pt idx="291">
                  <c:v>44152</c:v>
                </c:pt>
                <c:pt idx="292">
                  <c:v>44153</c:v>
                </c:pt>
                <c:pt idx="293">
                  <c:v>44154</c:v>
                </c:pt>
                <c:pt idx="294">
                  <c:v>44155</c:v>
                </c:pt>
                <c:pt idx="295">
                  <c:v>44156</c:v>
                </c:pt>
                <c:pt idx="296">
                  <c:v>44157</c:v>
                </c:pt>
                <c:pt idx="297">
                  <c:v>44158</c:v>
                </c:pt>
                <c:pt idx="298">
                  <c:v>44159</c:v>
                </c:pt>
                <c:pt idx="299">
                  <c:v>44160</c:v>
                </c:pt>
                <c:pt idx="300">
                  <c:v>44161</c:v>
                </c:pt>
                <c:pt idx="301">
                  <c:v>44162</c:v>
                </c:pt>
                <c:pt idx="302">
                  <c:v>44163</c:v>
                </c:pt>
                <c:pt idx="303">
                  <c:v>44164</c:v>
                </c:pt>
                <c:pt idx="304">
                  <c:v>44165</c:v>
                </c:pt>
                <c:pt idx="305">
                  <c:v>44166</c:v>
                </c:pt>
                <c:pt idx="306">
                  <c:v>44167</c:v>
                </c:pt>
                <c:pt idx="307">
                  <c:v>44168</c:v>
                </c:pt>
                <c:pt idx="308">
                  <c:v>44169</c:v>
                </c:pt>
                <c:pt idx="309">
                  <c:v>44170</c:v>
                </c:pt>
                <c:pt idx="310">
                  <c:v>44171</c:v>
                </c:pt>
                <c:pt idx="311">
                  <c:v>44172</c:v>
                </c:pt>
                <c:pt idx="312">
                  <c:v>44173</c:v>
                </c:pt>
                <c:pt idx="313">
                  <c:v>44174</c:v>
                </c:pt>
                <c:pt idx="314">
                  <c:v>44175</c:v>
                </c:pt>
                <c:pt idx="315">
                  <c:v>44176</c:v>
                </c:pt>
                <c:pt idx="316">
                  <c:v>44177</c:v>
                </c:pt>
                <c:pt idx="317">
                  <c:v>44178</c:v>
                </c:pt>
                <c:pt idx="318">
                  <c:v>44179</c:v>
                </c:pt>
                <c:pt idx="319">
                  <c:v>44180</c:v>
                </c:pt>
                <c:pt idx="320">
                  <c:v>44181</c:v>
                </c:pt>
                <c:pt idx="321">
                  <c:v>44182</c:v>
                </c:pt>
                <c:pt idx="322">
                  <c:v>44183</c:v>
                </c:pt>
                <c:pt idx="323">
                  <c:v>44184</c:v>
                </c:pt>
                <c:pt idx="324">
                  <c:v>44185</c:v>
                </c:pt>
                <c:pt idx="325">
                  <c:v>44186</c:v>
                </c:pt>
                <c:pt idx="326">
                  <c:v>44187</c:v>
                </c:pt>
                <c:pt idx="327">
                  <c:v>44188</c:v>
                </c:pt>
                <c:pt idx="328">
                  <c:v>44189</c:v>
                </c:pt>
                <c:pt idx="329">
                  <c:v>44190</c:v>
                </c:pt>
                <c:pt idx="330">
                  <c:v>44191</c:v>
                </c:pt>
                <c:pt idx="331">
                  <c:v>44192</c:v>
                </c:pt>
                <c:pt idx="332">
                  <c:v>44193</c:v>
                </c:pt>
                <c:pt idx="333">
                  <c:v>44194</c:v>
                </c:pt>
                <c:pt idx="334">
                  <c:v>44195</c:v>
                </c:pt>
                <c:pt idx="335">
                  <c:v>44196</c:v>
                </c:pt>
                <c:pt idx="336">
                  <c:v>44197</c:v>
                </c:pt>
                <c:pt idx="337">
                  <c:v>44198</c:v>
                </c:pt>
                <c:pt idx="338">
                  <c:v>44199</c:v>
                </c:pt>
                <c:pt idx="339">
                  <c:v>44200</c:v>
                </c:pt>
                <c:pt idx="340">
                  <c:v>44201</c:v>
                </c:pt>
                <c:pt idx="341">
                  <c:v>44202</c:v>
                </c:pt>
                <c:pt idx="342">
                  <c:v>44203</c:v>
                </c:pt>
                <c:pt idx="343">
                  <c:v>44204</c:v>
                </c:pt>
                <c:pt idx="344">
                  <c:v>44205</c:v>
                </c:pt>
                <c:pt idx="345">
                  <c:v>44206</c:v>
                </c:pt>
                <c:pt idx="346">
                  <c:v>44207</c:v>
                </c:pt>
                <c:pt idx="347">
                  <c:v>44208</c:v>
                </c:pt>
                <c:pt idx="348">
                  <c:v>44209</c:v>
                </c:pt>
                <c:pt idx="349">
                  <c:v>44210</c:v>
                </c:pt>
                <c:pt idx="350">
                  <c:v>44211</c:v>
                </c:pt>
                <c:pt idx="351">
                  <c:v>44212</c:v>
                </c:pt>
                <c:pt idx="352">
                  <c:v>44213</c:v>
                </c:pt>
                <c:pt idx="353">
                  <c:v>44214</c:v>
                </c:pt>
                <c:pt idx="354">
                  <c:v>44215</c:v>
                </c:pt>
                <c:pt idx="355">
                  <c:v>44216</c:v>
                </c:pt>
                <c:pt idx="356">
                  <c:v>44217</c:v>
                </c:pt>
                <c:pt idx="357">
                  <c:v>44218</c:v>
                </c:pt>
                <c:pt idx="358">
                  <c:v>44219</c:v>
                </c:pt>
                <c:pt idx="359">
                  <c:v>44220</c:v>
                </c:pt>
                <c:pt idx="360">
                  <c:v>44221</c:v>
                </c:pt>
                <c:pt idx="361">
                  <c:v>44222</c:v>
                </c:pt>
                <c:pt idx="362">
                  <c:v>44223</c:v>
                </c:pt>
                <c:pt idx="363">
                  <c:v>44224</c:v>
                </c:pt>
                <c:pt idx="364">
                  <c:v>44225</c:v>
                </c:pt>
                <c:pt idx="365">
                  <c:v>44226</c:v>
                </c:pt>
                <c:pt idx="366">
                  <c:v>44227</c:v>
                </c:pt>
                <c:pt idx="367">
                  <c:v>44228</c:v>
                </c:pt>
                <c:pt idx="368">
                  <c:v>44229</c:v>
                </c:pt>
                <c:pt idx="369">
                  <c:v>44230</c:v>
                </c:pt>
                <c:pt idx="370">
                  <c:v>44231</c:v>
                </c:pt>
                <c:pt idx="371">
                  <c:v>44232</c:v>
                </c:pt>
                <c:pt idx="372">
                  <c:v>44233</c:v>
                </c:pt>
                <c:pt idx="373">
                  <c:v>44234</c:v>
                </c:pt>
                <c:pt idx="374">
                  <c:v>44235</c:v>
                </c:pt>
                <c:pt idx="375">
                  <c:v>44236</c:v>
                </c:pt>
                <c:pt idx="376">
                  <c:v>44237</c:v>
                </c:pt>
                <c:pt idx="377">
                  <c:v>44238</c:v>
                </c:pt>
                <c:pt idx="378">
                  <c:v>44239</c:v>
                </c:pt>
                <c:pt idx="379">
                  <c:v>44240</c:v>
                </c:pt>
                <c:pt idx="380">
                  <c:v>44241</c:v>
                </c:pt>
                <c:pt idx="381">
                  <c:v>44242</c:v>
                </c:pt>
                <c:pt idx="382">
                  <c:v>44243</c:v>
                </c:pt>
                <c:pt idx="383">
                  <c:v>44244</c:v>
                </c:pt>
                <c:pt idx="384">
                  <c:v>44245</c:v>
                </c:pt>
                <c:pt idx="385">
                  <c:v>44246</c:v>
                </c:pt>
                <c:pt idx="386">
                  <c:v>44247</c:v>
                </c:pt>
                <c:pt idx="387">
                  <c:v>44248</c:v>
                </c:pt>
                <c:pt idx="388">
                  <c:v>44249</c:v>
                </c:pt>
                <c:pt idx="389">
                  <c:v>44250</c:v>
                </c:pt>
                <c:pt idx="390">
                  <c:v>44251</c:v>
                </c:pt>
                <c:pt idx="391">
                  <c:v>44252</c:v>
                </c:pt>
                <c:pt idx="392">
                  <c:v>44253</c:v>
                </c:pt>
                <c:pt idx="393">
                  <c:v>44254</c:v>
                </c:pt>
                <c:pt idx="394">
                  <c:v>44255</c:v>
                </c:pt>
                <c:pt idx="395">
                  <c:v>44256</c:v>
                </c:pt>
                <c:pt idx="396">
                  <c:v>44257</c:v>
                </c:pt>
                <c:pt idx="397">
                  <c:v>44258</c:v>
                </c:pt>
                <c:pt idx="398">
                  <c:v>44259</c:v>
                </c:pt>
                <c:pt idx="399">
                  <c:v>44260</c:v>
                </c:pt>
                <c:pt idx="400">
                  <c:v>44261</c:v>
                </c:pt>
                <c:pt idx="401">
                  <c:v>44262</c:v>
                </c:pt>
                <c:pt idx="402">
                  <c:v>44263</c:v>
                </c:pt>
                <c:pt idx="403">
                  <c:v>44264</c:v>
                </c:pt>
                <c:pt idx="404">
                  <c:v>44265</c:v>
                </c:pt>
                <c:pt idx="405">
                  <c:v>44266</c:v>
                </c:pt>
                <c:pt idx="406">
                  <c:v>44267</c:v>
                </c:pt>
                <c:pt idx="407">
                  <c:v>44268</c:v>
                </c:pt>
                <c:pt idx="408">
                  <c:v>44269</c:v>
                </c:pt>
                <c:pt idx="409">
                  <c:v>44270</c:v>
                </c:pt>
                <c:pt idx="410">
                  <c:v>44271</c:v>
                </c:pt>
                <c:pt idx="411">
                  <c:v>44272</c:v>
                </c:pt>
                <c:pt idx="412">
                  <c:v>44273</c:v>
                </c:pt>
                <c:pt idx="413">
                  <c:v>44274</c:v>
                </c:pt>
                <c:pt idx="414">
                  <c:v>44275</c:v>
                </c:pt>
                <c:pt idx="415">
                  <c:v>44276</c:v>
                </c:pt>
                <c:pt idx="416">
                  <c:v>44277</c:v>
                </c:pt>
                <c:pt idx="417">
                  <c:v>44278</c:v>
                </c:pt>
                <c:pt idx="418">
                  <c:v>44279</c:v>
                </c:pt>
                <c:pt idx="419">
                  <c:v>44280</c:v>
                </c:pt>
                <c:pt idx="420">
                  <c:v>44281</c:v>
                </c:pt>
                <c:pt idx="421">
                  <c:v>44282</c:v>
                </c:pt>
                <c:pt idx="422">
                  <c:v>44283</c:v>
                </c:pt>
                <c:pt idx="423">
                  <c:v>44284</c:v>
                </c:pt>
                <c:pt idx="424">
                  <c:v>44285</c:v>
                </c:pt>
                <c:pt idx="425">
                  <c:v>44286</c:v>
                </c:pt>
                <c:pt idx="426">
                  <c:v>44287</c:v>
                </c:pt>
                <c:pt idx="427">
                  <c:v>44288</c:v>
                </c:pt>
                <c:pt idx="428">
                  <c:v>44289</c:v>
                </c:pt>
                <c:pt idx="429">
                  <c:v>44290</c:v>
                </c:pt>
                <c:pt idx="430">
                  <c:v>44291</c:v>
                </c:pt>
                <c:pt idx="431">
                  <c:v>44292</c:v>
                </c:pt>
                <c:pt idx="432">
                  <c:v>44293</c:v>
                </c:pt>
                <c:pt idx="433">
                  <c:v>44294</c:v>
                </c:pt>
                <c:pt idx="434">
                  <c:v>44295</c:v>
                </c:pt>
                <c:pt idx="435">
                  <c:v>44296</c:v>
                </c:pt>
                <c:pt idx="436">
                  <c:v>44297</c:v>
                </c:pt>
                <c:pt idx="437">
                  <c:v>44298</c:v>
                </c:pt>
                <c:pt idx="438">
                  <c:v>44299</c:v>
                </c:pt>
                <c:pt idx="439">
                  <c:v>44300</c:v>
                </c:pt>
                <c:pt idx="440">
                  <c:v>44301</c:v>
                </c:pt>
                <c:pt idx="441">
                  <c:v>44302</c:v>
                </c:pt>
                <c:pt idx="442">
                  <c:v>44303</c:v>
                </c:pt>
                <c:pt idx="443">
                  <c:v>44304</c:v>
                </c:pt>
                <c:pt idx="444">
                  <c:v>44305</c:v>
                </c:pt>
                <c:pt idx="445">
                  <c:v>44306</c:v>
                </c:pt>
                <c:pt idx="446">
                  <c:v>44307</c:v>
                </c:pt>
                <c:pt idx="447">
                  <c:v>44308</c:v>
                </c:pt>
                <c:pt idx="448">
                  <c:v>44309</c:v>
                </c:pt>
                <c:pt idx="449">
                  <c:v>44310</c:v>
                </c:pt>
                <c:pt idx="450">
                  <c:v>44311</c:v>
                </c:pt>
                <c:pt idx="451">
                  <c:v>44312</c:v>
                </c:pt>
                <c:pt idx="452">
                  <c:v>44313</c:v>
                </c:pt>
                <c:pt idx="453">
                  <c:v>44314</c:v>
                </c:pt>
                <c:pt idx="454">
                  <c:v>44315</c:v>
                </c:pt>
                <c:pt idx="455">
                  <c:v>44316</c:v>
                </c:pt>
                <c:pt idx="456">
                  <c:v>44317</c:v>
                </c:pt>
                <c:pt idx="457">
                  <c:v>44318</c:v>
                </c:pt>
                <c:pt idx="458">
                  <c:v>44319</c:v>
                </c:pt>
                <c:pt idx="459">
                  <c:v>44320</c:v>
                </c:pt>
                <c:pt idx="460">
                  <c:v>44321</c:v>
                </c:pt>
                <c:pt idx="461">
                  <c:v>44322</c:v>
                </c:pt>
                <c:pt idx="462">
                  <c:v>44323</c:v>
                </c:pt>
                <c:pt idx="463">
                  <c:v>44324</c:v>
                </c:pt>
                <c:pt idx="464">
                  <c:v>44325</c:v>
                </c:pt>
                <c:pt idx="465">
                  <c:v>44326</c:v>
                </c:pt>
                <c:pt idx="466">
                  <c:v>44327</c:v>
                </c:pt>
                <c:pt idx="467">
                  <c:v>44328</c:v>
                </c:pt>
                <c:pt idx="468">
                  <c:v>44329</c:v>
                </c:pt>
                <c:pt idx="469">
                  <c:v>44330</c:v>
                </c:pt>
                <c:pt idx="470">
                  <c:v>44331</c:v>
                </c:pt>
                <c:pt idx="471">
                  <c:v>44332</c:v>
                </c:pt>
                <c:pt idx="472">
                  <c:v>44333</c:v>
                </c:pt>
                <c:pt idx="473">
                  <c:v>44334</c:v>
                </c:pt>
                <c:pt idx="474">
                  <c:v>44335</c:v>
                </c:pt>
                <c:pt idx="475">
                  <c:v>44336</c:v>
                </c:pt>
                <c:pt idx="476">
                  <c:v>44337</c:v>
                </c:pt>
                <c:pt idx="477">
                  <c:v>44338</c:v>
                </c:pt>
                <c:pt idx="478">
                  <c:v>44339</c:v>
                </c:pt>
                <c:pt idx="479">
                  <c:v>44340</c:v>
                </c:pt>
                <c:pt idx="480">
                  <c:v>44341</c:v>
                </c:pt>
                <c:pt idx="481">
                  <c:v>44342</c:v>
                </c:pt>
                <c:pt idx="482">
                  <c:v>44343</c:v>
                </c:pt>
                <c:pt idx="483">
                  <c:v>44344</c:v>
                </c:pt>
                <c:pt idx="484">
                  <c:v>44345</c:v>
                </c:pt>
                <c:pt idx="485">
                  <c:v>44346</c:v>
                </c:pt>
                <c:pt idx="486">
                  <c:v>44347</c:v>
                </c:pt>
                <c:pt idx="487">
                  <c:v>44348</c:v>
                </c:pt>
                <c:pt idx="488">
                  <c:v>44349</c:v>
                </c:pt>
                <c:pt idx="489">
                  <c:v>44350</c:v>
                </c:pt>
                <c:pt idx="490">
                  <c:v>44351</c:v>
                </c:pt>
                <c:pt idx="491">
                  <c:v>44352</c:v>
                </c:pt>
                <c:pt idx="492">
                  <c:v>44353</c:v>
                </c:pt>
                <c:pt idx="493">
                  <c:v>44354</c:v>
                </c:pt>
                <c:pt idx="494">
                  <c:v>44355</c:v>
                </c:pt>
                <c:pt idx="495">
                  <c:v>44356</c:v>
                </c:pt>
                <c:pt idx="496">
                  <c:v>44357</c:v>
                </c:pt>
                <c:pt idx="497">
                  <c:v>44358</c:v>
                </c:pt>
                <c:pt idx="498">
                  <c:v>44359</c:v>
                </c:pt>
                <c:pt idx="499">
                  <c:v>44360</c:v>
                </c:pt>
                <c:pt idx="500">
                  <c:v>44361</c:v>
                </c:pt>
                <c:pt idx="501">
                  <c:v>44362</c:v>
                </c:pt>
                <c:pt idx="502">
                  <c:v>44363</c:v>
                </c:pt>
                <c:pt idx="503">
                  <c:v>44364</c:v>
                </c:pt>
                <c:pt idx="504">
                  <c:v>44365</c:v>
                </c:pt>
                <c:pt idx="505">
                  <c:v>44366</c:v>
                </c:pt>
                <c:pt idx="506">
                  <c:v>44367</c:v>
                </c:pt>
                <c:pt idx="507">
                  <c:v>44368</c:v>
                </c:pt>
                <c:pt idx="508">
                  <c:v>44369</c:v>
                </c:pt>
                <c:pt idx="509">
                  <c:v>44370</c:v>
                </c:pt>
                <c:pt idx="510">
                  <c:v>44371</c:v>
                </c:pt>
                <c:pt idx="511">
                  <c:v>44372</c:v>
                </c:pt>
                <c:pt idx="512">
                  <c:v>44373</c:v>
                </c:pt>
                <c:pt idx="513">
                  <c:v>44374</c:v>
                </c:pt>
                <c:pt idx="514">
                  <c:v>44375</c:v>
                </c:pt>
                <c:pt idx="515">
                  <c:v>44376</c:v>
                </c:pt>
                <c:pt idx="516">
                  <c:v>44377</c:v>
                </c:pt>
                <c:pt idx="517">
                  <c:v>44378</c:v>
                </c:pt>
                <c:pt idx="518">
                  <c:v>44379</c:v>
                </c:pt>
                <c:pt idx="519">
                  <c:v>44380</c:v>
                </c:pt>
                <c:pt idx="520">
                  <c:v>44381</c:v>
                </c:pt>
                <c:pt idx="521">
                  <c:v>44382</c:v>
                </c:pt>
                <c:pt idx="522">
                  <c:v>44383</c:v>
                </c:pt>
                <c:pt idx="523">
                  <c:v>44384</c:v>
                </c:pt>
                <c:pt idx="524">
                  <c:v>44385</c:v>
                </c:pt>
                <c:pt idx="525">
                  <c:v>44386</c:v>
                </c:pt>
                <c:pt idx="526">
                  <c:v>44387</c:v>
                </c:pt>
                <c:pt idx="527">
                  <c:v>44388</c:v>
                </c:pt>
                <c:pt idx="528">
                  <c:v>44389</c:v>
                </c:pt>
                <c:pt idx="529">
                  <c:v>44390</c:v>
                </c:pt>
                <c:pt idx="530">
                  <c:v>44391</c:v>
                </c:pt>
                <c:pt idx="531">
                  <c:v>44392</c:v>
                </c:pt>
                <c:pt idx="532">
                  <c:v>44393</c:v>
                </c:pt>
                <c:pt idx="533">
                  <c:v>44394</c:v>
                </c:pt>
                <c:pt idx="534">
                  <c:v>44395</c:v>
                </c:pt>
                <c:pt idx="535">
                  <c:v>44396</c:v>
                </c:pt>
                <c:pt idx="536">
                  <c:v>44397</c:v>
                </c:pt>
                <c:pt idx="537">
                  <c:v>44398</c:v>
                </c:pt>
                <c:pt idx="538">
                  <c:v>44399</c:v>
                </c:pt>
                <c:pt idx="539">
                  <c:v>44400</c:v>
                </c:pt>
                <c:pt idx="540">
                  <c:v>44401</c:v>
                </c:pt>
                <c:pt idx="541">
                  <c:v>44402</c:v>
                </c:pt>
                <c:pt idx="542">
                  <c:v>44403</c:v>
                </c:pt>
                <c:pt idx="543">
                  <c:v>44404</c:v>
                </c:pt>
                <c:pt idx="544">
                  <c:v>44405</c:v>
                </c:pt>
                <c:pt idx="545">
                  <c:v>44406</c:v>
                </c:pt>
                <c:pt idx="546">
                  <c:v>44407</c:v>
                </c:pt>
                <c:pt idx="547">
                  <c:v>44408</c:v>
                </c:pt>
                <c:pt idx="548">
                  <c:v>44409</c:v>
                </c:pt>
                <c:pt idx="549">
                  <c:v>44410</c:v>
                </c:pt>
                <c:pt idx="550">
                  <c:v>44411</c:v>
                </c:pt>
                <c:pt idx="551">
                  <c:v>44412</c:v>
                </c:pt>
                <c:pt idx="552">
                  <c:v>44413</c:v>
                </c:pt>
                <c:pt idx="553">
                  <c:v>44414</c:v>
                </c:pt>
                <c:pt idx="554">
                  <c:v>44415</c:v>
                </c:pt>
                <c:pt idx="555">
                  <c:v>44416</c:v>
                </c:pt>
                <c:pt idx="556">
                  <c:v>44417</c:v>
                </c:pt>
                <c:pt idx="557">
                  <c:v>44418</c:v>
                </c:pt>
                <c:pt idx="558">
                  <c:v>44419</c:v>
                </c:pt>
                <c:pt idx="559">
                  <c:v>44420</c:v>
                </c:pt>
                <c:pt idx="560">
                  <c:v>44421</c:v>
                </c:pt>
                <c:pt idx="561">
                  <c:v>44422</c:v>
                </c:pt>
                <c:pt idx="562">
                  <c:v>44423</c:v>
                </c:pt>
                <c:pt idx="563">
                  <c:v>44424</c:v>
                </c:pt>
                <c:pt idx="564">
                  <c:v>44425</c:v>
                </c:pt>
                <c:pt idx="565">
                  <c:v>44426</c:v>
                </c:pt>
                <c:pt idx="566">
                  <c:v>44427</c:v>
                </c:pt>
                <c:pt idx="567">
                  <c:v>44428</c:v>
                </c:pt>
                <c:pt idx="568">
                  <c:v>44429</c:v>
                </c:pt>
                <c:pt idx="569">
                  <c:v>44430</c:v>
                </c:pt>
                <c:pt idx="570">
                  <c:v>44431</c:v>
                </c:pt>
                <c:pt idx="571">
                  <c:v>44432</c:v>
                </c:pt>
                <c:pt idx="572">
                  <c:v>44433</c:v>
                </c:pt>
                <c:pt idx="573">
                  <c:v>44434</c:v>
                </c:pt>
                <c:pt idx="574">
                  <c:v>44435</c:v>
                </c:pt>
                <c:pt idx="575">
                  <c:v>44436</c:v>
                </c:pt>
                <c:pt idx="576">
                  <c:v>44437</c:v>
                </c:pt>
                <c:pt idx="577">
                  <c:v>44438</c:v>
                </c:pt>
                <c:pt idx="578">
                  <c:v>44439</c:v>
                </c:pt>
                <c:pt idx="579">
                  <c:v>44440</c:v>
                </c:pt>
                <c:pt idx="580">
                  <c:v>44441</c:v>
                </c:pt>
                <c:pt idx="581">
                  <c:v>44442</c:v>
                </c:pt>
                <c:pt idx="582">
                  <c:v>44443</c:v>
                </c:pt>
                <c:pt idx="583">
                  <c:v>44444</c:v>
                </c:pt>
                <c:pt idx="584">
                  <c:v>44445</c:v>
                </c:pt>
                <c:pt idx="585">
                  <c:v>44446</c:v>
                </c:pt>
                <c:pt idx="586">
                  <c:v>44447</c:v>
                </c:pt>
                <c:pt idx="587">
                  <c:v>44448</c:v>
                </c:pt>
                <c:pt idx="588">
                  <c:v>44449</c:v>
                </c:pt>
                <c:pt idx="589">
                  <c:v>44450</c:v>
                </c:pt>
                <c:pt idx="590">
                  <c:v>44451</c:v>
                </c:pt>
                <c:pt idx="591">
                  <c:v>44452</c:v>
                </c:pt>
                <c:pt idx="592">
                  <c:v>44453</c:v>
                </c:pt>
                <c:pt idx="593">
                  <c:v>44454</c:v>
                </c:pt>
                <c:pt idx="594">
                  <c:v>44455</c:v>
                </c:pt>
                <c:pt idx="595">
                  <c:v>44456</c:v>
                </c:pt>
                <c:pt idx="596">
                  <c:v>44457</c:v>
                </c:pt>
                <c:pt idx="597">
                  <c:v>44458</c:v>
                </c:pt>
                <c:pt idx="598">
                  <c:v>44459</c:v>
                </c:pt>
                <c:pt idx="599">
                  <c:v>44460</c:v>
                </c:pt>
                <c:pt idx="600">
                  <c:v>44461</c:v>
                </c:pt>
                <c:pt idx="601">
                  <c:v>44462</c:v>
                </c:pt>
                <c:pt idx="602">
                  <c:v>44463</c:v>
                </c:pt>
                <c:pt idx="603">
                  <c:v>44464</c:v>
                </c:pt>
                <c:pt idx="604">
                  <c:v>44465</c:v>
                </c:pt>
                <c:pt idx="605">
                  <c:v>44466</c:v>
                </c:pt>
                <c:pt idx="606">
                  <c:v>44467</c:v>
                </c:pt>
                <c:pt idx="607">
                  <c:v>44468</c:v>
                </c:pt>
                <c:pt idx="608">
                  <c:v>44469</c:v>
                </c:pt>
              </c:numCache>
            </c:numRef>
          </c:xVal>
          <c:yVal>
            <c:numRef>
              <c:f>英国!$F$2:$F$610</c:f>
              <c:numCache>
                <c:formatCode>General</c:formatCode>
                <c:ptCount val="60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7</c:v>
                </c:pt>
                <c:pt idx="28">
                  <c:v>12</c:v>
                </c:pt>
                <c:pt idx="29">
                  <c:v>5</c:v>
                </c:pt>
                <c:pt idx="30">
                  <c:v>33</c:v>
                </c:pt>
                <c:pt idx="31">
                  <c:v>40</c:v>
                </c:pt>
                <c:pt idx="32">
                  <c:v>55</c:v>
                </c:pt>
                <c:pt idx="33">
                  <c:v>56</c:v>
                </c:pt>
                <c:pt idx="34">
                  <c:v>49</c:v>
                </c:pt>
                <c:pt idx="35">
                  <c:v>79</c:v>
                </c:pt>
                <c:pt idx="36">
                  <c:v>55</c:v>
                </c:pt>
                <c:pt idx="37">
                  <c:v>54</c:v>
                </c:pt>
                <c:pt idx="38">
                  <c:v>147</c:v>
                </c:pt>
                <c:pt idx="39">
                  <c:v>258</c:v>
                </c:pt>
                <c:pt idx="40">
                  <c:v>411</c:v>
                </c:pt>
                <c:pt idx="41">
                  <c:v>489</c:v>
                </c:pt>
                <c:pt idx="42">
                  <c:v>479</c:v>
                </c:pt>
                <c:pt idx="43">
                  <c:v>364</c:v>
                </c:pt>
                <c:pt idx="44">
                  <c:v>442</c:v>
                </c:pt>
                <c:pt idx="45">
                  <c:v>612</c:v>
                </c:pt>
                <c:pt idx="46">
                  <c:v>768</c:v>
                </c:pt>
                <c:pt idx="47">
                  <c:v>999</c:v>
                </c:pt>
                <c:pt idx="48">
                  <c:v>1055</c:v>
                </c:pt>
                <c:pt idx="49">
                  <c:v>1254</c:v>
                </c:pt>
                <c:pt idx="50">
                  <c:v>1197</c:v>
                </c:pt>
                <c:pt idx="51">
                  <c:v>1376</c:v>
                </c:pt>
                <c:pt idx="52">
                  <c:v>2335</c:v>
                </c:pt>
                <c:pt idx="53">
                  <c:v>2371</c:v>
                </c:pt>
                <c:pt idx="54">
                  <c:v>2693</c:v>
                </c:pt>
                <c:pt idx="55">
                  <c:v>3084</c:v>
                </c:pt>
                <c:pt idx="56">
                  <c:v>3201</c:v>
                </c:pt>
                <c:pt idx="57">
                  <c:v>2822</c:v>
                </c:pt>
                <c:pt idx="58">
                  <c:v>2857</c:v>
                </c:pt>
                <c:pt idx="59">
                  <c:v>4273</c:v>
                </c:pt>
                <c:pt idx="60">
                  <c:v>4515</c:v>
                </c:pt>
                <c:pt idx="61">
                  <c:v>4914</c:v>
                </c:pt>
                <c:pt idx="62">
                  <c:v>4865</c:v>
                </c:pt>
                <c:pt idx="63">
                  <c:v>4915</c:v>
                </c:pt>
                <c:pt idx="64">
                  <c:v>4020</c:v>
                </c:pt>
                <c:pt idx="65">
                  <c:v>3594</c:v>
                </c:pt>
                <c:pt idx="66">
                  <c:v>5275</c:v>
                </c:pt>
                <c:pt idx="67">
                  <c:v>5450</c:v>
                </c:pt>
                <c:pt idx="68">
                  <c:v>5129</c:v>
                </c:pt>
                <c:pt idx="69">
                  <c:v>4852</c:v>
                </c:pt>
                <c:pt idx="70">
                  <c:v>4315</c:v>
                </c:pt>
                <c:pt idx="71">
                  <c:v>3577</c:v>
                </c:pt>
                <c:pt idx="72">
                  <c:v>3495</c:v>
                </c:pt>
                <c:pt idx="73">
                  <c:v>4183</c:v>
                </c:pt>
                <c:pt idx="74">
                  <c:v>4325</c:v>
                </c:pt>
                <c:pt idx="75">
                  <c:v>5065</c:v>
                </c:pt>
                <c:pt idx="76">
                  <c:v>5298</c:v>
                </c:pt>
                <c:pt idx="77">
                  <c:v>4965</c:v>
                </c:pt>
                <c:pt idx="78">
                  <c:v>4716</c:v>
                </c:pt>
                <c:pt idx="79">
                  <c:v>3852</c:v>
                </c:pt>
                <c:pt idx="80">
                  <c:v>4858</c:v>
                </c:pt>
                <c:pt idx="81">
                  <c:v>4760</c:v>
                </c:pt>
                <c:pt idx="82">
                  <c:v>5490</c:v>
                </c:pt>
                <c:pt idx="83">
                  <c:v>5143</c:v>
                </c:pt>
                <c:pt idx="84">
                  <c:v>4973</c:v>
                </c:pt>
                <c:pt idx="85">
                  <c:v>3748</c:v>
                </c:pt>
                <c:pt idx="86">
                  <c:v>3468</c:v>
                </c:pt>
                <c:pt idx="87">
                  <c:v>4702</c:v>
                </c:pt>
                <c:pt idx="88">
                  <c:v>4721</c:v>
                </c:pt>
                <c:pt idx="89">
                  <c:v>5435</c:v>
                </c:pt>
                <c:pt idx="90">
                  <c:v>4956</c:v>
                </c:pt>
                <c:pt idx="91">
                  <c:v>4727</c:v>
                </c:pt>
                <c:pt idx="92">
                  <c:v>3221</c:v>
                </c:pt>
                <c:pt idx="93">
                  <c:v>2974</c:v>
                </c:pt>
                <c:pt idx="94">
                  <c:v>3378</c:v>
                </c:pt>
                <c:pt idx="95">
                  <c:v>3684</c:v>
                </c:pt>
                <c:pt idx="96">
                  <c:v>3831</c:v>
                </c:pt>
                <c:pt idx="97">
                  <c:v>3767</c:v>
                </c:pt>
                <c:pt idx="98">
                  <c:v>3049</c:v>
                </c:pt>
                <c:pt idx="99">
                  <c:v>2150</c:v>
                </c:pt>
                <c:pt idx="100">
                  <c:v>2321</c:v>
                </c:pt>
                <c:pt idx="101">
                  <c:v>3583</c:v>
                </c:pt>
                <c:pt idx="102">
                  <c:v>3389</c:v>
                </c:pt>
                <c:pt idx="103">
                  <c:v>3298</c:v>
                </c:pt>
                <c:pt idx="104">
                  <c:v>2609</c:v>
                </c:pt>
                <c:pt idx="105">
                  <c:v>2517</c:v>
                </c:pt>
                <c:pt idx="106">
                  <c:v>2065</c:v>
                </c:pt>
                <c:pt idx="107">
                  <c:v>1826</c:v>
                </c:pt>
                <c:pt idx="108">
                  <c:v>2574</c:v>
                </c:pt>
                <c:pt idx="109">
                  <c:v>3041</c:v>
                </c:pt>
                <c:pt idx="110">
                  <c:v>2706</c:v>
                </c:pt>
                <c:pt idx="111">
                  <c:v>2542</c:v>
                </c:pt>
                <c:pt idx="112">
                  <c:v>2030</c:v>
                </c:pt>
                <c:pt idx="113">
                  <c:v>1507</c:v>
                </c:pt>
                <c:pt idx="114">
                  <c:v>1348</c:v>
                </c:pt>
                <c:pt idx="115">
                  <c:v>1607</c:v>
                </c:pt>
                <c:pt idx="116">
                  <c:v>1650</c:v>
                </c:pt>
                <c:pt idx="117">
                  <c:v>1802</c:v>
                </c:pt>
                <c:pt idx="118">
                  <c:v>1734</c:v>
                </c:pt>
                <c:pt idx="119">
                  <c:v>1504</c:v>
                </c:pt>
                <c:pt idx="120">
                  <c:v>1099</c:v>
                </c:pt>
                <c:pt idx="121">
                  <c:v>1069</c:v>
                </c:pt>
                <c:pt idx="122">
                  <c:v>1434</c:v>
                </c:pt>
                <c:pt idx="123">
                  <c:v>1467</c:v>
                </c:pt>
                <c:pt idx="124">
                  <c:v>1342</c:v>
                </c:pt>
                <c:pt idx="125">
                  <c:v>1234</c:v>
                </c:pt>
                <c:pt idx="126">
                  <c:v>1105</c:v>
                </c:pt>
                <c:pt idx="127">
                  <c:v>791</c:v>
                </c:pt>
                <c:pt idx="128">
                  <c:v>717</c:v>
                </c:pt>
                <c:pt idx="129">
                  <c:v>1086</c:v>
                </c:pt>
                <c:pt idx="130">
                  <c:v>1153</c:v>
                </c:pt>
                <c:pt idx="131">
                  <c:v>1182</c:v>
                </c:pt>
                <c:pt idx="132">
                  <c:v>1001</c:v>
                </c:pt>
                <c:pt idx="133">
                  <c:v>1053</c:v>
                </c:pt>
                <c:pt idx="134">
                  <c:v>887</c:v>
                </c:pt>
                <c:pt idx="135">
                  <c:v>807</c:v>
                </c:pt>
                <c:pt idx="136">
                  <c:v>1026</c:v>
                </c:pt>
                <c:pt idx="137">
                  <c:v>1077</c:v>
                </c:pt>
                <c:pt idx="138">
                  <c:v>997</c:v>
                </c:pt>
                <c:pt idx="139">
                  <c:v>1020</c:v>
                </c:pt>
                <c:pt idx="140">
                  <c:v>980</c:v>
                </c:pt>
                <c:pt idx="141">
                  <c:v>666</c:v>
                </c:pt>
                <c:pt idx="142">
                  <c:v>622</c:v>
                </c:pt>
                <c:pt idx="143">
                  <c:v>892</c:v>
                </c:pt>
                <c:pt idx="144">
                  <c:v>882</c:v>
                </c:pt>
                <c:pt idx="145">
                  <c:v>774</c:v>
                </c:pt>
                <c:pt idx="146">
                  <c:v>697</c:v>
                </c:pt>
                <c:pt idx="147">
                  <c:v>638</c:v>
                </c:pt>
                <c:pt idx="148">
                  <c:v>633</c:v>
                </c:pt>
                <c:pt idx="149">
                  <c:v>395</c:v>
                </c:pt>
                <c:pt idx="150">
                  <c:v>604</c:v>
                </c:pt>
                <c:pt idx="151">
                  <c:v>403</c:v>
                </c:pt>
                <c:pt idx="152">
                  <c:v>60</c:v>
                </c:pt>
                <c:pt idx="153">
                  <c:v>4</c:v>
                </c:pt>
                <c:pt idx="154">
                  <c:v>502</c:v>
                </c:pt>
                <c:pt idx="155">
                  <c:v>624</c:v>
                </c:pt>
                <c:pt idx="156">
                  <c:v>516</c:v>
                </c:pt>
                <c:pt idx="157">
                  <c:v>352</c:v>
                </c:pt>
                <c:pt idx="158">
                  <c:v>581</c:v>
                </c:pt>
                <c:pt idx="159">
                  <c:v>630</c:v>
                </c:pt>
                <c:pt idx="160">
                  <c:v>642</c:v>
                </c:pt>
                <c:pt idx="161">
                  <c:v>512</c:v>
                </c:pt>
                <c:pt idx="162">
                  <c:v>820</c:v>
                </c:pt>
                <c:pt idx="163">
                  <c:v>650</c:v>
                </c:pt>
                <c:pt idx="164">
                  <c:v>530</c:v>
                </c:pt>
                <c:pt idx="165">
                  <c:v>1240</c:v>
                </c:pt>
                <c:pt idx="166">
                  <c:v>538</c:v>
                </c:pt>
                <c:pt idx="167">
                  <c:v>641</c:v>
                </c:pt>
                <c:pt idx="168">
                  <c:v>687</c:v>
                </c:pt>
                <c:pt idx="169">
                  <c:v>827</c:v>
                </c:pt>
                <c:pt idx="170">
                  <c:v>726</c:v>
                </c:pt>
                <c:pt idx="171">
                  <c:v>580</c:v>
                </c:pt>
                <c:pt idx="172">
                  <c:v>445</c:v>
                </c:pt>
                <c:pt idx="173">
                  <c:v>560</c:v>
                </c:pt>
                <c:pt idx="174">
                  <c:v>769</c:v>
                </c:pt>
                <c:pt idx="175">
                  <c:v>768</c:v>
                </c:pt>
                <c:pt idx="176">
                  <c:v>767</c:v>
                </c:pt>
                <c:pt idx="177">
                  <c:v>745</c:v>
                </c:pt>
                <c:pt idx="178">
                  <c:v>685</c:v>
                </c:pt>
                <c:pt idx="179">
                  <c:v>547</c:v>
                </c:pt>
                <c:pt idx="180">
                  <c:v>797</c:v>
                </c:pt>
                <c:pt idx="181">
                  <c:v>846</c:v>
                </c:pt>
                <c:pt idx="182">
                  <c:v>880</c:v>
                </c:pt>
                <c:pt idx="183">
                  <c:v>761</c:v>
                </c:pt>
                <c:pt idx="184">
                  <c:v>743</c:v>
                </c:pt>
                <c:pt idx="185">
                  <c:v>938</c:v>
                </c:pt>
                <c:pt idx="186">
                  <c:v>670</c:v>
                </c:pt>
                <c:pt idx="187">
                  <c:v>891</c:v>
                </c:pt>
                <c:pt idx="188">
                  <c:v>950</c:v>
                </c:pt>
                <c:pt idx="189">
                  <c:v>871</c:v>
                </c:pt>
                <c:pt idx="190">
                  <c:v>758</c:v>
                </c:pt>
                <c:pt idx="191">
                  <c:v>1062</c:v>
                </c:pt>
                <c:pt idx="192">
                  <c:v>816</c:v>
                </c:pt>
                <c:pt idx="193">
                  <c:v>1148</c:v>
                </c:pt>
                <c:pt idx="194">
                  <c:v>1009</c:v>
                </c:pt>
                <c:pt idx="195">
                  <c:v>1129</c:v>
                </c:pt>
                <c:pt idx="196">
                  <c:v>1440</c:v>
                </c:pt>
                <c:pt idx="197">
                  <c:v>1012</c:v>
                </c:pt>
                <c:pt idx="198">
                  <c:v>1105</c:v>
                </c:pt>
                <c:pt idx="199">
                  <c:v>713</c:v>
                </c:pt>
                <c:pt idx="200">
                  <c:v>1089</c:v>
                </c:pt>
                <c:pt idx="201">
                  <c:v>812</c:v>
                </c:pt>
                <c:pt idx="202">
                  <c:v>1182</c:v>
                </c:pt>
                <c:pt idx="203">
                  <c:v>1033</c:v>
                </c:pt>
                <c:pt idx="204">
                  <c:v>1288</c:v>
                </c:pt>
                <c:pt idx="205">
                  <c:v>1041</c:v>
                </c:pt>
                <c:pt idx="206">
                  <c:v>972</c:v>
                </c:pt>
                <c:pt idx="207">
                  <c:v>1184</c:v>
                </c:pt>
                <c:pt idx="208">
                  <c:v>1048</c:v>
                </c:pt>
                <c:pt idx="209">
                  <c:v>1522</c:v>
                </c:pt>
                <c:pt idx="210">
                  <c:v>1276</c:v>
                </c:pt>
                <c:pt idx="211">
                  <c:v>1108</c:v>
                </c:pt>
                <c:pt idx="212">
                  <c:v>1715</c:v>
                </c:pt>
                <c:pt idx="213">
                  <c:v>1406</c:v>
                </c:pt>
                <c:pt idx="214">
                  <c:v>1295</c:v>
                </c:pt>
                <c:pt idx="215">
                  <c:v>1508</c:v>
                </c:pt>
                <c:pt idx="216">
                  <c:v>1735</c:v>
                </c:pt>
                <c:pt idx="217">
                  <c:v>1940</c:v>
                </c:pt>
                <c:pt idx="218">
                  <c:v>1813</c:v>
                </c:pt>
                <c:pt idx="219">
                  <c:v>2988</c:v>
                </c:pt>
                <c:pt idx="220">
                  <c:v>2948</c:v>
                </c:pt>
                <c:pt idx="221">
                  <c:v>2460</c:v>
                </c:pt>
                <c:pt idx="222">
                  <c:v>2659</c:v>
                </c:pt>
                <c:pt idx="223">
                  <c:v>2919</c:v>
                </c:pt>
                <c:pt idx="224">
                  <c:v>3539</c:v>
                </c:pt>
                <c:pt idx="225">
                  <c:v>3497</c:v>
                </c:pt>
                <c:pt idx="226">
                  <c:v>3330</c:v>
                </c:pt>
                <c:pt idx="227">
                  <c:v>2621</c:v>
                </c:pt>
                <c:pt idx="228">
                  <c:v>3103</c:v>
                </c:pt>
                <c:pt idx="229">
                  <c:v>3991</c:v>
                </c:pt>
                <c:pt idx="230">
                  <c:v>3395</c:v>
                </c:pt>
                <c:pt idx="231">
                  <c:v>4322</c:v>
                </c:pt>
                <c:pt idx="232">
                  <c:v>4422</c:v>
                </c:pt>
                <c:pt idx="233">
                  <c:v>3899</c:v>
                </c:pt>
                <c:pt idx="234">
                  <c:v>4368</c:v>
                </c:pt>
                <c:pt idx="235">
                  <c:v>4926</c:v>
                </c:pt>
                <c:pt idx="236">
                  <c:v>6178</c:v>
                </c:pt>
                <c:pt idx="237">
                  <c:v>6634</c:v>
                </c:pt>
                <c:pt idx="238">
                  <c:v>6873</c:v>
                </c:pt>
                <c:pt idx="239">
                  <c:v>6041</c:v>
                </c:pt>
                <c:pt idx="240">
                  <c:v>5692</c:v>
                </c:pt>
                <c:pt idx="241">
                  <c:v>4044</c:v>
                </c:pt>
                <c:pt idx="242">
                  <c:v>7143</c:v>
                </c:pt>
                <c:pt idx="243">
                  <c:v>7108</c:v>
                </c:pt>
                <c:pt idx="244">
                  <c:v>6914</c:v>
                </c:pt>
                <c:pt idx="245">
                  <c:v>6968</c:v>
                </c:pt>
                <c:pt idx="246">
                  <c:v>12871</c:v>
                </c:pt>
                <c:pt idx="247">
                  <c:v>22961</c:v>
                </c:pt>
                <c:pt idx="248">
                  <c:v>12593</c:v>
                </c:pt>
                <c:pt idx="249">
                  <c:v>14542</c:v>
                </c:pt>
                <c:pt idx="250">
                  <c:v>14162</c:v>
                </c:pt>
                <c:pt idx="251">
                  <c:v>17540</c:v>
                </c:pt>
                <c:pt idx="252">
                  <c:v>13864</c:v>
                </c:pt>
                <c:pt idx="253">
                  <c:v>15165</c:v>
                </c:pt>
                <c:pt idx="254">
                  <c:v>12872</c:v>
                </c:pt>
                <c:pt idx="255">
                  <c:v>13972</c:v>
                </c:pt>
                <c:pt idx="256">
                  <c:v>17232</c:v>
                </c:pt>
                <c:pt idx="257">
                  <c:v>19724</c:v>
                </c:pt>
                <c:pt idx="258">
                  <c:v>18978</c:v>
                </c:pt>
                <c:pt idx="259">
                  <c:v>15635</c:v>
                </c:pt>
                <c:pt idx="260">
                  <c:v>16171</c:v>
                </c:pt>
                <c:pt idx="261">
                  <c:v>16981</c:v>
                </c:pt>
                <c:pt idx="262">
                  <c:v>18803</c:v>
                </c:pt>
                <c:pt idx="263">
                  <c:v>21330</c:v>
                </c:pt>
                <c:pt idx="264">
                  <c:v>26687</c:v>
                </c:pt>
                <c:pt idx="265">
                  <c:v>21238</c:v>
                </c:pt>
                <c:pt idx="266">
                  <c:v>20531</c:v>
                </c:pt>
                <c:pt idx="267">
                  <c:v>23012</c:v>
                </c:pt>
                <c:pt idx="268">
                  <c:v>19790</c:v>
                </c:pt>
                <c:pt idx="269">
                  <c:v>20890</c:v>
                </c:pt>
                <c:pt idx="270">
                  <c:v>22885</c:v>
                </c:pt>
                <c:pt idx="271">
                  <c:v>24700</c:v>
                </c:pt>
                <c:pt idx="272">
                  <c:v>23065</c:v>
                </c:pt>
                <c:pt idx="273">
                  <c:v>24405</c:v>
                </c:pt>
                <c:pt idx="274">
                  <c:v>21915</c:v>
                </c:pt>
                <c:pt idx="275">
                  <c:v>23254</c:v>
                </c:pt>
                <c:pt idx="276">
                  <c:v>18950</c:v>
                </c:pt>
                <c:pt idx="277">
                  <c:v>20018</c:v>
                </c:pt>
                <c:pt idx="278">
                  <c:v>25177</c:v>
                </c:pt>
                <c:pt idx="279">
                  <c:v>24138</c:v>
                </c:pt>
                <c:pt idx="280">
                  <c:v>23287</c:v>
                </c:pt>
                <c:pt idx="281">
                  <c:v>24957</c:v>
                </c:pt>
                <c:pt idx="282">
                  <c:v>20572</c:v>
                </c:pt>
                <c:pt idx="283">
                  <c:v>21350</c:v>
                </c:pt>
                <c:pt idx="284">
                  <c:v>20412</c:v>
                </c:pt>
                <c:pt idx="285">
                  <c:v>22950</c:v>
                </c:pt>
                <c:pt idx="286">
                  <c:v>33470</c:v>
                </c:pt>
                <c:pt idx="287">
                  <c:v>27301</c:v>
                </c:pt>
                <c:pt idx="288">
                  <c:v>26860</c:v>
                </c:pt>
                <c:pt idx="289">
                  <c:v>24962</c:v>
                </c:pt>
                <c:pt idx="290">
                  <c:v>21363</c:v>
                </c:pt>
                <c:pt idx="291">
                  <c:v>20051</c:v>
                </c:pt>
                <c:pt idx="292">
                  <c:v>19609</c:v>
                </c:pt>
                <c:pt idx="293">
                  <c:v>22915</c:v>
                </c:pt>
                <c:pt idx="294">
                  <c:v>20252</c:v>
                </c:pt>
                <c:pt idx="295">
                  <c:v>19875</c:v>
                </c:pt>
                <c:pt idx="296">
                  <c:v>18662</c:v>
                </c:pt>
                <c:pt idx="297">
                  <c:v>15450</c:v>
                </c:pt>
                <c:pt idx="298">
                  <c:v>11299</c:v>
                </c:pt>
                <c:pt idx="299">
                  <c:v>18213</c:v>
                </c:pt>
                <c:pt idx="300">
                  <c:v>17555</c:v>
                </c:pt>
                <c:pt idx="301">
                  <c:v>14739</c:v>
                </c:pt>
                <c:pt idx="302">
                  <c:v>15871</c:v>
                </c:pt>
                <c:pt idx="303">
                  <c:v>12155</c:v>
                </c:pt>
                <c:pt idx="304">
                  <c:v>12330</c:v>
                </c:pt>
                <c:pt idx="305">
                  <c:v>13429</c:v>
                </c:pt>
                <c:pt idx="306">
                  <c:v>16170</c:v>
                </c:pt>
                <c:pt idx="307">
                  <c:v>14878</c:v>
                </c:pt>
                <c:pt idx="308">
                  <c:v>16298</c:v>
                </c:pt>
                <c:pt idx="309">
                  <c:v>15539</c:v>
                </c:pt>
                <c:pt idx="310">
                  <c:v>17271</c:v>
                </c:pt>
                <c:pt idx="311">
                  <c:v>14718</c:v>
                </c:pt>
                <c:pt idx="312">
                  <c:v>12281</c:v>
                </c:pt>
                <c:pt idx="313">
                  <c:v>16578</c:v>
                </c:pt>
                <c:pt idx="314">
                  <c:v>20964</c:v>
                </c:pt>
                <c:pt idx="315">
                  <c:v>21672</c:v>
                </c:pt>
                <c:pt idx="316">
                  <c:v>21501</c:v>
                </c:pt>
                <c:pt idx="317">
                  <c:v>18447</c:v>
                </c:pt>
                <c:pt idx="318">
                  <c:v>20263</c:v>
                </c:pt>
                <c:pt idx="319">
                  <c:v>18450</c:v>
                </c:pt>
                <c:pt idx="320">
                  <c:v>25161</c:v>
                </c:pt>
                <c:pt idx="321">
                  <c:v>35383</c:v>
                </c:pt>
                <c:pt idx="322">
                  <c:v>28507</c:v>
                </c:pt>
                <c:pt idx="323">
                  <c:v>27052</c:v>
                </c:pt>
                <c:pt idx="324">
                  <c:v>35928</c:v>
                </c:pt>
                <c:pt idx="325">
                  <c:v>33364</c:v>
                </c:pt>
                <c:pt idx="326">
                  <c:v>36803</c:v>
                </c:pt>
                <c:pt idx="327">
                  <c:v>39237</c:v>
                </c:pt>
                <c:pt idx="328">
                  <c:v>39036</c:v>
                </c:pt>
                <c:pt idx="329">
                  <c:v>32725</c:v>
                </c:pt>
                <c:pt idx="330">
                  <c:v>34693</c:v>
                </c:pt>
                <c:pt idx="331">
                  <c:v>32340</c:v>
                </c:pt>
                <c:pt idx="332">
                  <c:v>41385</c:v>
                </c:pt>
                <c:pt idx="333">
                  <c:v>53135</c:v>
                </c:pt>
                <c:pt idx="334">
                  <c:v>50023</c:v>
                </c:pt>
                <c:pt idx="335">
                  <c:v>55892</c:v>
                </c:pt>
                <c:pt idx="336">
                  <c:v>53285</c:v>
                </c:pt>
                <c:pt idx="337">
                  <c:v>57724</c:v>
                </c:pt>
                <c:pt idx="338">
                  <c:v>54990</c:v>
                </c:pt>
                <c:pt idx="339">
                  <c:v>58784</c:v>
                </c:pt>
                <c:pt idx="340">
                  <c:v>60916</c:v>
                </c:pt>
                <c:pt idx="341">
                  <c:v>62322</c:v>
                </c:pt>
                <c:pt idx="342">
                  <c:v>52618</c:v>
                </c:pt>
                <c:pt idx="343">
                  <c:v>68053</c:v>
                </c:pt>
                <c:pt idx="344">
                  <c:v>59937</c:v>
                </c:pt>
                <c:pt idx="345">
                  <c:v>54940</c:v>
                </c:pt>
                <c:pt idx="346">
                  <c:v>46169</c:v>
                </c:pt>
                <c:pt idx="347">
                  <c:v>45533</c:v>
                </c:pt>
                <c:pt idx="348">
                  <c:v>47525</c:v>
                </c:pt>
                <c:pt idx="349">
                  <c:v>48682</c:v>
                </c:pt>
                <c:pt idx="350">
                  <c:v>55761</c:v>
                </c:pt>
                <c:pt idx="351">
                  <c:v>41342</c:v>
                </c:pt>
                <c:pt idx="352">
                  <c:v>38598</c:v>
                </c:pt>
                <c:pt idx="353">
                  <c:v>37535</c:v>
                </c:pt>
                <c:pt idx="354">
                  <c:v>33355</c:v>
                </c:pt>
                <c:pt idx="355">
                  <c:v>38905</c:v>
                </c:pt>
                <c:pt idx="356">
                  <c:v>37892</c:v>
                </c:pt>
                <c:pt idx="357">
                  <c:v>40261</c:v>
                </c:pt>
                <c:pt idx="358">
                  <c:v>33552</c:v>
                </c:pt>
                <c:pt idx="359">
                  <c:v>30004</c:v>
                </c:pt>
                <c:pt idx="360">
                  <c:v>22195</c:v>
                </c:pt>
                <c:pt idx="361">
                  <c:v>20088</c:v>
                </c:pt>
                <c:pt idx="362">
                  <c:v>25308</c:v>
                </c:pt>
                <c:pt idx="363">
                  <c:v>28680</c:v>
                </c:pt>
                <c:pt idx="364">
                  <c:v>29079</c:v>
                </c:pt>
                <c:pt idx="365">
                  <c:v>23275</c:v>
                </c:pt>
                <c:pt idx="366">
                  <c:v>21088</c:v>
                </c:pt>
                <c:pt idx="367">
                  <c:v>18607</c:v>
                </c:pt>
                <c:pt idx="368">
                  <c:v>16840</c:v>
                </c:pt>
                <c:pt idx="369">
                  <c:v>19202</c:v>
                </c:pt>
                <c:pt idx="370">
                  <c:v>20634</c:v>
                </c:pt>
                <c:pt idx="371">
                  <c:v>19114</c:v>
                </c:pt>
                <c:pt idx="372">
                  <c:v>18262</c:v>
                </c:pt>
                <c:pt idx="373">
                  <c:v>15845</c:v>
                </c:pt>
                <c:pt idx="374">
                  <c:v>14104</c:v>
                </c:pt>
                <c:pt idx="375">
                  <c:v>12364</c:v>
                </c:pt>
                <c:pt idx="376">
                  <c:v>13013</c:v>
                </c:pt>
                <c:pt idx="377">
                  <c:v>13494</c:v>
                </c:pt>
                <c:pt idx="378">
                  <c:v>15144</c:v>
                </c:pt>
                <c:pt idx="379">
                  <c:v>13307</c:v>
                </c:pt>
                <c:pt idx="380">
                  <c:v>10972</c:v>
                </c:pt>
                <c:pt idx="381">
                  <c:v>9765</c:v>
                </c:pt>
                <c:pt idx="382">
                  <c:v>10625</c:v>
                </c:pt>
                <c:pt idx="383">
                  <c:v>12717</c:v>
                </c:pt>
                <c:pt idx="384">
                  <c:v>12057</c:v>
                </c:pt>
                <c:pt idx="385">
                  <c:v>12027</c:v>
                </c:pt>
                <c:pt idx="386">
                  <c:v>10406</c:v>
                </c:pt>
                <c:pt idx="387">
                  <c:v>9834</c:v>
                </c:pt>
                <c:pt idx="388">
                  <c:v>10641</c:v>
                </c:pt>
                <c:pt idx="389">
                  <c:v>8489</c:v>
                </c:pt>
                <c:pt idx="390">
                  <c:v>9938</c:v>
                </c:pt>
                <c:pt idx="391">
                  <c:v>9985</c:v>
                </c:pt>
                <c:pt idx="392">
                  <c:v>8523</c:v>
                </c:pt>
                <c:pt idx="393">
                  <c:v>7434</c:v>
                </c:pt>
                <c:pt idx="394">
                  <c:v>6035</c:v>
                </c:pt>
                <c:pt idx="395">
                  <c:v>5455</c:v>
                </c:pt>
                <c:pt idx="396">
                  <c:v>6391</c:v>
                </c:pt>
                <c:pt idx="397">
                  <c:v>6385</c:v>
                </c:pt>
                <c:pt idx="398">
                  <c:v>6573</c:v>
                </c:pt>
                <c:pt idx="399">
                  <c:v>5946</c:v>
                </c:pt>
                <c:pt idx="400">
                  <c:v>6039</c:v>
                </c:pt>
                <c:pt idx="401">
                  <c:v>5177</c:v>
                </c:pt>
                <c:pt idx="402">
                  <c:v>4712</c:v>
                </c:pt>
                <c:pt idx="403">
                  <c:v>5766</c:v>
                </c:pt>
                <c:pt idx="404">
                  <c:v>5926</c:v>
                </c:pt>
                <c:pt idx="405">
                  <c:v>6753</c:v>
                </c:pt>
                <c:pt idx="406">
                  <c:v>6609</c:v>
                </c:pt>
                <c:pt idx="407">
                  <c:v>5534</c:v>
                </c:pt>
                <c:pt idx="408">
                  <c:v>4618</c:v>
                </c:pt>
                <c:pt idx="409">
                  <c:v>5089</c:v>
                </c:pt>
                <c:pt idx="410">
                  <c:v>5294</c:v>
                </c:pt>
                <c:pt idx="411">
                  <c:v>5758</c:v>
                </c:pt>
                <c:pt idx="412">
                  <c:v>6303</c:v>
                </c:pt>
                <c:pt idx="413">
                  <c:v>4802</c:v>
                </c:pt>
                <c:pt idx="414">
                  <c:v>5587</c:v>
                </c:pt>
                <c:pt idx="415">
                  <c:v>5312</c:v>
                </c:pt>
                <c:pt idx="416">
                  <c:v>5342</c:v>
                </c:pt>
                <c:pt idx="417">
                  <c:v>5379</c:v>
                </c:pt>
                <c:pt idx="418">
                  <c:v>5604</c:v>
                </c:pt>
                <c:pt idx="419">
                  <c:v>6220</c:v>
                </c:pt>
                <c:pt idx="420">
                  <c:v>6187</c:v>
                </c:pt>
                <c:pt idx="421">
                  <c:v>3865</c:v>
                </c:pt>
                <c:pt idx="422">
                  <c:v>3862</c:v>
                </c:pt>
                <c:pt idx="423">
                  <c:v>4654</c:v>
                </c:pt>
                <c:pt idx="424">
                  <c:v>4040</c:v>
                </c:pt>
                <c:pt idx="425">
                  <c:v>4052</c:v>
                </c:pt>
                <c:pt idx="426">
                  <c:v>4478</c:v>
                </c:pt>
                <c:pt idx="427">
                  <c:v>3402</c:v>
                </c:pt>
                <c:pt idx="428">
                  <c:v>3423</c:v>
                </c:pt>
                <c:pt idx="429">
                  <c:v>2297</c:v>
                </c:pt>
                <c:pt idx="430">
                  <c:v>2762</c:v>
                </c:pt>
                <c:pt idx="431">
                  <c:v>2379</c:v>
                </c:pt>
                <c:pt idx="432">
                  <c:v>2762</c:v>
                </c:pt>
                <c:pt idx="433">
                  <c:v>3030</c:v>
                </c:pt>
                <c:pt idx="434">
                  <c:v>-4860</c:v>
                </c:pt>
                <c:pt idx="435">
                  <c:v>2584</c:v>
                </c:pt>
                <c:pt idx="436">
                  <c:v>1730</c:v>
                </c:pt>
                <c:pt idx="437">
                  <c:v>3568</c:v>
                </c:pt>
                <c:pt idx="438">
                  <c:v>2471</c:v>
                </c:pt>
                <c:pt idx="439">
                  <c:v>2491</c:v>
                </c:pt>
                <c:pt idx="440">
                  <c:v>2671</c:v>
                </c:pt>
                <c:pt idx="441">
                  <c:v>2756</c:v>
                </c:pt>
                <c:pt idx="442">
                  <c:v>2206</c:v>
                </c:pt>
                <c:pt idx="443">
                  <c:v>1882</c:v>
                </c:pt>
                <c:pt idx="444">
                  <c:v>2963</c:v>
                </c:pt>
                <c:pt idx="445">
                  <c:v>2524</c:v>
                </c:pt>
                <c:pt idx="446">
                  <c:v>2396</c:v>
                </c:pt>
                <c:pt idx="447">
                  <c:v>2728</c:v>
                </c:pt>
                <c:pt idx="448">
                  <c:v>2678</c:v>
                </c:pt>
                <c:pt idx="449">
                  <c:v>2061</c:v>
                </c:pt>
                <c:pt idx="450">
                  <c:v>1712</c:v>
                </c:pt>
                <c:pt idx="451">
                  <c:v>2064</c:v>
                </c:pt>
                <c:pt idx="452">
                  <c:v>2685</c:v>
                </c:pt>
                <c:pt idx="453">
                  <c:v>2166</c:v>
                </c:pt>
                <c:pt idx="454">
                  <c:v>2445</c:v>
                </c:pt>
                <c:pt idx="455">
                  <c:v>2381</c:v>
                </c:pt>
                <c:pt idx="456">
                  <c:v>1907</c:v>
                </c:pt>
                <c:pt idx="457">
                  <c:v>1671</c:v>
                </c:pt>
                <c:pt idx="458">
                  <c:v>1649</c:v>
                </c:pt>
                <c:pt idx="459">
                  <c:v>1946</c:v>
                </c:pt>
                <c:pt idx="460">
                  <c:v>2144</c:v>
                </c:pt>
                <c:pt idx="461">
                  <c:v>2613</c:v>
                </c:pt>
                <c:pt idx="462">
                  <c:v>2490</c:v>
                </c:pt>
                <c:pt idx="463">
                  <c:v>2047</c:v>
                </c:pt>
                <c:pt idx="464">
                  <c:v>1770</c:v>
                </c:pt>
                <c:pt idx="465">
                  <c:v>2357</c:v>
                </c:pt>
                <c:pt idx="466">
                  <c:v>2474</c:v>
                </c:pt>
                <c:pt idx="467">
                  <c:v>2284</c:v>
                </c:pt>
                <c:pt idx="468">
                  <c:v>2656</c:v>
                </c:pt>
                <c:pt idx="469">
                  <c:v>2193</c:v>
                </c:pt>
                <c:pt idx="470">
                  <c:v>2027</c:v>
                </c:pt>
                <c:pt idx="471">
                  <c:v>1926</c:v>
                </c:pt>
                <c:pt idx="472">
                  <c:v>1979</c:v>
                </c:pt>
                <c:pt idx="473">
                  <c:v>-2364</c:v>
                </c:pt>
                <c:pt idx="474">
                  <c:v>2135</c:v>
                </c:pt>
                <c:pt idx="475">
                  <c:v>2694</c:v>
                </c:pt>
                <c:pt idx="476">
                  <c:v>2702</c:v>
                </c:pt>
                <c:pt idx="477">
                  <c:v>2523</c:v>
                </c:pt>
                <c:pt idx="478">
                  <c:v>2092</c:v>
                </c:pt>
                <c:pt idx="479">
                  <c:v>2362</c:v>
                </c:pt>
                <c:pt idx="480">
                  <c:v>2410</c:v>
                </c:pt>
                <c:pt idx="481">
                  <c:v>2987</c:v>
                </c:pt>
                <c:pt idx="482">
                  <c:v>3380</c:v>
                </c:pt>
                <c:pt idx="483">
                  <c:v>4028</c:v>
                </c:pt>
                <c:pt idx="484">
                  <c:v>3240</c:v>
                </c:pt>
                <c:pt idx="485">
                  <c:v>3111</c:v>
                </c:pt>
                <c:pt idx="486">
                  <c:v>3283</c:v>
                </c:pt>
                <c:pt idx="487">
                  <c:v>3099</c:v>
                </c:pt>
                <c:pt idx="488">
                  <c:v>4261</c:v>
                </c:pt>
                <c:pt idx="489">
                  <c:v>5179</c:v>
                </c:pt>
                <c:pt idx="490">
                  <c:v>6140</c:v>
                </c:pt>
                <c:pt idx="491">
                  <c:v>5651</c:v>
                </c:pt>
                <c:pt idx="492">
                  <c:v>5223</c:v>
                </c:pt>
                <c:pt idx="493">
                  <c:v>5584</c:v>
                </c:pt>
                <c:pt idx="494">
                  <c:v>5966</c:v>
                </c:pt>
                <c:pt idx="495">
                  <c:v>7312</c:v>
                </c:pt>
                <c:pt idx="496">
                  <c:v>7232</c:v>
                </c:pt>
                <c:pt idx="497">
                  <c:v>7958</c:v>
                </c:pt>
                <c:pt idx="498">
                  <c:v>7550</c:v>
                </c:pt>
                <c:pt idx="499">
                  <c:v>7319</c:v>
                </c:pt>
                <c:pt idx="500">
                  <c:v>7606</c:v>
                </c:pt>
                <c:pt idx="501">
                  <c:v>7587</c:v>
                </c:pt>
                <c:pt idx="502">
                  <c:v>8808</c:v>
                </c:pt>
                <c:pt idx="503">
                  <c:v>10809</c:v>
                </c:pt>
                <c:pt idx="504">
                  <c:v>10270</c:v>
                </c:pt>
                <c:pt idx="505">
                  <c:v>10075</c:v>
                </c:pt>
                <c:pt idx="506">
                  <c:v>9072</c:v>
                </c:pt>
                <c:pt idx="507">
                  <c:v>10467</c:v>
                </c:pt>
                <c:pt idx="508">
                  <c:v>11481</c:v>
                </c:pt>
                <c:pt idx="509">
                  <c:v>15882</c:v>
                </c:pt>
                <c:pt idx="510">
                  <c:v>16702</c:v>
                </c:pt>
                <c:pt idx="511">
                  <c:v>15296</c:v>
                </c:pt>
                <c:pt idx="512">
                  <c:v>17943</c:v>
                </c:pt>
                <c:pt idx="513">
                  <c:v>14623</c:v>
                </c:pt>
                <c:pt idx="514">
                  <c:v>22644</c:v>
                </c:pt>
                <c:pt idx="515">
                  <c:v>20223</c:v>
                </c:pt>
                <c:pt idx="516">
                  <c:v>25606</c:v>
                </c:pt>
                <c:pt idx="517">
                  <c:v>27556</c:v>
                </c:pt>
                <c:pt idx="518">
                  <c:v>26706</c:v>
                </c:pt>
                <c:pt idx="519">
                  <c:v>24447</c:v>
                </c:pt>
                <c:pt idx="520">
                  <c:v>23818</c:v>
                </c:pt>
                <c:pt idx="521">
                  <c:v>27100</c:v>
                </c:pt>
                <c:pt idx="522">
                  <c:v>28334</c:v>
                </c:pt>
                <c:pt idx="523">
                  <c:v>32048</c:v>
                </c:pt>
                <c:pt idx="524">
                  <c:v>31977</c:v>
                </c:pt>
                <c:pt idx="525">
                  <c:v>35200</c:v>
                </c:pt>
                <c:pt idx="526">
                  <c:v>31800</c:v>
                </c:pt>
                <c:pt idx="527">
                  <c:v>31352</c:v>
                </c:pt>
                <c:pt idx="528">
                  <c:v>33998</c:v>
                </c:pt>
                <c:pt idx="529">
                  <c:v>36216</c:v>
                </c:pt>
                <c:pt idx="530">
                  <c:v>41748</c:v>
                </c:pt>
                <c:pt idx="531">
                  <c:v>47891</c:v>
                </c:pt>
                <c:pt idx="532">
                  <c:v>51273</c:v>
                </c:pt>
                <c:pt idx="533">
                  <c:v>53969</c:v>
                </c:pt>
                <c:pt idx="534">
                  <c:v>47599</c:v>
                </c:pt>
                <c:pt idx="535">
                  <c:v>39538</c:v>
                </c:pt>
                <c:pt idx="536">
                  <c:v>46125</c:v>
                </c:pt>
                <c:pt idx="537">
                  <c:v>43404</c:v>
                </c:pt>
                <c:pt idx="538">
                  <c:v>39315</c:v>
                </c:pt>
                <c:pt idx="539">
                  <c:v>35654</c:v>
                </c:pt>
                <c:pt idx="540">
                  <c:v>31285</c:v>
                </c:pt>
                <c:pt idx="541">
                  <c:v>28652</c:v>
                </c:pt>
                <c:pt idx="542">
                  <c:v>24386</c:v>
                </c:pt>
                <c:pt idx="543">
                  <c:v>23228</c:v>
                </c:pt>
                <c:pt idx="544">
                  <c:v>25402</c:v>
                </c:pt>
                <c:pt idx="545">
                  <c:v>30633</c:v>
                </c:pt>
                <c:pt idx="546">
                  <c:v>29213</c:v>
                </c:pt>
                <c:pt idx="547">
                  <c:v>25754</c:v>
                </c:pt>
                <c:pt idx="548">
                  <c:v>24139</c:v>
                </c:pt>
                <c:pt idx="549">
                  <c:v>21687</c:v>
                </c:pt>
                <c:pt idx="550">
                  <c:v>21466</c:v>
                </c:pt>
                <c:pt idx="551">
                  <c:v>28936</c:v>
                </c:pt>
                <c:pt idx="552">
                  <c:v>29825</c:v>
                </c:pt>
                <c:pt idx="553">
                  <c:v>31442</c:v>
                </c:pt>
                <c:pt idx="554">
                  <c:v>28229</c:v>
                </c:pt>
                <c:pt idx="555">
                  <c:v>27110</c:v>
                </c:pt>
                <c:pt idx="556">
                  <c:v>24881</c:v>
                </c:pt>
                <c:pt idx="557">
                  <c:v>23297</c:v>
                </c:pt>
                <c:pt idx="558">
                  <c:v>29260</c:v>
                </c:pt>
                <c:pt idx="559">
                  <c:v>32706</c:v>
                </c:pt>
                <c:pt idx="560">
                  <c:v>32362</c:v>
                </c:pt>
                <c:pt idx="561">
                  <c:v>29143</c:v>
                </c:pt>
                <c:pt idx="562">
                  <c:v>26426</c:v>
                </c:pt>
                <c:pt idx="563">
                  <c:v>28176</c:v>
                </c:pt>
                <c:pt idx="564">
                  <c:v>26628</c:v>
                </c:pt>
                <c:pt idx="565">
                  <c:v>33646</c:v>
                </c:pt>
                <c:pt idx="566">
                  <c:v>36273</c:v>
                </c:pt>
                <c:pt idx="567">
                  <c:v>36987</c:v>
                </c:pt>
                <c:pt idx="568">
                  <c:v>31783</c:v>
                </c:pt>
                <c:pt idx="569">
                  <c:v>31976</c:v>
                </c:pt>
                <c:pt idx="570">
                  <c:v>31675</c:v>
                </c:pt>
                <c:pt idx="571">
                  <c:v>30619</c:v>
                </c:pt>
                <c:pt idx="572">
                  <c:v>35547</c:v>
                </c:pt>
                <c:pt idx="573">
                  <c:v>37962</c:v>
                </c:pt>
                <c:pt idx="574">
                  <c:v>37690</c:v>
                </c:pt>
                <c:pt idx="575">
                  <c:v>32087</c:v>
                </c:pt>
                <c:pt idx="576">
                  <c:v>32937</c:v>
                </c:pt>
                <c:pt idx="577">
                  <c:v>26227</c:v>
                </c:pt>
                <c:pt idx="578">
                  <c:v>31931</c:v>
                </c:pt>
                <c:pt idx="579">
                  <c:v>35493</c:v>
                </c:pt>
                <c:pt idx="580">
                  <c:v>37830</c:v>
                </c:pt>
                <c:pt idx="581">
                  <c:v>42065</c:v>
                </c:pt>
                <c:pt idx="582">
                  <c:v>36642</c:v>
                </c:pt>
                <c:pt idx="583">
                  <c:v>36515</c:v>
                </c:pt>
                <c:pt idx="584">
                  <c:v>40801</c:v>
                </c:pt>
                <c:pt idx="585">
                  <c:v>37179</c:v>
                </c:pt>
                <c:pt idx="586">
                  <c:v>38486</c:v>
                </c:pt>
                <c:pt idx="587">
                  <c:v>37480</c:v>
                </c:pt>
                <c:pt idx="588">
                  <c:v>36734</c:v>
                </c:pt>
                <c:pt idx="589">
                  <c:v>28856</c:v>
                </c:pt>
                <c:pt idx="590">
                  <c:v>28614</c:v>
                </c:pt>
                <c:pt idx="591">
                  <c:v>30283</c:v>
                </c:pt>
                <c:pt idx="592">
                  <c:v>26251</c:v>
                </c:pt>
                <c:pt idx="593">
                  <c:v>29873</c:v>
                </c:pt>
                <c:pt idx="594">
                  <c:v>26326</c:v>
                </c:pt>
                <c:pt idx="595">
                  <c:v>32292</c:v>
                </c:pt>
                <c:pt idx="596">
                  <c:v>29438</c:v>
                </c:pt>
                <c:pt idx="597">
                  <c:v>29007</c:v>
                </c:pt>
                <c:pt idx="598">
                  <c:v>35702</c:v>
                </c:pt>
                <c:pt idx="599">
                  <c:v>31095</c:v>
                </c:pt>
                <c:pt idx="600">
                  <c:v>33560</c:v>
                </c:pt>
                <c:pt idx="601">
                  <c:v>35764</c:v>
                </c:pt>
                <c:pt idx="602">
                  <c:v>35620</c:v>
                </c:pt>
                <c:pt idx="603">
                  <c:v>29746</c:v>
                </c:pt>
                <c:pt idx="604">
                  <c:v>32997</c:v>
                </c:pt>
                <c:pt idx="605">
                  <c:v>37485</c:v>
                </c:pt>
                <c:pt idx="606">
                  <c:v>34520</c:v>
                </c:pt>
                <c:pt idx="607">
                  <c:v>35059</c:v>
                </c:pt>
                <c:pt idx="608">
                  <c:v>35742</c:v>
                </c:pt>
              </c:numCache>
            </c:numRef>
          </c:yVal>
          <c:smooth val="1"/>
        </c:ser>
        <c:ser>
          <c:idx val="1"/>
          <c:order val="1"/>
          <c:tx>
            <c:v>Phase 1</c:v>
          </c:tx>
          <c:spPr>
            <a:ln w="19050" cmpd="sng">
              <a:prstDash val="sysDash"/>
            </a:ln>
          </c:spPr>
          <c:marker>
            <c:symbol val="none"/>
          </c:marker>
          <c:xVal>
            <c:numRef>
              <c:f>英国!$A$2:$A$64</c:f>
              <c:numCache>
                <c:formatCode>m/d/yyyy</c:formatCode>
                <c:ptCount val="63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</c:numCache>
            </c:numRef>
          </c:xVal>
          <c:yVal>
            <c:numRef>
              <c:f>英国!$J$2:$J$65</c:f>
              <c:numCache>
                <c:formatCode>General</c:formatCode>
                <c:ptCount val="64"/>
                <c:pt idx="0">
                  <c:v>2</c:v>
                </c:pt>
                <c:pt idx="1">
                  <c:v>0.34455315931479202</c:v>
                </c:pt>
                <c:pt idx="2">
                  <c:v>0.403911599111694</c:v>
                </c:pt>
                <c:pt idx="3">
                  <c:v>0.47349610789060598</c:v>
                </c:pt>
                <c:pt idx="4">
                  <c:v>0.55506839783908901</c:v>
                </c:pt>
                <c:pt idx="5">
                  <c:v>0.65069368289471796</c:v>
                </c:pt>
                <c:pt idx="6">
                  <c:v>0.76279296498849403</c:v>
                </c:pt>
                <c:pt idx="7">
                  <c:v>0.89420432798343497</c:v>
                </c:pt>
                <c:pt idx="8">
                  <c:v>1.04825479112326</c:v>
                </c:pt>
                <c:pt idx="9">
                  <c:v>1.22884454114745</c:v>
                </c:pt>
                <c:pt idx="10">
                  <c:v>1.4405456756270001</c:v>
                </c:pt>
                <c:pt idx="11">
                  <c:v>1.6887179574642699</c:v>
                </c:pt>
                <c:pt idx="12">
                  <c:v>1.9796445111822401</c:v>
                </c:pt>
                <c:pt idx="13">
                  <c:v>2.3206908965062598</c:v>
                </c:pt>
                <c:pt idx="14">
                  <c:v>2.7204915865984098</c:v>
                </c:pt>
                <c:pt idx="15">
                  <c:v>3.1891685721243102</c:v>
                </c:pt>
                <c:pt idx="16">
                  <c:v>3.73858762568074</c:v>
                </c:pt>
                <c:pt idx="17">
                  <c:v>4.3826587145824796</c:v>
                </c:pt>
                <c:pt idx="18">
                  <c:v>5.1376881677364299</c:v>
                </c:pt>
                <c:pt idx="19">
                  <c:v>6.0227915126203397</c:v>
                </c:pt>
                <c:pt idx="20">
                  <c:v>7.0603774344041597</c:v>
                </c:pt>
                <c:pt idx="21">
                  <c:v>8.2767151098935692</c:v>
                </c:pt>
                <c:pt idx="22">
                  <c:v>9.7025992798247191</c:v>
                </c:pt>
                <c:pt idx="23">
                  <c:v>11.3741298975392</c:v>
                </c:pt>
                <c:pt idx="24">
                  <c:v>13.333626092866201</c:v>
                </c:pt>
                <c:pt idx="25">
                  <c:v>15.630697590575799</c:v>
                </c:pt>
                <c:pt idx="26">
                  <c:v>18.323500709139299</c:v>
                </c:pt>
                <c:pt idx="27">
                  <c:v>21.4802107386597</c:v>
                </c:pt>
                <c:pt idx="28">
                  <c:v>25.180747975036098</c:v>
                </c:pt>
                <c:pt idx="29">
                  <c:v>29.5188011093902</c:v>
                </c:pt>
                <c:pt idx="30">
                  <c:v>34.604199200102897</c:v>
                </c:pt>
                <c:pt idx="31">
                  <c:v>40.565692280079801</c:v>
                </c:pt>
                <c:pt idx="32">
                  <c:v>47.554210997526397</c:v>
                </c:pt>
                <c:pt idx="33">
                  <c:v>55.7466878164863</c:v>
                </c:pt>
                <c:pt idx="34">
                  <c:v>65.350536520739197</c:v>
                </c:pt>
                <c:pt idx="35">
                  <c:v>76.608903431307894</c:v>
                </c:pt>
                <c:pt idx="36">
                  <c:v>89.806823285757403</c:v>
                </c:pt>
                <c:pt idx="37">
                  <c:v>105.278435631324</c:v>
                </c:pt>
                <c:pt idx="38">
                  <c:v>123.41544443357</c:v>
                </c:pt>
                <c:pt idx="39">
                  <c:v>144.677035077482</c:v>
                </c:pt>
                <c:pt idx="40">
                  <c:v>169.60149983560399</c:v>
                </c:pt>
                <c:pt idx="41">
                  <c:v>198.819866132046</c:v>
                </c:pt>
                <c:pt idx="42">
                  <c:v>233.07187263721701</c:v>
                </c:pt>
                <c:pt idx="43">
                  <c:v>273.22469766950098</c:v>
                </c:pt>
                <c:pt idx="44">
                  <c:v>320.29491406192801</c:v>
                </c:pt>
                <c:pt idx="45">
                  <c:v>375.474226338177</c:v>
                </c:pt>
                <c:pt idx="46">
                  <c:v>440.15964180122501</c:v>
                </c:pt>
                <c:pt idx="47">
                  <c:v>515.98883939396501</c:v>
                </c:pt>
                <c:pt idx="48">
                  <c:v>604.88163178614604</c:v>
                </c:pt>
                <c:pt idx="49">
                  <c:v>709.08857040784801</c:v>
                </c:pt>
                <c:pt idx="50">
                  <c:v>831.24792399186401</c:v>
                </c:pt>
                <c:pt idx="51">
                  <c:v>974.45247318449299</c:v>
                </c:pt>
                <c:pt idx="52">
                  <c:v>1142.3278123034099</c:v>
                </c:pt>
                <c:pt idx="53">
                  <c:v>1339.1241406545601</c:v>
                </c:pt>
                <c:pt idx="54">
                  <c:v>1569.8238673431699</c:v>
                </c:pt>
                <c:pt idx="55">
                  <c:v>1840.2677538736</c:v>
                </c:pt>
                <c:pt idx="56">
                  <c:v>2157.3027881647399</c:v>
                </c:pt>
                <c:pt idx="57">
                  <c:v>2528.9555337951301</c:v>
                </c:pt>
                <c:pt idx="58">
                  <c:v>2964.6353432629899</c:v>
                </c:pt>
                <c:pt idx="59">
                  <c:v>3475.3725801317701</c:v>
                </c:pt>
                <c:pt idx="60">
                  <c:v>4074.09788127197</c:v>
                </c:pt>
                <c:pt idx="61">
                  <c:v>4775.9695294469502</c:v>
                </c:pt>
                <c:pt idx="62">
                  <c:v>5598.7572245280098</c:v>
                </c:pt>
                <c:pt idx="63">
                  <c:v>6563.29196950183</c:v>
                </c:pt>
              </c:numCache>
            </c:numRef>
          </c:yVal>
          <c:smooth val="1"/>
        </c:ser>
        <c:ser>
          <c:idx val="2"/>
          <c:order val="2"/>
          <c:tx>
            <c:v>Phase 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英国!$A$65:$A$84</c:f>
              <c:numCache>
                <c:formatCode>m/d/yyyy</c:formatCode>
                <c:ptCount val="20"/>
                <c:pt idx="0">
                  <c:v>43924</c:v>
                </c:pt>
                <c:pt idx="1">
                  <c:v>43925</c:v>
                </c:pt>
                <c:pt idx="2">
                  <c:v>43926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43933</c:v>
                </c:pt>
                <c:pt idx="10">
                  <c:v>43934</c:v>
                </c:pt>
                <c:pt idx="11">
                  <c:v>43935</c:v>
                </c:pt>
                <c:pt idx="12">
                  <c:v>43936</c:v>
                </c:pt>
                <c:pt idx="13">
                  <c:v>43937</c:v>
                </c:pt>
                <c:pt idx="14">
                  <c:v>43938</c:v>
                </c:pt>
                <c:pt idx="15">
                  <c:v>43939</c:v>
                </c:pt>
                <c:pt idx="16">
                  <c:v>43940</c:v>
                </c:pt>
                <c:pt idx="17">
                  <c:v>43941</c:v>
                </c:pt>
                <c:pt idx="18">
                  <c:v>43942</c:v>
                </c:pt>
                <c:pt idx="19">
                  <c:v>43943</c:v>
                </c:pt>
              </c:numCache>
            </c:numRef>
          </c:xVal>
          <c:yVal>
            <c:numRef>
              <c:f>英国!$J$65:$J$84</c:f>
              <c:numCache>
                <c:formatCode>General</c:formatCode>
                <c:ptCount val="20"/>
                <c:pt idx="0">
                  <c:v>6563.29196950183</c:v>
                </c:pt>
                <c:pt idx="1">
                  <c:v>2466.0758590702399</c:v>
                </c:pt>
                <c:pt idx="2">
                  <c:v>2530.82107080265</c:v>
                </c:pt>
                <c:pt idx="3">
                  <c:v>2500.1678898587102</c:v>
                </c:pt>
                <c:pt idx="4">
                  <c:v>2673.34813626917</c:v>
                </c:pt>
                <c:pt idx="5">
                  <c:v>3227.2506604774999</c:v>
                </c:pt>
                <c:pt idx="6">
                  <c:v>3739.6075245253001</c:v>
                </c:pt>
                <c:pt idx="7">
                  <c:v>3783.94193460616</c:v>
                </c:pt>
                <c:pt idx="8">
                  <c:v>3963.49280432462</c:v>
                </c:pt>
                <c:pt idx="9">
                  <c:v>4098.4885581911103</c:v>
                </c:pt>
                <c:pt idx="10">
                  <c:v>3942.9603123412699</c:v>
                </c:pt>
                <c:pt idx="11">
                  <c:v>3669.2408402789902</c:v>
                </c:pt>
                <c:pt idx="12">
                  <c:v>4363.6473401645098</c:v>
                </c:pt>
                <c:pt idx="13">
                  <c:v>5091.5280319101903</c:v>
                </c:pt>
                <c:pt idx="14">
                  <c:v>5573.4852222863101</c:v>
                </c:pt>
                <c:pt idx="15">
                  <c:v>5137.2298924739398</c:v>
                </c:pt>
                <c:pt idx="16">
                  <c:v>5234.9268654155403</c:v>
                </c:pt>
                <c:pt idx="17">
                  <c:v>5322.2768187868396</c:v>
                </c:pt>
                <c:pt idx="18">
                  <c:v>5669.9403285022199</c:v>
                </c:pt>
                <c:pt idx="19">
                  <c:v>6101.7273430044497</c:v>
                </c:pt>
              </c:numCache>
            </c:numRef>
          </c:yVal>
          <c:smooth val="1"/>
        </c:ser>
        <c:ser>
          <c:idx val="3"/>
          <c:order val="3"/>
          <c:tx>
            <c:v>Phase 3</c:v>
          </c:tx>
          <c:spPr>
            <a:ln w="19050"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英国!$A$84:$A$155</c:f>
              <c:numCache>
                <c:formatCode>m/d/yyyy</c:formatCode>
                <c:ptCount val="72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43988</c:v>
                </c:pt>
                <c:pt idx="46">
                  <c:v>43989</c:v>
                </c:pt>
                <c:pt idx="47">
                  <c:v>43990</c:v>
                </c:pt>
                <c:pt idx="48">
                  <c:v>43991</c:v>
                </c:pt>
                <c:pt idx="49">
                  <c:v>43992</c:v>
                </c:pt>
                <c:pt idx="50">
                  <c:v>43993</c:v>
                </c:pt>
                <c:pt idx="51">
                  <c:v>43994</c:v>
                </c:pt>
                <c:pt idx="52">
                  <c:v>43995</c:v>
                </c:pt>
                <c:pt idx="53">
                  <c:v>43996</c:v>
                </c:pt>
                <c:pt idx="54">
                  <c:v>43997</c:v>
                </c:pt>
                <c:pt idx="55">
                  <c:v>43998</c:v>
                </c:pt>
                <c:pt idx="56">
                  <c:v>43999</c:v>
                </c:pt>
                <c:pt idx="57">
                  <c:v>44000</c:v>
                </c:pt>
                <c:pt idx="58">
                  <c:v>44001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</c:numCache>
            </c:numRef>
          </c:xVal>
          <c:yVal>
            <c:numRef>
              <c:f>英国!$J$84:$J$154</c:f>
              <c:numCache>
                <c:formatCode>General</c:formatCode>
                <c:ptCount val="71"/>
                <c:pt idx="0">
                  <c:v>6101.7273430044497</c:v>
                </c:pt>
                <c:pt idx="1">
                  <c:v>4490.7077575097401</c:v>
                </c:pt>
                <c:pt idx="2">
                  <c:v>4527.5820675895702</c:v>
                </c:pt>
                <c:pt idx="3">
                  <c:v>4525.7733489519196</c:v>
                </c:pt>
                <c:pt idx="4">
                  <c:v>4436.3256029902795</c:v>
                </c:pt>
                <c:pt idx="5">
                  <c:v>4359.8436661469896</c:v>
                </c:pt>
                <c:pt idx="6">
                  <c:v>4329.5897239977803</c:v>
                </c:pt>
                <c:pt idx="7">
                  <c:v>4279.6572221020597</c:v>
                </c:pt>
                <c:pt idx="8">
                  <c:v>4200.0688001260696</c:v>
                </c:pt>
                <c:pt idx="9">
                  <c:v>4083.4211283602699</c:v>
                </c:pt>
                <c:pt idx="10">
                  <c:v>4013.5006980918001</c:v>
                </c:pt>
                <c:pt idx="11">
                  <c:v>3891.3256391529499</c:v>
                </c:pt>
                <c:pt idx="12" formatCode="0.00E+00">
                  <c:v>3860.9597885446601</c:v>
                </c:pt>
                <c:pt idx="13" formatCode="0.00E+00">
                  <c:v>3743.6190563992</c:v>
                </c:pt>
                <c:pt idx="14" formatCode="0.00E+00">
                  <c:v>3611.97676170164</c:v>
                </c:pt>
                <c:pt idx="15" formatCode="0.00E+00">
                  <c:v>3572.00061754227</c:v>
                </c:pt>
                <c:pt idx="16" formatCode="0.00E+00">
                  <c:v>3573.9666054392201</c:v>
                </c:pt>
                <c:pt idx="17" formatCode="0.00E+00">
                  <c:v>3397.4382377792299</c:v>
                </c:pt>
                <c:pt idx="18" formatCode="0.00E+00">
                  <c:v>3262.31004327748</c:v>
                </c:pt>
                <c:pt idx="19" formatCode="0.00E+00">
                  <c:v>2986.3826836039502</c:v>
                </c:pt>
                <c:pt idx="20" formatCode="0.00E+00">
                  <c:v>2902.4319578401</c:v>
                </c:pt>
                <c:pt idx="21" formatCode="0.00E+00">
                  <c:v>2869.21247257189</c:v>
                </c:pt>
                <c:pt idx="22" formatCode="0.00E+00">
                  <c:v>2717.55223830773</c:v>
                </c:pt>
                <c:pt idx="23" formatCode="0.00E+00">
                  <c:v>2641.5279661415002</c:v>
                </c:pt>
                <c:pt idx="24" formatCode="0.00E+00">
                  <c:v>2534.0120188228698</c:v>
                </c:pt>
                <c:pt idx="25" formatCode="0.00E+00">
                  <c:v>2376.74637011492</c:v>
                </c:pt>
                <c:pt idx="26" formatCode="0.00E+00">
                  <c:v>2246.02248018513</c:v>
                </c:pt>
                <c:pt idx="27" formatCode="0.00E+00">
                  <c:v>2196.8134424734699</c:v>
                </c:pt>
                <c:pt idx="28" formatCode="0.00E+00">
                  <c:v>2122.9566815214398</c:v>
                </c:pt>
                <c:pt idx="29" formatCode="0.00E+00">
                  <c:v>2129.6435402643501</c:v>
                </c:pt>
                <c:pt idx="30" formatCode="0.00E+00">
                  <c:v>2027.2090231581701</c:v>
                </c:pt>
                <c:pt idx="31" formatCode="0.00E+00">
                  <c:v>1745.5203977482299</c:v>
                </c:pt>
                <c:pt idx="32" formatCode="0.00E+00">
                  <c:v>1611.9437157838199</c:v>
                </c:pt>
                <c:pt idx="33" formatCode="0.00E+00">
                  <c:v>1554.14213603966</c:v>
                </c:pt>
                <c:pt idx="34" formatCode="0.00E+00">
                  <c:v>1601.05018189474</c:v>
                </c:pt>
                <c:pt idx="35" formatCode="0.00E+00">
                  <c:v>1594.19055275745</c:v>
                </c:pt>
                <c:pt idx="36" formatCode="0.00E+00">
                  <c:v>1585.1548286257901</c:v>
                </c:pt>
                <c:pt idx="37" formatCode="0.00E+00">
                  <c:v>1469.2219766027799</c:v>
                </c:pt>
                <c:pt idx="38" formatCode="0.00E+00">
                  <c:v>1439.08481712705</c:v>
                </c:pt>
                <c:pt idx="39" formatCode="0.00E+00">
                  <c:v>1313.16040289635</c:v>
                </c:pt>
                <c:pt idx="40" formatCode="0.00E+00">
                  <c:v>1200.01870638063</c:v>
                </c:pt>
                <c:pt idx="41" formatCode="0.00E+00">
                  <c:v>1266.67172763033</c:v>
                </c:pt>
                <c:pt idx="42" formatCode="0.00E+00">
                  <c:v>1265.5002527924701</c:v>
                </c:pt>
                <c:pt idx="43" formatCode="0.00E+00">
                  <c:v>1202.1174984971699</c:v>
                </c:pt>
                <c:pt idx="44">
                  <c:v>1069.0403543454199</c:v>
                </c:pt>
                <c:pt idx="45">
                  <c:v>974.66568538498598</c:v>
                </c:pt>
                <c:pt idx="46">
                  <c:v>892.01346785908402</c:v>
                </c:pt>
                <c:pt idx="47">
                  <c:v>894.27700728828995</c:v>
                </c:pt>
                <c:pt idx="48">
                  <c:v>985.59577262663004</c:v>
                </c:pt>
                <c:pt idx="49">
                  <c:v>970.94602359307703</c:v>
                </c:pt>
                <c:pt idx="50">
                  <c:v>984.43821198831904</c:v>
                </c:pt>
                <c:pt idx="51">
                  <c:v>856.15386180809003</c:v>
                </c:pt>
                <c:pt idx="52">
                  <c:v>881.521137607367</c:v>
                </c:pt>
                <c:pt idx="53">
                  <c:v>841.08582658618695</c:v>
                </c:pt>
                <c:pt idx="54">
                  <c:v>790.147317996281</c:v>
                </c:pt>
                <c:pt idx="55">
                  <c:v>917.08856324637804</c:v>
                </c:pt>
                <c:pt idx="56">
                  <c:v>922.65117876865804</c:v>
                </c:pt>
                <c:pt idx="57">
                  <c:v>936.99442473210195</c:v>
                </c:pt>
                <c:pt idx="58">
                  <c:v>882.24735449672505</c:v>
                </c:pt>
                <c:pt idx="59">
                  <c:v>734.02036595081904</c:v>
                </c:pt>
                <c:pt idx="60">
                  <c:v>628.27191450639805</c:v>
                </c:pt>
                <c:pt idx="61">
                  <c:v>521.45091157898105</c:v>
                </c:pt>
                <c:pt idx="62">
                  <c:v>626.88952153175705</c:v>
                </c:pt>
                <c:pt idx="63">
                  <c:v>686.30006552085399</c:v>
                </c:pt>
                <c:pt idx="64">
                  <c:v>922.400369259993</c:v>
                </c:pt>
                <c:pt idx="65">
                  <c:v>924.36943866881904</c:v>
                </c:pt>
                <c:pt idx="66">
                  <c:v>827.374190039018</c:v>
                </c:pt>
                <c:pt idx="67">
                  <c:v>500.56169752775202</c:v>
                </c:pt>
                <c:pt idx="68">
                  <c:v>421.03163377386602</c:v>
                </c:pt>
                <c:pt idx="69">
                  <c:v>477.53612262294001</c:v>
                </c:pt>
                <c:pt idx="70">
                  <c:v>611.38365180794801</c:v>
                </c:pt>
              </c:numCache>
            </c:numRef>
          </c:yVal>
          <c:smooth val="1"/>
        </c:ser>
        <c:ser>
          <c:idx val="4"/>
          <c:order val="4"/>
          <c:tx>
            <c:v>Phase 4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英国!$A$155:$A$275</c:f>
              <c:numCache>
                <c:formatCode>m/d/yyyy</c:formatCode>
                <c:ptCount val="121"/>
                <c:pt idx="0">
                  <c:v>44014</c:v>
                </c:pt>
                <c:pt idx="1">
                  <c:v>44015</c:v>
                </c:pt>
                <c:pt idx="2">
                  <c:v>44016</c:v>
                </c:pt>
                <c:pt idx="3">
                  <c:v>44017</c:v>
                </c:pt>
                <c:pt idx="4">
                  <c:v>44018</c:v>
                </c:pt>
                <c:pt idx="5">
                  <c:v>44019</c:v>
                </c:pt>
                <c:pt idx="6">
                  <c:v>44020</c:v>
                </c:pt>
                <c:pt idx="7">
                  <c:v>44021</c:v>
                </c:pt>
                <c:pt idx="8">
                  <c:v>44022</c:v>
                </c:pt>
                <c:pt idx="9">
                  <c:v>44023</c:v>
                </c:pt>
                <c:pt idx="10">
                  <c:v>44024</c:v>
                </c:pt>
                <c:pt idx="11">
                  <c:v>44025</c:v>
                </c:pt>
                <c:pt idx="12">
                  <c:v>44026</c:v>
                </c:pt>
                <c:pt idx="13">
                  <c:v>44027</c:v>
                </c:pt>
                <c:pt idx="14">
                  <c:v>44028</c:v>
                </c:pt>
                <c:pt idx="15">
                  <c:v>44029</c:v>
                </c:pt>
                <c:pt idx="16">
                  <c:v>44030</c:v>
                </c:pt>
                <c:pt idx="17">
                  <c:v>44031</c:v>
                </c:pt>
                <c:pt idx="18">
                  <c:v>44032</c:v>
                </c:pt>
                <c:pt idx="19">
                  <c:v>44033</c:v>
                </c:pt>
                <c:pt idx="20">
                  <c:v>44034</c:v>
                </c:pt>
                <c:pt idx="21">
                  <c:v>44035</c:v>
                </c:pt>
                <c:pt idx="22">
                  <c:v>44036</c:v>
                </c:pt>
                <c:pt idx="23">
                  <c:v>44037</c:v>
                </c:pt>
                <c:pt idx="24">
                  <c:v>44038</c:v>
                </c:pt>
                <c:pt idx="25">
                  <c:v>44039</c:v>
                </c:pt>
                <c:pt idx="26">
                  <c:v>44040</c:v>
                </c:pt>
                <c:pt idx="27">
                  <c:v>44041</c:v>
                </c:pt>
                <c:pt idx="28">
                  <c:v>44042</c:v>
                </c:pt>
                <c:pt idx="29">
                  <c:v>44043</c:v>
                </c:pt>
                <c:pt idx="30">
                  <c:v>44044</c:v>
                </c:pt>
                <c:pt idx="31">
                  <c:v>44045</c:v>
                </c:pt>
                <c:pt idx="32">
                  <c:v>44046</c:v>
                </c:pt>
                <c:pt idx="33">
                  <c:v>44047</c:v>
                </c:pt>
                <c:pt idx="34">
                  <c:v>44048</c:v>
                </c:pt>
                <c:pt idx="35">
                  <c:v>44049</c:v>
                </c:pt>
                <c:pt idx="36">
                  <c:v>44050</c:v>
                </c:pt>
                <c:pt idx="37">
                  <c:v>44051</c:v>
                </c:pt>
                <c:pt idx="38">
                  <c:v>44052</c:v>
                </c:pt>
                <c:pt idx="39">
                  <c:v>44053</c:v>
                </c:pt>
                <c:pt idx="40">
                  <c:v>44054</c:v>
                </c:pt>
                <c:pt idx="41">
                  <c:v>44055</c:v>
                </c:pt>
                <c:pt idx="42">
                  <c:v>44056</c:v>
                </c:pt>
                <c:pt idx="43">
                  <c:v>44057</c:v>
                </c:pt>
                <c:pt idx="44">
                  <c:v>44058</c:v>
                </c:pt>
                <c:pt idx="45">
                  <c:v>44059</c:v>
                </c:pt>
                <c:pt idx="46">
                  <c:v>44060</c:v>
                </c:pt>
                <c:pt idx="47">
                  <c:v>44061</c:v>
                </c:pt>
                <c:pt idx="48">
                  <c:v>44062</c:v>
                </c:pt>
                <c:pt idx="49">
                  <c:v>44063</c:v>
                </c:pt>
                <c:pt idx="50">
                  <c:v>44064</c:v>
                </c:pt>
                <c:pt idx="51">
                  <c:v>44065</c:v>
                </c:pt>
                <c:pt idx="52">
                  <c:v>44066</c:v>
                </c:pt>
                <c:pt idx="53">
                  <c:v>44067</c:v>
                </c:pt>
                <c:pt idx="54">
                  <c:v>44068</c:v>
                </c:pt>
                <c:pt idx="55">
                  <c:v>44069</c:v>
                </c:pt>
                <c:pt idx="56">
                  <c:v>44070</c:v>
                </c:pt>
                <c:pt idx="57">
                  <c:v>44071</c:v>
                </c:pt>
                <c:pt idx="58">
                  <c:v>44072</c:v>
                </c:pt>
                <c:pt idx="59">
                  <c:v>44073</c:v>
                </c:pt>
                <c:pt idx="60">
                  <c:v>44074</c:v>
                </c:pt>
                <c:pt idx="61">
                  <c:v>44075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44081</c:v>
                </c:pt>
                <c:pt idx="68">
                  <c:v>44082</c:v>
                </c:pt>
                <c:pt idx="69">
                  <c:v>44083</c:v>
                </c:pt>
                <c:pt idx="70">
                  <c:v>44084</c:v>
                </c:pt>
                <c:pt idx="71">
                  <c:v>44085</c:v>
                </c:pt>
                <c:pt idx="72">
                  <c:v>44086</c:v>
                </c:pt>
                <c:pt idx="73">
                  <c:v>44087</c:v>
                </c:pt>
                <c:pt idx="74">
                  <c:v>44088</c:v>
                </c:pt>
                <c:pt idx="75">
                  <c:v>44089</c:v>
                </c:pt>
                <c:pt idx="76">
                  <c:v>44090</c:v>
                </c:pt>
                <c:pt idx="77">
                  <c:v>44091</c:v>
                </c:pt>
                <c:pt idx="78">
                  <c:v>44092</c:v>
                </c:pt>
                <c:pt idx="79">
                  <c:v>44093</c:v>
                </c:pt>
                <c:pt idx="80">
                  <c:v>44094</c:v>
                </c:pt>
                <c:pt idx="81">
                  <c:v>44095</c:v>
                </c:pt>
                <c:pt idx="82">
                  <c:v>44096</c:v>
                </c:pt>
                <c:pt idx="83">
                  <c:v>44097</c:v>
                </c:pt>
                <c:pt idx="84">
                  <c:v>44098</c:v>
                </c:pt>
                <c:pt idx="85">
                  <c:v>44099</c:v>
                </c:pt>
                <c:pt idx="86">
                  <c:v>44100</c:v>
                </c:pt>
                <c:pt idx="87">
                  <c:v>44101</c:v>
                </c:pt>
                <c:pt idx="88">
                  <c:v>44102</c:v>
                </c:pt>
                <c:pt idx="89">
                  <c:v>44103</c:v>
                </c:pt>
                <c:pt idx="90">
                  <c:v>44104</c:v>
                </c:pt>
                <c:pt idx="91">
                  <c:v>44105</c:v>
                </c:pt>
                <c:pt idx="92">
                  <c:v>44106</c:v>
                </c:pt>
                <c:pt idx="93">
                  <c:v>44107</c:v>
                </c:pt>
                <c:pt idx="94">
                  <c:v>44108</c:v>
                </c:pt>
                <c:pt idx="95">
                  <c:v>44109</c:v>
                </c:pt>
                <c:pt idx="96">
                  <c:v>44110</c:v>
                </c:pt>
                <c:pt idx="97">
                  <c:v>44111</c:v>
                </c:pt>
                <c:pt idx="98">
                  <c:v>44112</c:v>
                </c:pt>
                <c:pt idx="99">
                  <c:v>44113</c:v>
                </c:pt>
                <c:pt idx="100">
                  <c:v>44114</c:v>
                </c:pt>
                <c:pt idx="101">
                  <c:v>44115</c:v>
                </c:pt>
                <c:pt idx="102">
                  <c:v>44116</c:v>
                </c:pt>
                <c:pt idx="103">
                  <c:v>44117</c:v>
                </c:pt>
                <c:pt idx="104">
                  <c:v>44118</c:v>
                </c:pt>
                <c:pt idx="105">
                  <c:v>44119</c:v>
                </c:pt>
                <c:pt idx="106">
                  <c:v>44120</c:v>
                </c:pt>
                <c:pt idx="107">
                  <c:v>44121</c:v>
                </c:pt>
                <c:pt idx="108">
                  <c:v>44122</c:v>
                </c:pt>
                <c:pt idx="109">
                  <c:v>44123</c:v>
                </c:pt>
                <c:pt idx="110">
                  <c:v>44124</c:v>
                </c:pt>
                <c:pt idx="111">
                  <c:v>44125</c:v>
                </c:pt>
                <c:pt idx="112">
                  <c:v>44126</c:v>
                </c:pt>
                <c:pt idx="113">
                  <c:v>44127</c:v>
                </c:pt>
                <c:pt idx="114">
                  <c:v>44128</c:v>
                </c:pt>
                <c:pt idx="115">
                  <c:v>44129</c:v>
                </c:pt>
                <c:pt idx="116">
                  <c:v>44130</c:v>
                </c:pt>
                <c:pt idx="117">
                  <c:v>44131</c:v>
                </c:pt>
                <c:pt idx="118">
                  <c:v>44132</c:v>
                </c:pt>
                <c:pt idx="119">
                  <c:v>44133</c:v>
                </c:pt>
                <c:pt idx="120">
                  <c:v>44134</c:v>
                </c:pt>
              </c:numCache>
            </c:numRef>
          </c:xVal>
          <c:yVal>
            <c:numRef>
              <c:f>英国!$J$155:$J$274</c:f>
              <c:numCache>
                <c:formatCode>General</c:formatCode>
                <c:ptCount val="120"/>
                <c:pt idx="0">
                  <c:v>639.60095841509303</c:v>
                </c:pt>
                <c:pt idx="1">
                  <c:v>859.59968804797802</c:v>
                </c:pt>
                <c:pt idx="2">
                  <c:v>779.42335373694698</c:v>
                </c:pt>
                <c:pt idx="3">
                  <c:v>674.89351875221996</c:v>
                </c:pt>
                <c:pt idx="4">
                  <c:v>580.44809996323397</c:v>
                </c:pt>
                <c:pt idx="5">
                  <c:v>715.28000558340705</c:v>
                </c:pt>
                <c:pt idx="6">
                  <c:v>881.48416251287199</c:v>
                </c:pt>
                <c:pt idx="7">
                  <c:v>906.02096913341302</c:v>
                </c:pt>
                <c:pt idx="8">
                  <c:v>853.428798789506</c:v>
                </c:pt>
                <c:pt idx="9">
                  <c:v>801.05197852855395</c:v>
                </c:pt>
                <c:pt idx="10">
                  <c:v>785.61857832267594</c:v>
                </c:pt>
                <c:pt idx="11">
                  <c:v>817.23903425423896</c:v>
                </c:pt>
                <c:pt idx="12">
                  <c:v>843.16190166061301</c:v>
                </c:pt>
                <c:pt idx="13">
                  <c:v>827.05612940230299</c:v>
                </c:pt>
                <c:pt idx="14">
                  <c:v>849.79296529128999</c:v>
                </c:pt>
                <c:pt idx="15">
                  <c:v>823.44560912674797</c:v>
                </c:pt>
                <c:pt idx="16">
                  <c:v>869.28689903470695</c:v>
                </c:pt>
                <c:pt idx="17">
                  <c:v>757.71890065026696</c:v>
                </c:pt>
                <c:pt idx="18">
                  <c:v>725.63816905202998</c:v>
                </c:pt>
                <c:pt idx="19">
                  <c:v>849.28964787115399</c:v>
                </c:pt>
                <c:pt idx="20">
                  <c:v>999.56945874349901</c:v>
                </c:pt>
                <c:pt idx="21">
                  <c:v>983.23158216899401</c:v>
                </c:pt>
                <c:pt idx="22">
                  <c:v>882.92634255477606</c:v>
                </c:pt>
                <c:pt idx="23">
                  <c:v>862.20359740204697</c:v>
                </c:pt>
                <c:pt idx="24">
                  <c:v>759.69742225756102</c:v>
                </c:pt>
                <c:pt idx="25">
                  <c:v>716.036657139108</c:v>
                </c:pt>
                <c:pt idx="26">
                  <c:v>799.52377084956095</c:v>
                </c:pt>
                <c:pt idx="27">
                  <c:v>778.84860097170895</c:v>
                </c:pt>
                <c:pt idx="28">
                  <c:v>917.06252251841795</c:v>
                </c:pt>
                <c:pt idx="29">
                  <c:v>1105.1472606687801</c:v>
                </c:pt>
                <c:pt idx="30">
                  <c:v>1235.44933190199</c:v>
                </c:pt>
                <c:pt idx="31">
                  <c:v>800.565593866109</c:v>
                </c:pt>
                <c:pt idx="32">
                  <c:v>782.03985462502897</c:v>
                </c:pt>
                <c:pt idx="33">
                  <c:v>922.26769465651296</c:v>
                </c:pt>
                <c:pt idx="34">
                  <c:v>949.78808857157105</c:v>
                </c:pt>
                <c:pt idx="35">
                  <c:v>879.64034513088905</c:v>
                </c:pt>
                <c:pt idx="36">
                  <c:v>986.971418613997</c:v>
                </c:pt>
                <c:pt idx="37">
                  <c:v>1148.5158737532499</c:v>
                </c:pt>
                <c:pt idx="38">
                  <c:v>1002.48389513527</c:v>
                </c:pt>
                <c:pt idx="39">
                  <c:v>861.474069573527</c:v>
                </c:pt>
                <c:pt idx="40">
                  <c:v>1113.98362673212</c:v>
                </c:pt>
                <c:pt idx="41">
                  <c:v>1296.20109317782</c:v>
                </c:pt>
                <c:pt idx="42">
                  <c:v>1303.80376044781</c:v>
                </c:pt>
                <c:pt idx="43">
                  <c:v>1158.5976971781699</c:v>
                </c:pt>
                <c:pt idx="44">
                  <c:v>1210.9797017580599</c:v>
                </c:pt>
                <c:pt idx="45">
                  <c:v>1091.3176899518101</c:v>
                </c:pt>
                <c:pt idx="46">
                  <c:v>1060.9748309739</c:v>
                </c:pt>
                <c:pt idx="47">
                  <c:v>1220.7415956381301</c:v>
                </c:pt>
                <c:pt idx="48">
                  <c:v>1056.1950570894901</c:v>
                </c:pt>
                <c:pt idx="49">
                  <c:v>1096.1778081933801</c:v>
                </c:pt>
                <c:pt idx="50">
                  <c:v>927.44893614333205</c:v>
                </c:pt>
                <c:pt idx="51">
                  <c:v>895.14874428981204</c:v>
                </c:pt>
                <c:pt idx="52">
                  <c:v>848.69869896024704</c:v>
                </c:pt>
                <c:pt idx="53">
                  <c:v>868.61633206928695</c:v>
                </c:pt>
                <c:pt idx="54">
                  <c:v>1058.7479535319801</c:v>
                </c:pt>
                <c:pt idx="55">
                  <c:v>909.596377580443</c:v>
                </c:pt>
                <c:pt idx="56">
                  <c:v>1195.0378341001799</c:v>
                </c:pt>
                <c:pt idx="57">
                  <c:v>1452.1189771602301</c:v>
                </c:pt>
                <c:pt idx="58">
                  <c:v>1190.2637461480499</c:v>
                </c:pt>
                <c:pt idx="59">
                  <c:v>1038.16696247646</c:v>
                </c:pt>
                <c:pt idx="60">
                  <c:v>1114.1993619874299</c:v>
                </c:pt>
                <c:pt idx="61">
                  <c:v>1432.16896958246</c:v>
                </c:pt>
                <c:pt idx="62">
                  <c:v>1694.0487081127601</c:v>
                </c:pt>
                <c:pt idx="63">
                  <c:v>1598.41859648629</c:v>
                </c:pt>
                <c:pt idx="64">
                  <c:v>1289.21409488315</c:v>
                </c:pt>
                <c:pt idx="65">
                  <c:v>1474.0113464225101</c:v>
                </c:pt>
                <c:pt idx="66">
                  <c:v>1459.8215784049301</c:v>
                </c:pt>
                <c:pt idx="67">
                  <c:v>1584.9972277617101</c:v>
                </c:pt>
                <c:pt idx="68">
                  <c:v>1778.9448419509099</c:v>
                </c:pt>
                <c:pt idx="69">
                  <c:v>1748.9070341935101</c:v>
                </c:pt>
                <c:pt idx="70">
                  <c:v>1886.85854311758</c:v>
                </c:pt>
                <c:pt idx="71">
                  <c:v>2429.9668984192299</c:v>
                </c:pt>
                <c:pt idx="72">
                  <c:v>2377.5121194408898</c:v>
                </c:pt>
                <c:pt idx="73">
                  <c:v>2327.16522419073</c:v>
                </c:pt>
                <c:pt idx="74">
                  <c:v>2504.2871246302202</c:v>
                </c:pt>
                <c:pt idx="75">
                  <c:v>3403.4917697201299</c:v>
                </c:pt>
                <c:pt idx="76">
                  <c:v>4194.5223526837199</c:v>
                </c:pt>
                <c:pt idx="77">
                  <c:v>3733.0633448113699</c:v>
                </c:pt>
                <c:pt idx="78">
                  <c:v>3967.9912873698299</c:v>
                </c:pt>
                <c:pt idx="79">
                  <c:v>4393.5677401745597</c:v>
                </c:pt>
                <c:pt idx="80">
                  <c:v>4550.1179006441798</c:v>
                </c:pt>
                <c:pt idx="81">
                  <c:v>4942.2655618931303</c:v>
                </c:pt>
                <c:pt idx="82">
                  <c:v>5914.6759666143098</c:v>
                </c:pt>
                <c:pt idx="83">
                  <c:v>6284.2891037578802</c:v>
                </c:pt>
                <c:pt idx="84">
                  <c:v>6545.68421518796</c:v>
                </c:pt>
                <c:pt idx="85">
                  <c:v>7068.7305684552302</c:v>
                </c:pt>
                <c:pt idx="86">
                  <c:v>7288.2768436065699</c:v>
                </c:pt>
                <c:pt idx="87">
                  <c:v>7777.8106531539297</c:v>
                </c:pt>
                <c:pt idx="88">
                  <c:v>8291.0500264032307</c:v>
                </c:pt>
                <c:pt idx="89">
                  <c:v>9558.0886284109092</c:v>
                </c:pt>
                <c:pt idx="90">
                  <c:v>9824.6368289890397</c:v>
                </c:pt>
                <c:pt idx="91">
                  <c:v>10136.196494657401</c:v>
                </c:pt>
                <c:pt idx="92">
                  <c:v>10736.8228491112</c:v>
                </c:pt>
                <c:pt idx="93">
                  <c:v>11144.181049168999</c:v>
                </c:pt>
                <c:pt idx="94">
                  <c:v>11404.270460572599</c:v>
                </c:pt>
                <c:pt idx="95">
                  <c:v>11692.9705854473</c:v>
                </c:pt>
                <c:pt idx="96">
                  <c:v>12505.720271648999</c:v>
                </c:pt>
                <c:pt idx="97">
                  <c:v>12787.761346400201</c:v>
                </c:pt>
                <c:pt idx="98">
                  <c:v>13387.7791833089</c:v>
                </c:pt>
                <c:pt idx="99">
                  <c:v>13935.2702636591</c:v>
                </c:pt>
                <c:pt idx="100">
                  <c:v>14674.2317675833</c:v>
                </c:pt>
                <c:pt idx="101">
                  <c:v>14676.9519389013</c:v>
                </c:pt>
                <c:pt idx="102">
                  <c:v>15122.100772498199</c:v>
                </c:pt>
                <c:pt idx="103">
                  <c:v>16231.8447299648</c:v>
                </c:pt>
                <c:pt idx="104">
                  <c:v>16493.2025358844</c:v>
                </c:pt>
                <c:pt idx="105">
                  <c:v>17044.9796624624</c:v>
                </c:pt>
                <c:pt idx="106">
                  <c:v>17725.7635179018</c:v>
                </c:pt>
                <c:pt idx="107">
                  <c:v>18582.9697805756</c:v>
                </c:pt>
                <c:pt idx="108">
                  <c:v>18673.3883840341</c:v>
                </c:pt>
                <c:pt idx="109">
                  <c:v>19471.8231993601</c:v>
                </c:pt>
                <c:pt idx="110">
                  <c:v>19870.858490057901</c:v>
                </c:pt>
                <c:pt idx="111">
                  <c:v>19988.8186078049</c:v>
                </c:pt>
                <c:pt idx="112">
                  <c:v>20982.100140213399</c:v>
                </c:pt>
                <c:pt idx="113">
                  <c:v>21297.6979273695</c:v>
                </c:pt>
                <c:pt idx="114">
                  <c:v>22256.210070249799</c:v>
                </c:pt>
                <c:pt idx="115">
                  <c:v>21922.847799899399</c:v>
                </c:pt>
                <c:pt idx="116">
                  <c:v>22342.598472882401</c:v>
                </c:pt>
                <c:pt idx="117">
                  <c:v>23521.457049340901</c:v>
                </c:pt>
                <c:pt idx="118">
                  <c:v>24252.4455474159</c:v>
                </c:pt>
                <c:pt idx="119">
                  <c:v>24769.0461848419</c:v>
                </c:pt>
              </c:numCache>
            </c:numRef>
          </c:yVal>
          <c:smooth val="1"/>
        </c:ser>
        <c:ser>
          <c:idx val="5"/>
          <c:order val="5"/>
          <c:tx>
            <c:v>Phase 5</c:v>
          </c:tx>
          <c:spPr>
            <a:ln w="19050">
              <a:solidFill>
                <a:schemeClr val="accent4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英国!$A$275:$A$309</c:f>
              <c:numCache>
                <c:formatCode>m/d/yyyy</c:formatCode>
                <c:ptCount val="35"/>
                <c:pt idx="0">
                  <c:v>44134</c:v>
                </c:pt>
                <c:pt idx="1">
                  <c:v>44135</c:v>
                </c:pt>
                <c:pt idx="2">
                  <c:v>44136</c:v>
                </c:pt>
                <c:pt idx="3">
                  <c:v>44137</c:v>
                </c:pt>
                <c:pt idx="4">
                  <c:v>44138</c:v>
                </c:pt>
                <c:pt idx="5">
                  <c:v>44139</c:v>
                </c:pt>
                <c:pt idx="6">
                  <c:v>44140</c:v>
                </c:pt>
                <c:pt idx="7">
                  <c:v>44141</c:v>
                </c:pt>
                <c:pt idx="8">
                  <c:v>44142</c:v>
                </c:pt>
                <c:pt idx="9">
                  <c:v>44143</c:v>
                </c:pt>
                <c:pt idx="10">
                  <c:v>44144</c:v>
                </c:pt>
                <c:pt idx="11">
                  <c:v>44145</c:v>
                </c:pt>
                <c:pt idx="12">
                  <c:v>44146</c:v>
                </c:pt>
                <c:pt idx="13">
                  <c:v>44147</c:v>
                </c:pt>
                <c:pt idx="14">
                  <c:v>44148</c:v>
                </c:pt>
                <c:pt idx="15">
                  <c:v>44149</c:v>
                </c:pt>
                <c:pt idx="16">
                  <c:v>44150</c:v>
                </c:pt>
                <c:pt idx="17">
                  <c:v>44151</c:v>
                </c:pt>
                <c:pt idx="18">
                  <c:v>44152</c:v>
                </c:pt>
                <c:pt idx="19">
                  <c:v>44153</c:v>
                </c:pt>
                <c:pt idx="20">
                  <c:v>44154</c:v>
                </c:pt>
                <c:pt idx="21">
                  <c:v>44155</c:v>
                </c:pt>
                <c:pt idx="22">
                  <c:v>44156</c:v>
                </c:pt>
                <c:pt idx="23">
                  <c:v>44157</c:v>
                </c:pt>
                <c:pt idx="24">
                  <c:v>44158</c:v>
                </c:pt>
                <c:pt idx="25">
                  <c:v>44159</c:v>
                </c:pt>
                <c:pt idx="26">
                  <c:v>44160</c:v>
                </c:pt>
                <c:pt idx="27">
                  <c:v>44161</c:v>
                </c:pt>
                <c:pt idx="28">
                  <c:v>44162</c:v>
                </c:pt>
                <c:pt idx="29">
                  <c:v>44163</c:v>
                </c:pt>
                <c:pt idx="30">
                  <c:v>44164</c:v>
                </c:pt>
                <c:pt idx="31">
                  <c:v>44165</c:v>
                </c:pt>
                <c:pt idx="32">
                  <c:v>44166</c:v>
                </c:pt>
                <c:pt idx="33">
                  <c:v>44167</c:v>
                </c:pt>
                <c:pt idx="34">
                  <c:v>44168</c:v>
                </c:pt>
              </c:numCache>
            </c:numRef>
          </c:xVal>
          <c:yVal>
            <c:numRef>
              <c:f>英国!$J$275:$J$308</c:f>
              <c:numCache>
                <c:formatCode>General</c:formatCode>
                <c:ptCount val="34"/>
                <c:pt idx="0">
                  <c:v>25481.072710762299</c:v>
                </c:pt>
                <c:pt idx="1">
                  <c:v>20644.127764754801</c:v>
                </c:pt>
                <c:pt idx="2">
                  <c:v>20776.849068358999</c:v>
                </c:pt>
                <c:pt idx="3">
                  <c:v>21109.927108611599</c:v>
                </c:pt>
                <c:pt idx="4">
                  <c:v>21714.288488064401</c:v>
                </c:pt>
                <c:pt idx="5">
                  <c:v>22593.116630627901</c:v>
                </c:pt>
                <c:pt idx="6">
                  <c:v>23487.083403637502</c:v>
                </c:pt>
                <c:pt idx="7">
                  <c:v>23920.497138260998</c:v>
                </c:pt>
                <c:pt idx="8">
                  <c:v>24324.363310630899</c:v>
                </c:pt>
                <c:pt idx="9">
                  <c:v>24609.529148753401</c:v>
                </c:pt>
                <c:pt idx="10">
                  <c:v>24708.358045664601</c:v>
                </c:pt>
                <c:pt idx="11">
                  <c:v>25016.179096076299</c:v>
                </c:pt>
                <c:pt idx="12">
                  <c:v>25126.542981233099</c:v>
                </c:pt>
                <c:pt idx="13">
                  <c:v>24842.117509267599</c:v>
                </c:pt>
                <c:pt idx="14">
                  <c:v>24778.944543484999</c:v>
                </c:pt>
                <c:pt idx="15">
                  <c:v>24784.3561018045</c:v>
                </c:pt>
                <c:pt idx="16">
                  <c:v>24160.8118946986</c:v>
                </c:pt>
                <c:pt idx="17">
                  <c:v>23427.834880799899</c:v>
                </c:pt>
                <c:pt idx="18">
                  <c:v>22979.119367854099</c:v>
                </c:pt>
                <c:pt idx="19">
                  <c:v>22008.309441369402</c:v>
                </c:pt>
                <c:pt idx="20">
                  <c:v>20936.3246540318</c:v>
                </c:pt>
                <c:pt idx="21">
                  <c:v>20392.603334141801</c:v>
                </c:pt>
                <c:pt idx="22">
                  <c:v>19376.5327370265</c:v>
                </c:pt>
                <c:pt idx="23">
                  <c:v>17468.652979562099</c:v>
                </c:pt>
                <c:pt idx="24">
                  <c:v>16867.402861315699</c:v>
                </c:pt>
                <c:pt idx="25">
                  <c:v>16259.047306005399</c:v>
                </c:pt>
                <c:pt idx="26">
                  <c:v>15066.5413157003</c:v>
                </c:pt>
                <c:pt idx="27">
                  <c:v>14981.1782760319</c:v>
                </c:pt>
                <c:pt idx="28">
                  <c:v>15295.4449930767</c:v>
                </c:pt>
                <c:pt idx="29">
                  <c:v>15051.466969976</c:v>
                </c:pt>
                <c:pt idx="30">
                  <c:v>14397.4945422734</c:v>
                </c:pt>
                <c:pt idx="31">
                  <c:v>13735.7214872362</c:v>
                </c:pt>
                <c:pt idx="32">
                  <c:v>13162.3555807298</c:v>
                </c:pt>
                <c:pt idx="33">
                  <c:v>13944.0572580033</c:v>
                </c:pt>
              </c:numCache>
            </c:numRef>
          </c:yVal>
          <c:smooth val="1"/>
        </c:ser>
        <c:ser>
          <c:idx val="6"/>
          <c:order val="6"/>
          <c:tx>
            <c:v>Phase 6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英国!$A$309:$A$345</c:f>
              <c:numCache>
                <c:formatCode>m/d/yyyy</c:formatCode>
                <c:ptCount val="37"/>
                <c:pt idx="0">
                  <c:v>44168</c:v>
                </c:pt>
                <c:pt idx="1">
                  <c:v>44169</c:v>
                </c:pt>
                <c:pt idx="2">
                  <c:v>44170</c:v>
                </c:pt>
                <c:pt idx="3">
                  <c:v>44171</c:v>
                </c:pt>
                <c:pt idx="4">
                  <c:v>44172</c:v>
                </c:pt>
                <c:pt idx="5">
                  <c:v>44173</c:v>
                </c:pt>
                <c:pt idx="6">
                  <c:v>44174</c:v>
                </c:pt>
                <c:pt idx="7">
                  <c:v>44175</c:v>
                </c:pt>
                <c:pt idx="8">
                  <c:v>44176</c:v>
                </c:pt>
                <c:pt idx="9">
                  <c:v>44177</c:v>
                </c:pt>
                <c:pt idx="10">
                  <c:v>44178</c:v>
                </c:pt>
                <c:pt idx="11">
                  <c:v>44179</c:v>
                </c:pt>
                <c:pt idx="12">
                  <c:v>44180</c:v>
                </c:pt>
                <c:pt idx="13">
                  <c:v>44181</c:v>
                </c:pt>
                <c:pt idx="14">
                  <c:v>44182</c:v>
                </c:pt>
                <c:pt idx="15">
                  <c:v>44183</c:v>
                </c:pt>
                <c:pt idx="16">
                  <c:v>44184</c:v>
                </c:pt>
                <c:pt idx="17">
                  <c:v>44185</c:v>
                </c:pt>
                <c:pt idx="18">
                  <c:v>44186</c:v>
                </c:pt>
                <c:pt idx="19">
                  <c:v>44187</c:v>
                </c:pt>
                <c:pt idx="20">
                  <c:v>44188</c:v>
                </c:pt>
                <c:pt idx="21">
                  <c:v>44189</c:v>
                </c:pt>
                <c:pt idx="22">
                  <c:v>44190</c:v>
                </c:pt>
                <c:pt idx="23">
                  <c:v>44191</c:v>
                </c:pt>
                <c:pt idx="24">
                  <c:v>44192</c:v>
                </c:pt>
                <c:pt idx="25">
                  <c:v>44193</c:v>
                </c:pt>
                <c:pt idx="26">
                  <c:v>44194</c:v>
                </c:pt>
                <c:pt idx="27">
                  <c:v>44195</c:v>
                </c:pt>
                <c:pt idx="28">
                  <c:v>44196</c:v>
                </c:pt>
                <c:pt idx="29">
                  <c:v>44197</c:v>
                </c:pt>
                <c:pt idx="30">
                  <c:v>44198</c:v>
                </c:pt>
                <c:pt idx="31">
                  <c:v>44199</c:v>
                </c:pt>
                <c:pt idx="32">
                  <c:v>44200</c:v>
                </c:pt>
                <c:pt idx="33">
                  <c:v>44201</c:v>
                </c:pt>
                <c:pt idx="34">
                  <c:v>44202</c:v>
                </c:pt>
                <c:pt idx="35">
                  <c:v>44203</c:v>
                </c:pt>
                <c:pt idx="36">
                  <c:v>44204</c:v>
                </c:pt>
              </c:numCache>
            </c:numRef>
          </c:xVal>
          <c:yVal>
            <c:numRef>
              <c:f>英国!$J$309:$J$344</c:f>
              <c:numCache>
                <c:formatCode>General</c:formatCode>
                <c:ptCount val="36"/>
                <c:pt idx="0">
                  <c:v>13890.772663285399</c:v>
                </c:pt>
                <c:pt idx="1">
                  <c:v>11957.465952697199</c:v>
                </c:pt>
                <c:pt idx="2">
                  <c:v>11510.8368686789</c:v>
                </c:pt>
                <c:pt idx="3">
                  <c:v>13411.338379783199</c:v>
                </c:pt>
                <c:pt idx="4">
                  <c:v>16220.2846203642</c:v>
                </c:pt>
                <c:pt idx="5">
                  <c:v>18252.882545796299</c:v>
                </c:pt>
                <c:pt idx="6">
                  <c:v>18580.984322340199</c:v>
                </c:pt>
                <c:pt idx="7">
                  <c:v>20150.0045088148</c:v>
                </c:pt>
                <c:pt idx="8">
                  <c:v>19845.634046580799</c:v>
                </c:pt>
                <c:pt idx="9">
                  <c:v>23516.088669295201</c:v>
                </c:pt>
                <c:pt idx="10">
                  <c:v>22532.456381731499</c:v>
                </c:pt>
                <c:pt idx="11">
                  <c:v>22380.852848635699</c:v>
                </c:pt>
                <c:pt idx="12">
                  <c:v>24138.053923203999</c:v>
                </c:pt>
                <c:pt idx="13">
                  <c:v>27346.0900570554</c:v>
                </c:pt>
                <c:pt idx="14">
                  <c:v>27277.917888037198</c:v>
                </c:pt>
                <c:pt idx="15">
                  <c:v>28923.689086201099</c:v>
                </c:pt>
                <c:pt idx="16">
                  <c:v>28903.201425917199</c:v>
                </c:pt>
                <c:pt idx="17">
                  <c:v>30062.438750019599</c:v>
                </c:pt>
                <c:pt idx="18">
                  <c:v>31588.1105089089</c:v>
                </c:pt>
                <c:pt idx="19">
                  <c:v>35333.3444352109</c:v>
                </c:pt>
                <c:pt idx="20">
                  <c:v>40095.740313625698</c:v>
                </c:pt>
                <c:pt idx="21">
                  <c:v>38354.750543698901</c:v>
                </c:pt>
                <c:pt idx="22">
                  <c:v>38381.359669506302</c:v>
                </c:pt>
                <c:pt idx="23">
                  <c:v>40477.450401671602</c:v>
                </c:pt>
                <c:pt idx="24">
                  <c:v>39129.933865373801</c:v>
                </c:pt>
                <c:pt idx="25">
                  <c:v>41536.329995256601</c:v>
                </c:pt>
                <c:pt idx="26">
                  <c:v>46116.475156925197</c:v>
                </c:pt>
                <c:pt idx="27">
                  <c:v>48972.5216702162</c:v>
                </c:pt>
                <c:pt idx="28">
                  <c:v>52603.493369718999</c:v>
                </c:pt>
                <c:pt idx="29">
                  <c:v>53879.729389055101</c:v>
                </c:pt>
                <c:pt idx="30">
                  <c:v>52712.819270953798</c:v>
                </c:pt>
                <c:pt idx="31">
                  <c:v>55667.753977697401</c:v>
                </c:pt>
                <c:pt idx="32">
                  <c:v>54750.795052720699</c:v>
                </c:pt>
                <c:pt idx="33">
                  <c:v>56836.725795367398</c:v>
                </c:pt>
                <c:pt idx="34">
                  <c:v>58978.645800582002</c:v>
                </c:pt>
                <c:pt idx="35">
                  <c:v>63663.938881476803</c:v>
                </c:pt>
              </c:numCache>
            </c:numRef>
          </c:yVal>
          <c:smooth val="1"/>
        </c:ser>
        <c:ser>
          <c:idx val="7"/>
          <c:order val="7"/>
          <c:tx>
            <c:v>Phase 7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英国!$A$345:$A$480</c:f>
              <c:numCache>
                <c:formatCode>m/d/yyyy</c:formatCode>
                <c:ptCount val="136"/>
                <c:pt idx="0">
                  <c:v>44204</c:v>
                </c:pt>
                <c:pt idx="1">
                  <c:v>44205</c:v>
                </c:pt>
                <c:pt idx="2">
                  <c:v>44206</c:v>
                </c:pt>
                <c:pt idx="3">
                  <c:v>44207</c:v>
                </c:pt>
                <c:pt idx="4">
                  <c:v>44208</c:v>
                </c:pt>
                <c:pt idx="5">
                  <c:v>44209</c:v>
                </c:pt>
                <c:pt idx="6">
                  <c:v>44210</c:v>
                </c:pt>
                <c:pt idx="7">
                  <c:v>44211</c:v>
                </c:pt>
                <c:pt idx="8">
                  <c:v>44212</c:v>
                </c:pt>
                <c:pt idx="9">
                  <c:v>44213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44219</c:v>
                </c:pt>
                <c:pt idx="16">
                  <c:v>44220</c:v>
                </c:pt>
                <c:pt idx="17">
                  <c:v>44221</c:v>
                </c:pt>
                <c:pt idx="18">
                  <c:v>44222</c:v>
                </c:pt>
                <c:pt idx="19">
                  <c:v>44223</c:v>
                </c:pt>
                <c:pt idx="20">
                  <c:v>44224</c:v>
                </c:pt>
                <c:pt idx="21">
                  <c:v>44225</c:v>
                </c:pt>
                <c:pt idx="22">
                  <c:v>44226</c:v>
                </c:pt>
                <c:pt idx="23">
                  <c:v>44227</c:v>
                </c:pt>
                <c:pt idx="24">
                  <c:v>44228</c:v>
                </c:pt>
                <c:pt idx="25">
                  <c:v>44229</c:v>
                </c:pt>
                <c:pt idx="26">
                  <c:v>44230</c:v>
                </c:pt>
                <c:pt idx="27">
                  <c:v>44231</c:v>
                </c:pt>
                <c:pt idx="28">
                  <c:v>44232</c:v>
                </c:pt>
                <c:pt idx="29">
                  <c:v>44233</c:v>
                </c:pt>
                <c:pt idx="30">
                  <c:v>44234</c:v>
                </c:pt>
                <c:pt idx="31">
                  <c:v>44235</c:v>
                </c:pt>
                <c:pt idx="32">
                  <c:v>44236</c:v>
                </c:pt>
                <c:pt idx="33">
                  <c:v>44237</c:v>
                </c:pt>
                <c:pt idx="34">
                  <c:v>44238</c:v>
                </c:pt>
                <c:pt idx="35">
                  <c:v>44239</c:v>
                </c:pt>
                <c:pt idx="36">
                  <c:v>44240</c:v>
                </c:pt>
                <c:pt idx="37">
                  <c:v>44241</c:v>
                </c:pt>
                <c:pt idx="38">
                  <c:v>44242</c:v>
                </c:pt>
                <c:pt idx="39">
                  <c:v>44243</c:v>
                </c:pt>
                <c:pt idx="40">
                  <c:v>44244</c:v>
                </c:pt>
                <c:pt idx="41">
                  <c:v>44245</c:v>
                </c:pt>
                <c:pt idx="42">
                  <c:v>44246</c:v>
                </c:pt>
                <c:pt idx="43">
                  <c:v>44247</c:v>
                </c:pt>
                <c:pt idx="44">
                  <c:v>44248</c:v>
                </c:pt>
                <c:pt idx="45">
                  <c:v>44249</c:v>
                </c:pt>
                <c:pt idx="46">
                  <c:v>44250</c:v>
                </c:pt>
                <c:pt idx="47">
                  <c:v>44251</c:v>
                </c:pt>
                <c:pt idx="48">
                  <c:v>44252</c:v>
                </c:pt>
                <c:pt idx="49">
                  <c:v>44253</c:v>
                </c:pt>
                <c:pt idx="50">
                  <c:v>44254</c:v>
                </c:pt>
                <c:pt idx="51">
                  <c:v>44255</c:v>
                </c:pt>
                <c:pt idx="52">
                  <c:v>44256</c:v>
                </c:pt>
                <c:pt idx="53">
                  <c:v>44257</c:v>
                </c:pt>
                <c:pt idx="54">
                  <c:v>44258</c:v>
                </c:pt>
                <c:pt idx="55">
                  <c:v>44259</c:v>
                </c:pt>
                <c:pt idx="56">
                  <c:v>44260</c:v>
                </c:pt>
                <c:pt idx="57">
                  <c:v>44261</c:v>
                </c:pt>
                <c:pt idx="58">
                  <c:v>44262</c:v>
                </c:pt>
                <c:pt idx="59">
                  <c:v>44263</c:v>
                </c:pt>
                <c:pt idx="60">
                  <c:v>44264</c:v>
                </c:pt>
                <c:pt idx="61">
                  <c:v>44265</c:v>
                </c:pt>
                <c:pt idx="62">
                  <c:v>44266</c:v>
                </c:pt>
                <c:pt idx="63">
                  <c:v>44267</c:v>
                </c:pt>
                <c:pt idx="64">
                  <c:v>44268</c:v>
                </c:pt>
                <c:pt idx="65">
                  <c:v>44269</c:v>
                </c:pt>
                <c:pt idx="66">
                  <c:v>44270</c:v>
                </c:pt>
                <c:pt idx="67">
                  <c:v>44271</c:v>
                </c:pt>
                <c:pt idx="68">
                  <c:v>44272</c:v>
                </c:pt>
                <c:pt idx="69">
                  <c:v>44273</c:v>
                </c:pt>
                <c:pt idx="70">
                  <c:v>44274</c:v>
                </c:pt>
                <c:pt idx="71">
                  <c:v>44275</c:v>
                </c:pt>
                <c:pt idx="72">
                  <c:v>44276</c:v>
                </c:pt>
                <c:pt idx="73">
                  <c:v>44277</c:v>
                </c:pt>
                <c:pt idx="74">
                  <c:v>44278</c:v>
                </c:pt>
                <c:pt idx="75">
                  <c:v>44279</c:v>
                </c:pt>
                <c:pt idx="76">
                  <c:v>44280</c:v>
                </c:pt>
                <c:pt idx="77">
                  <c:v>44281</c:v>
                </c:pt>
                <c:pt idx="78">
                  <c:v>44282</c:v>
                </c:pt>
                <c:pt idx="79">
                  <c:v>44283</c:v>
                </c:pt>
                <c:pt idx="80">
                  <c:v>44284</c:v>
                </c:pt>
                <c:pt idx="81">
                  <c:v>44285</c:v>
                </c:pt>
                <c:pt idx="82">
                  <c:v>44286</c:v>
                </c:pt>
                <c:pt idx="83">
                  <c:v>44287</c:v>
                </c:pt>
                <c:pt idx="84">
                  <c:v>44288</c:v>
                </c:pt>
                <c:pt idx="85">
                  <c:v>44289</c:v>
                </c:pt>
                <c:pt idx="86">
                  <c:v>44290</c:v>
                </c:pt>
                <c:pt idx="87">
                  <c:v>44291</c:v>
                </c:pt>
                <c:pt idx="88">
                  <c:v>44292</c:v>
                </c:pt>
                <c:pt idx="89">
                  <c:v>44293</c:v>
                </c:pt>
                <c:pt idx="90">
                  <c:v>44294</c:v>
                </c:pt>
                <c:pt idx="91">
                  <c:v>44295</c:v>
                </c:pt>
                <c:pt idx="92">
                  <c:v>44296</c:v>
                </c:pt>
                <c:pt idx="93">
                  <c:v>44297</c:v>
                </c:pt>
                <c:pt idx="94">
                  <c:v>44298</c:v>
                </c:pt>
                <c:pt idx="95">
                  <c:v>44299</c:v>
                </c:pt>
                <c:pt idx="96">
                  <c:v>44300</c:v>
                </c:pt>
                <c:pt idx="97">
                  <c:v>44301</c:v>
                </c:pt>
                <c:pt idx="98">
                  <c:v>44302</c:v>
                </c:pt>
                <c:pt idx="99">
                  <c:v>44303</c:v>
                </c:pt>
                <c:pt idx="100">
                  <c:v>44304</c:v>
                </c:pt>
                <c:pt idx="101">
                  <c:v>44305</c:v>
                </c:pt>
                <c:pt idx="102">
                  <c:v>44306</c:v>
                </c:pt>
                <c:pt idx="103">
                  <c:v>44307</c:v>
                </c:pt>
                <c:pt idx="104">
                  <c:v>44308</c:v>
                </c:pt>
                <c:pt idx="105">
                  <c:v>44309</c:v>
                </c:pt>
                <c:pt idx="106">
                  <c:v>44310</c:v>
                </c:pt>
                <c:pt idx="107">
                  <c:v>44311</c:v>
                </c:pt>
                <c:pt idx="108">
                  <c:v>44312</c:v>
                </c:pt>
                <c:pt idx="109">
                  <c:v>44313</c:v>
                </c:pt>
                <c:pt idx="110">
                  <c:v>44314</c:v>
                </c:pt>
                <c:pt idx="111">
                  <c:v>44315</c:v>
                </c:pt>
                <c:pt idx="112">
                  <c:v>44316</c:v>
                </c:pt>
                <c:pt idx="113">
                  <c:v>44317</c:v>
                </c:pt>
                <c:pt idx="114">
                  <c:v>44318</c:v>
                </c:pt>
                <c:pt idx="115">
                  <c:v>44319</c:v>
                </c:pt>
                <c:pt idx="116">
                  <c:v>44320</c:v>
                </c:pt>
                <c:pt idx="117">
                  <c:v>44321</c:v>
                </c:pt>
                <c:pt idx="118">
                  <c:v>44322</c:v>
                </c:pt>
                <c:pt idx="119">
                  <c:v>44323</c:v>
                </c:pt>
                <c:pt idx="120">
                  <c:v>44324</c:v>
                </c:pt>
                <c:pt idx="121">
                  <c:v>44325</c:v>
                </c:pt>
                <c:pt idx="122">
                  <c:v>44326</c:v>
                </c:pt>
                <c:pt idx="123">
                  <c:v>44327</c:v>
                </c:pt>
                <c:pt idx="124">
                  <c:v>44328</c:v>
                </c:pt>
                <c:pt idx="125">
                  <c:v>44329</c:v>
                </c:pt>
                <c:pt idx="126">
                  <c:v>44330</c:v>
                </c:pt>
                <c:pt idx="127">
                  <c:v>44331</c:v>
                </c:pt>
                <c:pt idx="128">
                  <c:v>44332</c:v>
                </c:pt>
                <c:pt idx="129">
                  <c:v>44333</c:v>
                </c:pt>
                <c:pt idx="130">
                  <c:v>44334</c:v>
                </c:pt>
                <c:pt idx="131">
                  <c:v>44335</c:v>
                </c:pt>
                <c:pt idx="132">
                  <c:v>44336</c:v>
                </c:pt>
                <c:pt idx="133">
                  <c:v>44337</c:v>
                </c:pt>
                <c:pt idx="134">
                  <c:v>44338</c:v>
                </c:pt>
                <c:pt idx="135">
                  <c:v>44339</c:v>
                </c:pt>
              </c:numCache>
            </c:numRef>
          </c:xVal>
          <c:yVal>
            <c:numRef>
              <c:f>英国!$J$345:$J$479</c:f>
              <c:numCache>
                <c:formatCode>General</c:formatCode>
                <c:ptCount val="135"/>
                <c:pt idx="0">
                  <c:v>68332.015828883304</c:v>
                </c:pt>
                <c:pt idx="1">
                  <c:v>52150.638918620898</c:v>
                </c:pt>
                <c:pt idx="2">
                  <c:v>51103.733820786299</c:v>
                </c:pt>
                <c:pt idx="3">
                  <c:v>49980.820315012403</c:v>
                </c:pt>
                <c:pt idx="4">
                  <c:v>48789.759974324203</c:v>
                </c:pt>
                <c:pt idx="5">
                  <c:v>47548.798355565799</c:v>
                </c:pt>
                <c:pt idx="6">
                  <c:v>46251.070530555298</c:v>
                </c:pt>
                <c:pt idx="7">
                  <c:v>44899.373100513803</c:v>
                </c:pt>
                <c:pt idx="8">
                  <c:v>43518.774925691097</c:v>
                </c:pt>
                <c:pt idx="9">
                  <c:v>42100.074681839003</c:v>
                </c:pt>
                <c:pt idx="10">
                  <c:v>40666.046932790203</c:v>
                </c:pt>
                <c:pt idx="11">
                  <c:v>39222.849159625701</c:v>
                </c:pt>
                <c:pt idx="12">
                  <c:v>37768.409491377097</c:v>
                </c:pt>
                <c:pt idx="13">
                  <c:v>36316.402630614102</c:v>
                </c:pt>
                <c:pt idx="14">
                  <c:v>34871.952881287798</c:v>
                </c:pt>
                <c:pt idx="15">
                  <c:v>33447.561195317103</c:v>
                </c:pt>
                <c:pt idx="16">
                  <c:v>32037.402173135699</c:v>
                </c:pt>
                <c:pt idx="17">
                  <c:v>30649.8472080272</c:v>
                </c:pt>
                <c:pt idx="18">
                  <c:v>29292.284375561499</c:v>
                </c:pt>
                <c:pt idx="19">
                  <c:v>27966.8520530971</c:v>
                </c:pt>
                <c:pt idx="20">
                  <c:v>26674.576025629201</c:v>
                </c:pt>
                <c:pt idx="21">
                  <c:v>25417.6882389522</c:v>
                </c:pt>
                <c:pt idx="22">
                  <c:v>24202.8768094517</c:v>
                </c:pt>
                <c:pt idx="23">
                  <c:v>23030.8068824902</c:v>
                </c:pt>
                <c:pt idx="24">
                  <c:v>21908.3064906283</c:v>
                </c:pt>
                <c:pt idx="25">
                  <c:v>20832.058480400799</c:v>
                </c:pt>
                <c:pt idx="26">
                  <c:v>19793.932695551801</c:v>
                </c:pt>
                <c:pt idx="27">
                  <c:v>18804.402398176699</c:v>
                </c:pt>
                <c:pt idx="28">
                  <c:v>17860.5271427427</c:v>
                </c:pt>
                <c:pt idx="29">
                  <c:v>16959.0978376239</c:v>
                </c:pt>
                <c:pt idx="30">
                  <c:v>16100.5307859353</c:v>
                </c:pt>
                <c:pt idx="31">
                  <c:v>15280.708367195601</c:v>
                </c:pt>
                <c:pt idx="32">
                  <c:v>14512.557467123501</c:v>
                </c:pt>
                <c:pt idx="33">
                  <c:v>13784.5300438962</c:v>
                </c:pt>
                <c:pt idx="34">
                  <c:v>13098.4439783659</c:v>
                </c:pt>
                <c:pt idx="35">
                  <c:v>12447.432442514901</c:v>
                </c:pt>
                <c:pt idx="36">
                  <c:v>11829.986869438901</c:v>
                </c:pt>
                <c:pt idx="37">
                  <c:v>11249.559434807999</c:v>
                </c:pt>
                <c:pt idx="38">
                  <c:v>10702.8014144268</c:v>
                </c:pt>
                <c:pt idx="39">
                  <c:v>10195.616791361899</c:v>
                </c:pt>
                <c:pt idx="40">
                  <c:v>9711.1777253703003</c:v>
                </c:pt>
                <c:pt idx="41">
                  <c:v>9257.6484972689104</c:v>
                </c:pt>
                <c:pt idx="42">
                  <c:v>8832.8348161574995</c:v>
                </c:pt>
                <c:pt idx="43">
                  <c:v>8435.4824543753202</c:v>
                </c:pt>
                <c:pt idx="44">
                  <c:v>8062.3103103437497</c:v>
                </c:pt>
                <c:pt idx="45">
                  <c:v>7716.4247910192598</c:v>
                </c:pt>
                <c:pt idx="46">
                  <c:v>7397.82820798797</c:v>
                </c:pt>
                <c:pt idx="47">
                  <c:v>7084.8213499350504</c:v>
                </c:pt>
                <c:pt idx="48">
                  <c:v>6800.73373163206</c:v>
                </c:pt>
                <c:pt idx="49">
                  <c:v>6538.0155961762703</c:v>
                </c:pt>
                <c:pt idx="50">
                  <c:v>6296.4817404591004</c:v>
                </c:pt>
                <c:pt idx="51">
                  <c:v>6066.3928789953598</c:v>
                </c:pt>
                <c:pt idx="52">
                  <c:v>5845.9620689128396</c:v>
                </c:pt>
                <c:pt idx="53">
                  <c:v>5644.6803710887298</c:v>
                </c:pt>
                <c:pt idx="54">
                  <c:v>5456.6962291316304</c:v>
                </c:pt>
                <c:pt idx="55">
                  <c:v>5284.9393498457803</c:v>
                </c:pt>
                <c:pt idx="56">
                  <c:v>5118.1957693621198</c:v>
                </c:pt>
                <c:pt idx="57">
                  <c:v>4965.63772792701</c:v>
                </c:pt>
                <c:pt idx="58">
                  <c:v>4825.3987296369196</c:v>
                </c:pt>
                <c:pt idx="59">
                  <c:v>4694.2954207574103</c:v>
                </c:pt>
                <c:pt idx="60">
                  <c:v>4576.3619279781096</c:v>
                </c:pt>
                <c:pt idx="61">
                  <c:v>4458.7391588890996</c:v>
                </c:pt>
                <c:pt idx="62">
                  <c:v>4347.4465278816097</c:v>
                </c:pt>
                <c:pt idx="63">
                  <c:v>4248.4437408751401</c:v>
                </c:pt>
                <c:pt idx="64">
                  <c:v>4157.5919462151396</c:v>
                </c:pt>
                <c:pt idx="65">
                  <c:v>4071.5046922307502</c:v>
                </c:pt>
                <c:pt idx="66">
                  <c:v>3992.5971726719599</c:v>
                </c:pt>
                <c:pt idx="67">
                  <c:v>3924.4699709555698</c:v>
                </c:pt>
                <c:pt idx="68">
                  <c:v>3856.2515552759901</c:v>
                </c:pt>
                <c:pt idx="69">
                  <c:v>3797.1718672430402</c:v>
                </c:pt>
                <c:pt idx="70">
                  <c:v>3738.2623442180302</c:v>
                </c:pt>
                <c:pt idx="71">
                  <c:v>3683.1968296229902</c:v>
                </c:pt>
                <c:pt idx="72">
                  <c:v>3630.78538770054</c:v>
                </c:pt>
                <c:pt idx="73">
                  <c:v>3582.1967979282499</c:v>
                </c:pt>
                <c:pt idx="74">
                  <c:v>3544.3634076975</c:v>
                </c:pt>
                <c:pt idx="75">
                  <c:v>3502.7888451347499</c:v>
                </c:pt>
                <c:pt idx="76">
                  <c:v>3464.4902398455001</c:v>
                </c:pt>
                <c:pt idx="77">
                  <c:v>3429.2307778262202</c:v>
                </c:pt>
                <c:pt idx="78">
                  <c:v>3395.8934659919801</c:v>
                </c:pt>
                <c:pt idx="79">
                  <c:v>3365.3254227850398</c:v>
                </c:pt>
                <c:pt idx="80">
                  <c:v>3337.1008549806102</c:v>
                </c:pt>
                <c:pt idx="81">
                  <c:v>3314.8597068817198</c:v>
                </c:pt>
                <c:pt idx="82">
                  <c:v>3301.5167309813801</c:v>
                </c:pt>
                <c:pt idx="83">
                  <c:v>3284.53223409678</c:v>
                </c:pt>
                <c:pt idx="84">
                  <c:v>3253.15001603685</c:v>
                </c:pt>
                <c:pt idx="85">
                  <c:v>3234.5286107161101</c:v>
                </c:pt>
                <c:pt idx="86">
                  <c:v>3218.1689718329899</c:v>
                </c:pt>
                <c:pt idx="87">
                  <c:v>3201.6461849306702</c:v>
                </c:pt>
                <c:pt idx="88">
                  <c:v>3184.3565677851402</c:v>
                </c:pt>
                <c:pt idx="89">
                  <c:v>3174.1435831869599</c:v>
                </c:pt>
                <c:pt idx="90">
                  <c:v>3165.57911835302</c:v>
                </c:pt>
                <c:pt idx="91">
                  <c:v>3152.3707518457099</c:v>
                </c:pt>
                <c:pt idx="92">
                  <c:v>3144.0263108776999</c:v>
                </c:pt>
                <c:pt idx="93">
                  <c:v>3134.8031577128299</c:v>
                </c:pt>
                <c:pt idx="94">
                  <c:v>3124.6870096973998</c:v>
                </c:pt>
                <c:pt idx="95">
                  <c:v>3123.0330321504198</c:v>
                </c:pt>
                <c:pt idx="96">
                  <c:v>3119.3982435821399</c:v>
                </c:pt>
                <c:pt idx="97">
                  <c:v>3111.3590943836598</c:v>
                </c:pt>
                <c:pt idx="98">
                  <c:v>3103.51627582731</c:v>
                </c:pt>
                <c:pt idx="99">
                  <c:v>3100.0202434850498</c:v>
                </c:pt>
                <c:pt idx="100">
                  <c:v>3094.3385322520298</c:v>
                </c:pt>
                <c:pt idx="101">
                  <c:v>3088.2785685793801</c:v>
                </c:pt>
                <c:pt idx="102">
                  <c:v>3088.07257556287</c:v>
                </c:pt>
                <c:pt idx="103">
                  <c:v>3085.6617988683302</c:v>
                </c:pt>
                <c:pt idx="104">
                  <c:v>3077.3635580793798</c:v>
                </c:pt>
                <c:pt idx="105">
                  <c:v>3075.8776174330001</c:v>
                </c:pt>
                <c:pt idx="106">
                  <c:v>3075.95334383205</c:v>
                </c:pt>
                <c:pt idx="107">
                  <c:v>3070.5352379221599</c:v>
                </c:pt>
                <c:pt idx="108">
                  <c:v>3065.0439720520499</c:v>
                </c:pt>
                <c:pt idx="109">
                  <c:v>3067.6004361118498</c:v>
                </c:pt>
                <c:pt idx="110">
                  <c:v>3068.91102540051</c:v>
                </c:pt>
                <c:pt idx="111">
                  <c:v>3065.9981051375798</c:v>
                </c:pt>
                <c:pt idx="112">
                  <c:v>3066.20553419818</c:v>
                </c:pt>
                <c:pt idx="113">
                  <c:v>3067.0477498987502</c:v>
                </c:pt>
                <c:pt idx="114">
                  <c:v>3065.2177395093299</c:v>
                </c:pt>
                <c:pt idx="115">
                  <c:v>3063.7240500181802</c:v>
                </c:pt>
                <c:pt idx="116">
                  <c:v>3060.8078813606398</c:v>
                </c:pt>
                <c:pt idx="117">
                  <c:v>3061.1119298583399</c:v>
                </c:pt>
                <c:pt idx="118">
                  <c:v>3062.9761366473099</c:v>
                </c:pt>
                <c:pt idx="119">
                  <c:v>3065.0489877436198</c:v>
                </c:pt>
                <c:pt idx="120">
                  <c:v>3065.9553428907502</c:v>
                </c:pt>
                <c:pt idx="121">
                  <c:v>3065.0028819051499</c:v>
                </c:pt>
                <c:pt idx="122">
                  <c:v>3062.9164795655201</c:v>
                </c:pt>
                <c:pt idx="123">
                  <c:v>3065.1612756094</c:v>
                </c:pt>
                <c:pt idx="124">
                  <c:v>3068.0985985084799</c:v>
                </c:pt>
                <c:pt idx="125">
                  <c:v>3070.2691923545499</c:v>
                </c:pt>
                <c:pt idx="126">
                  <c:v>3073.6870520550001</c:v>
                </c:pt>
                <c:pt idx="127">
                  <c:v>3073.3372918160799</c:v>
                </c:pt>
                <c:pt idx="128">
                  <c:v>3073.1357694726598</c:v>
                </c:pt>
                <c:pt idx="129">
                  <c:v>3072.4070599217098</c:v>
                </c:pt>
                <c:pt idx="130">
                  <c:v>3076.7479147867998</c:v>
                </c:pt>
                <c:pt idx="131">
                  <c:v>3076.8723819199099</c:v>
                </c:pt>
                <c:pt idx="132">
                  <c:v>3078.7709042531801</c:v>
                </c:pt>
                <c:pt idx="133">
                  <c:v>3079.7267468948899</c:v>
                </c:pt>
                <c:pt idx="134">
                  <c:v>3079.0539761312798</c:v>
                </c:pt>
              </c:numCache>
            </c:numRef>
          </c:yVal>
          <c:smooth val="1"/>
        </c:ser>
        <c:ser>
          <c:idx val="8"/>
          <c:order val="8"/>
          <c:tx>
            <c:v>Phase 8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英国!$A$480:$A$534</c:f>
              <c:numCache>
                <c:formatCode>m/d/yyyy</c:formatCode>
                <c:ptCount val="55"/>
                <c:pt idx="0">
                  <c:v>44339</c:v>
                </c:pt>
                <c:pt idx="1">
                  <c:v>44340</c:v>
                </c:pt>
                <c:pt idx="2">
                  <c:v>44341</c:v>
                </c:pt>
                <c:pt idx="3">
                  <c:v>44342</c:v>
                </c:pt>
                <c:pt idx="4">
                  <c:v>44343</c:v>
                </c:pt>
                <c:pt idx="5">
                  <c:v>44344</c:v>
                </c:pt>
                <c:pt idx="6">
                  <c:v>44345</c:v>
                </c:pt>
                <c:pt idx="7">
                  <c:v>44346</c:v>
                </c:pt>
                <c:pt idx="8">
                  <c:v>44347</c:v>
                </c:pt>
                <c:pt idx="9">
                  <c:v>44348</c:v>
                </c:pt>
                <c:pt idx="10">
                  <c:v>44349</c:v>
                </c:pt>
                <c:pt idx="11">
                  <c:v>44350</c:v>
                </c:pt>
                <c:pt idx="12">
                  <c:v>44351</c:v>
                </c:pt>
                <c:pt idx="13">
                  <c:v>44352</c:v>
                </c:pt>
                <c:pt idx="14">
                  <c:v>44353</c:v>
                </c:pt>
                <c:pt idx="15">
                  <c:v>44354</c:v>
                </c:pt>
                <c:pt idx="16">
                  <c:v>44355</c:v>
                </c:pt>
                <c:pt idx="17">
                  <c:v>44356</c:v>
                </c:pt>
                <c:pt idx="18">
                  <c:v>44357</c:v>
                </c:pt>
                <c:pt idx="19">
                  <c:v>44358</c:v>
                </c:pt>
                <c:pt idx="20">
                  <c:v>44359</c:v>
                </c:pt>
                <c:pt idx="21">
                  <c:v>44360</c:v>
                </c:pt>
                <c:pt idx="22">
                  <c:v>44361</c:v>
                </c:pt>
                <c:pt idx="23">
                  <c:v>44362</c:v>
                </c:pt>
                <c:pt idx="24">
                  <c:v>44363</c:v>
                </c:pt>
                <c:pt idx="25">
                  <c:v>44364</c:v>
                </c:pt>
                <c:pt idx="26">
                  <c:v>44365</c:v>
                </c:pt>
                <c:pt idx="27">
                  <c:v>44366</c:v>
                </c:pt>
                <c:pt idx="28">
                  <c:v>44367</c:v>
                </c:pt>
                <c:pt idx="29">
                  <c:v>44368</c:v>
                </c:pt>
                <c:pt idx="30">
                  <c:v>44369</c:v>
                </c:pt>
                <c:pt idx="31">
                  <c:v>44370</c:v>
                </c:pt>
                <c:pt idx="32">
                  <c:v>44371</c:v>
                </c:pt>
                <c:pt idx="33">
                  <c:v>44372</c:v>
                </c:pt>
                <c:pt idx="34">
                  <c:v>44373</c:v>
                </c:pt>
                <c:pt idx="35">
                  <c:v>44374</c:v>
                </c:pt>
                <c:pt idx="36">
                  <c:v>44375</c:v>
                </c:pt>
                <c:pt idx="37">
                  <c:v>44376</c:v>
                </c:pt>
                <c:pt idx="38">
                  <c:v>44377</c:v>
                </c:pt>
                <c:pt idx="39">
                  <c:v>44378</c:v>
                </c:pt>
                <c:pt idx="40">
                  <c:v>44379</c:v>
                </c:pt>
                <c:pt idx="41">
                  <c:v>44380</c:v>
                </c:pt>
                <c:pt idx="42">
                  <c:v>44381</c:v>
                </c:pt>
                <c:pt idx="43">
                  <c:v>44382</c:v>
                </c:pt>
                <c:pt idx="44">
                  <c:v>44383</c:v>
                </c:pt>
                <c:pt idx="45">
                  <c:v>44384</c:v>
                </c:pt>
                <c:pt idx="46">
                  <c:v>44385</c:v>
                </c:pt>
                <c:pt idx="47">
                  <c:v>44386</c:v>
                </c:pt>
                <c:pt idx="48">
                  <c:v>44387</c:v>
                </c:pt>
                <c:pt idx="49">
                  <c:v>44388</c:v>
                </c:pt>
                <c:pt idx="50">
                  <c:v>44389</c:v>
                </c:pt>
                <c:pt idx="51">
                  <c:v>44390</c:v>
                </c:pt>
                <c:pt idx="52">
                  <c:v>44391</c:v>
                </c:pt>
                <c:pt idx="53">
                  <c:v>44392</c:v>
                </c:pt>
                <c:pt idx="54">
                  <c:v>44393</c:v>
                </c:pt>
              </c:numCache>
            </c:numRef>
          </c:xVal>
          <c:yVal>
            <c:numRef>
              <c:f>英国!$J$481:$J$533</c:f>
              <c:numCache>
                <c:formatCode>General</c:formatCode>
                <c:ptCount val="53"/>
                <c:pt idx="0">
                  <c:v>3081.49510327398</c:v>
                </c:pt>
                <c:pt idx="1">
                  <c:v>2026.6094656324401</c:v>
                </c:pt>
                <c:pt idx="2">
                  <c:v>2143.4186049867699</c:v>
                </c:pt>
                <c:pt idx="3">
                  <c:v>2886.2938606414</c:v>
                </c:pt>
                <c:pt idx="4">
                  <c:v>3501.6619089434698</c:v>
                </c:pt>
                <c:pt idx="5">
                  <c:v>3917.5670485209898</c:v>
                </c:pt>
                <c:pt idx="6">
                  <c:v>3796.6399300306198</c:v>
                </c:pt>
                <c:pt idx="7">
                  <c:v>3392.8309214964402</c:v>
                </c:pt>
                <c:pt idx="8">
                  <c:v>3740.1716039483699</c:v>
                </c:pt>
                <c:pt idx="9">
                  <c:v>4611.6504439566097</c:v>
                </c:pt>
                <c:pt idx="10">
                  <c:v>5128.7084790489498</c:v>
                </c:pt>
                <c:pt idx="11">
                  <c:v>4561.1475598227098</c:v>
                </c:pt>
                <c:pt idx="12">
                  <c:v>5052.41964185916</c:v>
                </c:pt>
                <c:pt idx="13">
                  <c:v>5443.1959730061899</c:v>
                </c:pt>
                <c:pt idx="14">
                  <c:v>5297.2721548949803</c:v>
                </c:pt>
                <c:pt idx="15">
                  <c:v>5965.7055256173498</c:v>
                </c:pt>
                <c:pt idx="16">
                  <c:v>6425.7571638196196</c:v>
                </c:pt>
                <c:pt idx="17">
                  <c:v>6752.8735656967901</c:v>
                </c:pt>
                <c:pt idx="18">
                  <c:v>6805.3568514885001</c:v>
                </c:pt>
                <c:pt idx="19">
                  <c:v>7258.3555543843004</c:v>
                </c:pt>
                <c:pt idx="20">
                  <c:v>7762.2740935477204</c:v>
                </c:pt>
                <c:pt idx="21">
                  <c:v>8277.1677306838992</c:v>
                </c:pt>
                <c:pt idx="22">
                  <c:v>8934.2544202291501</c:v>
                </c:pt>
                <c:pt idx="23">
                  <c:v>9691.8063718001704</c:v>
                </c:pt>
                <c:pt idx="24">
                  <c:v>10350.807574053801</c:v>
                </c:pt>
                <c:pt idx="25">
                  <c:v>10916.6732685023</c:v>
                </c:pt>
                <c:pt idx="26">
                  <c:v>11534.918942631301</c:v>
                </c:pt>
                <c:pt idx="27">
                  <c:v>11903.543591518501</c:v>
                </c:pt>
                <c:pt idx="28">
                  <c:v>12335.888501114699</c:v>
                </c:pt>
                <c:pt idx="29">
                  <c:v>13433.0822982927</c:v>
                </c:pt>
                <c:pt idx="30">
                  <c:v>14160.3362322715</c:v>
                </c:pt>
                <c:pt idx="31">
                  <c:v>15298.2166460064</c:v>
                </c:pt>
                <c:pt idx="32">
                  <c:v>16052.433213081</c:v>
                </c:pt>
                <c:pt idx="33">
                  <c:v>16739.179921642699</c:v>
                </c:pt>
                <c:pt idx="34">
                  <c:v>17491.058558629498</c:v>
                </c:pt>
                <c:pt idx="35">
                  <c:v>18280.876520337599</c:v>
                </c:pt>
                <c:pt idx="36">
                  <c:v>20040.056351740899</c:v>
                </c:pt>
                <c:pt idx="37">
                  <c:v>21016.4278216438</c:v>
                </c:pt>
                <c:pt idx="38">
                  <c:v>22205.782730311701</c:v>
                </c:pt>
                <c:pt idx="39">
                  <c:v>23461.103338721801</c:v>
                </c:pt>
                <c:pt idx="40">
                  <c:v>24687.954501179702</c:v>
                </c:pt>
                <c:pt idx="41">
                  <c:v>25676.271845481198</c:v>
                </c:pt>
                <c:pt idx="42">
                  <c:v>26489.231252272399</c:v>
                </c:pt>
                <c:pt idx="43">
                  <c:v>28147.243223410202</c:v>
                </c:pt>
                <c:pt idx="44">
                  <c:v>29769.114775203499</c:v>
                </c:pt>
                <c:pt idx="45">
                  <c:v>31335.5318953633</c:v>
                </c:pt>
                <c:pt idx="46">
                  <c:v>33424.974989079499</c:v>
                </c:pt>
                <c:pt idx="47">
                  <c:v>35351.5392771431</c:v>
                </c:pt>
                <c:pt idx="48">
                  <c:v>37006.272814385396</c:v>
                </c:pt>
                <c:pt idx="49">
                  <c:v>38644.409660399499</c:v>
                </c:pt>
                <c:pt idx="50">
                  <c:v>41310.038414417402</c:v>
                </c:pt>
                <c:pt idx="51">
                  <c:v>43376.937097421003</c:v>
                </c:pt>
                <c:pt idx="52">
                  <c:v>45417.382588254797</c:v>
                </c:pt>
              </c:numCache>
            </c:numRef>
          </c:yVal>
          <c:smooth val="1"/>
        </c:ser>
        <c:ser>
          <c:idx val="9"/>
          <c:order val="9"/>
          <c:tx>
            <c:v>Phase 9</c:v>
          </c:tx>
          <c:spPr>
            <a:ln w="19050">
              <a:solidFill>
                <a:schemeClr val="accent5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英国!$A$534:$A$545</c:f>
              <c:numCache>
                <c:formatCode>m/d/yyyy</c:formatCode>
                <c:ptCount val="12"/>
                <c:pt idx="0">
                  <c:v>44393</c:v>
                </c:pt>
                <c:pt idx="1">
                  <c:v>44394</c:v>
                </c:pt>
                <c:pt idx="2">
                  <c:v>44395</c:v>
                </c:pt>
                <c:pt idx="3">
                  <c:v>44396</c:v>
                </c:pt>
                <c:pt idx="4">
                  <c:v>44397</c:v>
                </c:pt>
                <c:pt idx="5">
                  <c:v>44398</c:v>
                </c:pt>
                <c:pt idx="6">
                  <c:v>44399</c:v>
                </c:pt>
                <c:pt idx="7">
                  <c:v>44400</c:v>
                </c:pt>
                <c:pt idx="8">
                  <c:v>44401</c:v>
                </c:pt>
                <c:pt idx="9">
                  <c:v>44402</c:v>
                </c:pt>
                <c:pt idx="10">
                  <c:v>44403</c:v>
                </c:pt>
                <c:pt idx="11">
                  <c:v>44404</c:v>
                </c:pt>
              </c:numCache>
            </c:numRef>
          </c:xVal>
          <c:yVal>
            <c:numRef>
              <c:f>英国!$J$534:$J$544</c:f>
              <c:numCache>
                <c:formatCode>General</c:formatCode>
                <c:ptCount val="11"/>
                <c:pt idx="0">
                  <c:v>48129.946972472499</c:v>
                </c:pt>
                <c:pt idx="1">
                  <c:v>51191.438856089</c:v>
                </c:pt>
                <c:pt idx="2">
                  <c:v>45295.145482252097</c:v>
                </c:pt>
                <c:pt idx="3">
                  <c:v>43691.325595330803</c:v>
                </c:pt>
                <c:pt idx="4">
                  <c:v>43314.350756484397</c:v>
                </c:pt>
                <c:pt idx="5">
                  <c:v>41735.480827286301</c:v>
                </c:pt>
                <c:pt idx="6">
                  <c:v>39493.414984886796</c:v>
                </c:pt>
                <c:pt idx="7">
                  <c:v>38039.605174032004</c:v>
                </c:pt>
                <c:pt idx="8">
                  <c:v>32701.834406358001</c:v>
                </c:pt>
                <c:pt idx="9">
                  <c:v>27959.3362692384</c:v>
                </c:pt>
                <c:pt idx="10">
                  <c:v>25144.411180591698</c:v>
                </c:pt>
              </c:numCache>
            </c:numRef>
          </c:yVal>
          <c:smooth val="1"/>
        </c:ser>
        <c:ser>
          <c:idx val="11"/>
          <c:order val="10"/>
          <c:tx>
            <c:v>Phase 10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英国!$A$545:$A$582</c:f>
              <c:numCache>
                <c:formatCode>m/d/yyyy</c:formatCode>
                <c:ptCount val="38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  <c:pt idx="17">
                  <c:v>44421</c:v>
                </c:pt>
                <c:pt idx="18">
                  <c:v>44422</c:v>
                </c:pt>
                <c:pt idx="19">
                  <c:v>44423</c:v>
                </c:pt>
                <c:pt idx="20">
                  <c:v>44424</c:v>
                </c:pt>
                <c:pt idx="21">
                  <c:v>44425</c:v>
                </c:pt>
                <c:pt idx="22">
                  <c:v>44426</c:v>
                </c:pt>
                <c:pt idx="23">
                  <c:v>44427</c:v>
                </c:pt>
                <c:pt idx="24">
                  <c:v>44428</c:v>
                </c:pt>
                <c:pt idx="25">
                  <c:v>44429</c:v>
                </c:pt>
                <c:pt idx="26">
                  <c:v>44430</c:v>
                </c:pt>
                <c:pt idx="27">
                  <c:v>44431</c:v>
                </c:pt>
                <c:pt idx="28">
                  <c:v>44432</c:v>
                </c:pt>
                <c:pt idx="29">
                  <c:v>44433</c:v>
                </c:pt>
                <c:pt idx="30">
                  <c:v>44434</c:v>
                </c:pt>
                <c:pt idx="31">
                  <c:v>44435</c:v>
                </c:pt>
                <c:pt idx="32">
                  <c:v>44436</c:v>
                </c:pt>
                <c:pt idx="33">
                  <c:v>44437</c:v>
                </c:pt>
                <c:pt idx="34">
                  <c:v>44438</c:v>
                </c:pt>
                <c:pt idx="35">
                  <c:v>44439</c:v>
                </c:pt>
                <c:pt idx="36">
                  <c:v>44440</c:v>
                </c:pt>
                <c:pt idx="37">
                  <c:v>44441</c:v>
                </c:pt>
              </c:numCache>
            </c:numRef>
          </c:xVal>
          <c:yVal>
            <c:numRef>
              <c:f>英国!$J$545:$J$581</c:f>
              <c:numCache>
                <c:formatCode>General</c:formatCode>
                <c:ptCount val="37"/>
                <c:pt idx="0">
                  <c:v>24523.864212675599</c:v>
                </c:pt>
                <c:pt idx="1">
                  <c:v>22520.304860150001</c:v>
                </c:pt>
                <c:pt idx="2">
                  <c:v>27208.9818698995</c:v>
                </c:pt>
                <c:pt idx="3">
                  <c:v>27048.865955900801</c:v>
                </c:pt>
                <c:pt idx="4">
                  <c:v>28174.0666359202</c:v>
                </c:pt>
                <c:pt idx="5">
                  <c:v>27246.776608395499</c:v>
                </c:pt>
                <c:pt idx="6">
                  <c:v>27108.249941185</c:v>
                </c:pt>
                <c:pt idx="7">
                  <c:v>29207.584256625702</c:v>
                </c:pt>
                <c:pt idx="8">
                  <c:v>30576.954112658001</c:v>
                </c:pt>
                <c:pt idx="9">
                  <c:v>31560.819877862999</c:v>
                </c:pt>
                <c:pt idx="10">
                  <c:v>29327.534575887901</c:v>
                </c:pt>
                <c:pt idx="11">
                  <c:v>27924.267008633</c:v>
                </c:pt>
                <c:pt idx="12">
                  <c:v>27611.625694424001</c:v>
                </c:pt>
                <c:pt idx="13">
                  <c:v>26748.192034913001</c:v>
                </c:pt>
                <c:pt idx="14">
                  <c:v>28966.760270519</c:v>
                </c:pt>
                <c:pt idx="15">
                  <c:v>29227.662114846298</c:v>
                </c:pt>
                <c:pt idx="16">
                  <c:v>30102.9657347641</c:v>
                </c:pt>
                <c:pt idx="17">
                  <c:v>29431.200680949001</c:v>
                </c:pt>
                <c:pt idx="18">
                  <c:v>28015.433422973601</c:v>
                </c:pt>
                <c:pt idx="19">
                  <c:v>28771.106513433799</c:v>
                </c:pt>
                <c:pt idx="20">
                  <c:v>28161.310339535401</c:v>
                </c:pt>
                <c:pt idx="21">
                  <c:v>29196.1826899398</c:v>
                </c:pt>
                <c:pt idx="22">
                  <c:v>29226.9901723693</c:v>
                </c:pt>
                <c:pt idx="23">
                  <c:v>29550.893739033501</c:v>
                </c:pt>
                <c:pt idx="24">
                  <c:v>31192.949820290502</c:v>
                </c:pt>
                <c:pt idx="25">
                  <c:v>32163.131976316501</c:v>
                </c:pt>
                <c:pt idx="26">
                  <c:v>31683.259200484001</c:v>
                </c:pt>
                <c:pt idx="27">
                  <c:v>30176.8106680458</c:v>
                </c:pt>
                <c:pt idx="28">
                  <c:v>32561.717020667598</c:v>
                </c:pt>
                <c:pt idx="29">
                  <c:v>33450.118365916802</c:v>
                </c:pt>
                <c:pt idx="30">
                  <c:v>33925.8543338374</c:v>
                </c:pt>
                <c:pt idx="31">
                  <c:v>33132.7884148296</c:v>
                </c:pt>
                <c:pt idx="32">
                  <c:v>34153.785468937</c:v>
                </c:pt>
                <c:pt idx="33">
                  <c:v>33773.038499507202</c:v>
                </c:pt>
                <c:pt idx="34">
                  <c:v>32868.699535016603</c:v>
                </c:pt>
                <c:pt idx="35">
                  <c:v>32710.277411887</c:v>
                </c:pt>
                <c:pt idx="36">
                  <c:v>34774.495314654101</c:v>
                </c:pt>
              </c:numCache>
            </c:numRef>
          </c:yVal>
          <c:smooth val="1"/>
        </c:ser>
        <c:ser>
          <c:idx val="12"/>
          <c:order val="11"/>
          <c:tx>
            <c:v>Phase 11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英国!$A$582:$A$591</c:f>
              <c:numCache>
                <c:formatCode>m/d/yyyy</c:formatCode>
                <c:ptCount val="10"/>
                <c:pt idx="0">
                  <c:v>44441</c:v>
                </c:pt>
                <c:pt idx="1">
                  <c:v>44442</c:v>
                </c:pt>
                <c:pt idx="2">
                  <c:v>44443</c:v>
                </c:pt>
                <c:pt idx="3">
                  <c:v>44444</c:v>
                </c:pt>
                <c:pt idx="4">
                  <c:v>44445</c:v>
                </c:pt>
                <c:pt idx="5">
                  <c:v>44446</c:v>
                </c:pt>
                <c:pt idx="6">
                  <c:v>44447</c:v>
                </c:pt>
                <c:pt idx="7">
                  <c:v>44448</c:v>
                </c:pt>
                <c:pt idx="8">
                  <c:v>44449</c:v>
                </c:pt>
                <c:pt idx="9">
                  <c:v>44450</c:v>
                </c:pt>
              </c:numCache>
            </c:numRef>
          </c:xVal>
          <c:yVal>
            <c:numRef>
              <c:f>英国!$J$582:$J$590</c:f>
              <c:numCache>
                <c:formatCode>General</c:formatCode>
                <c:ptCount val="9"/>
                <c:pt idx="0">
                  <c:v>37144.019431870998</c:v>
                </c:pt>
                <c:pt idx="1">
                  <c:v>42251.318262630099</c:v>
                </c:pt>
                <c:pt idx="2">
                  <c:v>38018.879657749698</c:v>
                </c:pt>
                <c:pt idx="3">
                  <c:v>37718.439663640696</c:v>
                </c:pt>
                <c:pt idx="4">
                  <c:v>37577.129870484598</c:v>
                </c:pt>
                <c:pt idx="5">
                  <c:v>38577.9909680419</c:v>
                </c:pt>
                <c:pt idx="6">
                  <c:v>37950.634978414702</c:v>
                </c:pt>
                <c:pt idx="7">
                  <c:v>37082.939892136303</c:v>
                </c:pt>
                <c:pt idx="8">
                  <c:v>34811.097299459201</c:v>
                </c:pt>
              </c:numCache>
            </c:numRef>
          </c:yVal>
          <c:smooth val="1"/>
        </c:ser>
        <c:ser>
          <c:idx val="10"/>
          <c:order val="12"/>
          <c:tx>
            <c:v>Phrase 12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英国!$A$591:$A$610</c:f>
              <c:numCache>
                <c:formatCode>m/d/yyyy</c:formatCode>
                <c:ptCount val="20"/>
                <c:pt idx="0">
                  <c:v>44450</c:v>
                </c:pt>
                <c:pt idx="1">
                  <c:v>44451</c:v>
                </c:pt>
                <c:pt idx="2">
                  <c:v>44452</c:v>
                </c:pt>
                <c:pt idx="3">
                  <c:v>44453</c:v>
                </c:pt>
                <c:pt idx="4">
                  <c:v>44454</c:v>
                </c:pt>
                <c:pt idx="5">
                  <c:v>44455</c:v>
                </c:pt>
                <c:pt idx="6">
                  <c:v>44456</c:v>
                </c:pt>
                <c:pt idx="7">
                  <c:v>44457</c:v>
                </c:pt>
                <c:pt idx="8">
                  <c:v>44458</c:v>
                </c:pt>
                <c:pt idx="9">
                  <c:v>44459</c:v>
                </c:pt>
                <c:pt idx="10">
                  <c:v>44460</c:v>
                </c:pt>
                <c:pt idx="11">
                  <c:v>44461</c:v>
                </c:pt>
                <c:pt idx="12">
                  <c:v>44462</c:v>
                </c:pt>
                <c:pt idx="13">
                  <c:v>44463</c:v>
                </c:pt>
                <c:pt idx="14">
                  <c:v>44464</c:v>
                </c:pt>
                <c:pt idx="15">
                  <c:v>44465</c:v>
                </c:pt>
                <c:pt idx="16">
                  <c:v>44466</c:v>
                </c:pt>
                <c:pt idx="17">
                  <c:v>44467</c:v>
                </c:pt>
                <c:pt idx="18">
                  <c:v>44468</c:v>
                </c:pt>
                <c:pt idx="19">
                  <c:v>44469</c:v>
                </c:pt>
              </c:numCache>
            </c:numRef>
          </c:xVal>
          <c:yVal>
            <c:numRef>
              <c:f>英国!$J$591:$J$610</c:f>
              <c:numCache>
                <c:formatCode>General</c:formatCode>
                <c:ptCount val="20"/>
                <c:pt idx="0">
                  <c:v>31888.336983203899</c:v>
                </c:pt>
                <c:pt idx="1">
                  <c:v>27679.560299782199</c:v>
                </c:pt>
                <c:pt idx="2">
                  <c:v>28424.2030629088</c:v>
                </c:pt>
                <c:pt idx="3">
                  <c:v>28851.9374362811</c:v>
                </c:pt>
                <c:pt idx="4">
                  <c:v>29283.882718897199</c:v>
                </c:pt>
                <c:pt idx="5">
                  <c:v>29720.112093932301</c:v>
                </c:pt>
                <c:pt idx="6">
                  <c:v>30160.699781747899</c:v>
                </c:pt>
                <c:pt idx="7">
                  <c:v>30605.721060172498</c:v>
                </c:pt>
                <c:pt idx="8">
                  <c:v>31055.252285140799</c:v>
                </c:pt>
                <c:pt idx="9">
                  <c:v>31509.370911693299</c:v>
                </c:pt>
                <c:pt idx="10">
                  <c:v>31968.1555153548</c:v>
                </c:pt>
                <c:pt idx="11">
                  <c:v>32431.6858138885</c:v>
                </c:pt>
                <c:pt idx="12">
                  <c:v>32900.042689443602</c:v>
                </c:pt>
                <c:pt idx="13">
                  <c:v>33373.308211084302</c:v>
                </c:pt>
                <c:pt idx="14">
                  <c:v>33851.5656577544</c:v>
                </c:pt>
                <c:pt idx="15">
                  <c:v>34334.899541624502</c:v>
                </c:pt>
                <c:pt idx="16">
                  <c:v>34823.3956318766</c:v>
                </c:pt>
                <c:pt idx="17">
                  <c:v>35317.140978932803</c:v>
                </c:pt>
                <c:pt idx="18">
                  <c:v>35816.223939098003</c:v>
                </c:pt>
                <c:pt idx="19">
                  <c:v>36320.734199670398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47328"/>
        <c:axId val="223547904"/>
      </c:scatterChart>
      <c:valAx>
        <c:axId val="223547328"/>
        <c:scaling>
          <c:orientation val="minMax"/>
          <c:max val="44470"/>
          <c:min val="4385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7904"/>
        <c:crosses val="autoZero"/>
        <c:crossBetween val="midCat"/>
        <c:majorUnit val="122"/>
      </c:valAx>
      <c:valAx>
        <c:axId val="22354790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</a:t>
                </a:r>
                <a:r>
                  <a:rPr lang="en-US" altLang="zh-CN" baseline="0"/>
                  <a:t>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52107132078623E-4"/>
              <c:y val="0.322188746989450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47328"/>
        <c:crosses val="autoZero"/>
        <c:crossBetween val="midCat"/>
        <c:dispUnits>
          <c:builtInUnit val="tenThousands"/>
          <c:dispUnitsLbl>
            <c:layout/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7.5527473303667172E-2"/>
          <c:y val="7.4194505914451522E-2"/>
          <c:w val="0.30938044748252364"/>
          <c:h val="0.71841150159791689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14274691358024"/>
          <c:y val="6.5289305369626655E-2"/>
          <c:w val="0.77040612139917708"/>
          <c:h val="0.7857487935585357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英国!$A$611:$A$671</c:f>
              <c:numCache>
                <c:formatCode>m/d/yyyy</c:formatCode>
                <c:ptCount val="6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英国!$F$611:$F$671</c:f>
              <c:numCache>
                <c:formatCode>General</c:formatCode>
                <c:ptCount val="61"/>
                <c:pt idx="0">
                  <c:v>34589</c:v>
                </c:pt>
                <c:pt idx="1">
                  <c:v>29389</c:v>
                </c:pt>
                <c:pt idx="2">
                  <c:v>29666</c:v>
                </c:pt>
                <c:pt idx="3">
                  <c:v>34256</c:v>
                </c:pt>
                <c:pt idx="4">
                  <c:v>33049</c:v>
                </c:pt>
                <c:pt idx="5">
                  <c:v>38675</c:v>
                </c:pt>
                <c:pt idx="6">
                  <c:v>39730</c:v>
                </c:pt>
                <c:pt idx="7">
                  <c:v>34910</c:v>
                </c:pt>
                <c:pt idx="8">
                  <c:v>39413</c:v>
                </c:pt>
                <c:pt idx="9">
                  <c:v>33593</c:v>
                </c:pt>
                <c:pt idx="10">
                  <c:v>39463</c:v>
                </c:pt>
                <c:pt idx="11">
                  <c:v>37668</c:v>
                </c:pt>
                <c:pt idx="12">
                  <c:v>41446</c:v>
                </c:pt>
                <c:pt idx="13">
                  <c:v>44556</c:v>
                </c:pt>
                <c:pt idx="14">
                  <c:v>44212</c:v>
                </c:pt>
                <c:pt idx="15">
                  <c:v>42818</c:v>
                </c:pt>
                <c:pt idx="16">
                  <c:v>44696</c:v>
                </c:pt>
                <c:pt idx="17">
                  <c:v>48703</c:v>
                </c:pt>
                <c:pt idx="18">
                  <c:v>43324</c:v>
                </c:pt>
                <c:pt idx="19">
                  <c:v>48545</c:v>
                </c:pt>
                <c:pt idx="20">
                  <c:v>51484</c:v>
                </c:pt>
                <c:pt idx="21">
                  <c:v>48728</c:v>
                </c:pt>
                <c:pt idx="22">
                  <c:v>44985</c:v>
                </c:pt>
                <c:pt idx="23">
                  <c:v>38740</c:v>
                </c:pt>
                <c:pt idx="24">
                  <c:v>36100</c:v>
                </c:pt>
                <c:pt idx="25">
                  <c:v>43453</c:v>
                </c:pt>
                <c:pt idx="26">
                  <c:v>43922</c:v>
                </c:pt>
                <c:pt idx="27">
                  <c:v>39006</c:v>
                </c:pt>
                <c:pt idx="28">
                  <c:v>43081</c:v>
                </c:pt>
                <c:pt idx="29">
                  <c:v>40726</c:v>
                </c:pt>
                <c:pt idx="30">
                  <c:v>37667</c:v>
                </c:pt>
                <c:pt idx="31">
                  <c:v>39682</c:v>
                </c:pt>
                <c:pt idx="32">
                  <c:v>33546</c:v>
                </c:pt>
                <c:pt idx="33">
                  <c:v>40803</c:v>
                </c:pt>
                <c:pt idx="34">
                  <c:v>36559</c:v>
                </c:pt>
                <c:pt idx="35">
                  <c:v>33697</c:v>
                </c:pt>
                <c:pt idx="36">
                  <c:v>30150</c:v>
                </c:pt>
                <c:pt idx="37">
                  <c:v>29843</c:v>
                </c:pt>
                <c:pt idx="38">
                  <c:v>31982</c:v>
                </c:pt>
                <c:pt idx="39">
                  <c:v>32785</c:v>
                </c:pt>
                <c:pt idx="40">
                  <c:v>39325</c:v>
                </c:pt>
                <c:pt idx="41">
                  <c:v>42401</c:v>
                </c:pt>
                <c:pt idx="42">
                  <c:v>38900</c:v>
                </c:pt>
                <c:pt idx="43">
                  <c:v>37669</c:v>
                </c:pt>
                <c:pt idx="44">
                  <c:v>36128</c:v>
                </c:pt>
                <c:pt idx="45">
                  <c:v>39270</c:v>
                </c:pt>
                <c:pt idx="46">
                  <c:v>36821</c:v>
                </c:pt>
                <c:pt idx="47">
                  <c:v>37868</c:v>
                </c:pt>
                <c:pt idx="48">
                  <c:v>46858</c:v>
                </c:pt>
                <c:pt idx="49">
                  <c:v>44237</c:v>
                </c:pt>
                <c:pt idx="50">
                  <c:v>39881</c:v>
                </c:pt>
                <c:pt idx="51">
                  <c:v>39458</c:v>
                </c:pt>
                <c:pt idx="52">
                  <c:v>44434</c:v>
                </c:pt>
                <c:pt idx="53">
                  <c:v>42482</c:v>
                </c:pt>
                <c:pt idx="54">
                  <c:v>42435</c:v>
                </c:pt>
                <c:pt idx="55">
                  <c:v>46654</c:v>
                </c:pt>
                <c:pt idx="56">
                  <c:v>49344</c:v>
                </c:pt>
                <c:pt idx="57">
                  <c:v>39567</c:v>
                </c:pt>
                <c:pt idx="58">
                  <c:v>36507</c:v>
                </c:pt>
                <c:pt idx="59">
                  <c:v>42144</c:v>
                </c:pt>
                <c:pt idx="60">
                  <c:v>39713</c:v>
                </c:pt>
              </c:numCache>
            </c:numRef>
          </c:yVal>
          <c:smooth val="1"/>
        </c:ser>
        <c:ser>
          <c:idx val="10"/>
          <c:order val="1"/>
          <c:tx>
            <c:v>Predicted data</c:v>
          </c:tx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英国!$A$611:$A$6711</c:f>
              <c:numCache>
                <c:formatCode>m/d/yyyy</c:formatCode>
                <c:ptCount val="6101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</c:numCache>
            </c:numRef>
          </c:xVal>
          <c:yVal>
            <c:numRef>
              <c:f>英国!$X$611:$X$671</c:f>
              <c:numCache>
                <c:formatCode>General</c:formatCode>
                <c:ptCount val="61"/>
                <c:pt idx="0">
                  <c:v>34438.445165017198</c:v>
                </c:pt>
                <c:pt idx="1">
                  <c:v>34769.297007114103</c:v>
                </c:pt>
                <c:pt idx="2">
                  <c:v>35002.879376983001</c:v>
                </c:pt>
                <c:pt idx="3">
                  <c:v>35065.080920985798</c:v>
                </c:pt>
                <c:pt idx="4">
                  <c:v>35112.849177621203</c:v>
                </c:pt>
                <c:pt idx="5">
                  <c:v>35357.958342558799</c:v>
                </c:pt>
                <c:pt idx="6">
                  <c:v>35473.910417130297</c:v>
                </c:pt>
                <c:pt idx="7">
                  <c:v>35595.875642061197</c:v>
                </c:pt>
                <c:pt idx="8">
                  <c:v>35847.861874613402</c:v>
                </c:pt>
                <c:pt idx="9">
                  <c:v>35947.512027914898</c:v>
                </c:pt>
                <c:pt idx="10">
                  <c:v>36100.881668362003</c:v>
                </c:pt>
                <c:pt idx="11">
                  <c:v>36334.209762266</c:v>
                </c:pt>
                <c:pt idx="12">
                  <c:v>36424.534090370798</c:v>
                </c:pt>
                <c:pt idx="13">
                  <c:v>36605.903587421803</c:v>
                </c:pt>
                <c:pt idx="14">
                  <c:v>36817.525275803899</c:v>
                </c:pt>
                <c:pt idx="15">
                  <c:v>36910.455337890002</c:v>
                </c:pt>
                <c:pt idx="16">
                  <c:v>37114.1884616104</c:v>
                </c:pt>
                <c:pt idx="17">
                  <c:v>37303.2330538061</c:v>
                </c:pt>
                <c:pt idx="18">
                  <c:v>37407.417702037099</c:v>
                </c:pt>
                <c:pt idx="19">
                  <c:v>37625.691503021102</c:v>
                </c:pt>
                <c:pt idx="20">
                  <c:v>37793.883503986501</c:v>
                </c:pt>
                <c:pt idx="21">
                  <c:v>37915.173695593003</c:v>
                </c:pt>
                <c:pt idx="22">
                  <c:v>38139.9668418172</c:v>
                </c:pt>
                <c:pt idx="23">
                  <c:v>38291.381745393199</c:v>
                </c:pt>
                <c:pt idx="24">
                  <c:v>38432.839115306197</c:v>
                </c:pt>
                <c:pt idx="25">
                  <c:v>38657.002924363202</c:v>
                </c:pt>
                <c:pt idx="26">
                  <c:v>38797.224826565303</c:v>
                </c:pt>
                <c:pt idx="27">
                  <c:v>38959.270091780701</c:v>
                </c:pt>
                <c:pt idx="28">
                  <c:v>39177.230741906598</c:v>
                </c:pt>
                <c:pt idx="29">
                  <c:v>39312.449434027898</c:v>
                </c:pt>
                <c:pt idx="30">
                  <c:v>39493.2843664225</c:v>
                </c:pt>
                <c:pt idx="31">
                  <c:v>39701.434093582597</c:v>
                </c:pt>
                <c:pt idx="32">
                  <c:v>39837.624384407703</c:v>
                </c:pt>
                <c:pt idx="33">
                  <c:v>40033.836806615698</c:v>
                </c:pt>
                <c:pt idx="34">
                  <c:v>40230.622936313499</c:v>
                </c:pt>
                <c:pt idx="35">
                  <c:v>40372.888343857201</c:v>
                </c:pt>
                <c:pt idx="36">
                  <c:v>40580.138429721599</c:v>
                </c:pt>
                <c:pt idx="37">
                  <c:v>40765.893865170103</c:v>
                </c:pt>
                <c:pt idx="38">
                  <c:v>40918.024778949002</c:v>
                </c:pt>
                <c:pt idx="39">
                  <c:v>41131.719652554399</c:v>
                </c:pt>
                <c:pt idx="40">
                  <c:v>41308.300883949298</c:v>
                </c:pt>
                <c:pt idx="41">
                  <c:v>41472.562736375301</c:v>
                </c:pt>
                <c:pt idx="42">
                  <c:v>41688.443075663599</c:v>
                </c:pt>
                <c:pt idx="43">
                  <c:v>41858.752128877401</c:v>
                </c:pt>
                <c:pt idx="44">
                  <c:v>42035.888866529996</c:v>
                </c:pt>
                <c:pt idx="45">
                  <c:v>42250.474341742498</c:v>
                </c:pt>
                <c:pt idx="46">
                  <c:v>42417.941088432897</c:v>
                </c:pt>
                <c:pt idx="47">
                  <c:v>42607.356311547999</c:v>
                </c:pt>
                <c:pt idx="48">
                  <c:v>42818.222295991101</c:v>
                </c:pt>
                <c:pt idx="49">
                  <c:v>42986.314789659198</c:v>
                </c:pt>
                <c:pt idx="50">
                  <c:v>43186.378540530197</c:v>
                </c:pt>
                <c:pt idx="51">
                  <c:v>43392.261023068699</c:v>
                </c:pt>
                <c:pt idx="52">
                  <c:v>43564.076432895301</c:v>
                </c:pt>
                <c:pt idx="53">
                  <c:v>43772.499878988798</c:v>
                </c:pt>
                <c:pt idx="54">
                  <c:v>43973.246146527599</c:v>
                </c:pt>
                <c:pt idx="55">
                  <c:v>44151.2162586247</c:v>
                </c:pt>
                <c:pt idx="56">
                  <c:v>44365.4385714909</c:v>
                </c:pt>
                <c:pt idx="57">
                  <c:v>44561.836242338599</c:v>
                </c:pt>
                <c:pt idx="58">
                  <c:v>44747.562158234003</c:v>
                </c:pt>
                <c:pt idx="59" formatCode="0.00E+00">
                  <c:v>44965.1021270934</c:v>
                </c:pt>
                <c:pt idx="60" formatCode="0.00E+00">
                  <c:v>45158.6277100515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50208"/>
        <c:axId val="224182272"/>
      </c:scatterChart>
      <c:valAx>
        <c:axId val="223550208"/>
        <c:scaling>
          <c:orientation val="minMax"/>
          <c:max val="44530"/>
          <c:min val="4447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2272"/>
        <c:crosses val="autoZero"/>
        <c:crossBetween val="midCat"/>
        <c:majorUnit val="12"/>
      </c:valAx>
      <c:valAx>
        <c:axId val="224182272"/>
        <c:scaling>
          <c:orientation val="minMax"/>
          <c:max val="60000"/>
          <c:min val="10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</a:t>
                </a:r>
                <a:r>
                  <a:rPr lang="en-US" altLang="zh-CN" baseline="0"/>
                  <a:t>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52107132078623E-4"/>
              <c:y val="0.322188746989450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3550208"/>
        <c:crosses val="autoZero"/>
        <c:crossBetween val="midCat"/>
        <c:dispUnits>
          <c:builtInUnit val="tenThousands"/>
          <c:dispUnitsLbl>
            <c:layout/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9663349836085502"/>
          <c:y val="8.3034928006713332E-2"/>
          <c:w val="0.33465149021343388"/>
          <c:h val="0.1620821359641220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180678466076702E-2"/>
          <c:y val="6.5289305369626655E-2"/>
          <c:w val="0.83555260570304823"/>
          <c:h val="0.7857487935585357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英国!$A$309:$A$345</c:f>
              <c:numCache>
                <c:formatCode>m/d/yyyy</c:formatCode>
                <c:ptCount val="37"/>
                <c:pt idx="0">
                  <c:v>44168</c:v>
                </c:pt>
                <c:pt idx="1">
                  <c:v>44169</c:v>
                </c:pt>
                <c:pt idx="2">
                  <c:v>44170</c:v>
                </c:pt>
                <c:pt idx="3">
                  <c:v>44171</c:v>
                </c:pt>
                <c:pt idx="4">
                  <c:v>44172</c:v>
                </c:pt>
                <c:pt idx="5">
                  <c:v>44173</c:v>
                </c:pt>
                <c:pt idx="6">
                  <c:v>44174</c:v>
                </c:pt>
                <c:pt idx="7">
                  <c:v>44175</c:v>
                </c:pt>
                <c:pt idx="8">
                  <c:v>44176</c:v>
                </c:pt>
                <c:pt idx="9">
                  <c:v>44177</c:v>
                </c:pt>
                <c:pt idx="10">
                  <c:v>44178</c:v>
                </c:pt>
                <c:pt idx="11">
                  <c:v>44179</c:v>
                </c:pt>
                <c:pt idx="12">
                  <c:v>44180</c:v>
                </c:pt>
                <c:pt idx="13">
                  <c:v>44181</c:v>
                </c:pt>
                <c:pt idx="14">
                  <c:v>44182</c:v>
                </c:pt>
                <c:pt idx="15">
                  <c:v>44183</c:v>
                </c:pt>
                <c:pt idx="16">
                  <c:v>44184</c:v>
                </c:pt>
                <c:pt idx="17">
                  <c:v>44185</c:v>
                </c:pt>
                <c:pt idx="18">
                  <c:v>44186</c:v>
                </c:pt>
                <c:pt idx="19">
                  <c:v>44187</c:v>
                </c:pt>
                <c:pt idx="20">
                  <c:v>44188</c:v>
                </c:pt>
                <c:pt idx="21">
                  <c:v>44189</c:v>
                </c:pt>
                <c:pt idx="22">
                  <c:v>44190</c:v>
                </c:pt>
                <c:pt idx="23">
                  <c:v>44191</c:v>
                </c:pt>
                <c:pt idx="24">
                  <c:v>44192</c:v>
                </c:pt>
                <c:pt idx="25">
                  <c:v>44193</c:v>
                </c:pt>
                <c:pt idx="26">
                  <c:v>44194</c:v>
                </c:pt>
                <c:pt idx="27">
                  <c:v>44195</c:v>
                </c:pt>
                <c:pt idx="28">
                  <c:v>44196</c:v>
                </c:pt>
                <c:pt idx="29">
                  <c:v>44197</c:v>
                </c:pt>
                <c:pt idx="30">
                  <c:v>44198</c:v>
                </c:pt>
                <c:pt idx="31">
                  <c:v>44199</c:v>
                </c:pt>
                <c:pt idx="32">
                  <c:v>44200</c:v>
                </c:pt>
                <c:pt idx="33">
                  <c:v>44201</c:v>
                </c:pt>
                <c:pt idx="34">
                  <c:v>44202</c:v>
                </c:pt>
                <c:pt idx="35">
                  <c:v>44203</c:v>
                </c:pt>
                <c:pt idx="36">
                  <c:v>44204</c:v>
                </c:pt>
              </c:numCache>
            </c:numRef>
          </c:xVal>
          <c:yVal>
            <c:numRef>
              <c:f>英国!$F$309:$F$345</c:f>
              <c:numCache>
                <c:formatCode>General</c:formatCode>
                <c:ptCount val="37"/>
                <c:pt idx="0">
                  <c:v>14878</c:v>
                </c:pt>
                <c:pt idx="1">
                  <c:v>16298</c:v>
                </c:pt>
                <c:pt idx="2">
                  <c:v>15539</c:v>
                </c:pt>
                <c:pt idx="3">
                  <c:v>17271</c:v>
                </c:pt>
                <c:pt idx="4">
                  <c:v>14718</c:v>
                </c:pt>
                <c:pt idx="5">
                  <c:v>12281</c:v>
                </c:pt>
                <c:pt idx="6">
                  <c:v>16578</c:v>
                </c:pt>
                <c:pt idx="7">
                  <c:v>20964</c:v>
                </c:pt>
                <c:pt idx="8">
                  <c:v>21672</c:v>
                </c:pt>
                <c:pt idx="9">
                  <c:v>21501</c:v>
                </c:pt>
                <c:pt idx="10">
                  <c:v>18447</c:v>
                </c:pt>
                <c:pt idx="11">
                  <c:v>20263</c:v>
                </c:pt>
                <c:pt idx="12">
                  <c:v>18450</c:v>
                </c:pt>
                <c:pt idx="13">
                  <c:v>25161</c:v>
                </c:pt>
                <c:pt idx="14">
                  <c:v>35383</c:v>
                </c:pt>
                <c:pt idx="15">
                  <c:v>28507</c:v>
                </c:pt>
                <c:pt idx="16">
                  <c:v>27052</c:v>
                </c:pt>
                <c:pt idx="17">
                  <c:v>35928</c:v>
                </c:pt>
                <c:pt idx="18">
                  <c:v>33364</c:v>
                </c:pt>
                <c:pt idx="19">
                  <c:v>36803</c:v>
                </c:pt>
                <c:pt idx="20">
                  <c:v>39237</c:v>
                </c:pt>
                <c:pt idx="21">
                  <c:v>39036</c:v>
                </c:pt>
                <c:pt idx="22">
                  <c:v>32725</c:v>
                </c:pt>
                <c:pt idx="23">
                  <c:v>34693</c:v>
                </c:pt>
                <c:pt idx="24">
                  <c:v>32340</c:v>
                </c:pt>
                <c:pt idx="25">
                  <c:v>41385</c:v>
                </c:pt>
                <c:pt idx="26">
                  <c:v>53135</c:v>
                </c:pt>
                <c:pt idx="27">
                  <c:v>50023</c:v>
                </c:pt>
                <c:pt idx="28">
                  <c:v>55892</c:v>
                </c:pt>
                <c:pt idx="29">
                  <c:v>53285</c:v>
                </c:pt>
                <c:pt idx="30">
                  <c:v>57724</c:v>
                </c:pt>
                <c:pt idx="31">
                  <c:v>54990</c:v>
                </c:pt>
                <c:pt idx="32">
                  <c:v>58784</c:v>
                </c:pt>
                <c:pt idx="33">
                  <c:v>60916</c:v>
                </c:pt>
                <c:pt idx="34">
                  <c:v>62322</c:v>
                </c:pt>
                <c:pt idx="35">
                  <c:v>52618</c:v>
                </c:pt>
                <c:pt idx="36">
                  <c:v>68053</c:v>
                </c:pt>
              </c:numCache>
            </c:numRef>
          </c:yVal>
          <c:smooth val="1"/>
        </c:ser>
        <c:ser>
          <c:idx val="6"/>
          <c:order val="1"/>
          <c:tx>
            <c:v>Phase 6 (IR)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英国!$A$309:$A$345</c:f>
              <c:numCache>
                <c:formatCode>m/d/yyyy</c:formatCode>
                <c:ptCount val="37"/>
                <c:pt idx="0">
                  <c:v>44168</c:v>
                </c:pt>
                <c:pt idx="1">
                  <c:v>44169</c:v>
                </c:pt>
                <c:pt idx="2">
                  <c:v>44170</c:v>
                </c:pt>
                <c:pt idx="3">
                  <c:v>44171</c:v>
                </c:pt>
                <c:pt idx="4">
                  <c:v>44172</c:v>
                </c:pt>
                <c:pt idx="5">
                  <c:v>44173</c:v>
                </c:pt>
                <c:pt idx="6">
                  <c:v>44174</c:v>
                </c:pt>
                <c:pt idx="7">
                  <c:v>44175</c:v>
                </c:pt>
                <c:pt idx="8">
                  <c:v>44176</c:v>
                </c:pt>
                <c:pt idx="9">
                  <c:v>44177</c:v>
                </c:pt>
                <c:pt idx="10">
                  <c:v>44178</c:v>
                </c:pt>
                <c:pt idx="11">
                  <c:v>44179</c:v>
                </c:pt>
                <c:pt idx="12">
                  <c:v>44180</c:v>
                </c:pt>
                <c:pt idx="13">
                  <c:v>44181</c:v>
                </c:pt>
                <c:pt idx="14">
                  <c:v>44182</c:v>
                </c:pt>
                <c:pt idx="15">
                  <c:v>44183</c:v>
                </c:pt>
                <c:pt idx="16">
                  <c:v>44184</c:v>
                </c:pt>
                <c:pt idx="17">
                  <c:v>44185</c:v>
                </c:pt>
                <c:pt idx="18">
                  <c:v>44186</c:v>
                </c:pt>
                <c:pt idx="19">
                  <c:v>44187</c:v>
                </c:pt>
                <c:pt idx="20">
                  <c:v>44188</c:v>
                </c:pt>
                <c:pt idx="21">
                  <c:v>44189</c:v>
                </c:pt>
                <c:pt idx="22">
                  <c:v>44190</c:v>
                </c:pt>
                <c:pt idx="23">
                  <c:v>44191</c:v>
                </c:pt>
                <c:pt idx="24">
                  <c:v>44192</c:v>
                </c:pt>
                <c:pt idx="25">
                  <c:v>44193</c:v>
                </c:pt>
                <c:pt idx="26">
                  <c:v>44194</c:v>
                </c:pt>
                <c:pt idx="27">
                  <c:v>44195</c:v>
                </c:pt>
                <c:pt idx="28">
                  <c:v>44196</c:v>
                </c:pt>
                <c:pt idx="29">
                  <c:v>44197</c:v>
                </c:pt>
                <c:pt idx="30">
                  <c:v>44198</c:v>
                </c:pt>
                <c:pt idx="31">
                  <c:v>44199</c:v>
                </c:pt>
                <c:pt idx="32">
                  <c:v>44200</c:v>
                </c:pt>
                <c:pt idx="33">
                  <c:v>44201</c:v>
                </c:pt>
                <c:pt idx="34">
                  <c:v>44202</c:v>
                </c:pt>
                <c:pt idx="35">
                  <c:v>44203</c:v>
                </c:pt>
                <c:pt idx="36">
                  <c:v>44204</c:v>
                </c:pt>
              </c:numCache>
            </c:numRef>
          </c:xVal>
          <c:yVal>
            <c:numRef>
              <c:f>英国!$J$309:$J$344</c:f>
              <c:numCache>
                <c:formatCode>General</c:formatCode>
                <c:ptCount val="36"/>
                <c:pt idx="0">
                  <c:v>13890.772663285399</c:v>
                </c:pt>
                <c:pt idx="1">
                  <c:v>11957.465952697199</c:v>
                </c:pt>
                <c:pt idx="2">
                  <c:v>11510.8368686789</c:v>
                </c:pt>
                <c:pt idx="3">
                  <c:v>13411.338379783199</c:v>
                </c:pt>
                <c:pt idx="4">
                  <c:v>16220.2846203642</c:v>
                </c:pt>
                <c:pt idx="5">
                  <c:v>18252.882545796299</c:v>
                </c:pt>
                <c:pt idx="6">
                  <c:v>18580.984322340199</c:v>
                </c:pt>
                <c:pt idx="7">
                  <c:v>20150.0045088148</c:v>
                </c:pt>
                <c:pt idx="8">
                  <c:v>19845.634046580799</c:v>
                </c:pt>
                <c:pt idx="9">
                  <c:v>23516.088669295201</c:v>
                </c:pt>
                <c:pt idx="10">
                  <c:v>22532.456381731499</c:v>
                </c:pt>
                <c:pt idx="11">
                  <c:v>22380.852848635699</c:v>
                </c:pt>
                <c:pt idx="12">
                  <c:v>24138.053923203999</c:v>
                </c:pt>
                <c:pt idx="13">
                  <c:v>27346.0900570554</c:v>
                </c:pt>
                <c:pt idx="14">
                  <c:v>27277.917888037198</c:v>
                </c:pt>
                <c:pt idx="15">
                  <c:v>28923.689086201099</c:v>
                </c:pt>
                <c:pt idx="16">
                  <c:v>28903.201425917199</c:v>
                </c:pt>
                <c:pt idx="17">
                  <c:v>30062.438750019599</c:v>
                </c:pt>
                <c:pt idx="18">
                  <c:v>31588.1105089089</c:v>
                </c:pt>
                <c:pt idx="19">
                  <c:v>35333.3444352109</c:v>
                </c:pt>
                <c:pt idx="20">
                  <c:v>40095.740313625698</c:v>
                </c:pt>
                <c:pt idx="21">
                  <c:v>38354.750543698901</c:v>
                </c:pt>
                <c:pt idx="22">
                  <c:v>38381.359669506302</c:v>
                </c:pt>
                <c:pt idx="23">
                  <c:v>40477.450401671602</c:v>
                </c:pt>
                <c:pt idx="24">
                  <c:v>39129.933865373801</c:v>
                </c:pt>
                <c:pt idx="25">
                  <c:v>41536.329995256601</c:v>
                </c:pt>
                <c:pt idx="26">
                  <c:v>46116.475156925197</c:v>
                </c:pt>
                <c:pt idx="27">
                  <c:v>48972.5216702162</c:v>
                </c:pt>
                <c:pt idx="28">
                  <c:v>52603.493369718999</c:v>
                </c:pt>
                <c:pt idx="29">
                  <c:v>53879.729389055101</c:v>
                </c:pt>
                <c:pt idx="30">
                  <c:v>52712.819270953798</c:v>
                </c:pt>
                <c:pt idx="31">
                  <c:v>55667.753977697401</c:v>
                </c:pt>
                <c:pt idx="32">
                  <c:v>54750.795052720699</c:v>
                </c:pt>
                <c:pt idx="33">
                  <c:v>56836.725795367398</c:v>
                </c:pt>
                <c:pt idx="34">
                  <c:v>58978.645800582002</c:v>
                </c:pt>
                <c:pt idx="35">
                  <c:v>63663.938881476803</c:v>
                </c:pt>
              </c:numCache>
            </c:numRef>
          </c:yVal>
          <c:smooth val="1"/>
        </c:ser>
        <c:ser>
          <c:idx val="1"/>
          <c:order val="2"/>
          <c:tx>
            <c:v>Phrase 6 (SEAIR)</c:v>
          </c:tx>
          <c:spPr>
            <a:ln w="19050">
              <a:solidFill>
                <a:schemeClr val="accent1">
                  <a:tint val="77000"/>
                  <a:shade val="95000"/>
                  <a:satMod val="10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英国!$A$309:$A$345</c:f>
              <c:numCache>
                <c:formatCode>m/d/yyyy</c:formatCode>
                <c:ptCount val="37"/>
                <c:pt idx="0">
                  <c:v>44168</c:v>
                </c:pt>
                <c:pt idx="1">
                  <c:v>44169</c:v>
                </c:pt>
                <c:pt idx="2">
                  <c:v>44170</c:v>
                </c:pt>
                <c:pt idx="3">
                  <c:v>44171</c:v>
                </c:pt>
                <c:pt idx="4">
                  <c:v>44172</c:v>
                </c:pt>
                <c:pt idx="5">
                  <c:v>44173</c:v>
                </c:pt>
                <c:pt idx="6">
                  <c:v>44174</c:v>
                </c:pt>
                <c:pt idx="7">
                  <c:v>44175</c:v>
                </c:pt>
                <c:pt idx="8">
                  <c:v>44176</c:v>
                </c:pt>
                <c:pt idx="9">
                  <c:v>44177</c:v>
                </c:pt>
                <c:pt idx="10">
                  <c:v>44178</c:v>
                </c:pt>
                <c:pt idx="11">
                  <c:v>44179</c:v>
                </c:pt>
                <c:pt idx="12">
                  <c:v>44180</c:v>
                </c:pt>
                <c:pt idx="13">
                  <c:v>44181</c:v>
                </c:pt>
                <c:pt idx="14">
                  <c:v>44182</c:v>
                </c:pt>
                <c:pt idx="15">
                  <c:v>44183</c:v>
                </c:pt>
                <c:pt idx="16">
                  <c:v>44184</c:v>
                </c:pt>
                <c:pt idx="17">
                  <c:v>44185</c:v>
                </c:pt>
                <c:pt idx="18">
                  <c:v>44186</c:v>
                </c:pt>
                <c:pt idx="19">
                  <c:v>44187</c:v>
                </c:pt>
                <c:pt idx="20">
                  <c:v>44188</c:v>
                </c:pt>
                <c:pt idx="21">
                  <c:v>44189</c:v>
                </c:pt>
                <c:pt idx="22">
                  <c:v>44190</c:v>
                </c:pt>
                <c:pt idx="23">
                  <c:v>44191</c:v>
                </c:pt>
                <c:pt idx="24">
                  <c:v>44192</c:v>
                </c:pt>
                <c:pt idx="25">
                  <c:v>44193</c:v>
                </c:pt>
                <c:pt idx="26">
                  <c:v>44194</c:v>
                </c:pt>
                <c:pt idx="27">
                  <c:v>44195</c:v>
                </c:pt>
                <c:pt idx="28">
                  <c:v>44196</c:v>
                </c:pt>
                <c:pt idx="29">
                  <c:v>44197</c:v>
                </c:pt>
                <c:pt idx="30">
                  <c:v>44198</c:v>
                </c:pt>
                <c:pt idx="31">
                  <c:v>44199</c:v>
                </c:pt>
                <c:pt idx="32">
                  <c:v>44200</c:v>
                </c:pt>
                <c:pt idx="33">
                  <c:v>44201</c:v>
                </c:pt>
                <c:pt idx="34">
                  <c:v>44202</c:v>
                </c:pt>
                <c:pt idx="35">
                  <c:v>44203</c:v>
                </c:pt>
                <c:pt idx="36">
                  <c:v>44204</c:v>
                </c:pt>
              </c:numCache>
            </c:numRef>
          </c:xVal>
          <c:yVal>
            <c:numRef>
              <c:f>英国!$M$309:$M$345</c:f>
              <c:numCache>
                <c:formatCode>General</c:formatCode>
                <c:ptCount val="37"/>
                <c:pt idx="0">
                  <c:v>13631.0667095596</c:v>
                </c:pt>
                <c:pt idx="1">
                  <c:v>13424.3451428061</c:v>
                </c:pt>
                <c:pt idx="2">
                  <c:v>21727.6238468263</c:v>
                </c:pt>
                <c:pt idx="3">
                  <c:v>26349.512131610401</c:v>
                </c:pt>
                <c:pt idx="4">
                  <c:v>27647.121236527499</c:v>
                </c:pt>
                <c:pt idx="5">
                  <c:v>26285.172192738501</c:v>
                </c:pt>
                <c:pt idx="6">
                  <c:v>24317.247183282801</c:v>
                </c:pt>
                <c:pt idx="7">
                  <c:v>23548.0638642634</c:v>
                </c:pt>
                <c:pt idx="8">
                  <c:v>22619.161702483401</c:v>
                </c:pt>
                <c:pt idx="9">
                  <c:v>22991.9575191759</c:v>
                </c:pt>
                <c:pt idx="10">
                  <c:v>21523.633952411201</c:v>
                </c:pt>
                <c:pt idx="11">
                  <c:v>22182.0159836848</c:v>
                </c:pt>
                <c:pt idx="12">
                  <c:v>23580.687833713499</c:v>
                </c:pt>
                <c:pt idx="13">
                  <c:v>24331.030576564801</c:v>
                </c:pt>
                <c:pt idx="14">
                  <c:v>23761.912463083099</c:v>
                </c:pt>
                <c:pt idx="15">
                  <c:v>24685.275533156098</c:v>
                </c:pt>
                <c:pt idx="16">
                  <c:v>25491.462572302102</c:v>
                </c:pt>
                <c:pt idx="17">
                  <c:v>27462.6638419798</c:v>
                </c:pt>
                <c:pt idx="18">
                  <c:v>29544.735729894099</c:v>
                </c:pt>
                <c:pt idx="19">
                  <c:v>31566.013152940301</c:v>
                </c:pt>
                <c:pt idx="20">
                  <c:v>31896.373025225701</c:v>
                </c:pt>
                <c:pt idx="21">
                  <c:v>30489.6691320262</c:v>
                </c:pt>
                <c:pt idx="22">
                  <c:v>33421.907496503103</c:v>
                </c:pt>
                <c:pt idx="23">
                  <c:v>37763.708300244798</c:v>
                </c:pt>
                <c:pt idx="24">
                  <c:v>41442.428232447797</c:v>
                </c:pt>
                <c:pt idx="25">
                  <c:v>47921.117059165001</c:v>
                </c:pt>
                <c:pt idx="26">
                  <c:v>52709.564742121998</c:v>
                </c:pt>
                <c:pt idx="27">
                  <c:v>53337.125281431399</c:v>
                </c:pt>
                <c:pt idx="28">
                  <c:v>53022.537842027101</c:v>
                </c:pt>
                <c:pt idx="29">
                  <c:v>51252.9615480922</c:v>
                </c:pt>
                <c:pt idx="30">
                  <c:v>51338.720296016101</c:v>
                </c:pt>
                <c:pt idx="31">
                  <c:v>54897.313899354798</c:v>
                </c:pt>
                <c:pt idx="32">
                  <c:v>55712.831546424801</c:v>
                </c:pt>
                <c:pt idx="33">
                  <c:v>58542.767651352202</c:v>
                </c:pt>
                <c:pt idx="34">
                  <c:v>59131.434743575097</c:v>
                </c:pt>
                <c:pt idx="35">
                  <c:v>57845.091307495401</c:v>
                </c:pt>
                <c:pt idx="36">
                  <c:v>52756.924783534698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186304"/>
        <c:axId val="224186880"/>
      </c:scatterChart>
      <c:valAx>
        <c:axId val="224186304"/>
        <c:scaling>
          <c:orientation val="minMax"/>
          <c:max val="44204"/>
          <c:min val="4416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6880"/>
        <c:crosses val="autoZero"/>
        <c:crossBetween val="midCat"/>
        <c:majorUnit val="7"/>
      </c:valAx>
      <c:valAx>
        <c:axId val="224186880"/>
        <c:scaling>
          <c:orientation val="minMax"/>
          <c:max val="70000"/>
          <c:min val="1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6304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8.3580230265903832E-2"/>
                <c:y val="2.0831666977719713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6.6933539456865157E-2"/>
          <c:y val="7.872689344799097E-2"/>
          <c:w val="0.37036129623175484"/>
          <c:h val="0.2441261757373843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47196162663018E-2"/>
          <c:y val="6.5289305369626655E-2"/>
          <c:w val="0.83555260570304823"/>
          <c:h val="0.7857487935585357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英国!$A$545:$A$582</c:f>
              <c:numCache>
                <c:formatCode>m/d/yyyy</c:formatCode>
                <c:ptCount val="38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  <c:pt idx="17">
                  <c:v>44421</c:v>
                </c:pt>
                <c:pt idx="18">
                  <c:v>44422</c:v>
                </c:pt>
                <c:pt idx="19">
                  <c:v>44423</c:v>
                </c:pt>
                <c:pt idx="20">
                  <c:v>44424</c:v>
                </c:pt>
                <c:pt idx="21">
                  <c:v>44425</c:v>
                </c:pt>
                <c:pt idx="22">
                  <c:v>44426</c:v>
                </c:pt>
                <c:pt idx="23">
                  <c:v>44427</c:v>
                </c:pt>
                <c:pt idx="24">
                  <c:v>44428</c:v>
                </c:pt>
                <c:pt idx="25">
                  <c:v>44429</c:v>
                </c:pt>
                <c:pt idx="26">
                  <c:v>44430</c:v>
                </c:pt>
                <c:pt idx="27">
                  <c:v>44431</c:v>
                </c:pt>
                <c:pt idx="28">
                  <c:v>44432</c:v>
                </c:pt>
                <c:pt idx="29">
                  <c:v>44433</c:v>
                </c:pt>
                <c:pt idx="30">
                  <c:v>44434</c:v>
                </c:pt>
                <c:pt idx="31">
                  <c:v>44435</c:v>
                </c:pt>
                <c:pt idx="32">
                  <c:v>44436</c:v>
                </c:pt>
                <c:pt idx="33">
                  <c:v>44437</c:v>
                </c:pt>
                <c:pt idx="34">
                  <c:v>44438</c:v>
                </c:pt>
                <c:pt idx="35">
                  <c:v>44439</c:v>
                </c:pt>
                <c:pt idx="36">
                  <c:v>44440</c:v>
                </c:pt>
                <c:pt idx="37">
                  <c:v>44441</c:v>
                </c:pt>
              </c:numCache>
            </c:numRef>
          </c:xVal>
          <c:yVal>
            <c:numRef>
              <c:f>英国!$F$545:$F$582</c:f>
              <c:numCache>
                <c:formatCode>General</c:formatCode>
                <c:ptCount val="38"/>
                <c:pt idx="0">
                  <c:v>23228</c:v>
                </c:pt>
                <c:pt idx="1">
                  <c:v>25402</c:v>
                </c:pt>
                <c:pt idx="2">
                  <c:v>30633</c:v>
                </c:pt>
                <c:pt idx="3">
                  <c:v>29213</c:v>
                </c:pt>
                <c:pt idx="4">
                  <c:v>25754</c:v>
                </c:pt>
                <c:pt idx="5">
                  <c:v>24139</c:v>
                </c:pt>
                <c:pt idx="6">
                  <c:v>21687</c:v>
                </c:pt>
                <c:pt idx="7">
                  <c:v>21466</c:v>
                </c:pt>
                <c:pt idx="8">
                  <c:v>28936</c:v>
                </c:pt>
                <c:pt idx="9">
                  <c:v>29825</c:v>
                </c:pt>
                <c:pt idx="10">
                  <c:v>31442</c:v>
                </c:pt>
                <c:pt idx="11">
                  <c:v>28229</c:v>
                </c:pt>
                <c:pt idx="12">
                  <c:v>27110</c:v>
                </c:pt>
                <c:pt idx="13">
                  <c:v>24881</c:v>
                </c:pt>
                <c:pt idx="14">
                  <c:v>23297</c:v>
                </c:pt>
                <c:pt idx="15">
                  <c:v>29260</c:v>
                </c:pt>
                <c:pt idx="16">
                  <c:v>32706</c:v>
                </c:pt>
                <c:pt idx="17">
                  <c:v>32362</c:v>
                </c:pt>
                <c:pt idx="18">
                  <c:v>29143</c:v>
                </c:pt>
                <c:pt idx="19">
                  <c:v>26426</c:v>
                </c:pt>
                <c:pt idx="20">
                  <c:v>28176</c:v>
                </c:pt>
                <c:pt idx="21">
                  <c:v>26628</c:v>
                </c:pt>
                <c:pt idx="22">
                  <c:v>33646</c:v>
                </c:pt>
                <c:pt idx="23">
                  <c:v>36273</c:v>
                </c:pt>
                <c:pt idx="24">
                  <c:v>36987</c:v>
                </c:pt>
                <c:pt idx="25">
                  <c:v>31783</c:v>
                </c:pt>
                <c:pt idx="26">
                  <c:v>31976</c:v>
                </c:pt>
                <c:pt idx="27">
                  <c:v>31675</c:v>
                </c:pt>
                <c:pt idx="28">
                  <c:v>30619</c:v>
                </c:pt>
                <c:pt idx="29">
                  <c:v>35547</c:v>
                </c:pt>
                <c:pt idx="30">
                  <c:v>37962</c:v>
                </c:pt>
                <c:pt idx="31">
                  <c:v>37690</c:v>
                </c:pt>
                <c:pt idx="32">
                  <c:v>32087</c:v>
                </c:pt>
                <c:pt idx="33">
                  <c:v>32937</c:v>
                </c:pt>
                <c:pt idx="34">
                  <c:v>26227</c:v>
                </c:pt>
                <c:pt idx="35">
                  <c:v>31931</c:v>
                </c:pt>
                <c:pt idx="36">
                  <c:v>35493</c:v>
                </c:pt>
                <c:pt idx="37">
                  <c:v>37830</c:v>
                </c:pt>
              </c:numCache>
            </c:numRef>
          </c:yVal>
          <c:smooth val="1"/>
        </c:ser>
        <c:ser>
          <c:idx val="11"/>
          <c:order val="1"/>
          <c:tx>
            <c:v>Phase 10 (IR)</c:v>
          </c:tx>
          <c:spPr>
            <a:ln w="19050">
              <a:solidFill>
                <a:schemeClr val="accent5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英国!$A$545:$A$582</c:f>
              <c:numCache>
                <c:formatCode>m/d/yyyy</c:formatCode>
                <c:ptCount val="38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  <c:pt idx="17">
                  <c:v>44421</c:v>
                </c:pt>
                <c:pt idx="18">
                  <c:v>44422</c:v>
                </c:pt>
                <c:pt idx="19">
                  <c:v>44423</c:v>
                </c:pt>
                <c:pt idx="20">
                  <c:v>44424</c:v>
                </c:pt>
                <c:pt idx="21">
                  <c:v>44425</c:v>
                </c:pt>
                <c:pt idx="22">
                  <c:v>44426</c:v>
                </c:pt>
                <c:pt idx="23">
                  <c:v>44427</c:v>
                </c:pt>
                <c:pt idx="24">
                  <c:v>44428</c:v>
                </c:pt>
                <c:pt idx="25">
                  <c:v>44429</c:v>
                </c:pt>
                <c:pt idx="26">
                  <c:v>44430</c:v>
                </c:pt>
                <c:pt idx="27">
                  <c:v>44431</c:v>
                </c:pt>
                <c:pt idx="28">
                  <c:v>44432</c:v>
                </c:pt>
                <c:pt idx="29">
                  <c:v>44433</c:v>
                </c:pt>
                <c:pt idx="30">
                  <c:v>44434</c:v>
                </c:pt>
                <c:pt idx="31">
                  <c:v>44435</c:v>
                </c:pt>
                <c:pt idx="32">
                  <c:v>44436</c:v>
                </c:pt>
                <c:pt idx="33">
                  <c:v>44437</c:v>
                </c:pt>
                <c:pt idx="34">
                  <c:v>44438</c:v>
                </c:pt>
                <c:pt idx="35">
                  <c:v>44439</c:v>
                </c:pt>
                <c:pt idx="36">
                  <c:v>44440</c:v>
                </c:pt>
                <c:pt idx="37">
                  <c:v>44441</c:v>
                </c:pt>
              </c:numCache>
            </c:numRef>
          </c:xVal>
          <c:yVal>
            <c:numRef>
              <c:f>英国!$J$545:$J$581</c:f>
              <c:numCache>
                <c:formatCode>General</c:formatCode>
                <c:ptCount val="37"/>
                <c:pt idx="0">
                  <c:v>24523.864212675599</c:v>
                </c:pt>
                <c:pt idx="1">
                  <c:v>22520.304860150001</c:v>
                </c:pt>
                <c:pt idx="2">
                  <c:v>27208.9818698995</c:v>
                </c:pt>
                <c:pt idx="3">
                  <c:v>27048.865955900801</c:v>
                </c:pt>
                <c:pt idx="4">
                  <c:v>28174.0666359202</c:v>
                </c:pt>
                <c:pt idx="5">
                  <c:v>27246.776608395499</c:v>
                </c:pt>
                <c:pt idx="6">
                  <c:v>27108.249941185</c:v>
                </c:pt>
                <c:pt idx="7">
                  <c:v>29207.584256625702</c:v>
                </c:pt>
                <c:pt idx="8">
                  <c:v>30576.954112658001</c:v>
                </c:pt>
                <c:pt idx="9">
                  <c:v>31560.819877862999</c:v>
                </c:pt>
                <c:pt idx="10">
                  <c:v>29327.534575887901</c:v>
                </c:pt>
                <c:pt idx="11">
                  <c:v>27924.267008633</c:v>
                </c:pt>
                <c:pt idx="12">
                  <c:v>27611.625694424001</c:v>
                </c:pt>
                <c:pt idx="13">
                  <c:v>26748.192034913001</c:v>
                </c:pt>
                <c:pt idx="14">
                  <c:v>28966.760270519</c:v>
                </c:pt>
                <c:pt idx="15">
                  <c:v>29227.662114846298</c:v>
                </c:pt>
                <c:pt idx="16">
                  <c:v>30102.9657347641</c:v>
                </c:pt>
                <c:pt idx="17">
                  <c:v>29431.200680949001</c:v>
                </c:pt>
                <c:pt idx="18">
                  <c:v>28015.433422973601</c:v>
                </c:pt>
                <c:pt idx="19">
                  <c:v>28771.106513433799</c:v>
                </c:pt>
                <c:pt idx="20">
                  <c:v>28161.310339535401</c:v>
                </c:pt>
                <c:pt idx="21">
                  <c:v>29196.1826899398</c:v>
                </c:pt>
                <c:pt idx="22">
                  <c:v>29226.9901723693</c:v>
                </c:pt>
                <c:pt idx="23">
                  <c:v>29550.893739033501</c:v>
                </c:pt>
                <c:pt idx="24">
                  <c:v>31192.949820290502</c:v>
                </c:pt>
                <c:pt idx="25">
                  <c:v>32163.131976316501</c:v>
                </c:pt>
                <c:pt idx="26">
                  <c:v>31683.259200484001</c:v>
                </c:pt>
                <c:pt idx="27">
                  <c:v>30176.8106680458</c:v>
                </c:pt>
                <c:pt idx="28">
                  <c:v>32561.717020667598</c:v>
                </c:pt>
                <c:pt idx="29">
                  <c:v>33450.118365916802</c:v>
                </c:pt>
                <c:pt idx="30">
                  <c:v>33925.8543338374</c:v>
                </c:pt>
                <c:pt idx="31">
                  <c:v>33132.7884148296</c:v>
                </c:pt>
                <c:pt idx="32">
                  <c:v>34153.785468937</c:v>
                </c:pt>
                <c:pt idx="33">
                  <c:v>33773.038499507202</c:v>
                </c:pt>
                <c:pt idx="34">
                  <c:v>32868.699535016603</c:v>
                </c:pt>
                <c:pt idx="35">
                  <c:v>32710.277411887</c:v>
                </c:pt>
                <c:pt idx="36">
                  <c:v>34774.495314654101</c:v>
                </c:pt>
              </c:numCache>
            </c:numRef>
          </c:yVal>
          <c:smooth val="1"/>
        </c:ser>
        <c:ser>
          <c:idx val="1"/>
          <c:order val="2"/>
          <c:tx>
            <c:v>Phrase 10 (SEAIR)</c:v>
          </c:tx>
          <c:spPr>
            <a:ln w="19050">
              <a:solidFill>
                <a:schemeClr val="accent5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英国!$A$545:$A$582</c:f>
              <c:numCache>
                <c:formatCode>m/d/yyyy</c:formatCode>
                <c:ptCount val="38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  <c:pt idx="17">
                  <c:v>44421</c:v>
                </c:pt>
                <c:pt idx="18">
                  <c:v>44422</c:v>
                </c:pt>
                <c:pt idx="19">
                  <c:v>44423</c:v>
                </c:pt>
                <c:pt idx="20">
                  <c:v>44424</c:v>
                </c:pt>
                <c:pt idx="21">
                  <c:v>44425</c:v>
                </c:pt>
                <c:pt idx="22">
                  <c:v>44426</c:v>
                </c:pt>
                <c:pt idx="23">
                  <c:v>44427</c:v>
                </c:pt>
                <c:pt idx="24">
                  <c:v>44428</c:v>
                </c:pt>
                <c:pt idx="25">
                  <c:v>44429</c:v>
                </c:pt>
                <c:pt idx="26">
                  <c:v>44430</c:v>
                </c:pt>
                <c:pt idx="27">
                  <c:v>44431</c:v>
                </c:pt>
                <c:pt idx="28">
                  <c:v>44432</c:v>
                </c:pt>
                <c:pt idx="29">
                  <c:v>44433</c:v>
                </c:pt>
                <c:pt idx="30">
                  <c:v>44434</c:v>
                </c:pt>
                <c:pt idx="31">
                  <c:v>44435</c:v>
                </c:pt>
                <c:pt idx="32">
                  <c:v>44436</c:v>
                </c:pt>
                <c:pt idx="33">
                  <c:v>44437</c:v>
                </c:pt>
                <c:pt idx="34">
                  <c:v>44438</c:v>
                </c:pt>
                <c:pt idx="35">
                  <c:v>44439</c:v>
                </c:pt>
                <c:pt idx="36">
                  <c:v>44440</c:v>
                </c:pt>
                <c:pt idx="37">
                  <c:v>44441</c:v>
                </c:pt>
              </c:numCache>
            </c:numRef>
          </c:xVal>
          <c:yVal>
            <c:numRef>
              <c:f>英国!$M$545:$M$582</c:f>
              <c:numCache>
                <c:formatCode>General</c:formatCode>
                <c:ptCount val="38"/>
                <c:pt idx="0">
                  <c:v>24807.2390016891</c:v>
                </c:pt>
                <c:pt idx="1">
                  <c:v>21927.3382596929</c:v>
                </c:pt>
                <c:pt idx="2">
                  <c:v>19685.8215325985</c:v>
                </c:pt>
                <c:pt idx="3">
                  <c:v>21381.8204918501</c:v>
                </c:pt>
                <c:pt idx="4">
                  <c:v>22711.9093172953</c:v>
                </c:pt>
                <c:pt idx="5">
                  <c:v>24088.913659895501</c:v>
                </c:pt>
                <c:pt idx="6">
                  <c:v>24869.861657153</c:v>
                </c:pt>
                <c:pt idx="7">
                  <c:v>25489.666649975599</c:v>
                </c:pt>
                <c:pt idx="8">
                  <c:v>26632.357373983701</c:v>
                </c:pt>
                <c:pt idx="9">
                  <c:v>27825.831948629901</c:v>
                </c:pt>
                <c:pt idx="10">
                  <c:v>28922.243566274101</c:v>
                </c:pt>
                <c:pt idx="11">
                  <c:v>28907.676919358899</c:v>
                </c:pt>
                <c:pt idx="12">
                  <c:v>28541.5007975642</c:v>
                </c:pt>
                <c:pt idx="13">
                  <c:v>28346.8136484727</c:v>
                </c:pt>
                <c:pt idx="14">
                  <c:v>28062.402628457199</c:v>
                </c:pt>
                <c:pt idx="15">
                  <c:v>28696.8111400862</c:v>
                </c:pt>
                <c:pt idx="16">
                  <c:v>29182.232478611499</c:v>
                </c:pt>
                <c:pt idx="17">
                  <c:v>29784.257864539999</c:v>
                </c:pt>
                <c:pt idx="18">
                  <c:v>29947.171045208001</c:v>
                </c:pt>
                <c:pt idx="19">
                  <c:v>29636.074634005599</c:v>
                </c:pt>
                <c:pt idx="20">
                  <c:v>29794.619147510301</c:v>
                </c:pt>
                <c:pt idx="21">
                  <c:v>29751.981246011699</c:v>
                </c:pt>
                <c:pt idx="22">
                  <c:v>30138.116317196502</c:v>
                </c:pt>
                <c:pt idx="23">
                  <c:v>30421.6951642452</c:v>
                </c:pt>
                <c:pt idx="24">
                  <c:v>30749.750491651699</c:v>
                </c:pt>
                <c:pt idx="25">
                  <c:v>31532.4628168858</c:v>
                </c:pt>
                <c:pt idx="26">
                  <c:v>32344.515476316901</c:v>
                </c:pt>
                <c:pt idx="27">
                  <c:v>32692.091519694801</c:v>
                </c:pt>
                <c:pt idx="28">
                  <c:v>32441.919419015801</c:v>
                </c:pt>
                <c:pt idx="29">
                  <c:v>33206.527635323902</c:v>
                </c:pt>
                <c:pt idx="30">
                  <c:v>34006.049486231997</c:v>
                </c:pt>
                <c:pt idx="31">
                  <c:v>34690.375738297698</c:v>
                </c:pt>
                <c:pt idx="32">
                  <c:v>34867.288706913503</c:v>
                </c:pt>
                <c:pt idx="33">
                  <c:v>35415.163123939601</c:v>
                </c:pt>
                <c:pt idx="34">
                  <c:v>35666.482110981298</c:v>
                </c:pt>
                <c:pt idx="35">
                  <c:v>35564.256534868597</c:v>
                </c:pt>
                <c:pt idx="36">
                  <c:v>35520.473283998697</c:v>
                </c:pt>
                <c:pt idx="37">
                  <c:v>36192.701883841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189184"/>
        <c:axId val="224189760"/>
      </c:scatterChart>
      <c:valAx>
        <c:axId val="224189184"/>
        <c:scaling>
          <c:orientation val="minMax"/>
          <c:max val="44441"/>
          <c:min val="4440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9760"/>
        <c:crosses val="autoZero"/>
        <c:crossBetween val="midCat"/>
        <c:majorUnit val="7"/>
      </c:valAx>
      <c:valAx>
        <c:axId val="224189760"/>
        <c:scaling>
          <c:orientation val="minMax"/>
          <c:min val="2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4189184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8.3580230265903832E-2"/>
                <c:y val="2.0831666977719713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6.6806538839724677E-2"/>
          <c:y val="6.9793429216018055E-2"/>
          <c:w val="0.37798666736995817"/>
          <c:h val="0.28023142899631009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47196162663018E-2"/>
          <c:y val="6.5289305369626655E-2"/>
          <c:w val="0.83272443461160273"/>
          <c:h val="0.7857487935585357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英国!$A$84:$A$155</c:f>
              <c:numCache>
                <c:formatCode>m/d/yyyy</c:formatCode>
                <c:ptCount val="72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43988</c:v>
                </c:pt>
                <c:pt idx="46">
                  <c:v>43989</c:v>
                </c:pt>
                <c:pt idx="47">
                  <c:v>43990</c:v>
                </c:pt>
                <c:pt idx="48">
                  <c:v>43991</c:v>
                </c:pt>
                <c:pt idx="49">
                  <c:v>43992</c:v>
                </c:pt>
                <c:pt idx="50">
                  <c:v>43993</c:v>
                </c:pt>
                <c:pt idx="51">
                  <c:v>43994</c:v>
                </c:pt>
                <c:pt idx="52">
                  <c:v>43995</c:v>
                </c:pt>
                <c:pt idx="53">
                  <c:v>43996</c:v>
                </c:pt>
                <c:pt idx="54">
                  <c:v>43997</c:v>
                </c:pt>
                <c:pt idx="55">
                  <c:v>43998</c:v>
                </c:pt>
                <c:pt idx="56">
                  <c:v>43999</c:v>
                </c:pt>
                <c:pt idx="57">
                  <c:v>44000</c:v>
                </c:pt>
                <c:pt idx="58">
                  <c:v>44001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</c:numCache>
            </c:numRef>
          </c:xVal>
          <c:yVal>
            <c:numRef>
              <c:f>英国!$F$84:$F$155</c:f>
              <c:numCache>
                <c:formatCode>General</c:formatCode>
                <c:ptCount val="72"/>
                <c:pt idx="0">
                  <c:v>5490</c:v>
                </c:pt>
                <c:pt idx="1">
                  <c:v>5143</c:v>
                </c:pt>
                <c:pt idx="2">
                  <c:v>4973</c:v>
                </c:pt>
                <c:pt idx="3">
                  <c:v>3748</c:v>
                </c:pt>
                <c:pt idx="4">
                  <c:v>3468</c:v>
                </c:pt>
                <c:pt idx="5">
                  <c:v>4702</c:v>
                </c:pt>
                <c:pt idx="6">
                  <c:v>4721</c:v>
                </c:pt>
                <c:pt idx="7">
                  <c:v>5435</c:v>
                </c:pt>
                <c:pt idx="8">
                  <c:v>4956</c:v>
                </c:pt>
                <c:pt idx="9">
                  <c:v>4727</c:v>
                </c:pt>
                <c:pt idx="10">
                  <c:v>3221</c:v>
                </c:pt>
                <c:pt idx="11">
                  <c:v>2974</c:v>
                </c:pt>
                <c:pt idx="12">
                  <c:v>3378</c:v>
                </c:pt>
                <c:pt idx="13">
                  <c:v>3684</c:v>
                </c:pt>
                <c:pt idx="14">
                  <c:v>3831</c:v>
                </c:pt>
                <c:pt idx="15">
                  <c:v>3767</c:v>
                </c:pt>
                <c:pt idx="16">
                  <c:v>3049</c:v>
                </c:pt>
                <c:pt idx="17">
                  <c:v>2150</c:v>
                </c:pt>
                <c:pt idx="18">
                  <c:v>2321</c:v>
                </c:pt>
                <c:pt idx="19">
                  <c:v>3583</c:v>
                </c:pt>
                <c:pt idx="20">
                  <c:v>3389</c:v>
                </c:pt>
                <c:pt idx="21">
                  <c:v>3298</c:v>
                </c:pt>
                <c:pt idx="22">
                  <c:v>2609</c:v>
                </c:pt>
                <c:pt idx="23">
                  <c:v>2517</c:v>
                </c:pt>
                <c:pt idx="24">
                  <c:v>2065</c:v>
                </c:pt>
                <c:pt idx="25">
                  <c:v>1826</c:v>
                </c:pt>
                <c:pt idx="26">
                  <c:v>2574</c:v>
                </c:pt>
                <c:pt idx="27">
                  <c:v>3041</c:v>
                </c:pt>
                <c:pt idx="28">
                  <c:v>2706</c:v>
                </c:pt>
                <c:pt idx="29">
                  <c:v>2542</c:v>
                </c:pt>
                <c:pt idx="30">
                  <c:v>2030</c:v>
                </c:pt>
                <c:pt idx="31">
                  <c:v>1507</c:v>
                </c:pt>
                <c:pt idx="32">
                  <c:v>1348</c:v>
                </c:pt>
                <c:pt idx="33">
                  <c:v>1607</c:v>
                </c:pt>
                <c:pt idx="34">
                  <c:v>1650</c:v>
                </c:pt>
                <c:pt idx="35">
                  <c:v>1802</c:v>
                </c:pt>
                <c:pt idx="36">
                  <c:v>1734</c:v>
                </c:pt>
                <c:pt idx="37">
                  <c:v>1504</c:v>
                </c:pt>
                <c:pt idx="38">
                  <c:v>1099</c:v>
                </c:pt>
                <c:pt idx="39">
                  <c:v>1069</c:v>
                </c:pt>
                <c:pt idx="40">
                  <c:v>1434</c:v>
                </c:pt>
                <c:pt idx="41">
                  <c:v>1467</c:v>
                </c:pt>
                <c:pt idx="42">
                  <c:v>1342</c:v>
                </c:pt>
                <c:pt idx="43">
                  <c:v>1234</c:v>
                </c:pt>
                <c:pt idx="44">
                  <c:v>1105</c:v>
                </c:pt>
                <c:pt idx="45">
                  <c:v>791</c:v>
                </c:pt>
                <c:pt idx="46">
                  <c:v>717</c:v>
                </c:pt>
                <c:pt idx="47">
                  <c:v>1086</c:v>
                </c:pt>
                <c:pt idx="48">
                  <c:v>1153</c:v>
                </c:pt>
                <c:pt idx="49">
                  <c:v>1182</c:v>
                </c:pt>
                <c:pt idx="50">
                  <c:v>1001</c:v>
                </c:pt>
                <c:pt idx="51">
                  <c:v>1053</c:v>
                </c:pt>
                <c:pt idx="52">
                  <c:v>887</c:v>
                </c:pt>
                <c:pt idx="53">
                  <c:v>807</c:v>
                </c:pt>
                <c:pt idx="54">
                  <c:v>1026</c:v>
                </c:pt>
                <c:pt idx="55">
                  <c:v>1077</c:v>
                </c:pt>
                <c:pt idx="56">
                  <c:v>997</c:v>
                </c:pt>
                <c:pt idx="57">
                  <c:v>1020</c:v>
                </c:pt>
                <c:pt idx="58">
                  <c:v>980</c:v>
                </c:pt>
                <c:pt idx="59">
                  <c:v>666</c:v>
                </c:pt>
                <c:pt idx="60">
                  <c:v>622</c:v>
                </c:pt>
                <c:pt idx="61">
                  <c:v>892</c:v>
                </c:pt>
                <c:pt idx="62">
                  <c:v>882</c:v>
                </c:pt>
                <c:pt idx="63">
                  <c:v>774</c:v>
                </c:pt>
                <c:pt idx="64">
                  <c:v>697</c:v>
                </c:pt>
                <c:pt idx="65">
                  <c:v>638</c:v>
                </c:pt>
                <c:pt idx="66">
                  <c:v>633</c:v>
                </c:pt>
                <c:pt idx="67">
                  <c:v>395</c:v>
                </c:pt>
                <c:pt idx="68">
                  <c:v>604</c:v>
                </c:pt>
                <c:pt idx="69">
                  <c:v>403</c:v>
                </c:pt>
                <c:pt idx="70">
                  <c:v>60</c:v>
                </c:pt>
                <c:pt idx="71">
                  <c:v>4</c:v>
                </c:pt>
              </c:numCache>
            </c:numRef>
          </c:yVal>
          <c:smooth val="1"/>
        </c:ser>
        <c:ser>
          <c:idx val="3"/>
          <c:order val="1"/>
          <c:tx>
            <c:v>Phase 3 (IR)</c:v>
          </c:tx>
          <c:spPr>
            <a:ln w="19050"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英国!$A$84:$A$155</c:f>
              <c:numCache>
                <c:formatCode>m/d/yyyy</c:formatCode>
                <c:ptCount val="72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43988</c:v>
                </c:pt>
                <c:pt idx="46">
                  <c:v>43989</c:v>
                </c:pt>
                <c:pt idx="47">
                  <c:v>43990</c:v>
                </c:pt>
                <c:pt idx="48">
                  <c:v>43991</c:v>
                </c:pt>
                <c:pt idx="49">
                  <c:v>43992</c:v>
                </c:pt>
                <c:pt idx="50">
                  <c:v>43993</c:v>
                </c:pt>
                <c:pt idx="51">
                  <c:v>43994</c:v>
                </c:pt>
                <c:pt idx="52">
                  <c:v>43995</c:v>
                </c:pt>
                <c:pt idx="53">
                  <c:v>43996</c:v>
                </c:pt>
                <c:pt idx="54">
                  <c:v>43997</c:v>
                </c:pt>
                <c:pt idx="55">
                  <c:v>43998</c:v>
                </c:pt>
                <c:pt idx="56">
                  <c:v>43999</c:v>
                </c:pt>
                <c:pt idx="57">
                  <c:v>44000</c:v>
                </c:pt>
                <c:pt idx="58">
                  <c:v>44001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</c:numCache>
            </c:numRef>
          </c:xVal>
          <c:yVal>
            <c:numRef>
              <c:f>英国!$J$84:$J$154</c:f>
              <c:numCache>
                <c:formatCode>General</c:formatCode>
                <c:ptCount val="71"/>
                <c:pt idx="0">
                  <c:v>6101.7273430044497</c:v>
                </c:pt>
                <c:pt idx="1">
                  <c:v>4490.7077575097401</c:v>
                </c:pt>
                <c:pt idx="2">
                  <c:v>4527.5820675895702</c:v>
                </c:pt>
                <c:pt idx="3">
                  <c:v>4525.7733489519196</c:v>
                </c:pt>
                <c:pt idx="4">
                  <c:v>4436.3256029902795</c:v>
                </c:pt>
                <c:pt idx="5">
                  <c:v>4359.8436661469896</c:v>
                </c:pt>
                <c:pt idx="6">
                  <c:v>4329.5897239977803</c:v>
                </c:pt>
                <c:pt idx="7">
                  <c:v>4279.6572221020597</c:v>
                </c:pt>
                <c:pt idx="8">
                  <c:v>4200.0688001260696</c:v>
                </c:pt>
                <c:pt idx="9">
                  <c:v>4083.4211283602699</c:v>
                </c:pt>
                <c:pt idx="10">
                  <c:v>4013.5006980918001</c:v>
                </c:pt>
                <c:pt idx="11">
                  <c:v>3891.3256391529499</c:v>
                </c:pt>
                <c:pt idx="12" formatCode="0.00E+00">
                  <c:v>3860.9597885446601</c:v>
                </c:pt>
                <c:pt idx="13" formatCode="0.00E+00">
                  <c:v>3743.6190563992</c:v>
                </c:pt>
                <c:pt idx="14" formatCode="0.00E+00">
                  <c:v>3611.97676170164</c:v>
                </c:pt>
                <c:pt idx="15" formatCode="0.00E+00">
                  <c:v>3572.00061754227</c:v>
                </c:pt>
                <c:pt idx="16" formatCode="0.00E+00">
                  <c:v>3573.9666054392201</c:v>
                </c:pt>
                <c:pt idx="17" formatCode="0.00E+00">
                  <c:v>3397.4382377792299</c:v>
                </c:pt>
                <c:pt idx="18" formatCode="0.00E+00">
                  <c:v>3262.31004327748</c:v>
                </c:pt>
                <c:pt idx="19" formatCode="0.00E+00">
                  <c:v>2986.3826836039502</c:v>
                </c:pt>
                <c:pt idx="20" formatCode="0.00E+00">
                  <c:v>2902.4319578401</c:v>
                </c:pt>
                <c:pt idx="21" formatCode="0.00E+00">
                  <c:v>2869.21247257189</c:v>
                </c:pt>
                <c:pt idx="22" formatCode="0.00E+00">
                  <c:v>2717.55223830773</c:v>
                </c:pt>
                <c:pt idx="23" formatCode="0.00E+00">
                  <c:v>2641.5279661415002</c:v>
                </c:pt>
                <c:pt idx="24" formatCode="0.00E+00">
                  <c:v>2534.0120188228698</c:v>
                </c:pt>
                <c:pt idx="25" formatCode="0.00E+00">
                  <c:v>2376.74637011492</c:v>
                </c:pt>
                <c:pt idx="26" formatCode="0.00E+00">
                  <c:v>2246.02248018513</c:v>
                </c:pt>
                <c:pt idx="27" formatCode="0.00E+00">
                  <c:v>2196.8134424734699</c:v>
                </c:pt>
                <c:pt idx="28" formatCode="0.00E+00">
                  <c:v>2122.9566815214398</c:v>
                </c:pt>
                <c:pt idx="29" formatCode="0.00E+00">
                  <c:v>2129.6435402643501</c:v>
                </c:pt>
                <c:pt idx="30" formatCode="0.00E+00">
                  <c:v>2027.2090231581701</c:v>
                </c:pt>
                <c:pt idx="31" formatCode="0.00E+00">
                  <c:v>1745.5203977482299</c:v>
                </c:pt>
                <c:pt idx="32" formatCode="0.00E+00">
                  <c:v>1611.9437157838199</c:v>
                </c:pt>
                <c:pt idx="33" formatCode="0.00E+00">
                  <c:v>1554.14213603966</c:v>
                </c:pt>
                <c:pt idx="34" formatCode="0.00E+00">
                  <c:v>1601.05018189474</c:v>
                </c:pt>
                <c:pt idx="35" formatCode="0.00E+00">
                  <c:v>1594.19055275745</c:v>
                </c:pt>
                <c:pt idx="36" formatCode="0.00E+00">
                  <c:v>1585.1548286257901</c:v>
                </c:pt>
                <c:pt idx="37" formatCode="0.00E+00">
                  <c:v>1469.2219766027799</c:v>
                </c:pt>
                <c:pt idx="38" formatCode="0.00E+00">
                  <c:v>1439.08481712705</c:v>
                </c:pt>
                <c:pt idx="39" formatCode="0.00E+00">
                  <c:v>1313.16040289635</c:v>
                </c:pt>
                <c:pt idx="40" formatCode="0.00E+00">
                  <c:v>1200.01870638063</c:v>
                </c:pt>
                <c:pt idx="41" formatCode="0.00E+00">
                  <c:v>1266.67172763033</c:v>
                </c:pt>
                <c:pt idx="42" formatCode="0.00E+00">
                  <c:v>1265.5002527924701</c:v>
                </c:pt>
                <c:pt idx="43" formatCode="0.00E+00">
                  <c:v>1202.1174984971699</c:v>
                </c:pt>
                <c:pt idx="44">
                  <c:v>1069.0403543454199</c:v>
                </c:pt>
                <c:pt idx="45">
                  <c:v>974.66568538498598</c:v>
                </c:pt>
                <c:pt idx="46">
                  <c:v>892.01346785908402</c:v>
                </c:pt>
                <c:pt idx="47">
                  <c:v>894.27700728828995</c:v>
                </c:pt>
                <c:pt idx="48">
                  <c:v>985.59577262663004</c:v>
                </c:pt>
                <c:pt idx="49">
                  <c:v>970.94602359307703</c:v>
                </c:pt>
                <c:pt idx="50">
                  <c:v>984.43821198831904</c:v>
                </c:pt>
                <c:pt idx="51">
                  <c:v>856.15386180809003</c:v>
                </c:pt>
                <c:pt idx="52">
                  <c:v>881.521137607367</c:v>
                </c:pt>
                <c:pt idx="53">
                  <c:v>841.08582658618695</c:v>
                </c:pt>
                <c:pt idx="54">
                  <c:v>790.147317996281</c:v>
                </c:pt>
                <c:pt idx="55">
                  <c:v>917.08856324637804</c:v>
                </c:pt>
                <c:pt idx="56">
                  <c:v>922.65117876865804</c:v>
                </c:pt>
                <c:pt idx="57">
                  <c:v>936.99442473210195</c:v>
                </c:pt>
                <c:pt idx="58">
                  <c:v>882.24735449672505</c:v>
                </c:pt>
                <c:pt idx="59">
                  <c:v>734.02036595081904</c:v>
                </c:pt>
                <c:pt idx="60">
                  <c:v>628.27191450639805</c:v>
                </c:pt>
                <c:pt idx="61">
                  <c:v>521.45091157898105</c:v>
                </c:pt>
                <c:pt idx="62">
                  <c:v>626.88952153175705</c:v>
                </c:pt>
                <c:pt idx="63">
                  <c:v>686.30006552085399</c:v>
                </c:pt>
                <c:pt idx="64">
                  <c:v>922.400369259993</c:v>
                </c:pt>
                <c:pt idx="65">
                  <c:v>924.36943866881904</c:v>
                </c:pt>
                <c:pt idx="66">
                  <c:v>827.374190039018</c:v>
                </c:pt>
                <c:pt idx="67">
                  <c:v>500.56169752775202</c:v>
                </c:pt>
                <c:pt idx="68">
                  <c:v>421.03163377386602</c:v>
                </c:pt>
                <c:pt idx="69">
                  <c:v>477.53612262294001</c:v>
                </c:pt>
                <c:pt idx="70">
                  <c:v>611.38365180794801</c:v>
                </c:pt>
              </c:numCache>
            </c:numRef>
          </c:yVal>
          <c:smooth val="1"/>
        </c:ser>
        <c:ser>
          <c:idx val="1"/>
          <c:order val="2"/>
          <c:tx>
            <c:v>Phrase 3 (SEAIR)</c:v>
          </c:tx>
          <c:spPr>
            <a:ln w="19050">
              <a:solidFill>
                <a:schemeClr val="accent6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英国!$A$84:$A$155</c:f>
              <c:numCache>
                <c:formatCode>m/d/yyyy</c:formatCode>
                <c:ptCount val="72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43988</c:v>
                </c:pt>
                <c:pt idx="46">
                  <c:v>43989</c:v>
                </c:pt>
                <c:pt idx="47">
                  <c:v>43990</c:v>
                </c:pt>
                <c:pt idx="48">
                  <c:v>43991</c:v>
                </c:pt>
                <c:pt idx="49">
                  <c:v>43992</c:v>
                </c:pt>
                <c:pt idx="50">
                  <c:v>43993</c:v>
                </c:pt>
                <c:pt idx="51">
                  <c:v>43994</c:v>
                </c:pt>
                <c:pt idx="52">
                  <c:v>43995</c:v>
                </c:pt>
                <c:pt idx="53">
                  <c:v>43996</c:v>
                </c:pt>
                <c:pt idx="54">
                  <c:v>43997</c:v>
                </c:pt>
                <c:pt idx="55">
                  <c:v>43998</c:v>
                </c:pt>
                <c:pt idx="56">
                  <c:v>43999</c:v>
                </c:pt>
                <c:pt idx="57">
                  <c:v>44000</c:v>
                </c:pt>
                <c:pt idx="58">
                  <c:v>44001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</c:numCache>
            </c:numRef>
          </c:xVal>
          <c:yVal>
            <c:numRef>
              <c:f>英国!$M$84:$M$155</c:f>
              <c:numCache>
                <c:formatCode>General</c:formatCode>
                <c:ptCount val="72"/>
                <c:pt idx="0">
                  <c:v>5712.95119042035</c:v>
                </c:pt>
                <c:pt idx="1">
                  <c:v>6294.5718191562401</c:v>
                </c:pt>
                <c:pt idx="2">
                  <c:v>5048.7467553258202</c:v>
                </c:pt>
                <c:pt idx="3">
                  <c:v>4316.0463204006501</c:v>
                </c:pt>
                <c:pt idx="4">
                  <c:v>3965.1490354034499</c:v>
                </c:pt>
                <c:pt idx="5">
                  <c:v>3987.6705803585401</c:v>
                </c:pt>
                <c:pt idx="6">
                  <c:v>4107.1885608876501</c:v>
                </c:pt>
                <c:pt idx="7">
                  <c:v>4121.0838448939503</c:v>
                </c:pt>
                <c:pt idx="8">
                  <c:v>4088.7421174534302</c:v>
                </c:pt>
                <c:pt idx="9">
                  <c:v>4069.8864136151001</c:v>
                </c:pt>
                <c:pt idx="10">
                  <c:v>4112.5553343151396</c:v>
                </c:pt>
                <c:pt idx="11">
                  <c:v>4059.3270446822999</c:v>
                </c:pt>
                <c:pt idx="12">
                  <c:v>4046.06932663414</c:v>
                </c:pt>
                <c:pt idx="13">
                  <c:v>3846.0147196867902</c:v>
                </c:pt>
                <c:pt idx="14">
                  <c:v>3714.3261122287699</c:v>
                </c:pt>
                <c:pt idx="15">
                  <c:v>3633.90516918804</c:v>
                </c:pt>
                <c:pt idx="16">
                  <c:v>3411.57330216012</c:v>
                </c:pt>
                <c:pt idx="17">
                  <c:v>3057.6128188259099</c:v>
                </c:pt>
                <c:pt idx="18">
                  <c:v>2928.2286407844099</c:v>
                </c:pt>
                <c:pt idx="19">
                  <c:v>2840.13398522943</c:v>
                </c:pt>
                <c:pt idx="20">
                  <c:v>2949.06576316475</c:v>
                </c:pt>
                <c:pt idx="21">
                  <c:v>2922.3493284823198</c:v>
                </c:pt>
                <c:pt idx="22">
                  <c:v>2754.4017542186698</c:v>
                </c:pt>
                <c:pt idx="23">
                  <c:v>2661.19248684079</c:v>
                </c:pt>
                <c:pt idx="24">
                  <c:v>2523.6808845045798</c:v>
                </c:pt>
                <c:pt idx="25">
                  <c:v>2403.2116681438702</c:v>
                </c:pt>
                <c:pt idx="26">
                  <c:v>2345.7835240586901</c:v>
                </c:pt>
                <c:pt idx="27">
                  <c:v>2298.9337790558102</c:v>
                </c:pt>
                <c:pt idx="28">
                  <c:v>2185.7940236680602</c:v>
                </c:pt>
                <c:pt idx="29">
                  <c:v>2065.2904406993498</c:v>
                </c:pt>
                <c:pt idx="30">
                  <c:v>1882.1279793087101</c:v>
                </c:pt>
                <c:pt idx="31">
                  <c:v>1764.1966206034799</c:v>
                </c:pt>
                <c:pt idx="32">
                  <c:v>1805.5963520584801</c:v>
                </c:pt>
                <c:pt idx="33">
                  <c:v>1836.9780266375501</c:v>
                </c:pt>
                <c:pt idx="34">
                  <c:v>1813.8760209642701</c:v>
                </c:pt>
                <c:pt idx="35">
                  <c:v>1689.1421280155801</c:v>
                </c:pt>
                <c:pt idx="36">
                  <c:v>1551.9783751719301</c:v>
                </c:pt>
                <c:pt idx="37">
                  <c:v>1419.61016650743</c:v>
                </c:pt>
                <c:pt idx="38">
                  <c:v>1355.6096768955099</c:v>
                </c:pt>
                <c:pt idx="39">
                  <c:v>1285.15077221874</c:v>
                </c:pt>
                <c:pt idx="40">
                  <c:v>1260.76034896786</c:v>
                </c:pt>
                <c:pt idx="41">
                  <c:v>1256.44455290631</c:v>
                </c:pt>
                <c:pt idx="42">
                  <c:v>1183.5403465474401</c:v>
                </c:pt>
                <c:pt idx="43">
                  <c:v>1108.17407439574</c:v>
                </c:pt>
                <c:pt idx="44">
                  <c:v>1061.05825901975</c:v>
                </c:pt>
                <c:pt idx="45">
                  <c:v>1056.6549068592201</c:v>
                </c:pt>
                <c:pt idx="46">
                  <c:v>1061.99138935268</c:v>
                </c:pt>
                <c:pt idx="47">
                  <c:v>1070.26324170661</c:v>
                </c:pt>
                <c:pt idx="48">
                  <c:v>1049.96022982709</c:v>
                </c:pt>
                <c:pt idx="49">
                  <c:v>981.51928856510494</c:v>
                </c:pt>
                <c:pt idx="50">
                  <c:v>928.55896723744195</c:v>
                </c:pt>
                <c:pt idx="51">
                  <c:v>876.98349241207302</c:v>
                </c:pt>
                <c:pt idx="52">
                  <c:v>872.21171712363605</c:v>
                </c:pt>
                <c:pt idx="53">
                  <c:v>846.54308353364797</c:v>
                </c:pt>
                <c:pt idx="54">
                  <c:v>830.20912889343094</c:v>
                </c:pt>
                <c:pt idx="55">
                  <c:v>822.75689042261502</c:v>
                </c:pt>
                <c:pt idx="56">
                  <c:v>770.72456893397896</c:v>
                </c:pt>
                <c:pt idx="57">
                  <c:v>731.60649647419496</c:v>
                </c:pt>
                <c:pt idx="58">
                  <c:v>698.44496316383697</c:v>
                </c:pt>
                <c:pt idx="59">
                  <c:v>686.15660731049195</c:v>
                </c:pt>
                <c:pt idx="60">
                  <c:v>706.27144793963396</c:v>
                </c:pt>
                <c:pt idx="61">
                  <c:v>735.16364276599404</c:v>
                </c:pt>
                <c:pt idx="62">
                  <c:v>771.44455126531898</c:v>
                </c:pt>
                <c:pt idx="63">
                  <c:v>759.78930704088395</c:v>
                </c:pt>
                <c:pt idx="64">
                  <c:v>731.46404087853</c:v>
                </c:pt>
                <c:pt idx="65">
                  <c:v>652.09562119686802</c:v>
                </c:pt>
                <c:pt idx="66">
                  <c:v>608.80397454780802</c:v>
                </c:pt>
                <c:pt idx="67">
                  <c:v>603.50676311977099</c:v>
                </c:pt>
                <c:pt idx="68">
                  <c:v>662.07094280889601</c:v>
                </c:pt>
                <c:pt idx="69">
                  <c:v>711.21703774650598</c:v>
                </c:pt>
                <c:pt idx="70">
                  <c:v>725.23992521742605</c:v>
                </c:pt>
                <c:pt idx="71">
                  <c:v>698.20874972921104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489984"/>
        <c:axId val="225490560"/>
      </c:scatterChart>
      <c:valAx>
        <c:axId val="225489984"/>
        <c:scaling>
          <c:orientation val="minMax"/>
          <c:max val="44014"/>
          <c:min val="4394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5490560"/>
        <c:crosses val="autoZero"/>
        <c:crossBetween val="midCat"/>
        <c:majorUnit val="13"/>
      </c:valAx>
      <c:valAx>
        <c:axId val="225490560"/>
        <c:scaling>
          <c:orientation val="minMax"/>
          <c:max val="62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5489984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8.3580230265903832E-2"/>
                <c:y val="2.0831666977719713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5216747668416513"/>
          <c:y val="9.2269142452121103E-2"/>
          <c:w val="0.41418555160145859"/>
          <c:h val="0.2622562158141819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94886922320556E-2"/>
          <c:y val="6.5289305369626655E-2"/>
          <c:w val="0.81972443461160271"/>
          <c:h val="0.7857487935585357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905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英国!$A$275:$A$309</c:f>
              <c:numCache>
                <c:formatCode>m/d/yyyy</c:formatCode>
                <c:ptCount val="35"/>
                <c:pt idx="0">
                  <c:v>44134</c:v>
                </c:pt>
                <c:pt idx="1">
                  <c:v>44135</c:v>
                </c:pt>
                <c:pt idx="2">
                  <c:v>44136</c:v>
                </c:pt>
                <c:pt idx="3">
                  <c:v>44137</c:v>
                </c:pt>
                <c:pt idx="4">
                  <c:v>44138</c:v>
                </c:pt>
                <c:pt idx="5">
                  <c:v>44139</c:v>
                </c:pt>
                <c:pt idx="6">
                  <c:v>44140</c:v>
                </c:pt>
                <c:pt idx="7">
                  <c:v>44141</c:v>
                </c:pt>
                <c:pt idx="8">
                  <c:v>44142</c:v>
                </c:pt>
                <c:pt idx="9">
                  <c:v>44143</c:v>
                </c:pt>
                <c:pt idx="10">
                  <c:v>44144</c:v>
                </c:pt>
                <c:pt idx="11">
                  <c:v>44145</c:v>
                </c:pt>
                <c:pt idx="12">
                  <c:v>44146</c:v>
                </c:pt>
                <c:pt idx="13">
                  <c:v>44147</c:v>
                </c:pt>
                <c:pt idx="14">
                  <c:v>44148</c:v>
                </c:pt>
                <c:pt idx="15">
                  <c:v>44149</c:v>
                </c:pt>
                <c:pt idx="16">
                  <c:v>44150</c:v>
                </c:pt>
                <c:pt idx="17">
                  <c:v>44151</c:v>
                </c:pt>
                <c:pt idx="18">
                  <c:v>44152</c:v>
                </c:pt>
                <c:pt idx="19">
                  <c:v>44153</c:v>
                </c:pt>
                <c:pt idx="20">
                  <c:v>44154</c:v>
                </c:pt>
                <c:pt idx="21">
                  <c:v>44155</c:v>
                </c:pt>
                <c:pt idx="22">
                  <c:v>44156</c:v>
                </c:pt>
                <c:pt idx="23">
                  <c:v>44157</c:v>
                </c:pt>
                <c:pt idx="24">
                  <c:v>44158</c:v>
                </c:pt>
                <c:pt idx="25">
                  <c:v>44159</c:v>
                </c:pt>
                <c:pt idx="26">
                  <c:v>44160</c:v>
                </c:pt>
                <c:pt idx="27">
                  <c:v>44161</c:v>
                </c:pt>
                <c:pt idx="28">
                  <c:v>44162</c:v>
                </c:pt>
                <c:pt idx="29">
                  <c:v>44163</c:v>
                </c:pt>
                <c:pt idx="30">
                  <c:v>44164</c:v>
                </c:pt>
                <c:pt idx="31">
                  <c:v>44165</c:v>
                </c:pt>
                <c:pt idx="32">
                  <c:v>44166</c:v>
                </c:pt>
                <c:pt idx="33">
                  <c:v>44167</c:v>
                </c:pt>
                <c:pt idx="34">
                  <c:v>44168</c:v>
                </c:pt>
              </c:numCache>
            </c:numRef>
          </c:xVal>
          <c:yVal>
            <c:numRef>
              <c:f>英国!$F$275:$F$309</c:f>
              <c:numCache>
                <c:formatCode>General</c:formatCode>
                <c:ptCount val="35"/>
                <c:pt idx="0">
                  <c:v>24405</c:v>
                </c:pt>
                <c:pt idx="1">
                  <c:v>21915</c:v>
                </c:pt>
                <c:pt idx="2">
                  <c:v>23254</c:v>
                </c:pt>
                <c:pt idx="3">
                  <c:v>18950</c:v>
                </c:pt>
                <c:pt idx="4">
                  <c:v>20018</c:v>
                </c:pt>
                <c:pt idx="5">
                  <c:v>25177</c:v>
                </c:pt>
                <c:pt idx="6">
                  <c:v>24138</c:v>
                </c:pt>
                <c:pt idx="7">
                  <c:v>23287</c:v>
                </c:pt>
                <c:pt idx="8">
                  <c:v>24957</c:v>
                </c:pt>
                <c:pt idx="9">
                  <c:v>20572</c:v>
                </c:pt>
                <c:pt idx="10">
                  <c:v>21350</c:v>
                </c:pt>
                <c:pt idx="11">
                  <c:v>20412</c:v>
                </c:pt>
                <c:pt idx="12">
                  <c:v>22950</c:v>
                </c:pt>
                <c:pt idx="13">
                  <c:v>33470</c:v>
                </c:pt>
                <c:pt idx="14">
                  <c:v>27301</c:v>
                </c:pt>
                <c:pt idx="15">
                  <c:v>26860</c:v>
                </c:pt>
                <c:pt idx="16">
                  <c:v>24962</c:v>
                </c:pt>
                <c:pt idx="17">
                  <c:v>21363</c:v>
                </c:pt>
                <c:pt idx="18">
                  <c:v>20051</c:v>
                </c:pt>
                <c:pt idx="19">
                  <c:v>19609</c:v>
                </c:pt>
                <c:pt idx="20">
                  <c:v>22915</c:v>
                </c:pt>
                <c:pt idx="21">
                  <c:v>20252</c:v>
                </c:pt>
                <c:pt idx="22">
                  <c:v>19875</c:v>
                </c:pt>
                <c:pt idx="23">
                  <c:v>18662</c:v>
                </c:pt>
                <c:pt idx="24">
                  <c:v>15450</c:v>
                </c:pt>
                <c:pt idx="25">
                  <c:v>11299</c:v>
                </c:pt>
                <c:pt idx="26">
                  <c:v>18213</c:v>
                </c:pt>
                <c:pt idx="27">
                  <c:v>17555</c:v>
                </c:pt>
                <c:pt idx="28">
                  <c:v>14739</c:v>
                </c:pt>
                <c:pt idx="29">
                  <c:v>15871</c:v>
                </c:pt>
                <c:pt idx="30">
                  <c:v>12155</c:v>
                </c:pt>
                <c:pt idx="31">
                  <c:v>12330</c:v>
                </c:pt>
                <c:pt idx="32">
                  <c:v>13429</c:v>
                </c:pt>
                <c:pt idx="33">
                  <c:v>16170</c:v>
                </c:pt>
                <c:pt idx="34">
                  <c:v>14878</c:v>
                </c:pt>
              </c:numCache>
            </c:numRef>
          </c:yVal>
          <c:smooth val="1"/>
        </c:ser>
        <c:ser>
          <c:idx val="5"/>
          <c:order val="1"/>
          <c:tx>
            <c:v>Phase 5 (IR)</c:v>
          </c:tx>
          <c:spPr>
            <a:ln w="19050">
              <a:solidFill>
                <a:schemeClr val="accent4"/>
              </a:solidFill>
              <a:prstDash val="sysDash"/>
            </a:ln>
            <a:effectLst/>
          </c:spPr>
          <c:marker>
            <c:symbol val="none"/>
          </c:marker>
          <c:xVal>
            <c:numRef>
              <c:f>英国!$A$275:$A$309</c:f>
              <c:numCache>
                <c:formatCode>m/d/yyyy</c:formatCode>
                <c:ptCount val="35"/>
                <c:pt idx="0">
                  <c:v>44134</c:v>
                </c:pt>
                <c:pt idx="1">
                  <c:v>44135</c:v>
                </c:pt>
                <c:pt idx="2">
                  <c:v>44136</c:v>
                </c:pt>
                <c:pt idx="3">
                  <c:v>44137</c:v>
                </c:pt>
                <c:pt idx="4">
                  <c:v>44138</c:v>
                </c:pt>
                <c:pt idx="5">
                  <c:v>44139</c:v>
                </c:pt>
                <c:pt idx="6">
                  <c:v>44140</c:v>
                </c:pt>
                <c:pt idx="7">
                  <c:v>44141</c:v>
                </c:pt>
                <c:pt idx="8">
                  <c:v>44142</c:v>
                </c:pt>
                <c:pt idx="9">
                  <c:v>44143</c:v>
                </c:pt>
                <c:pt idx="10">
                  <c:v>44144</c:v>
                </c:pt>
                <c:pt idx="11">
                  <c:v>44145</c:v>
                </c:pt>
                <c:pt idx="12">
                  <c:v>44146</c:v>
                </c:pt>
                <c:pt idx="13">
                  <c:v>44147</c:v>
                </c:pt>
                <c:pt idx="14">
                  <c:v>44148</c:v>
                </c:pt>
                <c:pt idx="15">
                  <c:v>44149</c:v>
                </c:pt>
                <c:pt idx="16">
                  <c:v>44150</c:v>
                </c:pt>
                <c:pt idx="17">
                  <c:v>44151</c:v>
                </c:pt>
                <c:pt idx="18">
                  <c:v>44152</c:v>
                </c:pt>
                <c:pt idx="19">
                  <c:v>44153</c:v>
                </c:pt>
                <c:pt idx="20">
                  <c:v>44154</c:v>
                </c:pt>
                <c:pt idx="21">
                  <c:v>44155</c:v>
                </c:pt>
                <c:pt idx="22">
                  <c:v>44156</c:v>
                </c:pt>
                <c:pt idx="23">
                  <c:v>44157</c:v>
                </c:pt>
                <c:pt idx="24">
                  <c:v>44158</c:v>
                </c:pt>
                <c:pt idx="25">
                  <c:v>44159</c:v>
                </c:pt>
                <c:pt idx="26">
                  <c:v>44160</c:v>
                </c:pt>
                <c:pt idx="27">
                  <c:v>44161</c:v>
                </c:pt>
                <c:pt idx="28">
                  <c:v>44162</c:v>
                </c:pt>
                <c:pt idx="29">
                  <c:v>44163</c:v>
                </c:pt>
                <c:pt idx="30">
                  <c:v>44164</c:v>
                </c:pt>
                <c:pt idx="31">
                  <c:v>44165</c:v>
                </c:pt>
                <c:pt idx="32">
                  <c:v>44166</c:v>
                </c:pt>
                <c:pt idx="33">
                  <c:v>44167</c:v>
                </c:pt>
                <c:pt idx="34">
                  <c:v>44168</c:v>
                </c:pt>
              </c:numCache>
            </c:numRef>
          </c:xVal>
          <c:yVal>
            <c:numRef>
              <c:f>英国!$J$275:$J$309</c:f>
              <c:numCache>
                <c:formatCode>General</c:formatCode>
                <c:ptCount val="35"/>
                <c:pt idx="0">
                  <c:v>25481.072710762299</c:v>
                </c:pt>
                <c:pt idx="1">
                  <c:v>20644.127764754801</c:v>
                </c:pt>
                <c:pt idx="2">
                  <c:v>20776.849068358999</c:v>
                </c:pt>
                <c:pt idx="3">
                  <c:v>21109.927108611599</c:v>
                </c:pt>
                <c:pt idx="4">
                  <c:v>21714.288488064401</c:v>
                </c:pt>
                <c:pt idx="5">
                  <c:v>22593.116630627901</c:v>
                </c:pt>
                <c:pt idx="6">
                  <c:v>23487.083403637502</c:v>
                </c:pt>
                <c:pt idx="7">
                  <c:v>23920.497138260998</c:v>
                </c:pt>
                <c:pt idx="8">
                  <c:v>24324.363310630899</c:v>
                </c:pt>
                <c:pt idx="9">
                  <c:v>24609.529148753401</c:v>
                </c:pt>
                <c:pt idx="10">
                  <c:v>24708.358045664601</c:v>
                </c:pt>
                <c:pt idx="11">
                  <c:v>25016.179096076299</c:v>
                </c:pt>
                <c:pt idx="12">
                  <c:v>25126.542981233099</c:v>
                </c:pt>
                <c:pt idx="13">
                  <c:v>24842.117509267599</c:v>
                </c:pt>
                <c:pt idx="14">
                  <c:v>24778.944543484999</c:v>
                </c:pt>
                <c:pt idx="15">
                  <c:v>24784.3561018045</c:v>
                </c:pt>
                <c:pt idx="16">
                  <c:v>24160.8118946986</c:v>
                </c:pt>
                <c:pt idx="17">
                  <c:v>23427.834880799899</c:v>
                </c:pt>
                <c:pt idx="18">
                  <c:v>22979.119367854099</c:v>
                </c:pt>
                <c:pt idx="19">
                  <c:v>22008.309441369402</c:v>
                </c:pt>
                <c:pt idx="20">
                  <c:v>20936.3246540318</c:v>
                </c:pt>
                <c:pt idx="21">
                  <c:v>20392.603334141801</c:v>
                </c:pt>
                <c:pt idx="22">
                  <c:v>19376.5327370265</c:v>
                </c:pt>
                <c:pt idx="23">
                  <c:v>17468.652979562099</c:v>
                </c:pt>
                <c:pt idx="24">
                  <c:v>16867.402861315699</c:v>
                </c:pt>
                <c:pt idx="25">
                  <c:v>16259.047306005399</c:v>
                </c:pt>
                <c:pt idx="26">
                  <c:v>15066.5413157003</c:v>
                </c:pt>
                <c:pt idx="27">
                  <c:v>14981.1782760319</c:v>
                </c:pt>
                <c:pt idx="28">
                  <c:v>15295.4449930767</c:v>
                </c:pt>
                <c:pt idx="29">
                  <c:v>15051.466969976</c:v>
                </c:pt>
                <c:pt idx="30">
                  <c:v>14397.4945422734</c:v>
                </c:pt>
                <c:pt idx="31">
                  <c:v>13735.7214872362</c:v>
                </c:pt>
                <c:pt idx="32">
                  <c:v>13162.3555807298</c:v>
                </c:pt>
                <c:pt idx="33">
                  <c:v>13944.0572580033</c:v>
                </c:pt>
                <c:pt idx="34">
                  <c:v>13890.772663285399</c:v>
                </c:pt>
              </c:numCache>
            </c:numRef>
          </c:yVal>
          <c:smooth val="1"/>
        </c:ser>
        <c:ser>
          <c:idx val="1"/>
          <c:order val="2"/>
          <c:tx>
            <c:v>Phrase 5 (SEAIR)</c:v>
          </c:tx>
          <c:spPr>
            <a:ln w="19050">
              <a:solidFill>
                <a:schemeClr val="accent4"/>
              </a:solidFill>
              <a:prstDash val="sysDot"/>
            </a:ln>
          </c:spPr>
          <c:marker>
            <c:symbol val="none"/>
          </c:marker>
          <c:xVal>
            <c:numRef>
              <c:f>英国!$A$275:$A$309</c:f>
              <c:numCache>
                <c:formatCode>m/d/yyyy</c:formatCode>
                <c:ptCount val="35"/>
                <c:pt idx="0">
                  <c:v>44134</c:v>
                </c:pt>
                <c:pt idx="1">
                  <c:v>44135</c:v>
                </c:pt>
                <c:pt idx="2">
                  <c:v>44136</c:v>
                </c:pt>
                <c:pt idx="3">
                  <c:v>44137</c:v>
                </c:pt>
                <c:pt idx="4">
                  <c:v>44138</c:v>
                </c:pt>
                <c:pt idx="5">
                  <c:v>44139</c:v>
                </c:pt>
                <c:pt idx="6">
                  <c:v>44140</c:v>
                </c:pt>
                <c:pt idx="7">
                  <c:v>44141</c:v>
                </c:pt>
                <c:pt idx="8">
                  <c:v>44142</c:v>
                </c:pt>
                <c:pt idx="9">
                  <c:v>44143</c:v>
                </c:pt>
                <c:pt idx="10">
                  <c:v>44144</c:v>
                </c:pt>
                <c:pt idx="11">
                  <c:v>44145</c:v>
                </c:pt>
                <c:pt idx="12">
                  <c:v>44146</c:v>
                </c:pt>
                <c:pt idx="13">
                  <c:v>44147</c:v>
                </c:pt>
                <c:pt idx="14">
                  <c:v>44148</c:v>
                </c:pt>
                <c:pt idx="15">
                  <c:v>44149</c:v>
                </c:pt>
                <c:pt idx="16">
                  <c:v>44150</c:v>
                </c:pt>
                <c:pt idx="17">
                  <c:v>44151</c:v>
                </c:pt>
                <c:pt idx="18">
                  <c:v>44152</c:v>
                </c:pt>
                <c:pt idx="19">
                  <c:v>44153</c:v>
                </c:pt>
                <c:pt idx="20">
                  <c:v>44154</c:v>
                </c:pt>
                <c:pt idx="21">
                  <c:v>44155</c:v>
                </c:pt>
                <c:pt idx="22">
                  <c:v>44156</c:v>
                </c:pt>
                <c:pt idx="23">
                  <c:v>44157</c:v>
                </c:pt>
                <c:pt idx="24">
                  <c:v>44158</c:v>
                </c:pt>
                <c:pt idx="25">
                  <c:v>44159</c:v>
                </c:pt>
                <c:pt idx="26">
                  <c:v>44160</c:v>
                </c:pt>
                <c:pt idx="27">
                  <c:v>44161</c:v>
                </c:pt>
                <c:pt idx="28">
                  <c:v>44162</c:v>
                </c:pt>
                <c:pt idx="29">
                  <c:v>44163</c:v>
                </c:pt>
                <c:pt idx="30">
                  <c:v>44164</c:v>
                </c:pt>
                <c:pt idx="31">
                  <c:v>44165</c:v>
                </c:pt>
                <c:pt idx="32">
                  <c:v>44166</c:v>
                </c:pt>
                <c:pt idx="33">
                  <c:v>44167</c:v>
                </c:pt>
                <c:pt idx="34">
                  <c:v>44168</c:v>
                </c:pt>
              </c:numCache>
            </c:numRef>
          </c:xVal>
          <c:yVal>
            <c:numRef>
              <c:f>英国!$M$275:$M$309</c:f>
              <c:numCache>
                <c:formatCode>General</c:formatCode>
                <c:ptCount val="35"/>
                <c:pt idx="0">
                  <c:v>22882.0506138536</c:v>
                </c:pt>
                <c:pt idx="1">
                  <c:v>22817.146600303498</c:v>
                </c:pt>
                <c:pt idx="2">
                  <c:v>23930.297807621198</c:v>
                </c:pt>
                <c:pt idx="3">
                  <c:v>25685.345170288601</c:v>
                </c:pt>
                <c:pt idx="4">
                  <c:v>25820.365991019698</c:v>
                </c:pt>
                <c:pt idx="5">
                  <c:v>25441.093232514399</c:v>
                </c:pt>
                <c:pt idx="6">
                  <c:v>24999.956634623701</c:v>
                </c:pt>
                <c:pt idx="7">
                  <c:v>24570.187216338301</c:v>
                </c:pt>
                <c:pt idx="8">
                  <c:v>24140.414737482501</c:v>
                </c:pt>
                <c:pt idx="9">
                  <c:v>23719.827062846402</c:v>
                </c:pt>
                <c:pt idx="10">
                  <c:v>23305.432212801599</c:v>
                </c:pt>
                <c:pt idx="11">
                  <c:v>22895.4514068959</c:v>
                </c:pt>
                <c:pt idx="12">
                  <c:v>22499.162849056102</c:v>
                </c:pt>
                <c:pt idx="13">
                  <c:v>22107.001261867601</c:v>
                </c:pt>
                <c:pt idx="14">
                  <c:v>21715.4607505286</c:v>
                </c:pt>
                <c:pt idx="15">
                  <c:v>21338.197379226302</c:v>
                </c:pt>
                <c:pt idx="16">
                  <c:v>20970.9410489654</c:v>
                </c:pt>
                <c:pt idx="17">
                  <c:v>20598.944519538301</c:v>
                </c:pt>
                <c:pt idx="18">
                  <c:v>20230.092403394301</c:v>
                </c:pt>
                <c:pt idx="19">
                  <c:v>19862.9361708576</c:v>
                </c:pt>
                <c:pt idx="20">
                  <c:v>19462.130999830799</c:v>
                </c:pt>
                <c:pt idx="21">
                  <c:v>18992.465956849799</c:v>
                </c:pt>
                <c:pt idx="22">
                  <c:v>18403.874298340401</c:v>
                </c:pt>
                <c:pt idx="23">
                  <c:v>17669.899022506899</c:v>
                </c:pt>
                <c:pt idx="24">
                  <c:v>16894.143245425399</c:v>
                </c:pt>
                <c:pt idx="25">
                  <c:v>16238.439863056001</c:v>
                </c:pt>
                <c:pt idx="26">
                  <c:v>15725.4834017293</c:v>
                </c:pt>
                <c:pt idx="27">
                  <c:v>15323.9925518285</c:v>
                </c:pt>
                <c:pt idx="28">
                  <c:v>15013.883320707801</c:v>
                </c:pt>
                <c:pt idx="29">
                  <c:v>14752.6810961719</c:v>
                </c:pt>
                <c:pt idx="30">
                  <c:v>14509.350475383801</c:v>
                </c:pt>
                <c:pt idx="31">
                  <c:v>14275.543578250899</c:v>
                </c:pt>
                <c:pt idx="32">
                  <c:v>14050.404697657999</c:v>
                </c:pt>
                <c:pt idx="33">
                  <c:v>13832.0042347648</c:v>
                </c:pt>
                <c:pt idx="34">
                  <c:v>13631.0667095596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629376"/>
        <c:axId val="234629952"/>
      </c:scatterChart>
      <c:valAx>
        <c:axId val="234629376"/>
        <c:scaling>
          <c:orientation val="minMax"/>
          <c:max val="44168"/>
          <c:min val="4413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4629952"/>
        <c:crosses val="autoZero"/>
        <c:crossBetween val="midCat"/>
        <c:majorUnit val="8"/>
      </c:valAx>
      <c:valAx>
        <c:axId val="234629952"/>
        <c:scaling>
          <c:orientation val="minMax"/>
          <c:max val="36000"/>
          <c:min val="1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4629376"/>
        <c:crosses val="autoZero"/>
        <c:crossBetween val="midCat"/>
        <c:dispUnits>
          <c:builtInUnit val="tenThousands"/>
          <c:dispUnitsLbl>
            <c:layout>
              <c:manualLayout>
                <c:xMode val="edge"/>
                <c:yMode val="edge"/>
                <c:x val="8.3580230265903832E-2"/>
                <c:y val="2.0831666977719713E-3"/>
              </c:manualLayout>
            </c:layout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8933760910004781"/>
          <c:y val="7.8802883404009913E-2"/>
          <c:w val="0.36668401753251928"/>
          <c:h val="0.23052849320798321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29571767062863E-2"/>
          <c:y val="6.5289305369626655E-2"/>
          <c:w val="0.80575383827174551"/>
          <c:h val="0.78574879355853577"/>
        </c:manualLayout>
      </c:layout>
      <c:scatterChart>
        <c:scatterStyle val="lineMarker"/>
        <c:varyColors val="0"/>
        <c:ser>
          <c:idx val="0"/>
          <c:order val="0"/>
          <c:tx>
            <c:v>Actual data</c:v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英国!$A$2:$A$610</c:f>
              <c:numCache>
                <c:formatCode>m/d/yyyy</c:formatCode>
                <c:ptCount val="609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  <c:pt idx="63">
                  <c:v>43924</c:v>
                </c:pt>
                <c:pt idx="64">
                  <c:v>43925</c:v>
                </c:pt>
                <c:pt idx="65">
                  <c:v>43926</c:v>
                </c:pt>
                <c:pt idx="66">
                  <c:v>43927</c:v>
                </c:pt>
                <c:pt idx="67">
                  <c:v>43928</c:v>
                </c:pt>
                <c:pt idx="68">
                  <c:v>43929</c:v>
                </c:pt>
                <c:pt idx="69">
                  <c:v>43930</c:v>
                </c:pt>
                <c:pt idx="70">
                  <c:v>43931</c:v>
                </c:pt>
                <c:pt idx="71">
                  <c:v>43932</c:v>
                </c:pt>
                <c:pt idx="72">
                  <c:v>43933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43939</c:v>
                </c:pt>
                <c:pt idx="79">
                  <c:v>43940</c:v>
                </c:pt>
                <c:pt idx="80">
                  <c:v>43941</c:v>
                </c:pt>
                <c:pt idx="81">
                  <c:v>43942</c:v>
                </c:pt>
                <c:pt idx="82">
                  <c:v>43943</c:v>
                </c:pt>
                <c:pt idx="83">
                  <c:v>43944</c:v>
                </c:pt>
                <c:pt idx="84">
                  <c:v>43945</c:v>
                </c:pt>
                <c:pt idx="85">
                  <c:v>43946</c:v>
                </c:pt>
                <c:pt idx="86">
                  <c:v>43947</c:v>
                </c:pt>
                <c:pt idx="87">
                  <c:v>43948</c:v>
                </c:pt>
                <c:pt idx="88">
                  <c:v>43949</c:v>
                </c:pt>
                <c:pt idx="89">
                  <c:v>43950</c:v>
                </c:pt>
                <c:pt idx="90">
                  <c:v>43951</c:v>
                </c:pt>
                <c:pt idx="91">
                  <c:v>43952</c:v>
                </c:pt>
                <c:pt idx="92">
                  <c:v>43953</c:v>
                </c:pt>
                <c:pt idx="93">
                  <c:v>43954</c:v>
                </c:pt>
                <c:pt idx="94">
                  <c:v>43955</c:v>
                </c:pt>
                <c:pt idx="95">
                  <c:v>43956</c:v>
                </c:pt>
                <c:pt idx="96">
                  <c:v>43957</c:v>
                </c:pt>
                <c:pt idx="97">
                  <c:v>43958</c:v>
                </c:pt>
                <c:pt idx="98">
                  <c:v>43959</c:v>
                </c:pt>
                <c:pt idx="99">
                  <c:v>43960</c:v>
                </c:pt>
                <c:pt idx="100">
                  <c:v>43961</c:v>
                </c:pt>
                <c:pt idx="101">
                  <c:v>43962</c:v>
                </c:pt>
                <c:pt idx="102">
                  <c:v>43963</c:v>
                </c:pt>
                <c:pt idx="103">
                  <c:v>43964</c:v>
                </c:pt>
                <c:pt idx="104">
                  <c:v>43965</c:v>
                </c:pt>
                <c:pt idx="105">
                  <c:v>43966</c:v>
                </c:pt>
                <c:pt idx="106">
                  <c:v>43967</c:v>
                </c:pt>
                <c:pt idx="107">
                  <c:v>43968</c:v>
                </c:pt>
                <c:pt idx="108">
                  <c:v>43969</c:v>
                </c:pt>
                <c:pt idx="109">
                  <c:v>43970</c:v>
                </c:pt>
                <c:pt idx="110">
                  <c:v>43971</c:v>
                </c:pt>
                <c:pt idx="111">
                  <c:v>43972</c:v>
                </c:pt>
                <c:pt idx="112">
                  <c:v>43973</c:v>
                </c:pt>
                <c:pt idx="113">
                  <c:v>43974</c:v>
                </c:pt>
                <c:pt idx="114">
                  <c:v>43975</c:v>
                </c:pt>
                <c:pt idx="115">
                  <c:v>43976</c:v>
                </c:pt>
                <c:pt idx="116">
                  <c:v>43977</c:v>
                </c:pt>
                <c:pt idx="117">
                  <c:v>43978</c:v>
                </c:pt>
                <c:pt idx="118">
                  <c:v>43979</c:v>
                </c:pt>
                <c:pt idx="119">
                  <c:v>43980</c:v>
                </c:pt>
                <c:pt idx="120">
                  <c:v>43981</c:v>
                </c:pt>
                <c:pt idx="121">
                  <c:v>43982</c:v>
                </c:pt>
                <c:pt idx="122">
                  <c:v>43983</c:v>
                </c:pt>
                <c:pt idx="123">
                  <c:v>43984</c:v>
                </c:pt>
                <c:pt idx="124">
                  <c:v>43985</c:v>
                </c:pt>
                <c:pt idx="125">
                  <c:v>43986</c:v>
                </c:pt>
                <c:pt idx="126">
                  <c:v>43987</c:v>
                </c:pt>
                <c:pt idx="127">
                  <c:v>43988</c:v>
                </c:pt>
                <c:pt idx="128">
                  <c:v>43989</c:v>
                </c:pt>
                <c:pt idx="129">
                  <c:v>43990</c:v>
                </c:pt>
                <c:pt idx="130">
                  <c:v>43991</c:v>
                </c:pt>
                <c:pt idx="131">
                  <c:v>43992</c:v>
                </c:pt>
                <c:pt idx="132">
                  <c:v>43993</c:v>
                </c:pt>
                <c:pt idx="133">
                  <c:v>43994</c:v>
                </c:pt>
                <c:pt idx="134">
                  <c:v>43995</c:v>
                </c:pt>
                <c:pt idx="135">
                  <c:v>43996</c:v>
                </c:pt>
                <c:pt idx="136">
                  <c:v>43997</c:v>
                </c:pt>
                <c:pt idx="137">
                  <c:v>43998</c:v>
                </c:pt>
                <c:pt idx="138">
                  <c:v>43999</c:v>
                </c:pt>
                <c:pt idx="139">
                  <c:v>44000</c:v>
                </c:pt>
                <c:pt idx="140">
                  <c:v>44001</c:v>
                </c:pt>
                <c:pt idx="141">
                  <c:v>44002</c:v>
                </c:pt>
                <c:pt idx="142">
                  <c:v>44003</c:v>
                </c:pt>
                <c:pt idx="143">
                  <c:v>44004</c:v>
                </c:pt>
                <c:pt idx="144">
                  <c:v>44005</c:v>
                </c:pt>
                <c:pt idx="145">
                  <c:v>44006</c:v>
                </c:pt>
                <c:pt idx="146">
                  <c:v>44007</c:v>
                </c:pt>
                <c:pt idx="147">
                  <c:v>44008</c:v>
                </c:pt>
                <c:pt idx="148">
                  <c:v>44009</c:v>
                </c:pt>
                <c:pt idx="149">
                  <c:v>44010</c:v>
                </c:pt>
                <c:pt idx="150">
                  <c:v>44011</c:v>
                </c:pt>
                <c:pt idx="151">
                  <c:v>44012</c:v>
                </c:pt>
                <c:pt idx="152">
                  <c:v>44013</c:v>
                </c:pt>
                <c:pt idx="153">
                  <c:v>44014</c:v>
                </c:pt>
                <c:pt idx="154">
                  <c:v>44015</c:v>
                </c:pt>
                <c:pt idx="155">
                  <c:v>44016</c:v>
                </c:pt>
                <c:pt idx="156">
                  <c:v>44017</c:v>
                </c:pt>
                <c:pt idx="157">
                  <c:v>44018</c:v>
                </c:pt>
                <c:pt idx="158">
                  <c:v>44019</c:v>
                </c:pt>
                <c:pt idx="159">
                  <c:v>44020</c:v>
                </c:pt>
                <c:pt idx="160">
                  <c:v>44021</c:v>
                </c:pt>
                <c:pt idx="161">
                  <c:v>44022</c:v>
                </c:pt>
                <c:pt idx="162">
                  <c:v>44023</c:v>
                </c:pt>
                <c:pt idx="163">
                  <c:v>44024</c:v>
                </c:pt>
                <c:pt idx="164">
                  <c:v>44025</c:v>
                </c:pt>
                <c:pt idx="165">
                  <c:v>44026</c:v>
                </c:pt>
                <c:pt idx="166">
                  <c:v>44027</c:v>
                </c:pt>
                <c:pt idx="167">
                  <c:v>44028</c:v>
                </c:pt>
                <c:pt idx="168">
                  <c:v>44029</c:v>
                </c:pt>
                <c:pt idx="169">
                  <c:v>44030</c:v>
                </c:pt>
                <c:pt idx="170">
                  <c:v>44031</c:v>
                </c:pt>
                <c:pt idx="171">
                  <c:v>44032</c:v>
                </c:pt>
                <c:pt idx="172">
                  <c:v>44033</c:v>
                </c:pt>
                <c:pt idx="173">
                  <c:v>44034</c:v>
                </c:pt>
                <c:pt idx="174">
                  <c:v>44035</c:v>
                </c:pt>
                <c:pt idx="175">
                  <c:v>44036</c:v>
                </c:pt>
                <c:pt idx="176">
                  <c:v>44037</c:v>
                </c:pt>
                <c:pt idx="177">
                  <c:v>44038</c:v>
                </c:pt>
                <c:pt idx="178">
                  <c:v>44039</c:v>
                </c:pt>
                <c:pt idx="179">
                  <c:v>44040</c:v>
                </c:pt>
                <c:pt idx="180">
                  <c:v>44041</c:v>
                </c:pt>
                <c:pt idx="181">
                  <c:v>44042</c:v>
                </c:pt>
                <c:pt idx="182">
                  <c:v>44043</c:v>
                </c:pt>
                <c:pt idx="183">
                  <c:v>44044</c:v>
                </c:pt>
                <c:pt idx="184">
                  <c:v>44045</c:v>
                </c:pt>
                <c:pt idx="185">
                  <c:v>44046</c:v>
                </c:pt>
                <c:pt idx="186">
                  <c:v>44047</c:v>
                </c:pt>
                <c:pt idx="187">
                  <c:v>44048</c:v>
                </c:pt>
                <c:pt idx="188">
                  <c:v>44049</c:v>
                </c:pt>
                <c:pt idx="189">
                  <c:v>44050</c:v>
                </c:pt>
                <c:pt idx="190">
                  <c:v>44051</c:v>
                </c:pt>
                <c:pt idx="191">
                  <c:v>44052</c:v>
                </c:pt>
                <c:pt idx="192">
                  <c:v>44053</c:v>
                </c:pt>
                <c:pt idx="193">
                  <c:v>44054</c:v>
                </c:pt>
                <c:pt idx="194">
                  <c:v>44055</c:v>
                </c:pt>
                <c:pt idx="195">
                  <c:v>44056</c:v>
                </c:pt>
                <c:pt idx="196">
                  <c:v>44057</c:v>
                </c:pt>
                <c:pt idx="197">
                  <c:v>44058</c:v>
                </c:pt>
                <c:pt idx="198">
                  <c:v>44059</c:v>
                </c:pt>
                <c:pt idx="199">
                  <c:v>44060</c:v>
                </c:pt>
                <c:pt idx="200">
                  <c:v>44061</c:v>
                </c:pt>
                <c:pt idx="201">
                  <c:v>44062</c:v>
                </c:pt>
                <c:pt idx="202">
                  <c:v>44063</c:v>
                </c:pt>
                <c:pt idx="203">
                  <c:v>44064</c:v>
                </c:pt>
                <c:pt idx="204">
                  <c:v>44065</c:v>
                </c:pt>
                <c:pt idx="205">
                  <c:v>44066</c:v>
                </c:pt>
                <c:pt idx="206">
                  <c:v>44067</c:v>
                </c:pt>
                <c:pt idx="207">
                  <c:v>44068</c:v>
                </c:pt>
                <c:pt idx="208">
                  <c:v>44069</c:v>
                </c:pt>
                <c:pt idx="209">
                  <c:v>44070</c:v>
                </c:pt>
                <c:pt idx="210">
                  <c:v>44071</c:v>
                </c:pt>
                <c:pt idx="211">
                  <c:v>44072</c:v>
                </c:pt>
                <c:pt idx="212">
                  <c:v>44073</c:v>
                </c:pt>
                <c:pt idx="213">
                  <c:v>44074</c:v>
                </c:pt>
                <c:pt idx="214">
                  <c:v>44075</c:v>
                </c:pt>
                <c:pt idx="215">
                  <c:v>44076</c:v>
                </c:pt>
                <c:pt idx="216">
                  <c:v>44077</c:v>
                </c:pt>
                <c:pt idx="217">
                  <c:v>44078</c:v>
                </c:pt>
                <c:pt idx="218">
                  <c:v>44079</c:v>
                </c:pt>
                <c:pt idx="219">
                  <c:v>44080</c:v>
                </c:pt>
                <c:pt idx="220">
                  <c:v>44081</c:v>
                </c:pt>
                <c:pt idx="221">
                  <c:v>44082</c:v>
                </c:pt>
                <c:pt idx="222">
                  <c:v>44083</c:v>
                </c:pt>
                <c:pt idx="223">
                  <c:v>44084</c:v>
                </c:pt>
                <c:pt idx="224">
                  <c:v>44085</c:v>
                </c:pt>
                <c:pt idx="225">
                  <c:v>44086</c:v>
                </c:pt>
                <c:pt idx="226">
                  <c:v>44087</c:v>
                </c:pt>
                <c:pt idx="227">
                  <c:v>44088</c:v>
                </c:pt>
                <c:pt idx="228">
                  <c:v>44089</c:v>
                </c:pt>
                <c:pt idx="229">
                  <c:v>44090</c:v>
                </c:pt>
                <c:pt idx="230">
                  <c:v>44091</c:v>
                </c:pt>
                <c:pt idx="231">
                  <c:v>44092</c:v>
                </c:pt>
                <c:pt idx="232">
                  <c:v>44093</c:v>
                </c:pt>
                <c:pt idx="233">
                  <c:v>44094</c:v>
                </c:pt>
                <c:pt idx="234">
                  <c:v>44095</c:v>
                </c:pt>
                <c:pt idx="235">
                  <c:v>44096</c:v>
                </c:pt>
                <c:pt idx="236">
                  <c:v>44097</c:v>
                </c:pt>
                <c:pt idx="237">
                  <c:v>44098</c:v>
                </c:pt>
                <c:pt idx="238">
                  <c:v>44099</c:v>
                </c:pt>
                <c:pt idx="239">
                  <c:v>44100</c:v>
                </c:pt>
                <c:pt idx="240">
                  <c:v>44101</c:v>
                </c:pt>
                <c:pt idx="241">
                  <c:v>44102</c:v>
                </c:pt>
                <c:pt idx="242">
                  <c:v>44103</c:v>
                </c:pt>
                <c:pt idx="243">
                  <c:v>44104</c:v>
                </c:pt>
                <c:pt idx="244">
                  <c:v>44105</c:v>
                </c:pt>
                <c:pt idx="245">
                  <c:v>44106</c:v>
                </c:pt>
                <c:pt idx="246">
                  <c:v>44107</c:v>
                </c:pt>
                <c:pt idx="247">
                  <c:v>44108</c:v>
                </c:pt>
                <c:pt idx="248">
                  <c:v>44109</c:v>
                </c:pt>
                <c:pt idx="249">
                  <c:v>44110</c:v>
                </c:pt>
                <c:pt idx="250">
                  <c:v>44111</c:v>
                </c:pt>
                <c:pt idx="251">
                  <c:v>44112</c:v>
                </c:pt>
                <c:pt idx="252">
                  <c:v>44113</c:v>
                </c:pt>
                <c:pt idx="253">
                  <c:v>44114</c:v>
                </c:pt>
                <c:pt idx="254">
                  <c:v>44115</c:v>
                </c:pt>
                <c:pt idx="255">
                  <c:v>44116</c:v>
                </c:pt>
                <c:pt idx="256">
                  <c:v>44117</c:v>
                </c:pt>
                <c:pt idx="257">
                  <c:v>44118</c:v>
                </c:pt>
                <c:pt idx="258">
                  <c:v>44119</c:v>
                </c:pt>
                <c:pt idx="259">
                  <c:v>44120</c:v>
                </c:pt>
                <c:pt idx="260">
                  <c:v>44121</c:v>
                </c:pt>
                <c:pt idx="261">
                  <c:v>44122</c:v>
                </c:pt>
                <c:pt idx="262">
                  <c:v>44123</c:v>
                </c:pt>
                <c:pt idx="263">
                  <c:v>44124</c:v>
                </c:pt>
                <c:pt idx="264">
                  <c:v>44125</c:v>
                </c:pt>
                <c:pt idx="265">
                  <c:v>44126</c:v>
                </c:pt>
                <c:pt idx="266">
                  <c:v>44127</c:v>
                </c:pt>
                <c:pt idx="267">
                  <c:v>44128</c:v>
                </c:pt>
                <c:pt idx="268">
                  <c:v>44129</c:v>
                </c:pt>
                <c:pt idx="269">
                  <c:v>44130</c:v>
                </c:pt>
                <c:pt idx="270">
                  <c:v>44131</c:v>
                </c:pt>
                <c:pt idx="271">
                  <c:v>44132</c:v>
                </c:pt>
                <c:pt idx="272">
                  <c:v>44133</c:v>
                </c:pt>
                <c:pt idx="273">
                  <c:v>44134</c:v>
                </c:pt>
                <c:pt idx="274">
                  <c:v>44135</c:v>
                </c:pt>
                <c:pt idx="275">
                  <c:v>44136</c:v>
                </c:pt>
                <c:pt idx="276">
                  <c:v>44137</c:v>
                </c:pt>
                <c:pt idx="277">
                  <c:v>44138</c:v>
                </c:pt>
                <c:pt idx="278">
                  <c:v>44139</c:v>
                </c:pt>
                <c:pt idx="279">
                  <c:v>44140</c:v>
                </c:pt>
                <c:pt idx="280">
                  <c:v>44141</c:v>
                </c:pt>
                <c:pt idx="281">
                  <c:v>44142</c:v>
                </c:pt>
                <c:pt idx="282">
                  <c:v>44143</c:v>
                </c:pt>
                <c:pt idx="283">
                  <c:v>44144</c:v>
                </c:pt>
                <c:pt idx="284">
                  <c:v>44145</c:v>
                </c:pt>
                <c:pt idx="285">
                  <c:v>44146</c:v>
                </c:pt>
                <c:pt idx="286">
                  <c:v>44147</c:v>
                </c:pt>
                <c:pt idx="287">
                  <c:v>44148</c:v>
                </c:pt>
                <c:pt idx="288">
                  <c:v>44149</c:v>
                </c:pt>
                <c:pt idx="289">
                  <c:v>44150</c:v>
                </c:pt>
                <c:pt idx="290">
                  <c:v>44151</c:v>
                </c:pt>
                <c:pt idx="291">
                  <c:v>44152</c:v>
                </c:pt>
                <c:pt idx="292">
                  <c:v>44153</c:v>
                </c:pt>
                <c:pt idx="293">
                  <c:v>44154</c:v>
                </c:pt>
                <c:pt idx="294">
                  <c:v>44155</c:v>
                </c:pt>
                <c:pt idx="295">
                  <c:v>44156</c:v>
                </c:pt>
                <c:pt idx="296">
                  <c:v>44157</c:v>
                </c:pt>
                <c:pt idx="297">
                  <c:v>44158</c:v>
                </c:pt>
                <c:pt idx="298">
                  <c:v>44159</c:v>
                </c:pt>
                <c:pt idx="299">
                  <c:v>44160</c:v>
                </c:pt>
                <c:pt idx="300">
                  <c:v>44161</c:v>
                </c:pt>
                <c:pt idx="301">
                  <c:v>44162</c:v>
                </c:pt>
                <c:pt idx="302">
                  <c:v>44163</c:v>
                </c:pt>
                <c:pt idx="303">
                  <c:v>44164</c:v>
                </c:pt>
                <c:pt idx="304">
                  <c:v>44165</c:v>
                </c:pt>
                <c:pt idx="305">
                  <c:v>44166</c:v>
                </c:pt>
                <c:pt idx="306">
                  <c:v>44167</c:v>
                </c:pt>
                <c:pt idx="307">
                  <c:v>44168</c:v>
                </c:pt>
                <c:pt idx="308">
                  <c:v>44169</c:v>
                </c:pt>
                <c:pt idx="309">
                  <c:v>44170</c:v>
                </c:pt>
                <c:pt idx="310">
                  <c:v>44171</c:v>
                </c:pt>
                <c:pt idx="311">
                  <c:v>44172</c:v>
                </c:pt>
                <c:pt idx="312">
                  <c:v>44173</c:v>
                </c:pt>
                <c:pt idx="313">
                  <c:v>44174</c:v>
                </c:pt>
                <c:pt idx="314">
                  <c:v>44175</c:v>
                </c:pt>
                <c:pt idx="315">
                  <c:v>44176</c:v>
                </c:pt>
                <c:pt idx="316">
                  <c:v>44177</c:v>
                </c:pt>
                <c:pt idx="317">
                  <c:v>44178</c:v>
                </c:pt>
                <c:pt idx="318">
                  <c:v>44179</c:v>
                </c:pt>
                <c:pt idx="319">
                  <c:v>44180</c:v>
                </c:pt>
                <c:pt idx="320">
                  <c:v>44181</c:v>
                </c:pt>
                <c:pt idx="321">
                  <c:v>44182</c:v>
                </c:pt>
                <c:pt idx="322">
                  <c:v>44183</c:v>
                </c:pt>
                <c:pt idx="323">
                  <c:v>44184</c:v>
                </c:pt>
                <c:pt idx="324">
                  <c:v>44185</c:v>
                </c:pt>
                <c:pt idx="325">
                  <c:v>44186</c:v>
                </c:pt>
                <c:pt idx="326">
                  <c:v>44187</c:v>
                </c:pt>
                <c:pt idx="327">
                  <c:v>44188</c:v>
                </c:pt>
                <c:pt idx="328">
                  <c:v>44189</c:v>
                </c:pt>
                <c:pt idx="329">
                  <c:v>44190</c:v>
                </c:pt>
                <c:pt idx="330">
                  <c:v>44191</c:v>
                </c:pt>
                <c:pt idx="331">
                  <c:v>44192</c:v>
                </c:pt>
                <c:pt idx="332">
                  <c:v>44193</c:v>
                </c:pt>
                <c:pt idx="333">
                  <c:v>44194</c:v>
                </c:pt>
                <c:pt idx="334">
                  <c:v>44195</c:v>
                </c:pt>
                <c:pt idx="335">
                  <c:v>44196</c:v>
                </c:pt>
                <c:pt idx="336">
                  <c:v>44197</c:v>
                </c:pt>
                <c:pt idx="337">
                  <c:v>44198</c:v>
                </c:pt>
                <c:pt idx="338">
                  <c:v>44199</c:v>
                </c:pt>
                <c:pt idx="339">
                  <c:v>44200</c:v>
                </c:pt>
                <c:pt idx="340">
                  <c:v>44201</c:v>
                </c:pt>
                <c:pt idx="341">
                  <c:v>44202</c:v>
                </c:pt>
                <c:pt idx="342">
                  <c:v>44203</c:v>
                </c:pt>
                <c:pt idx="343">
                  <c:v>44204</c:v>
                </c:pt>
                <c:pt idx="344">
                  <c:v>44205</c:v>
                </c:pt>
                <c:pt idx="345">
                  <c:v>44206</c:v>
                </c:pt>
                <c:pt idx="346">
                  <c:v>44207</c:v>
                </c:pt>
                <c:pt idx="347">
                  <c:v>44208</c:v>
                </c:pt>
                <c:pt idx="348">
                  <c:v>44209</c:v>
                </c:pt>
                <c:pt idx="349">
                  <c:v>44210</c:v>
                </c:pt>
                <c:pt idx="350">
                  <c:v>44211</c:v>
                </c:pt>
                <c:pt idx="351">
                  <c:v>44212</c:v>
                </c:pt>
                <c:pt idx="352">
                  <c:v>44213</c:v>
                </c:pt>
                <c:pt idx="353">
                  <c:v>44214</c:v>
                </c:pt>
                <c:pt idx="354">
                  <c:v>44215</c:v>
                </c:pt>
                <c:pt idx="355">
                  <c:v>44216</c:v>
                </c:pt>
                <c:pt idx="356">
                  <c:v>44217</c:v>
                </c:pt>
                <c:pt idx="357">
                  <c:v>44218</c:v>
                </c:pt>
                <c:pt idx="358">
                  <c:v>44219</c:v>
                </c:pt>
                <c:pt idx="359">
                  <c:v>44220</c:v>
                </c:pt>
                <c:pt idx="360">
                  <c:v>44221</c:v>
                </c:pt>
                <c:pt idx="361">
                  <c:v>44222</c:v>
                </c:pt>
                <c:pt idx="362">
                  <c:v>44223</c:v>
                </c:pt>
                <c:pt idx="363">
                  <c:v>44224</c:v>
                </c:pt>
                <c:pt idx="364">
                  <c:v>44225</c:v>
                </c:pt>
                <c:pt idx="365">
                  <c:v>44226</c:v>
                </c:pt>
                <c:pt idx="366">
                  <c:v>44227</c:v>
                </c:pt>
                <c:pt idx="367">
                  <c:v>44228</c:v>
                </c:pt>
                <c:pt idx="368">
                  <c:v>44229</c:v>
                </c:pt>
                <c:pt idx="369">
                  <c:v>44230</c:v>
                </c:pt>
                <c:pt idx="370">
                  <c:v>44231</c:v>
                </c:pt>
                <c:pt idx="371">
                  <c:v>44232</c:v>
                </c:pt>
                <c:pt idx="372">
                  <c:v>44233</c:v>
                </c:pt>
                <c:pt idx="373">
                  <c:v>44234</c:v>
                </c:pt>
                <c:pt idx="374">
                  <c:v>44235</c:v>
                </c:pt>
                <c:pt idx="375">
                  <c:v>44236</c:v>
                </c:pt>
                <c:pt idx="376">
                  <c:v>44237</c:v>
                </c:pt>
                <c:pt idx="377">
                  <c:v>44238</c:v>
                </c:pt>
                <c:pt idx="378">
                  <c:v>44239</c:v>
                </c:pt>
                <c:pt idx="379">
                  <c:v>44240</c:v>
                </c:pt>
                <c:pt idx="380">
                  <c:v>44241</c:v>
                </c:pt>
                <c:pt idx="381">
                  <c:v>44242</c:v>
                </c:pt>
                <c:pt idx="382">
                  <c:v>44243</c:v>
                </c:pt>
                <c:pt idx="383">
                  <c:v>44244</c:v>
                </c:pt>
                <c:pt idx="384">
                  <c:v>44245</c:v>
                </c:pt>
                <c:pt idx="385">
                  <c:v>44246</c:v>
                </c:pt>
                <c:pt idx="386">
                  <c:v>44247</c:v>
                </c:pt>
                <c:pt idx="387">
                  <c:v>44248</c:v>
                </c:pt>
                <c:pt idx="388">
                  <c:v>44249</c:v>
                </c:pt>
                <c:pt idx="389">
                  <c:v>44250</c:v>
                </c:pt>
                <c:pt idx="390">
                  <c:v>44251</c:v>
                </c:pt>
                <c:pt idx="391">
                  <c:v>44252</c:v>
                </c:pt>
                <c:pt idx="392">
                  <c:v>44253</c:v>
                </c:pt>
                <c:pt idx="393">
                  <c:v>44254</c:v>
                </c:pt>
                <c:pt idx="394">
                  <c:v>44255</c:v>
                </c:pt>
                <c:pt idx="395">
                  <c:v>44256</c:v>
                </c:pt>
                <c:pt idx="396">
                  <c:v>44257</c:v>
                </c:pt>
                <c:pt idx="397">
                  <c:v>44258</c:v>
                </c:pt>
                <c:pt idx="398">
                  <c:v>44259</c:v>
                </c:pt>
                <c:pt idx="399">
                  <c:v>44260</c:v>
                </c:pt>
                <c:pt idx="400">
                  <c:v>44261</c:v>
                </c:pt>
                <c:pt idx="401">
                  <c:v>44262</c:v>
                </c:pt>
                <c:pt idx="402">
                  <c:v>44263</c:v>
                </c:pt>
                <c:pt idx="403">
                  <c:v>44264</c:v>
                </c:pt>
                <c:pt idx="404">
                  <c:v>44265</c:v>
                </c:pt>
                <c:pt idx="405">
                  <c:v>44266</c:v>
                </c:pt>
                <c:pt idx="406">
                  <c:v>44267</c:v>
                </c:pt>
                <c:pt idx="407">
                  <c:v>44268</c:v>
                </c:pt>
                <c:pt idx="408">
                  <c:v>44269</c:v>
                </c:pt>
                <c:pt idx="409">
                  <c:v>44270</c:v>
                </c:pt>
                <c:pt idx="410">
                  <c:v>44271</c:v>
                </c:pt>
                <c:pt idx="411">
                  <c:v>44272</c:v>
                </c:pt>
                <c:pt idx="412">
                  <c:v>44273</c:v>
                </c:pt>
                <c:pt idx="413">
                  <c:v>44274</c:v>
                </c:pt>
                <c:pt idx="414">
                  <c:v>44275</c:v>
                </c:pt>
                <c:pt idx="415">
                  <c:v>44276</c:v>
                </c:pt>
                <c:pt idx="416">
                  <c:v>44277</c:v>
                </c:pt>
                <c:pt idx="417">
                  <c:v>44278</c:v>
                </c:pt>
                <c:pt idx="418">
                  <c:v>44279</c:v>
                </c:pt>
                <c:pt idx="419">
                  <c:v>44280</c:v>
                </c:pt>
                <c:pt idx="420">
                  <c:v>44281</c:v>
                </c:pt>
                <c:pt idx="421">
                  <c:v>44282</c:v>
                </c:pt>
                <c:pt idx="422">
                  <c:v>44283</c:v>
                </c:pt>
                <c:pt idx="423">
                  <c:v>44284</c:v>
                </c:pt>
                <c:pt idx="424">
                  <c:v>44285</c:v>
                </c:pt>
                <c:pt idx="425">
                  <c:v>44286</c:v>
                </c:pt>
                <c:pt idx="426">
                  <c:v>44287</c:v>
                </c:pt>
                <c:pt idx="427">
                  <c:v>44288</c:v>
                </c:pt>
                <c:pt idx="428">
                  <c:v>44289</c:v>
                </c:pt>
                <c:pt idx="429">
                  <c:v>44290</c:v>
                </c:pt>
                <c:pt idx="430">
                  <c:v>44291</c:v>
                </c:pt>
                <c:pt idx="431">
                  <c:v>44292</c:v>
                </c:pt>
                <c:pt idx="432">
                  <c:v>44293</c:v>
                </c:pt>
                <c:pt idx="433">
                  <c:v>44294</c:v>
                </c:pt>
                <c:pt idx="434">
                  <c:v>44295</c:v>
                </c:pt>
                <c:pt idx="435">
                  <c:v>44296</c:v>
                </c:pt>
                <c:pt idx="436">
                  <c:v>44297</c:v>
                </c:pt>
                <c:pt idx="437">
                  <c:v>44298</c:v>
                </c:pt>
                <c:pt idx="438">
                  <c:v>44299</c:v>
                </c:pt>
                <c:pt idx="439">
                  <c:v>44300</c:v>
                </c:pt>
                <c:pt idx="440">
                  <c:v>44301</c:v>
                </c:pt>
                <c:pt idx="441">
                  <c:v>44302</c:v>
                </c:pt>
                <c:pt idx="442">
                  <c:v>44303</c:v>
                </c:pt>
                <c:pt idx="443">
                  <c:v>44304</c:v>
                </c:pt>
                <c:pt idx="444">
                  <c:v>44305</c:v>
                </c:pt>
                <c:pt idx="445">
                  <c:v>44306</c:v>
                </c:pt>
                <c:pt idx="446">
                  <c:v>44307</c:v>
                </c:pt>
                <c:pt idx="447">
                  <c:v>44308</c:v>
                </c:pt>
                <c:pt idx="448">
                  <c:v>44309</c:v>
                </c:pt>
                <c:pt idx="449">
                  <c:v>44310</c:v>
                </c:pt>
                <c:pt idx="450">
                  <c:v>44311</c:v>
                </c:pt>
                <c:pt idx="451">
                  <c:v>44312</c:v>
                </c:pt>
                <c:pt idx="452">
                  <c:v>44313</c:v>
                </c:pt>
                <c:pt idx="453">
                  <c:v>44314</c:v>
                </c:pt>
                <c:pt idx="454">
                  <c:v>44315</c:v>
                </c:pt>
                <c:pt idx="455">
                  <c:v>44316</c:v>
                </c:pt>
                <c:pt idx="456">
                  <c:v>44317</c:v>
                </c:pt>
                <c:pt idx="457">
                  <c:v>44318</c:v>
                </c:pt>
                <c:pt idx="458">
                  <c:v>44319</c:v>
                </c:pt>
                <c:pt idx="459">
                  <c:v>44320</c:v>
                </c:pt>
                <c:pt idx="460">
                  <c:v>44321</c:v>
                </c:pt>
                <c:pt idx="461">
                  <c:v>44322</c:v>
                </c:pt>
                <c:pt idx="462">
                  <c:v>44323</c:v>
                </c:pt>
                <c:pt idx="463">
                  <c:v>44324</c:v>
                </c:pt>
                <c:pt idx="464">
                  <c:v>44325</c:v>
                </c:pt>
                <c:pt idx="465">
                  <c:v>44326</c:v>
                </c:pt>
                <c:pt idx="466">
                  <c:v>44327</c:v>
                </c:pt>
                <c:pt idx="467">
                  <c:v>44328</c:v>
                </c:pt>
                <c:pt idx="468">
                  <c:v>44329</c:v>
                </c:pt>
                <c:pt idx="469">
                  <c:v>44330</c:v>
                </c:pt>
                <c:pt idx="470">
                  <c:v>44331</c:v>
                </c:pt>
                <c:pt idx="471">
                  <c:v>44332</c:v>
                </c:pt>
                <c:pt idx="472">
                  <c:v>44333</c:v>
                </c:pt>
                <c:pt idx="473">
                  <c:v>44334</c:v>
                </c:pt>
                <c:pt idx="474">
                  <c:v>44335</c:v>
                </c:pt>
                <c:pt idx="475">
                  <c:v>44336</c:v>
                </c:pt>
                <c:pt idx="476">
                  <c:v>44337</c:v>
                </c:pt>
                <c:pt idx="477">
                  <c:v>44338</c:v>
                </c:pt>
                <c:pt idx="478">
                  <c:v>44339</c:v>
                </c:pt>
                <c:pt idx="479">
                  <c:v>44340</c:v>
                </c:pt>
                <c:pt idx="480">
                  <c:v>44341</c:v>
                </c:pt>
                <c:pt idx="481">
                  <c:v>44342</c:v>
                </c:pt>
                <c:pt idx="482">
                  <c:v>44343</c:v>
                </c:pt>
                <c:pt idx="483">
                  <c:v>44344</c:v>
                </c:pt>
                <c:pt idx="484">
                  <c:v>44345</c:v>
                </c:pt>
                <c:pt idx="485">
                  <c:v>44346</c:v>
                </c:pt>
                <c:pt idx="486">
                  <c:v>44347</c:v>
                </c:pt>
                <c:pt idx="487">
                  <c:v>44348</c:v>
                </c:pt>
                <c:pt idx="488">
                  <c:v>44349</c:v>
                </c:pt>
                <c:pt idx="489">
                  <c:v>44350</c:v>
                </c:pt>
                <c:pt idx="490">
                  <c:v>44351</c:v>
                </c:pt>
                <c:pt idx="491">
                  <c:v>44352</c:v>
                </c:pt>
                <c:pt idx="492">
                  <c:v>44353</c:v>
                </c:pt>
                <c:pt idx="493">
                  <c:v>44354</c:v>
                </c:pt>
                <c:pt idx="494">
                  <c:v>44355</c:v>
                </c:pt>
                <c:pt idx="495">
                  <c:v>44356</c:v>
                </c:pt>
                <c:pt idx="496">
                  <c:v>44357</c:v>
                </c:pt>
                <c:pt idx="497">
                  <c:v>44358</c:v>
                </c:pt>
                <c:pt idx="498">
                  <c:v>44359</c:v>
                </c:pt>
                <c:pt idx="499">
                  <c:v>44360</c:v>
                </c:pt>
                <c:pt idx="500">
                  <c:v>44361</c:v>
                </c:pt>
                <c:pt idx="501">
                  <c:v>44362</c:v>
                </c:pt>
                <c:pt idx="502">
                  <c:v>44363</c:v>
                </c:pt>
                <c:pt idx="503">
                  <c:v>44364</c:v>
                </c:pt>
                <c:pt idx="504">
                  <c:v>44365</c:v>
                </c:pt>
                <c:pt idx="505">
                  <c:v>44366</c:v>
                </c:pt>
                <c:pt idx="506">
                  <c:v>44367</c:v>
                </c:pt>
                <c:pt idx="507">
                  <c:v>44368</c:v>
                </c:pt>
                <c:pt idx="508">
                  <c:v>44369</c:v>
                </c:pt>
                <c:pt idx="509">
                  <c:v>44370</c:v>
                </c:pt>
                <c:pt idx="510">
                  <c:v>44371</c:v>
                </c:pt>
                <c:pt idx="511">
                  <c:v>44372</c:v>
                </c:pt>
                <c:pt idx="512">
                  <c:v>44373</c:v>
                </c:pt>
                <c:pt idx="513">
                  <c:v>44374</c:v>
                </c:pt>
                <c:pt idx="514">
                  <c:v>44375</c:v>
                </c:pt>
                <c:pt idx="515">
                  <c:v>44376</c:v>
                </c:pt>
                <c:pt idx="516">
                  <c:v>44377</c:v>
                </c:pt>
                <c:pt idx="517">
                  <c:v>44378</c:v>
                </c:pt>
                <c:pt idx="518">
                  <c:v>44379</c:v>
                </c:pt>
                <c:pt idx="519">
                  <c:v>44380</c:v>
                </c:pt>
                <c:pt idx="520">
                  <c:v>44381</c:v>
                </c:pt>
                <c:pt idx="521">
                  <c:v>44382</c:v>
                </c:pt>
                <c:pt idx="522">
                  <c:v>44383</c:v>
                </c:pt>
                <c:pt idx="523">
                  <c:v>44384</c:v>
                </c:pt>
                <c:pt idx="524">
                  <c:v>44385</c:v>
                </c:pt>
                <c:pt idx="525">
                  <c:v>44386</c:v>
                </c:pt>
                <c:pt idx="526">
                  <c:v>44387</c:v>
                </c:pt>
                <c:pt idx="527">
                  <c:v>44388</c:v>
                </c:pt>
                <c:pt idx="528">
                  <c:v>44389</c:v>
                </c:pt>
                <c:pt idx="529">
                  <c:v>44390</c:v>
                </c:pt>
                <c:pt idx="530">
                  <c:v>44391</c:v>
                </c:pt>
                <c:pt idx="531">
                  <c:v>44392</c:v>
                </c:pt>
                <c:pt idx="532">
                  <c:v>44393</c:v>
                </c:pt>
                <c:pt idx="533">
                  <c:v>44394</c:v>
                </c:pt>
                <c:pt idx="534">
                  <c:v>44395</c:v>
                </c:pt>
                <c:pt idx="535">
                  <c:v>44396</c:v>
                </c:pt>
                <c:pt idx="536">
                  <c:v>44397</c:v>
                </c:pt>
                <c:pt idx="537">
                  <c:v>44398</c:v>
                </c:pt>
                <c:pt idx="538">
                  <c:v>44399</c:v>
                </c:pt>
                <c:pt idx="539">
                  <c:v>44400</c:v>
                </c:pt>
                <c:pt idx="540">
                  <c:v>44401</c:v>
                </c:pt>
                <c:pt idx="541">
                  <c:v>44402</c:v>
                </c:pt>
                <c:pt idx="542">
                  <c:v>44403</c:v>
                </c:pt>
                <c:pt idx="543">
                  <c:v>44404</c:v>
                </c:pt>
                <c:pt idx="544">
                  <c:v>44405</c:v>
                </c:pt>
                <c:pt idx="545">
                  <c:v>44406</c:v>
                </c:pt>
                <c:pt idx="546">
                  <c:v>44407</c:v>
                </c:pt>
                <c:pt idx="547">
                  <c:v>44408</c:v>
                </c:pt>
                <c:pt idx="548">
                  <c:v>44409</c:v>
                </c:pt>
                <c:pt idx="549">
                  <c:v>44410</c:v>
                </c:pt>
                <c:pt idx="550">
                  <c:v>44411</c:v>
                </c:pt>
                <c:pt idx="551">
                  <c:v>44412</c:v>
                </c:pt>
                <c:pt idx="552">
                  <c:v>44413</c:v>
                </c:pt>
                <c:pt idx="553">
                  <c:v>44414</c:v>
                </c:pt>
                <c:pt idx="554">
                  <c:v>44415</c:v>
                </c:pt>
                <c:pt idx="555">
                  <c:v>44416</c:v>
                </c:pt>
                <c:pt idx="556">
                  <c:v>44417</c:v>
                </c:pt>
                <c:pt idx="557">
                  <c:v>44418</c:v>
                </c:pt>
                <c:pt idx="558">
                  <c:v>44419</c:v>
                </c:pt>
                <c:pt idx="559">
                  <c:v>44420</c:v>
                </c:pt>
                <c:pt idx="560">
                  <c:v>44421</c:v>
                </c:pt>
                <c:pt idx="561">
                  <c:v>44422</c:v>
                </c:pt>
                <c:pt idx="562">
                  <c:v>44423</c:v>
                </c:pt>
                <c:pt idx="563">
                  <c:v>44424</c:v>
                </c:pt>
                <c:pt idx="564">
                  <c:v>44425</c:v>
                </c:pt>
                <c:pt idx="565">
                  <c:v>44426</c:v>
                </c:pt>
                <c:pt idx="566">
                  <c:v>44427</c:v>
                </c:pt>
                <c:pt idx="567">
                  <c:v>44428</c:v>
                </c:pt>
                <c:pt idx="568">
                  <c:v>44429</c:v>
                </c:pt>
                <c:pt idx="569">
                  <c:v>44430</c:v>
                </c:pt>
                <c:pt idx="570">
                  <c:v>44431</c:v>
                </c:pt>
                <c:pt idx="571">
                  <c:v>44432</c:v>
                </c:pt>
                <c:pt idx="572">
                  <c:v>44433</c:v>
                </c:pt>
                <c:pt idx="573">
                  <c:v>44434</c:v>
                </c:pt>
                <c:pt idx="574">
                  <c:v>44435</c:v>
                </c:pt>
                <c:pt idx="575">
                  <c:v>44436</c:v>
                </c:pt>
                <c:pt idx="576">
                  <c:v>44437</c:v>
                </c:pt>
                <c:pt idx="577">
                  <c:v>44438</c:v>
                </c:pt>
                <c:pt idx="578">
                  <c:v>44439</c:v>
                </c:pt>
                <c:pt idx="579">
                  <c:v>44440</c:v>
                </c:pt>
                <c:pt idx="580">
                  <c:v>44441</c:v>
                </c:pt>
                <c:pt idx="581">
                  <c:v>44442</c:v>
                </c:pt>
                <c:pt idx="582">
                  <c:v>44443</c:v>
                </c:pt>
                <c:pt idx="583">
                  <c:v>44444</c:v>
                </c:pt>
                <c:pt idx="584">
                  <c:v>44445</c:v>
                </c:pt>
                <c:pt idx="585">
                  <c:v>44446</c:v>
                </c:pt>
                <c:pt idx="586">
                  <c:v>44447</c:v>
                </c:pt>
                <c:pt idx="587">
                  <c:v>44448</c:v>
                </c:pt>
                <c:pt idx="588">
                  <c:v>44449</c:v>
                </c:pt>
                <c:pt idx="589">
                  <c:v>44450</c:v>
                </c:pt>
                <c:pt idx="590">
                  <c:v>44451</c:v>
                </c:pt>
                <c:pt idx="591">
                  <c:v>44452</c:v>
                </c:pt>
                <c:pt idx="592">
                  <c:v>44453</c:v>
                </c:pt>
                <c:pt idx="593">
                  <c:v>44454</c:v>
                </c:pt>
                <c:pt idx="594">
                  <c:v>44455</c:v>
                </c:pt>
                <c:pt idx="595">
                  <c:v>44456</c:v>
                </c:pt>
                <c:pt idx="596">
                  <c:v>44457</c:v>
                </c:pt>
                <c:pt idx="597">
                  <c:v>44458</c:v>
                </c:pt>
                <c:pt idx="598">
                  <c:v>44459</c:v>
                </c:pt>
                <c:pt idx="599">
                  <c:v>44460</c:v>
                </c:pt>
                <c:pt idx="600">
                  <c:v>44461</c:v>
                </c:pt>
                <c:pt idx="601">
                  <c:v>44462</c:v>
                </c:pt>
                <c:pt idx="602">
                  <c:v>44463</c:v>
                </c:pt>
                <c:pt idx="603">
                  <c:v>44464</c:v>
                </c:pt>
                <c:pt idx="604">
                  <c:v>44465</c:v>
                </c:pt>
                <c:pt idx="605">
                  <c:v>44466</c:v>
                </c:pt>
                <c:pt idx="606">
                  <c:v>44467</c:v>
                </c:pt>
                <c:pt idx="607">
                  <c:v>44468</c:v>
                </c:pt>
                <c:pt idx="608">
                  <c:v>44469</c:v>
                </c:pt>
              </c:numCache>
            </c:numRef>
          </c:xVal>
          <c:yVal>
            <c:numRef>
              <c:f>英国!$F$2:$F$610</c:f>
              <c:numCache>
                <c:formatCode>General</c:formatCode>
                <c:ptCount val="60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7</c:v>
                </c:pt>
                <c:pt idx="28">
                  <c:v>12</c:v>
                </c:pt>
                <c:pt idx="29">
                  <c:v>5</c:v>
                </c:pt>
                <c:pt idx="30">
                  <c:v>33</c:v>
                </c:pt>
                <c:pt idx="31">
                  <c:v>40</c:v>
                </c:pt>
                <c:pt idx="32">
                  <c:v>55</c:v>
                </c:pt>
                <c:pt idx="33">
                  <c:v>56</c:v>
                </c:pt>
                <c:pt idx="34">
                  <c:v>49</c:v>
                </c:pt>
                <c:pt idx="35">
                  <c:v>79</c:v>
                </c:pt>
                <c:pt idx="36">
                  <c:v>55</c:v>
                </c:pt>
                <c:pt idx="37">
                  <c:v>54</c:v>
                </c:pt>
                <c:pt idx="38">
                  <c:v>147</c:v>
                </c:pt>
                <c:pt idx="39">
                  <c:v>258</c:v>
                </c:pt>
                <c:pt idx="40">
                  <c:v>411</c:v>
                </c:pt>
                <c:pt idx="41">
                  <c:v>489</c:v>
                </c:pt>
                <c:pt idx="42">
                  <c:v>479</c:v>
                </c:pt>
                <c:pt idx="43">
                  <c:v>364</c:v>
                </c:pt>
                <c:pt idx="44">
                  <c:v>442</c:v>
                </c:pt>
                <c:pt idx="45">
                  <c:v>612</c:v>
                </c:pt>
                <c:pt idx="46">
                  <c:v>768</c:v>
                </c:pt>
                <c:pt idx="47">
                  <c:v>999</c:v>
                </c:pt>
                <c:pt idx="48">
                  <c:v>1055</c:v>
                </c:pt>
                <c:pt idx="49">
                  <c:v>1254</c:v>
                </c:pt>
                <c:pt idx="50">
                  <c:v>1197</c:v>
                </c:pt>
                <c:pt idx="51">
                  <c:v>1376</c:v>
                </c:pt>
                <c:pt idx="52">
                  <c:v>2335</c:v>
                </c:pt>
                <c:pt idx="53">
                  <c:v>2371</c:v>
                </c:pt>
                <c:pt idx="54">
                  <c:v>2693</c:v>
                </c:pt>
                <c:pt idx="55">
                  <c:v>3084</c:v>
                </c:pt>
                <c:pt idx="56">
                  <c:v>3201</c:v>
                </c:pt>
                <c:pt idx="57">
                  <c:v>2822</c:v>
                </c:pt>
                <c:pt idx="58">
                  <c:v>2857</c:v>
                </c:pt>
                <c:pt idx="59">
                  <c:v>4273</c:v>
                </c:pt>
                <c:pt idx="60">
                  <c:v>4515</c:v>
                </c:pt>
                <c:pt idx="61">
                  <c:v>4914</c:v>
                </c:pt>
                <c:pt idx="62">
                  <c:v>4865</c:v>
                </c:pt>
                <c:pt idx="63">
                  <c:v>4915</c:v>
                </c:pt>
                <c:pt idx="64">
                  <c:v>4020</c:v>
                </c:pt>
                <c:pt idx="65">
                  <c:v>3594</c:v>
                </c:pt>
                <c:pt idx="66">
                  <c:v>5275</c:v>
                </c:pt>
                <c:pt idx="67">
                  <c:v>5450</c:v>
                </c:pt>
                <c:pt idx="68">
                  <c:v>5129</c:v>
                </c:pt>
                <c:pt idx="69">
                  <c:v>4852</c:v>
                </c:pt>
                <c:pt idx="70">
                  <c:v>4315</c:v>
                </c:pt>
                <c:pt idx="71">
                  <c:v>3577</c:v>
                </c:pt>
                <c:pt idx="72">
                  <c:v>3495</c:v>
                </c:pt>
                <c:pt idx="73">
                  <c:v>4183</c:v>
                </c:pt>
                <c:pt idx="74">
                  <c:v>4325</c:v>
                </c:pt>
                <c:pt idx="75">
                  <c:v>5065</c:v>
                </c:pt>
                <c:pt idx="76">
                  <c:v>5298</c:v>
                </c:pt>
                <c:pt idx="77">
                  <c:v>4965</c:v>
                </c:pt>
                <c:pt idx="78">
                  <c:v>4716</c:v>
                </c:pt>
                <c:pt idx="79">
                  <c:v>3852</c:v>
                </c:pt>
                <c:pt idx="80">
                  <c:v>4858</c:v>
                </c:pt>
                <c:pt idx="81">
                  <c:v>4760</c:v>
                </c:pt>
                <c:pt idx="82">
                  <c:v>5490</c:v>
                </c:pt>
                <c:pt idx="83">
                  <c:v>5143</c:v>
                </c:pt>
                <c:pt idx="84">
                  <c:v>4973</c:v>
                </c:pt>
                <c:pt idx="85">
                  <c:v>3748</c:v>
                </c:pt>
                <c:pt idx="86">
                  <c:v>3468</c:v>
                </c:pt>
                <c:pt idx="87">
                  <c:v>4702</c:v>
                </c:pt>
                <c:pt idx="88">
                  <c:v>4721</c:v>
                </c:pt>
                <c:pt idx="89">
                  <c:v>5435</c:v>
                </c:pt>
                <c:pt idx="90">
                  <c:v>4956</c:v>
                </c:pt>
                <c:pt idx="91">
                  <c:v>4727</c:v>
                </c:pt>
                <c:pt idx="92">
                  <c:v>3221</c:v>
                </c:pt>
                <c:pt idx="93">
                  <c:v>2974</c:v>
                </c:pt>
                <c:pt idx="94">
                  <c:v>3378</c:v>
                </c:pt>
                <c:pt idx="95">
                  <c:v>3684</c:v>
                </c:pt>
                <c:pt idx="96">
                  <c:v>3831</c:v>
                </c:pt>
                <c:pt idx="97">
                  <c:v>3767</c:v>
                </c:pt>
                <c:pt idx="98">
                  <c:v>3049</c:v>
                </c:pt>
                <c:pt idx="99">
                  <c:v>2150</c:v>
                </c:pt>
                <c:pt idx="100">
                  <c:v>2321</c:v>
                </c:pt>
                <c:pt idx="101">
                  <c:v>3583</c:v>
                </c:pt>
                <c:pt idx="102">
                  <c:v>3389</c:v>
                </c:pt>
                <c:pt idx="103">
                  <c:v>3298</c:v>
                </c:pt>
                <c:pt idx="104">
                  <c:v>2609</c:v>
                </c:pt>
                <c:pt idx="105">
                  <c:v>2517</c:v>
                </c:pt>
                <c:pt idx="106">
                  <c:v>2065</c:v>
                </c:pt>
                <c:pt idx="107">
                  <c:v>1826</c:v>
                </c:pt>
                <c:pt idx="108">
                  <c:v>2574</c:v>
                </c:pt>
                <c:pt idx="109">
                  <c:v>3041</c:v>
                </c:pt>
                <c:pt idx="110">
                  <c:v>2706</c:v>
                </c:pt>
                <c:pt idx="111">
                  <c:v>2542</c:v>
                </c:pt>
                <c:pt idx="112">
                  <c:v>2030</c:v>
                </c:pt>
                <c:pt idx="113">
                  <c:v>1507</c:v>
                </c:pt>
                <c:pt idx="114">
                  <c:v>1348</c:v>
                </c:pt>
                <c:pt idx="115">
                  <c:v>1607</c:v>
                </c:pt>
                <c:pt idx="116">
                  <c:v>1650</c:v>
                </c:pt>
                <c:pt idx="117">
                  <c:v>1802</c:v>
                </c:pt>
                <c:pt idx="118">
                  <c:v>1734</c:v>
                </c:pt>
                <c:pt idx="119">
                  <c:v>1504</c:v>
                </c:pt>
                <c:pt idx="120">
                  <c:v>1099</c:v>
                </c:pt>
                <c:pt idx="121">
                  <c:v>1069</c:v>
                </c:pt>
                <c:pt idx="122">
                  <c:v>1434</c:v>
                </c:pt>
                <c:pt idx="123">
                  <c:v>1467</c:v>
                </c:pt>
                <c:pt idx="124">
                  <c:v>1342</c:v>
                </c:pt>
                <c:pt idx="125">
                  <c:v>1234</c:v>
                </c:pt>
                <c:pt idx="126">
                  <c:v>1105</c:v>
                </c:pt>
                <c:pt idx="127">
                  <c:v>791</c:v>
                </c:pt>
                <c:pt idx="128">
                  <c:v>717</c:v>
                </c:pt>
                <c:pt idx="129">
                  <c:v>1086</c:v>
                </c:pt>
                <c:pt idx="130">
                  <c:v>1153</c:v>
                </c:pt>
                <c:pt idx="131">
                  <c:v>1182</c:v>
                </c:pt>
                <c:pt idx="132">
                  <c:v>1001</c:v>
                </c:pt>
                <c:pt idx="133">
                  <c:v>1053</c:v>
                </c:pt>
                <c:pt idx="134">
                  <c:v>887</c:v>
                </c:pt>
                <c:pt idx="135">
                  <c:v>807</c:v>
                </c:pt>
                <c:pt idx="136">
                  <c:v>1026</c:v>
                </c:pt>
                <c:pt idx="137">
                  <c:v>1077</c:v>
                </c:pt>
                <c:pt idx="138">
                  <c:v>997</c:v>
                </c:pt>
                <c:pt idx="139">
                  <c:v>1020</c:v>
                </c:pt>
                <c:pt idx="140">
                  <c:v>980</c:v>
                </c:pt>
                <c:pt idx="141">
                  <c:v>666</c:v>
                </c:pt>
                <c:pt idx="142">
                  <c:v>622</c:v>
                </c:pt>
                <c:pt idx="143">
                  <c:v>892</c:v>
                </c:pt>
                <c:pt idx="144">
                  <c:v>882</c:v>
                </c:pt>
                <c:pt idx="145">
                  <c:v>774</c:v>
                </c:pt>
                <c:pt idx="146">
                  <c:v>697</c:v>
                </c:pt>
                <c:pt idx="147">
                  <c:v>638</c:v>
                </c:pt>
                <c:pt idx="148">
                  <c:v>633</c:v>
                </c:pt>
                <c:pt idx="149">
                  <c:v>395</c:v>
                </c:pt>
                <c:pt idx="150">
                  <c:v>604</c:v>
                </c:pt>
                <c:pt idx="151">
                  <c:v>403</c:v>
                </c:pt>
                <c:pt idx="152">
                  <c:v>60</c:v>
                </c:pt>
                <c:pt idx="153">
                  <c:v>4</c:v>
                </c:pt>
                <c:pt idx="154">
                  <c:v>502</c:v>
                </c:pt>
                <c:pt idx="155">
                  <c:v>624</c:v>
                </c:pt>
                <c:pt idx="156">
                  <c:v>516</c:v>
                </c:pt>
                <c:pt idx="157">
                  <c:v>352</c:v>
                </c:pt>
                <c:pt idx="158">
                  <c:v>581</c:v>
                </c:pt>
                <c:pt idx="159">
                  <c:v>630</c:v>
                </c:pt>
                <c:pt idx="160">
                  <c:v>642</c:v>
                </c:pt>
                <c:pt idx="161">
                  <c:v>512</c:v>
                </c:pt>
                <c:pt idx="162">
                  <c:v>820</c:v>
                </c:pt>
                <c:pt idx="163">
                  <c:v>650</c:v>
                </c:pt>
                <c:pt idx="164">
                  <c:v>530</c:v>
                </c:pt>
                <c:pt idx="165">
                  <c:v>1240</c:v>
                </c:pt>
                <c:pt idx="166">
                  <c:v>538</c:v>
                </c:pt>
                <c:pt idx="167">
                  <c:v>641</c:v>
                </c:pt>
                <c:pt idx="168">
                  <c:v>687</c:v>
                </c:pt>
                <c:pt idx="169">
                  <c:v>827</c:v>
                </c:pt>
                <c:pt idx="170">
                  <c:v>726</c:v>
                </c:pt>
                <c:pt idx="171">
                  <c:v>580</c:v>
                </c:pt>
                <c:pt idx="172">
                  <c:v>445</c:v>
                </c:pt>
                <c:pt idx="173">
                  <c:v>560</c:v>
                </c:pt>
                <c:pt idx="174">
                  <c:v>769</c:v>
                </c:pt>
                <c:pt idx="175">
                  <c:v>768</c:v>
                </c:pt>
                <c:pt idx="176">
                  <c:v>767</c:v>
                </c:pt>
                <c:pt idx="177">
                  <c:v>745</c:v>
                </c:pt>
                <c:pt idx="178">
                  <c:v>685</c:v>
                </c:pt>
                <c:pt idx="179">
                  <c:v>547</c:v>
                </c:pt>
                <c:pt idx="180">
                  <c:v>797</c:v>
                </c:pt>
                <c:pt idx="181">
                  <c:v>846</c:v>
                </c:pt>
                <c:pt idx="182">
                  <c:v>880</c:v>
                </c:pt>
                <c:pt idx="183">
                  <c:v>761</c:v>
                </c:pt>
                <c:pt idx="184">
                  <c:v>743</c:v>
                </c:pt>
                <c:pt idx="185">
                  <c:v>938</c:v>
                </c:pt>
                <c:pt idx="186">
                  <c:v>670</c:v>
                </c:pt>
                <c:pt idx="187">
                  <c:v>891</c:v>
                </c:pt>
                <c:pt idx="188">
                  <c:v>950</c:v>
                </c:pt>
                <c:pt idx="189">
                  <c:v>871</c:v>
                </c:pt>
                <c:pt idx="190">
                  <c:v>758</c:v>
                </c:pt>
                <c:pt idx="191">
                  <c:v>1062</c:v>
                </c:pt>
                <c:pt idx="192">
                  <c:v>816</c:v>
                </c:pt>
                <c:pt idx="193">
                  <c:v>1148</c:v>
                </c:pt>
                <c:pt idx="194">
                  <c:v>1009</c:v>
                </c:pt>
                <c:pt idx="195">
                  <c:v>1129</c:v>
                </c:pt>
                <c:pt idx="196">
                  <c:v>1440</c:v>
                </c:pt>
                <c:pt idx="197">
                  <c:v>1012</c:v>
                </c:pt>
                <c:pt idx="198">
                  <c:v>1105</c:v>
                </c:pt>
                <c:pt idx="199">
                  <c:v>713</c:v>
                </c:pt>
                <c:pt idx="200">
                  <c:v>1089</c:v>
                </c:pt>
                <c:pt idx="201">
                  <c:v>812</c:v>
                </c:pt>
                <c:pt idx="202">
                  <c:v>1182</c:v>
                </c:pt>
                <c:pt idx="203">
                  <c:v>1033</c:v>
                </c:pt>
                <c:pt idx="204">
                  <c:v>1288</c:v>
                </c:pt>
                <c:pt idx="205">
                  <c:v>1041</c:v>
                </c:pt>
                <c:pt idx="206">
                  <c:v>972</c:v>
                </c:pt>
                <c:pt idx="207">
                  <c:v>1184</c:v>
                </c:pt>
                <c:pt idx="208">
                  <c:v>1048</c:v>
                </c:pt>
                <c:pt idx="209">
                  <c:v>1522</c:v>
                </c:pt>
                <c:pt idx="210">
                  <c:v>1276</c:v>
                </c:pt>
                <c:pt idx="211">
                  <c:v>1108</c:v>
                </c:pt>
                <c:pt idx="212">
                  <c:v>1715</c:v>
                </c:pt>
                <c:pt idx="213">
                  <c:v>1406</c:v>
                </c:pt>
                <c:pt idx="214">
                  <c:v>1295</c:v>
                </c:pt>
                <c:pt idx="215">
                  <c:v>1508</c:v>
                </c:pt>
                <c:pt idx="216">
                  <c:v>1735</c:v>
                </c:pt>
                <c:pt idx="217">
                  <c:v>1940</c:v>
                </c:pt>
                <c:pt idx="218">
                  <c:v>1813</c:v>
                </c:pt>
                <c:pt idx="219">
                  <c:v>2988</c:v>
                </c:pt>
                <c:pt idx="220">
                  <c:v>2948</c:v>
                </c:pt>
                <c:pt idx="221">
                  <c:v>2460</c:v>
                </c:pt>
                <c:pt idx="222">
                  <c:v>2659</c:v>
                </c:pt>
                <c:pt idx="223">
                  <c:v>2919</c:v>
                </c:pt>
                <c:pt idx="224">
                  <c:v>3539</c:v>
                </c:pt>
                <c:pt idx="225">
                  <c:v>3497</c:v>
                </c:pt>
                <c:pt idx="226">
                  <c:v>3330</c:v>
                </c:pt>
                <c:pt idx="227">
                  <c:v>2621</c:v>
                </c:pt>
                <c:pt idx="228">
                  <c:v>3103</c:v>
                </c:pt>
                <c:pt idx="229">
                  <c:v>3991</c:v>
                </c:pt>
                <c:pt idx="230">
                  <c:v>3395</c:v>
                </c:pt>
                <c:pt idx="231">
                  <c:v>4322</c:v>
                </c:pt>
                <c:pt idx="232">
                  <c:v>4422</c:v>
                </c:pt>
                <c:pt idx="233">
                  <c:v>3899</c:v>
                </c:pt>
                <c:pt idx="234">
                  <c:v>4368</c:v>
                </c:pt>
                <c:pt idx="235">
                  <c:v>4926</c:v>
                </c:pt>
                <c:pt idx="236">
                  <c:v>6178</c:v>
                </c:pt>
                <c:pt idx="237">
                  <c:v>6634</c:v>
                </c:pt>
                <c:pt idx="238">
                  <c:v>6873</c:v>
                </c:pt>
                <c:pt idx="239">
                  <c:v>6041</c:v>
                </c:pt>
                <c:pt idx="240">
                  <c:v>5692</c:v>
                </c:pt>
                <c:pt idx="241">
                  <c:v>4044</c:v>
                </c:pt>
                <c:pt idx="242">
                  <c:v>7143</c:v>
                </c:pt>
                <c:pt idx="243">
                  <c:v>7108</c:v>
                </c:pt>
                <c:pt idx="244">
                  <c:v>6914</c:v>
                </c:pt>
                <c:pt idx="245">
                  <c:v>6968</c:v>
                </c:pt>
                <c:pt idx="246">
                  <c:v>12871</c:v>
                </c:pt>
                <c:pt idx="247">
                  <c:v>22961</c:v>
                </c:pt>
                <c:pt idx="248">
                  <c:v>12593</c:v>
                </c:pt>
                <c:pt idx="249">
                  <c:v>14542</c:v>
                </c:pt>
                <c:pt idx="250">
                  <c:v>14162</c:v>
                </c:pt>
                <c:pt idx="251">
                  <c:v>17540</c:v>
                </c:pt>
                <c:pt idx="252">
                  <c:v>13864</c:v>
                </c:pt>
                <c:pt idx="253">
                  <c:v>15165</c:v>
                </c:pt>
                <c:pt idx="254">
                  <c:v>12872</c:v>
                </c:pt>
                <c:pt idx="255">
                  <c:v>13972</c:v>
                </c:pt>
                <c:pt idx="256">
                  <c:v>17232</c:v>
                </c:pt>
                <c:pt idx="257">
                  <c:v>19724</c:v>
                </c:pt>
                <c:pt idx="258">
                  <c:v>18978</c:v>
                </c:pt>
                <c:pt idx="259">
                  <c:v>15635</c:v>
                </c:pt>
                <c:pt idx="260">
                  <c:v>16171</c:v>
                </c:pt>
                <c:pt idx="261">
                  <c:v>16981</c:v>
                </c:pt>
                <c:pt idx="262">
                  <c:v>18803</c:v>
                </c:pt>
                <c:pt idx="263">
                  <c:v>21330</c:v>
                </c:pt>
                <c:pt idx="264">
                  <c:v>26687</c:v>
                </c:pt>
                <c:pt idx="265">
                  <c:v>21238</c:v>
                </c:pt>
                <c:pt idx="266">
                  <c:v>20531</c:v>
                </c:pt>
                <c:pt idx="267">
                  <c:v>23012</c:v>
                </c:pt>
                <c:pt idx="268">
                  <c:v>19790</c:v>
                </c:pt>
                <c:pt idx="269">
                  <c:v>20890</c:v>
                </c:pt>
                <c:pt idx="270">
                  <c:v>22885</c:v>
                </c:pt>
                <c:pt idx="271">
                  <c:v>24700</c:v>
                </c:pt>
                <c:pt idx="272">
                  <c:v>23065</c:v>
                </c:pt>
                <c:pt idx="273">
                  <c:v>24405</c:v>
                </c:pt>
                <c:pt idx="274">
                  <c:v>21915</c:v>
                </c:pt>
                <c:pt idx="275">
                  <c:v>23254</c:v>
                </c:pt>
                <c:pt idx="276">
                  <c:v>18950</c:v>
                </c:pt>
                <c:pt idx="277">
                  <c:v>20018</c:v>
                </c:pt>
                <c:pt idx="278">
                  <c:v>25177</c:v>
                </c:pt>
                <c:pt idx="279">
                  <c:v>24138</c:v>
                </c:pt>
                <c:pt idx="280">
                  <c:v>23287</c:v>
                </c:pt>
                <c:pt idx="281">
                  <c:v>24957</c:v>
                </c:pt>
                <c:pt idx="282">
                  <c:v>20572</c:v>
                </c:pt>
                <c:pt idx="283">
                  <c:v>21350</c:v>
                </c:pt>
                <c:pt idx="284">
                  <c:v>20412</c:v>
                </c:pt>
                <c:pt idx="285">
                  <c:v>22950</c:v>
                </c:pt>
                <c:pt idx="286">
                  <c:v>33470</c:v>
                </c:pt>
                <c:pt idx="287">
                  <c:v>27301</c:v>
                </c:pt>
                <c:pt idx="288">
                  <c:v>26860</c:v>
                </c:pt>
                <c:pt idx="289">
                  <c:v>24962</c:v>
                </c:pt>
                <c:pt idx="290">
                  <c:v>21363</c:v>
                </c:pt>
                <c:pt idx="291">
                  <c:v>20051</c:v>
                </c:pt>
                <c:pt idx="292">
                  <c:v>19609</c:v>
                </c:pt>
                <c:pt idx="293">
                  <c:v>22915</c:v>
                </c:pt>
                <c:pt idx="294">
                  <c:v>20252</c:v>
                </c:pt>
                <c:pt idx="295">
                  <c:v>19875</c:v>
                </c:pt>
                <c:pt idx="296">
                  <c:v>18662</c:v>
                </c:pt>
                <c:pt idx="297">
                  <c:v>15450</c:v>
                </c:pt>
                <c:pt idx="298">
                  <c:v>11299</c:v>
                </c:pt>
                <c:pt idx="299">
                  <c:v>18213</c:v>
                </c:pt>
                <c:pt idx="300">
                  <c:v>17555</c:v>
                </c:pt>
                <c:pt idx="301">
                  <c:v>14739</c:v>
                </c:pt>
                <c:pt idx="302">
                  <c:v>15871</c:v>
                </c:pt>
                <c:pt idx="303">
                  <c:v>12155</c:v>
                </c:pt>
                <c:pt idx="304">
                  <c:v>12330</c:v>
                </c:pt>
                <c:pt idx="305">
                  <c:v>13429</c:v>
                </c:pt>
                <c:pt idx="306">
                  <c:v>16170</c:v>
                </c:pt>
                <c:pt idx="307">
                  <c:v>14878</c:v>
                </c:pt>
                <c:pt idx="308">
                  <c:v>16298</c:v>
                </c:pt>
                <c:pt idx="309">
                  <c:v>15539</c:v>
                </c:pt>
                <c:pt idx="310">
                  <c:v>17271</c:v>
                </c:pt>
                <c:pt idx="311">
                  <c:v>14718</c:v>
                </c:pt>
                <c:pt idx="312">
                  <c:v>12281</c:v>
                </c:pt>
                <c:pt idx="313">
                  <c:v>16578</c:v>
                </c:pt>
                <c:pt idx="314">
                  <c:v>20964</c:v>
                </c:pt>
                <c:pt idx="315">
                  <c:v>21672</c:v>
                </c:pt>
                <c:pt idx="316">
                  <c:v>21501</c:v>
                </c:pt>
                <c:pt idx="317">
                  <c:v>18447</c:v>
                </c:pt>
                <c:pt idx="318">
                  <c:v>20263</c:v>
                </c:pt>
                <c:pt idx="319">
                  <c:v>18450</c:v>
                </c:pt>
                <c:pt idx="320">
                  <c:v>25161</c:v>
                </c:pt>
                <c:pt idx="321">
                  <c:v>35383</c:v>
                </c:pt>
                <c:pt idx="322">
                  <c:v>28507</c:v>
                </c:pt>
                <c:pt idx="323">
                  <c:v>27052</c:v>
                </c:pt>
                <c:pt idx="324">
                  <c:v>35928</c:v>
                </c:pt>
                <c:pt idx="325">
                  <c:v>33364</c:v>
                </c:pt>
                <c:pt idx="326">
                  <c:v>36803</c:v>
                </c:pt>
                <c:pt idx="327">
                  <c:v>39237</c:v>
                </c:pt>
                <c:pt idx="328">
                  <c:v>39036</c:v>
                </c:pt>
                <c:pt idx="329">
                  <c:v>32725</c:v>
                </c:pt>
                <c:pt idx="330">
                  <c:v>34693</c:v>
                </c:pt>
                <c:pt idx="331">
                  <c:v>32340</c:v>
                </c:pt>
                <c:pt idx="332">
                  <c:v>41385</c:v>
                </c:pt>
                <c:pt idx="333">
                  <c:v>53135</c:v>
                </c:pt>
                <c:pt idx="334">
                  <c:v>50023</c:v>
                </c:pt>
                <c:pt idx="335">
                  <c:v>55892</c:v>
                </c:pt>
                <c:pt idx="336">
                  <c:v>53285</c:v>
                </c:pt>
                <c:pt idx="337">
                  <c:v>57724</c:v>
                </c:pt>
                <c:pt idx="338">
                  <c:v>54990</c:v>
                </c:pt>
                <c:pt idx="339">
                  <c:v>58784</c:v>
                </c:pt>
                <c:pt idx="340">
                  <c:v>60916</c:v>
                </c:pt>
                <c:pt idx="341">
                  <c:v>62322</c:v>
                </c:pt>
                <c:pt idx="342">
                  <c:v>52618</c:v>
                </c:pt>
                <c:pt idx="343">
                  <c:v>68053</c:v>
                </c:pt>
                <c:pt idx="344">
                  <c:v>59937</c:v>
                </c:pt>
                <c:pt idx="345">
                  <c:v>54940</c:v>
                </c:pt>
                <c:pt idx="346">
                  <c:v>46169</c:v>
                </c:pt>
                <c:pt idx="347">
                  <c:v>45533</c:v>
                </c:pt>
                <c:pt idx="348">
                  <c:v>47525</c:v>
                </c:pt>
                <c:pt idx="349">
                  <c:v>48682</c:v>
                </c:pt>
                <c:pt idx="350">
                  <c:v>55761</c:v>
                </c:pt>
                <c:pt idx="351">
                  <c:v>41342</c:v>
                </c:pt>
                <c:pt idx="352">
                  <c:v>38598</c:v>
                </c:pt>
                <c:pt idx="353">
                  <c:v>37535</c:v>
                </c:pt>
                <c:pt idx="354">
                  <c:v>33355</c:v>
                </c:pt>
                <c:pt idx="355">
                  <c:v>38905</c:v>
                </c:pt>
                <c:pt idx="356">
                  <c:v>37892</c:v>
                </c:pt>
                <c:pt idx="357">
                  <c:v>40261</c:v>
                </c:pt>
                <c:pt idx="358">
                  <c:v>33552</c:v>
                </c:pt>
                <c:pt idx="359">
                  <c:v>30004</c:v>
                </c:pt>
                <c:pt idx="360">
                  <c:v>22195</c:v>
                </c:pt>
                <c:pt idx="361">
                  <c:v>20088</c:v>
                </c:pt>
                <c:pt idx="362">
                  <c:v>25308</c:v>
                </c:pt>
                <c:pt idx="363">
                  <c:v>28680</c:v>
                </c:pt>
                <c:pt idx="364">
                  <c:v>29079</c:v>
                </c:pt>
                <c:pt idx="365">
                  <c:v>23275</c:v>
                </c:pt>
                <c:pt idx="366">
                  <c:v>21088</c:v>
                </c:pt>
                <c:pt idx="367">
                  <c:v>18607</c:v>
                </c:pt>
                <c:pt idx="368">
                  <c:v>16840</c:v>
                </c:pt>
                <c:pt idx="369">
                  <c:v>19202</c:v>
                </c:pt>
                <c:pt idx="370">
                  <c:v>20634</c:v>
                </c:pt>
                <c:pt idx="371">
                  <c:v>19114</c:v>
                </c:pt>
                <c:pt idx="372">
                  <c:v>18262</c:v>
                </c:pt>
                <c:pt idx="373">
                  <c:v>15845</c:v>
                </c:pt>
                <c:pt idx="374">
                  <c:v>14104</c:v>
                </c:pt>
                <c:pt idx="375">
                  <c:v>12364</c:v>
                </c:pt>
                <c:pt idx="376">
                  <c:v>13013</c:v>
                </c:pt>
                <c:pt idx="377">
                  <c:v>13494</c:v>
                </c:pt>
                <c:pt idx="378">
                  <c:v>15144</c:v>
                </c:pt>
                <c:pt idx="379">
                  <c:v>13307</c:v>
                </c:pt>
                <c:pt idx="380">
                  <c:v>10972</c:v>
                </c:pt>
                <c:pt idx="381">
                  <c:v>9765</c:v>
                </c:pt>
                <c:pt idx="382">
                  <c:v>10625</c:v>
                </c:pt>
                <c:pt idx="383">
                  <c:v>12717</c:v>
                </c:pt>
                <c:pt idx="384">
                  <c:v>12057</c:v>
                </c:pt>
                <c:pt idx="385">
                  <c:v>12027</c:v>
                </c:pt>
                <c:pt idx="386">
                  <c:v>10406</c:v>
                </c:pt>
                <c:pt idx="387">
                  <c:v>9834</c:v>
                </c:pt>
                <c:pt idx="388">
                  <c:v>10641</c:v>
                </c:pt>
                <c:pt idx="389">
                  <c:v>8489</c:v>
                </c:pt>
                <c:pt idx="390">
                  <c:v>9938</c:v>
                </c:pt>
                <c:pt idx="391">
                  <c:v>9985</c:v>
                </c:pt>
                <c:pt idx="392">
                  <c:v>8523</c:v>
                </c:pt>
                <c:pt idx="393">
                  <c:v>7434</c:v>
                </c:pt>
                <c:pt idx="394">
                  <c:v>6035</c:v>
                </c:pt>
                <c:pt idx="395">
                  <c:v>5455</c:v>
                </c:pt>
                <c:pt idx="396">
                  <c:v>6391</c:v>
                </c:pt>
                <c:pt idx="397">
                  <c:v>6385</c:v>
                </c:pt>
                <c:pt idx="398">
                  <c:v>6573</c:v>
                </c:pt>
                <c:pt idx="399">
                  <c:v>5946</c:v>
                </c:pt>
                <c:pt idx="400">
                  <c:v>6039</c:v>
                </c:pt>
                <c:pt idx="401">
                  <c:v>5177</c:v>
                </c:pt>
                <c:pt idx="402">
                  <c:v>4712</c:v>
                </c:pt>
                <c:pt idx="403">
                  <c:v>5766</c:v>
                </c:pt>
                <c:pt idx="404">
                  <c:v>5926</c:v>
                </c:pt>
                <c:pt idx="405">
                  <c:v>6753</c:v>
                </c:pt>
                <c:pt idx="406">
                  <c:v>6609</c:v>
                </c:pt>
                <c:pt idx="407">
                  <c:v>5534</c:v>
                </c:pt>
                <c:pt idx="408">
                  <c:v>4618</c:v>
                </c:pt>
                <c:pt idx="409">
                  <c:v>5089</c:v>
                </c:pt>
                <c:pt idx="410">
                  <c:v>5294</c:v>
                </c:pt>
                <c:pt idx="411">
                  <c:v>5758</c:v>
                </c:pt>
                <c:pt idx="412">
                  <c:v>6303</c:v>
                </c:pt>
                <c:pt idx="413">
                  <c:v>4802</c:v>
                </c:pt>
                <c:pt idx="414">
                  <c:v>5587</c:v>
                </c:pt>
                <c:pt idx="415">
                  <c:v>5312</c:v>
                </c:pt>
                <c:pt idx="416">
                  <c:v>5342</c:v>
                </c:pt>
                <c:pt idx="417">
                  <c:v>5379</c:v>
                </c:pt>
                <c:pt idx="418">
                  <c:v>5604</c:v>
                </c:pt>
                <c:pt idx="419">
                  <c:v>6220</c:v>
                </c:pt>
                <c:pt idx="420">
                  <c:v>6187</c:v>
                </c:pt>
                <c:pt idx="421">
                  <c:v>3865</c:v>
                </c:pt>
                <c:pt idx="422">
                  <c:v>3862</c:v>
                </c:pt>
                <c:pt idx="423">
                  <c:v>4654</c:v>
                </c:pt>
                <c:pt idx="424">
                  <c:v>4040</c:v>
                </c:pt>
                <c:pt idx="425">
                  <c:v>4052</c:v>
                </c:pt>
                <c:pt idx="426">
                  <c:v>4478</c:v>
                </c:pt>
                <c:pt idx="427">
                  <c:v>3402</c:v>
                </c:pt>
                <c:pt idx="428">
                  <c:v>3423</c:v>
                </c:pt>
                <c:pt idx="429">
                  <c:v>2297</c:v>
                </c:pt>
                <c:pt idx="430">
                  <c:v>2762</c:v>
                </c:pt>
                <c:pt idx="431">
                  <c:v>2379</c:v>
                </c:pt>
                <c:pt idx="432">
                  <c:v>2762</c:v>
                </c:pt>
                <c:pt idx="433">
                  <c:v>3030</c:v>
                </c:pt>
                <c:pt idx="434">
                  <c:v>-4860</c:v>
                </c:pt>
                <c:pt idx="435">
                  <c:v>2584</c:v>
                </c:pt>
                <c:pt idx="436">
                  <c:v>1730</c:v>
                </c:pt>
                <c:pt idx="437">
                  <c:v>3568</c:v>
                </c:pt>
                <c:pt idx="438">
                  <c:v>2471</c:v>
                </c:pt>
                <c:pt idx="439">
                  <c:v>2491</c:v>
                </c:pt>
                <c:pt idx="440">
                  <c:v>2671</c:v>
                </c:pt>
                <c:pt idx="441">
                  <c:v>2756</c:v>
                </c:pt>
                <c:pt idx="442">
                  <c:v>2206</c:v>
                </c:pt>
                <c:pt idx="443">
                  <c:v>1882</c:v>
                </c:pt>
                <c:pt idx="444">
                  <c:v>2963</c:v>
                </c:pt>
                <c:pt idx="445">
                  <c:v>2524</c:v>
                </c:pt>
                <c:pt idx="446">
                  <c:v>2396</c:v>
                </c:pt>
                <c:pt idx="447">
                  <c:v>2728</c:v>
                </c:pt>
                <c:pt idx="448">
                  <c:v>2678</c:v>
                </c:pt>
                <c:pt idx="449">
                  <c:v>2061</c:v>
                </c:pt>
                <c:pt idx="450">
                  <c:v>1712</c:v>
                </c:pt>
                <c:pt idx="451">
                  <c:v>2064</c:v>
                </c:pt>
                <c:pt idx="452">
                  <c:v>2685</c:v>
                </c:pt>
                <c:pt idx="453">
                  <c:v>2166</c:v>
                </c:pt>
                <c:pt idx="454">
                  <c:v>2445</c:v>
                </c:pt>
                <c:pt idx="455">
                  <c:v>2381</c:v>
                </c:pt>
                <c:pt idx="456">
                  <c:v>1907</c:v>
                </c:pt>
                <c:pt idx="457">
                  <c:v>1671</c:v>
                </c:pt>
                <c:pt idx="458">
                  <c:v>1649</c:v>
                </c:pt>
                <c:pt idx="459">
                  <c:v>1946</c:v>
                </c:pt>
                <c:pt idx="460">
                  <c:v>2144</c:v>
                </c:pt>
                <c:pt idx="461">
                  <c:v>2613</c:v>
                </c:pt>
                <c:pt idx="462">
                  <c:v>2490</c:v>
                </c:pt>
                <c:pt idx="463">
                  <c:v>2047</c:v>
                </c:pt>
                <c:pt idx="464">
                  <c:v>1770</c:v>
                </c:pt>
                <c:pt idx="465">
                  <c:v>2357</c:v>
                </c:pt>
                <c:pt idx="466">
                  <c:v>2474</c:v>
                </c:pt>
                <c:pt idx="467">
                  <c:v>2284</c:v>
                </c:pt>
                <c:pt idx="468">
                  <c:v>2656</c:v>
                </c:pt>
                <c:pt idx="469">
                  <c:v>2193</c:v>
                </c:pt>
                <c:pt idx="470">
                  <c:v>2027</c:v>
                </c:pt>
                <c:pt idx="471">
                  <c:v>1926</c:v>
                </c:pt>
                <c:pt idx="472">
                  <c:v>1979</c:v>
                </c:pt>
                <c:pt idx="473">
                  <c:v>-2364</c:v>
                </c:pt>
                <c:pt idx="474">
                  <c:v>2135</c:v>
                </c:pt>
                <c:pt idx="475">
                  <c:v>2694</c:v>
                </c:pt>
                <c:pt idx="476">
                  <c:v>2702</c:v>
                </c:pt>
                <c:pt idx="477">
                  <c:v>2523</c:v>
                </c:pt>
                <c:pt idx="478">
                  <c:v>2092</c:v>
                </c:pt>
                <c:pt idx="479">
                  <c:v>2362</c:v>
                </c:pt>
                <c:pt idx="480">
                  <c:v>2410</c:v>
                </c:pt>
                <c:pt idx="481">
                  <c:v>2987</c:v>
                </c:pt>
                <c:pt idx="482">
                  <c:v>3380</c:v>
                </c:pt>
                <c:pt idx="483">
                  <c:v>4028</c:v>
                </c:pt>
                <c:pt idx="484">
                  <c:v>3240</c:v>
                </c:pt>
                <c:pt idx="485">
                  <c:v>3111</c:v>
                </c:pt>
                <c:pt idx="486">
                  <c:v>3283</c:v>
                </c:pt>
                <c:pt idx="487">
                  <c:v>3099</c:v>
                </c:pt>
                <c:pt idx="488">
                  <c:v>4261</c:v>
                </c:pt>
                <c:pt idx="489">
                  <c:v>5179</c:v>
                </c:pt>
                <c:pt idx="490">
                  <c:v>6140</c:v>
                </c:pt>
                <c:pt idx="491">
                  <c:v>5651</c:v>
                </c:pt>
                <c:pt idx="492">
                  <c:v>5223</c:v>
                </c:pt>
                <c:pt idx="493">
                  <c:v>5584</c:v>
                </c:pt>
                <c:pt idx="494">
                  <c:v>5966</c:v>
                </c:pt>
                <c:pt idx="495">
                  <c:v>7312</c:v>
                </c:pt>
                <c:pt idx="496">
                  <c:v>7232</c:v>
                </c:pt>
                <c:pt idx="497">
                  <c:v>7958</c:v>
                </c:pt>
                <c:pt idx="498">
                  <c:v>7550</c:v>
                </c:pt>
                <c:pt idx="499">
                  <c:v>7319</c:v>
                </c:pt>
                <c:pt idx="500">
                  <c:v>7606</c:v>
                </c:pt>
                <c:pt idx="501">
                  <c:v>7587</c:v>
                </c:pt>
                <c:pt idx="502">
                  <c:v>8808</c:v>
                </c:pt>
                <c:pt idx="503">
                  <c:v>10809</c:v>
                </c:pt>
                <c:pt idx="504">
                  <c:v>10270</c:v>
                </c:pt>
                <c:pt idx="505">
                  <c:v>10075</c:v>
                </c:pt>
                <c:pt idx="506">
                  <c:v>9072</c:v>
                </c:pt>
                <c:pt idx="507">
                  <c:v>10467</c:v>
                </c:pt>
                <c:pt idx="508">
                  <c:v>11481</c:v>
                </c:pt>
                <c:pt idx="509">
                  <c:v>15882</c:v>
                </c:pt>
                <c:pt idx="510">
                  <c:v>16702</c:v>
                </c:pt>
                <c:pt idx="511">
                  <c:v>15296</c:v>
                </c:pt>
                <c:pt idx="512">
                  <c:v>17943</c:v>
                </c:pt>
                <c:pt idx="513">
                  <c:v>14623</c:v>
                </c:pt>
                <c:pt idx="514">
                  <c:v>22644</c:v>
                </c:pt>
                <c:pt idx="515">
                  <c:v>20223</c:v>
                </c:pt>
                <c:pt idx="516">
                  <c:v>25606</c:v>
                </c:pt>
                <c:pt idx="517">
                  <c:v>27556</c:v>
                </c:pt>
                <c:pt idx="518">
                  <c:v>26706</c:v>
                </c:pt>
                <c:pt idx="519">
                  <c:v>24447</c:v>
                </c:pt>
                <c:pt idx="520">
                  <c:v>23818</c:v>
                </c:pt>
                <c:pt idx="521">
                  <c:v>27100</c:v>
                </c:pt>
                <c:pt idx="522">
                  <c:v>28334</c:v>
                </c:pt>
                <c:pt idx="523">
                  <c:v>32048</c:v>
                </c:pt>
                <c:pt idx="524">
                  <c:v>31977</c:v>
                </c:pt>
                <c:pt idx="525">
                  <c:v>35200</c:v>
                </c:pt>
                <c:pt idx="526">
                  <c:v>31800</c:v>
                </c:pt>
                <c:pt idx="527">
                  <c:v>31352</c:v>
                </c:pt>
                <c:pt idx="528">
                  <c:v>33998</c:v>
                </c:pt>
                <c:pt idx="529">
                  <c:v>36216</c:v>
                </c:pt>
                <c:pt idx="530">
                  <c:v>41748</c:v>
                </c:pt>
                <c:pt idx="531">
                  <c:v>47891</c:v>
                </c:pt>
                <c:pt idx="532">
                  <c:v>51273</c:v>
                </c:pt>
                <c:pt idx="533">
                  <c:v>53969</c:v>
                </c:pt>
                <c:pt idx="534">
                  <c:v>47599</c:v>
                </c:pt>
                <c:pt idx="535">
                  <c:v>39538</c:v>
                </c:pt>
                <c:pt idx="536">
                  <c:v>46125</c:v>
                </c:pt>
                <c:pt idx="537">
                  <c:v>43404</c:v>
                </c:pt>
                <c:pt idx="538">
                  <c:v>39315</c:v>
                </c:pt>
                <c:pt idx="539">
                  <c:v>35654</c:v>
                </c:pt>
                <c:pt idx="540">
                  <c:v>31285</c:v>
                </c:pt>
                <c:pt idx="541">
                  <c:v>28652</c:v>
                </c:pt>
                <c:pt idx="542">
                  <c:v>24386</c:v>
                </c:pt>
                <c:pt idx="543">
                  <c:v>23228</c:v>
                </c:pt>
                <c:pt idx="544">
                  <c:v>25402</c:v>
                </c:pt>
                <c:pt idx="545">
                  <c:v>30633</c:v>
                </c:pt>
                <c:pt idx="546">
                  <c:v>29213</c:v>
                </c:pt>
                <c:pt idx="547">
                  <c:v>25754</c:v>
                </c:pt>
                <c:pt idx="548">
                  <c:v>24139</c:v>
                </c:pt>
                <c:pt idx="549">
                  <c:v>21687</c:v>
                </c:pt>
                <c:pt idx="550">
                  <c:v>21466</c:v>
                </c:pt>
                <c:pt idx="551">
                  <c:v>28936</c:v>
                </c:pt>
                <c:pt idx="552">
                  <c:v>29825</c:v>
                </c:pt>
                <c:pt idx="553">
                  <c:v>31442</c:v>
                </c:pt>
                <c:pt idx="554">
                  <c:v>28229</c:v>
                </c:pt>
                <c:pt idx="555">
                  <c:v>27110</c:v>
                </c:pt>
                <c:pt idx="556">
                  <c:v>24881</c:v>
                </c:pt>
                <c:pt idx="557">
                  <c:v>23297</c:v>
                </c:pt>
                <c:pt idx="558">
                  <c:v>29260</c:v>
                </c:pt>
                <c:pt idx="559">
                  <c:v>32706</c:v>
                </c:pt>
                <c:pt idx="560">
                  <c:v>32362</c:v>
                </c:pt>
                <c:pt idx="561">
                  <c:v>29143</c:v>
                </c:pt>
                <c:pt idx="562">
                  <c:v>26426</c:v>
                </c:pt>
                <c:pt idx="563">
                  <c:v>28176</c:v>
                </c:pt>
                <c:pt idx="564">
                  <c:v>26628</c:v>
                </c:pt>
                <c:pt idx="565">
                  <c:v>33646</c:v>
                </c:pt>
                <c:pt idx="566">
                  <c:v>36273</c:v>
                </c:pt>
                <c:pt idx="567">
                  <c:v>36987</c:v>
                </c:pt>
                <c:pt idx="568">
                  <c:v>31783</c:v>
                </c:pt>
                <c:pt idx="569">
                  <c:v>31976</c:v>
                </c:pt>
                <c:pt idx="570">
                  <c:v>31675</c:v>
                </c:pt>
                <c:pt idx="571">
                  <c:v>30619</c:v>
                </c:pt>
                <c:pt idx="572">
                  <c:v>35547</c:v>
                </c:pt>
                <c:pt idx="573">
                  <c:v>37962</c:v>
                </c:pt>
                <c:pt idx="574">
                  <c:v>37690</c:v>
                </c:pt>
                <c:pt idx="575">
                  <c:v>32087</c:v>
                </c:pt>
                <c:pt idx="576">
                  <c:v>32937</c:v>
                </c:pt>
                <c:pt idx="577">
                  <c:v>26227</c:v>
                </c:pt>
                <c:pt idx="578">
                  <c:v>31931</c:v>
                </c:pt>
                <c:pt idx="579">
                  <c:v>35493</c:v>
                </c:pt>
                <c:pt idx="580">
                  <c:v>37830</c:v>
                </c:pt>
                <c:pt idx="581">
                  <c:v>42065</c:v>
                </c:pt>
                <c:pt idx="582">
                  <c:v>36642</c:v>
                </c:pt>
                <c:pt idx="583">
                  <c:v>36515</c:v>
                </c:pt>
                <c:pt idx="584">
                  <c:v>40801</c:v>
                </c:pt>
                <c:pt idx="585">
                  <c:v>37179</c:v>
                </c:pt>
                <c:pt idx="586">
                  <c:v>38486</c:v>
                </c:pt>
                <c:pt idx="587">
                  <c:v>37480</c:v>
                </c:pt>
                <c:pt idx="588">
                  <c:v>36734</c:v>
                </c:pt>
                <c:pt idx="589">
                  <c:v>28856</c:v>
                </c:pt>
                <c:pt idx="590">
                  <c:v>28614</c:v>
                </c:pt>
                <c:pt idx="591">
                  <c:v>30283</c:v>
                </c:pt>
                <c:pt idx="592">
                  <c:v>26251</c:v>
                </c:pt>
                <c:pt idx="593">
                  <c:v>29873</c:v>
                </c:pt>
                <c:pt idx="594">
                  <c:v>26326</c:v>
                </c:pt>
                <c:pt idx="595">
                  <c:v>32292</c:v>
                </c:pt>
                <c:pt idx="596">
                  <c:v>29438</c:v>
                </c:pt>
                <c:pt idx="597">
                  <c:v>29007</c:v>
                </c:pt>
                <c:pt idx="598">
                  <c:v>35702</c:v>
                </c:pt>
                <c:pt idx="599">
                  <c:v>31095</c:v>
                </c:pt>
                <c:pt idx="600">
                  <c:v>33560</c:v>
                </c:pt>
                <c:pt idx="601">
                  <c:v>35764</c:v>
                </c:pt>
                <c:pt idx="602">
                  <c:v>35620</c:v>
                </c:pt>
                <c:pt idx="603">
                  <c:v>29746</c:v>
                </c:pt>
                <c:pt idx="604">
                  <c:v>32997</c:v>
                </c:pt>
                <c:pt idx="605">
                  <c:v>37485</c:v>
                </c:pt>
                <c:pt idx="606">
                  <c:v>34520</c:v>
                </c:pt>
                <c:pt idx="607">
                  <c:v>35059</c:v>
                </c:pt>
                <c:pt idx="608">
                  <c:v>35742</c:v>
                </c:pt>
              </c:numCache>
            </c:numRef>
          </c:yVal>
          <c:smooth val="1"/>
        </c:ser>
        <c:ser>
          <c:idx val="1"/>
          <c:order val="1"/>
          <c:tx>
            <c:v>Phase 1</c:v>
          </c:tx>
          <c:spPr>
            <a:ln w="19050" cmpd="sng">
              <a:prstDash val="sysDash"/>
            </a:ln>
          </c:spPr>
          <c:marker>
            <c:symbol val="none"/>
          </c:marker>
          <c:xVal>
            <c:numRef>
              <c:f>英国!$A$2:$A$64</c:f>
              <c:numCache>
                <c:formatCode>m/d/yyyy</c:formatCode>
                <c:ptCount val="63"/>
                <c:pt idx="0">
                  <c:v>43861</c:v>
                </c:pt>
                <c:pt idx="1">
                  <c:v>43862</c:v>
                </c:pt>
                <c:pt idx="2">
                  <c:v>43863</c:v>
                </c:pt>
                <c:pt idx="3">
                  <c:v>43864</c:v>
                </c:pt>
                <c:pt idx="4">
                  <c:v>43865</c:v>
                </c:pt>
                <c:pt idx="5">
                  <c:v>43866</c:v>
                </c:pt>
                <c:pt idx="6">
                  <c:v>43867</c:v>
                </c:pt>
                <c:pt idx="7">
                  <c:v>43868</c:v>
                </c:pt>
                <c:pt idx="8">
                  <c:v>43869</c:v>
                </c:pt>
                <c:pt idx="9">
                  <c:v>43870</c:v>
                </c:pt>
                <c:pt idx="10">
                  <c:v>43871</c:v>
                </c:pt>
                <c:pt idx="11">
                  <c:v>43872</c:v>
                </c:pt>
                <c:pt idx="12">
                  <c:v>43873</c:v>
                </c:pt>
                <c:pt idx="13">
                  <c:v>43874</c:v>
                </c:pt>
                <c:pt idx="14">
                  <c:v>43875</c:v>
                </c:pt>
                <c:pt idx="15">
                  <c:v>43876</c:v>
                </c:pt>
                <c:pt idx="16">
                  <c:v>43877</c:v>
                </c:pt>
                <c:pt idx="17">
                  <c:v>43878</c:v>
                </c:pt>
                <c:pt idx="18">
                  <c:v>43879</c:v>
                </c:pt>
                <c:pt idx="19">
                  <c:v>43880</c:v>
                </c:pt>
                <c:pt idx="20">
                  <c:v>43881</c:v>
                </c:pt>
                <c:pt idx="21">
                  <c:v>43882</c:v>
                </c:pt>
                <c:pt idx="22">
                  <c:v>43883</c:v>
                </c:pt>
                <c:pt idx="23">
                  <c:v>43884</c:v>
                </c:pt>
                <c:pt idx="24">
                  <c:v>43885</c:v>
                </c:pt>
                <c:pt idx="25">
                  <c:v>43886</c:v>
                </c:pt>
                <c:pt idx="26">
                  <c:v>43887</c:v>
                </c:pt>
                <c:pt idx="27">
                  <c:v>43888</c:v>
                </c:pt>
                <c:pt idx="28">
                  <c:v>43889</c:v>
                </c:pt>
                <c:pt idx="29">
                  <c:v>43890</c:v>
                </c:pt>
                <c:pt idx="30">
                  <c:v>43891</c:v>
                </c:pt>
                <c:pt idx="31">
                  <c:v>43892</c:v>
                </c:pt>
                <c:pt idx="32">
                  <c:v>43893</c:v>
                </c:pt>
                <c:pt idx="33">
                  <c:v>43894</c:v>
                </c:pt>
                <c:pt idx="34">
                  <c:v>43895</c:v>
                </c:pt>
                <c:pt idx="35">
                  <c:v>43896</c:v>
                </c:pt>
                <c:pt idx="36">
                  <c:v>43897</c:v>
                </c:pt>
                <c:pt idx="37">
                  <c:v>43898</c:v>
                </c:pt>
                <c:pt idx="38">
                  <c:v>43899</c:v>
                </c:pt>
                <c:pt idx="39">
                  <c:v>43900</c:v>
                </c:pt>
                <c:pt idx="40">
                  <c:v>43901</c:v>
                </c:pt>
                <c:pt idx="41">
                  <c:v>43902</c:v>
                </c:pt>
                <c:pt idx="42">
                  <c:v>43903</c:v>
                </c:pt>
                <c:pt idx="43">
                  <c:v>43904</c:v>
                </c:pt>
                <c:pt idx="44">
                  <c:v>43905</c:v>
                </c:pt>
                <c:pt idx="45">
                  <c:v>43906</c:v>
                </c:pt>
                <c:pt idx="46">
                  <c:v>43907</c:v>
                </c:pt>
                <c:pt idx="47">
                  <c:v>43908</c:v>
                </c:pt>
                <c:pt idx="48">
                  <c:v>43909</c:v>
                </c:pt>
                <c:pt idx="49">
                  <c:v>43910</c:v>
                </c:pt>
                <c:pt idx="50">
                  <c:v>43911</c:v>
                </c:pt>
                <c:pt idx="51">
                  <c:v>43912</c:v>
                </c:pt>
                <c:pt idx="52">
                  <c:v>43913</c:v>
                </c:pt>
                <c:pt idx="53">
                  <c:v>43914</c:v>
                </c:pt>
                <c:pt idx="54">
                  <c:v>43915</c:v>
                </c:pt>
                <c:pt idx="55">
                  <c:v>43916</c:v>
                </c:pt>
                <c:pt idx="56">
                  <c:v>43917</c:v>
                </c:pt>
                <c:pt idx="57">
                  <c:v>43918</c:v>
                </c:pt>
                <c:pt idx="58">
                  <c:v>43919</c:v>
                </c:pt>
                <c:pt idx="59">
                  <c:v>43920</c:v>
                </c:pt>
                <c:pt idx="60">
                  <c:v>43921</c:v>
                </c:pt>
                <c:pt idx="61">
                  <c:v>43922</c:v>
                </c:pt>
                <c:pt idx="62">
                  <c:v>43923</c:v>
                </c:pt>
              </c:numCache>
            </c:numRef>
          </c:xVal>
          <c:yVal>
            <c:numRef>
              <c:f>英国!$M$2:$M$65</c:f>
              <c:numCache>
                <c:formatCode>General</c:formatCode>
                <c:ptCount val="64"/>
                <c:pt idx="0">
                  <c:v>2</c:v>
                </c:pt>
                <c:pt idx="1">
                  <c:v>2.0262260437011698E-2</c:v>
                </c:pt>
                <c:pt idx="2">
                  <c:v>1.71260677665711E-2</c:v>
                </c:pt>
                <c:pt idx="3">
                  <c:v>0.345189654505906</c:v>
                </c:pt>
                <c:pt idx="4">
                  <c:v>0.93268423681379897</c:v>
                </c:pt>
                <c:pt idx="5">
                  <c:v>1.7285059146548001</c:v>
                </c:pt>
                <c:pt idx="6">
                  <c:v>2.69790994068918</c:v>
                </c:pt>
                <c:pt idx="7">
                  <c:v>3.8191792851159998</c:v>
                </c:pt>
                <c:pt idx="8">
                  <c:v>5.08106978284553</c:v>
                </c:pt>
                <c:pt idx="9">
                  <c:v>6.4808753521772902</c:v>
                </c:pt>
                <c:pt idx="10">
                  <c:v>8.0229897604923295</c:v>
                </c:pt>
                <c:pt idx="11">
                  <c:v>9.7178678320023408</c:v>
                </c:pt>
                <c:pt idx="12">
                  <c:v>11.581310169670999</c:v>
                </c:pt>
                <c:pt idx="13">
                  <c:v>13.6340124610711</c:v>
                </c:pt>
                <c:pt idx="14">
                  <c:v>15.901334109384701</c:v>
                </c:pt>
                <c:pt idx="15">
                  <c:v>18.413251960772602</c:v>
                </c:pt>
                <c:pt idx="16">
                  <c:v>21.2044738375034</c:v>
                </c:pt>
                <c:pt idx="17">
                  <c:v>24.314693873548599</c:v>
                </c:pt>
                <c:pt idx="18">
                  <c:v>27.7889776396289</c:v>
                </c:pt>
                <c:pt idx="19">
                  <c:v>31.678270021596401</c:v>
                </c:pt>
                <c:pt idx="20">
                  <c:v>36.040023006664498</c:v>
                </c:pt>
                <c:pt idx="21">
                  <c:v>40.938944117623798</c:v>
                </c:pt>
                <c:pt idx="22">
                  <c:v>46.447869359682798</c:v>
                </c:pt>
                <c:pt idx="23">
                  <c:v>52.648767320886101</c:v>
                </c:pt>
                <c:pt idx="24">
                  <c:v>59.633883582044596</c:v>
                </c:pt>
                <c:pt idx="25">
                  <c:v>67.507036909962594</c:v>
                </c:pt>
                <c:pt idx="26">
                  <c:v>76.385080872228102</c:v>
                </c:pt>
                <c:pt idx="27">
                  <c:v>86.399546547279797</c:v>
                </c:pt>
                <c:pt idx="28">
                  <c:v>97.698483914753695</c:v>
                </c:pt>
                <c:pt idx="29">
                  <c:v>110.44852128254399</c:v>
                </c:pt>
                <c:pt idx="30">
                  <c:v>124.83716370000499</c:v>
                </c:pt>
                <c:pt idx="31">
                  <c:v>141.075352656474</c:v>
                </c:pt>
                <c:pt idx="32">
                  <c:v>159.40031037500199</c:v>
                </c:pt>
                <c:pt idx="33">
                  <c:v>180.07869255014199</c:v>
                </c:pt>
                <c:pt idx="34">
                  <c:v>203.41007326871701</c:v>
                </c:pt>
                <c:pt idx="35">
                  <c:v>229.730784863254</c:v>
                </c:pt>
                <c:pt idx="36">
                  <c:v>259.418133285252</c:v>
                </c:pt>
                <c:pt idx="37">
                  <c:v>292.895005880555</c:v>
                </c:pt>
                <c:pt idx="38">
                  <c:v>330.63488274540202</c:v>
                </c:pt>
                <c:pt idx="39">
                  <c:v>373.16725458306797</c:v>
                </c:pt>
                <c:pt idx="40">
                  <c:v>421.08343850052398</c:v>
                </c:pt>
                <c:pt idx="41">
                  <c:v>475.04276769688101</c:v>
                </c:pt>
                <c:pt idx="42">
                  <c:v>535.77911059501901</c:v>
                </c:pt>
                <c:pt idx="43">
                  <c:v>604.10764863793099</c:v>
                </c:pt>
                <c:pt idx="44">
                  <c:v>680.93180860866096</c:v>
                </c:pt>
                <c:pt idx="45">
                  <c:v>767.25020379606406</c:v>
                </c:pt>
                <c:pt idx="46">
                  <c:v>864.16338752048</c:v>
                </c:pt>
                <c:pt idx="47">
                  <c:v>972.880161526248</c:v>
                </c:pt>
                <c:pt idx="48">
                  <c:v>1094.72310996748</c:v>
                </c:pt>
                <c:pt idx="49">
                  <c:v>1231.1329471920701</c:v>
                </c:pt>
                <c:pt idx="50">
                  <c:v>1383.6711752388401</c:v>
                </c:pt>
                <c:pt idx="51">
                  <c:v>1554.0204472335299</c:v>
                </c:pt>
                <c:pt idx="52">
                  <c:v>1743.98192987977</c:v>
                </c:pt>
                <c:pt idx="53">
                  <c:v>1955.4688585587101</c:v>
                </c:pt>
                <c:pt idx="54">
                  <c:v>2190.4953916547502</c:v>
                </c:pt>
                <c:pt idx="55">
                  <c:v>2451.1598094231099</c:v>
                </c:pt>
                <c:pt idx="56">
                  <c:v>2739.6210832942702</c:v>
                </c:pt>
                <c:pt idx="57">
                  <c:v>3058.0678834415899</c:v>
                </c:pt>
                <c:pt idx="58">
                  <c:v>3408.67921738722</c:v>
                </c:pt>
                <c:pt idx="59">
                  <c:v>3793.5761223488098</c:v>
                </c:pt>
                <c:pt idx="60">
                  <c:v>4214.7641881950303</c:v>
                </c:pt>
                <c:pt idx="61">
                  <c:v>4674.0671787239498</c:v>
                </c:pt>
                <c:pt idx="62">
                  <c:v>5173.0526471249004</c:v>
                </c:pt>
                <c:pt idx="63">
                  <c:v>5712.9511899999998</c:v>
                </c:pt>
              </c:numCache>
            </c:numRef>
          </c:yVal>
          <c:smooth val="1"/>
        </c:ser>
        <c:ser>
          <c:idx val="2"/>
          <c:order val="2"/>
          <c:tx>
            <c:v>Phase 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英国!$A$65:$A$84</c:f>
              <c:numCache>
                <c:formatCode>m/d/yyyy</c:formatCode>
                <c:ptCount val="20"/>
                <c:pt idx="0">
                  <c:v>43924</c:v>
                </c:pt>
                <c:pt idx="1">
                  <c:v>43925</c:v>
                </c:pt>
                <c:pt idx="2">
                  <c:v>43926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43933</c:v>
                </c:pt>
                <c:pt idx="10">
                  <c:v>43934</c:v>
                </c:pt>
                <c:pt idx="11">
                  <c:v>43935</c:v>
                </c:pt>
                <c:pt idx="12">
                  <c:v>43936</c:v>
                </c:pt>
                <c:pt idx="13">
                  <c:v>43937</c:v>
                </c:pt>
                <c:pt idx="14">
                  <c:v>43938</c:v>
                </c:pt>
                <c:pt idx="15">
                  <c:v>43939</c:v>
                </c:pt>
                <c:pt idx="16">
                  <c:v>43940</c:v>
                </c:pt>
                <c:pt idx="17">
                  <c:v>43941</c:v>
                </c:pt>
                <c:pt idx="18">
                  <c:v>43942</c:v>
                </c:pt>
                <c:pt idx="19">
                  <c:v>43943</c:v>
                </c:pt>
              </c:numCache>
            </c:numRef>
          </c:xVal>
          <c:yVal>
            <c:numRef>
              <c:f>英国!$M$65:$M$84</c:f>
              <c:numCache>
                <c:formatCode>General</c:formatCode>
                <c:ptCount val="20"/>
                <c:pt idx="0">
                  <c:v>5712.9511899999998</c:v>
                </c:pt>
                <c:pt idx="1">
                  <c:v>6294.5717391620401</c:v>
                </c:pt>
                <c:pt idx="2">
                  <c:v>5306.4699485053698</c:v>
                </c:pt>
                <c:pt idx="3">
                  <c:v>4930.8652422560499</c:v>
                </c:pt>
                <c:pt idx="4">
                  <c:v>5023.5864280253099</c:v>
                </c:pt>
                <c:pt idx="5">
                  <c:v>5066.0100797226996</c:v>
                </c:pt>
                <c:pt idx="6">
                  <c:v>4533.9543620117702</c:v>
                </c:pt>
                <c:pt idx="7">
                  <c:v>3889.83467840189</c:v>
                </c:pt>
                <c:pt idx="8">
                  <c:v>3820.3270823841299</c:v>
                </c:pt>
                <c:pt idx="9">
                  <c:v>3853.2068382769598</c:v>
                </c:pt>
                <c:pt idx="10">
                  <c:v>3975.5689114706902</c:v>
                </c:pt>
                <c:pt idx="11">
                  <c:v>4386.19044258329</c:v>
                </c:pt>
                <c:pt idx="12">
                  <c:v>5074.38429355687</c:v>
                </c:pt>
                <c:pt idx="13">
                  <c:v>5063.5751018788696</c:v>
                </c:pt>
                <c:pt idx="14">
                  <c:v>4604.99416661754</c:v>
                </c:pt>
                <c:pt idx="15">
                  <c:v>4224.80024505858</c:v>
                </c:pt>
                <c:pt idx="16">
                  <c:v>4570.7834634309702</c:v>
                </c:pt>
                <c:pt idx="17">
                  <c:v>4908.7593273753</c:v>
                </c:pt>
                <c:pt idx="18">
                  <c:v>5256.9740448693101</c:v>
                </c:pt>
                <c:pt idx="19">
                  <c:v>5712.95119042035</c:v>
                </c:pt>
              </c:numCache>
            </c:numRef>
          </c:yVal>
          <c:smooth val="1"/>
        </c:ser>
        <c:ser>
          <c:idx val="3"/>
          <c:order val="3"/>
          <c:tx>
            <c:v>Phase 3</c:v>
          </c:tx>
          <c:spPr>
            <a:ln w="19050"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英国!$A$84:$A$155</c:f>
              <c:numCache>
                <c:formatCode>m/d/yyyy</c:formatCode>
                <c:ptCount val="72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43988</c:v>
                </c:pt>
                <c:pt idx="46">
                  <c:v>43989</c:v>
                </c:pt>
                <c:pt idx="47">
                  <c:v>43990</c:v>
                </c:pt>
                <c:pt idx="48">
                  <c:v>43991</c:v>
                </c:pt>
                <c:pt idx="49">
                  <c:v>43992</c:v>
                </c:pt>
                <c:pt idx="50">
                  <c:v>43993</c:v>
                </c:pt>
                <c:pt idx="51">
                  <c:v>43994</c:v>
                </c:pt>
                <c:pt idx="52">
                  <c:v>43995</c:v>
                </c:pt>
                <c:pt idx="53">
                  <c:v>43996</c:v>
                </c:pt>
                <c:pt idx="54">
                  <c:v>43997</c:v>
                </c:pt>
                <c:pt idx="55">
                  <c:v>43998</c:v>
                </c:pt>
                <c:pt idx="56">
                  <c:v>43999</c:v>
                </c:pt>
                <c:pt idx="57">
                  <c:v>44000</c:v>
                </c:pt>
                <c:pt idx="58">
                  <c:v>44001</c:v>
                </c:pt>
                <c:pt idx="59">
                  <c:v>44002</c:v>
                </c:pt>
                <c:pt idx="60">
                  <c:v>44003</c:v>
                </c:pt>
                <c:pt idx="61">
                  <c:v>44004</c:v>
                </c:pt>
                <c:pt idx="62">
                  <c:v>44005</c:v>
                </c:pt>
                <c:pt idx="63">
                  <c:v>44006</c:v>
                </c:pt>
                <c:pt idx="64">
                  <c:v>44007</c:v>
                </c:pt>
                <c:pt idx="65">
                  <c:v>44008</c:v>
                </c:pt>
                <c:pt idx="66">
                  <c:v>44009</c:v>
                </c:pt>
                <c:pt idx="67">
                  <c:v>44010</c:v>
                </c:pt>
                <c:pt idx="68">
                  <c:v>44011</c:v>
                </c:pt>
                <c:pt idx="69">
                  <c:v>44012</c:v>
                </c:pt>
                <c:pt idx="70">
                  <c:v>44013</c:v>
                </c:pt>
                <c:pt idx="71">
                  <c:v>44014</c:v>
                </c:pt>
              </c:numCache>
            </c:numRef>
          </c:xVal>
          <c:yVal>
            <c:numRef>
              <c:f>英国!$M$84:$M$154</c:f>
              <c:numCache>
                <c:formatCode>General</c:formatCode>
                <c:ptCount val="71"/>
                <c:pt idx="0">
                  <c:v>5712.95119042035</c:v>
                </c:pt>
                <c:pt idx="1">
                  <c:v>6294.5718191562401</c:v>
                </c:pt>
                <c:pt idx="2">
                  <c:v>5048.7467553258202</c:v>
                </c:pt>
                <c:pt idx="3">
                  <c:v>4316.0463204006501</c:v>
                </c:pt>
                <c:pt idx="4">
                  <c:v>3965.1490354034499</c:v>
                </c:pt>
                <c:pt idx="5">
                  <c:v>3987.6705803585401</c:v>
                </c:pt>
                <c:pt idx="6">
                  <c:v>4107.1885608876501</c:v>
                </c:pt>
                <c:pt idx="7">
                  <c:v>4121.0838448939503</c:v>
                </c:pt>
                <c:pt idx="8">
                  <c:v>4088.7421174534302</c:v>
                </c:pt>
                <c:pt idx="9">
                  <c:v>4069.8864136151001</c:v>
                </c:pt>
                <c:pt idx="10">
                  <c:v>4112.5553343151396</c:v>
                </c:pt>
                <c:pt idx="11">
                  <c:v>4059.3270446822999</c:v>
                </c:pt>
                <c:pt idx="12">
                  <c:v>4046.06932663414</c:v>
                </c:pt>
                <c:pt idx="13">
                  <c:v>3846.0147196867902</c:v>
                </c:pt>
                <c:pt idx="14">
                  <c:v>3714.3261122287699</c:v>
                </c:pt>
                <c:pt idx="15">
                  <c:v>3633.90516918804</c:v>
                </c:pt>
                <c:pt idx="16">
                  <c:v>3411.57330216012</c:v>
                </c:pt>
                <c:pt idx="17">
                  <c:v>3057.6128188259099</c:v>
                </c:pt>
                <c:pt idx="18">
                  <c:v>2928.2286407844099</c:v>
                </c:pt>
                <c:pt idx="19">
                  <c:v>2840.13398522943</c:v>
                </c:pt>
                <c:pt idx="20">
                  <c:v>2949.06576316475</c:v>
                </c:pt>
                <c:pt idx="21">
                  <c:v>2922.3493284823198</c:v>
                </c:pt>
                <c:pt idx="22">
                  <c:v>2754.4017542186698</c:v>
                </c:pt>
                <c:pt idx="23">
                  <c:v>2661.19248684079</c:v>
                </c:pt>
                <c:pt idx="24">
                  <c:v>2523.6808845045798</c:v>
                </c:pt>
                <c:pt idx="25">
                  <c:v>2403.2116681438702</c:v>
                </c:pt>
                <c:pt idx="26">
                  <c:v>2345.7835240586901</c:v>
                </c:pt>
                <c:pt idx="27">
                  <c:v>2298.9337790558102</c:v>
                </c:pt>
                <c:pt idx="28">
                  <c:v>2185.7940236680602</c:v>
                </c:pt>
                <c:pt idx="29">
                  <c:v>2065.2904406993498</c:v>
                </c:pt>
                <c:pt idx="30">
                  <c:v>1882.1279793087101</c:v>
                </c:pt>
                <c:pt idx="31">
                  <c:v>1764.1966206034799</c:v>
                </c:pt>
                <c:pt idx="32">
                  <c:v>1805.5963520584801</c:v>
                </c:pt>
                <c:pt idx="33">
                  <c:v>1836.9780266375501</c:v>
                </c:pt>
                <c:pt idx="34">
                  <c:v>1813.8760209642701</c:v>
                </c:pt>
                <c:pt idx="35">
                  <c:v>1689.1421280155801</c:v>
                </c:pt>
                <c:pt idx="36">
                  <c:v>1551.9783751719301</c:v>
                </c:pt>
                <c:pt idx="37">
                  <c:v>1419.61016650743</c:v>
                </c:pt>
                <c:pt idx="38">
                  <c:v>1355.6096768955099</c:v>
                </c:pt>
                <c:pt idx="39">
                  <c:v>1285.15077221874</c:v>
                </c:pt>
                <c:pt idx="40">
                  <c:v>1260.76034896786</c:v>
                </c:pt>
                <c:pt idx="41">
                  <c:v>1256.44455290631</c:v>
                </c:pt>
                <c:pt idx="42">
                  <c:v>1183.5403465474401</c:v>
                </c:pt>
                <c:pt idx="43">
                  <c:v>1108.17407439574</c:v>
                </c:pt>
                <c:pt idx="44">
                  <c:v>1061.05825901975</c:v>
                </c:pt>
                <c:pt idx="45">
                  <c:v>1056.6549068592201</c:v>
                </c:pt>
                <c:pt idx="46">
                  <c:v>1061.99138935268</c:v>
                </c:pt>
                <c:pt idx="47">
                  <c:v>1070.26324170661</c:v>
                </c:pt>
                <c:pt idx="48">
                  <c:v>1049.96022982709</c:v>
                </c:pt>
                <c:pt idx="49">
                  <c:v>981.51928856510494</c:v>
                </c:pt>
                <c:pt idx="50">
                  <c:v>928.55896723744195</c:v>
                </c:pt>
                <c:pt idx="51">
                  <c:v>876.98349241207302</c:v>
                </c:pt>
                <c:pt idx="52">
                  <c:v>872.21171712363605</c:v>
                </c:pt>
                <c:pt idx="53">
                  <c:v>846.54308353364797</c:v>
                </c:pt>
                <c:pt idx="54">
                  <c:v>830.20912889343094</c:v>
                </c:pt>
                <c:pt idx="55">
                  <c:v>822.75689042261502</c:v>
                </c:pt>
                <c:pt idx="56">
                  <c:v>770.72456893397896</c:v>
                </c:pt>
                <c:pt idx="57">
                  <c:v>731.60649647419496</c:v>
                </c:pt>
                <c:pt idx="58">
                  <c:v>698.44496316383697</c:v>
                </c:pt>
                <c:pt idx="59">
                  <c:v>686.15660731049195</c:v>
                </c:pt>
                <c:pt idx="60">
                  <c:v>706.27144793963396</c:v>
                </c:pt>
                <c:pt idx="61">
                  <c:v>735.16364276599404</c:v>
                </c:pt>
                <c:pt idx="62">
                  <c:v>771.44455126531898</c:v>
                </c:pt>
                <c:pt idx="63">
                  <c:v>759.78930704088395</c:v>
                </c:pt>
                <c:pt idx="64">
                  <c:v>731.46404087853</c:v>
                </c:pt>
                <c:pt idx="65">
                  <c:v>652.09562119686802</c:v>
                </c:pt>
                <c:pt idx="66">
                  <c:v>608.80397454780802</c:v>
                </c:pt>
                <c:pt idx="67">
                  <c:v>603.50676311977099</c:v>
                </c:pt>
                <c:pt idx="68">
                  <c:v>662.07094280889601</c:v>
                </c:pt>
                <c:pt idx="69">
                  <c:v>711.21703774650598</c:v>
                </c:pt>
                <c:pt idx="70">
                  <c:v>725.23992521742605</c:v>
                </c:pt>
              </c:numCache>
            </c:numRef>
          </c:yVal>
          <c:smooth val="1"/>
        </c:ser>
        <c:ser>
          <c:idx val="4"/>
          <c:order val="4"/>
          <c:tx>
            <c:v>Phase 4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英国!$A$155:$A$275</c:f>
              <c:numCache>
                <c:formatCode>m/d/yyyy</c:formatCode>
                <c:ptCount val="121"/>
                <c:pt idx="0">
                  <c:v>44014</c:v>
                </c:pt>
                <c:pt idx="1">
                  <c:v>44015</c:v>
                </c:pt>
                <c:pt idx="2">
                  <c:v>44016</c:v>
                </c:pt>
                <c:pt idx="3">
                  <c:v>44017</c:v>
                </c:pt>
                <c:pt idx="4">
                  <c:v>44018</c:v>
                </c:pt>
                <c:pt idx="5">
                  <c:v>44019</c:v>
                </c:pt>
                <c:pt idx="6">
                  <c:v>44020</c:v>
                </c:pt>
                <c:pt idx="7">
                  <c:v>44021</c:v>
                </c:pt>
                <c:pt idx="8">
                  <c:v>44022</c:v>
                </c:pt>
                <c:pt idx="9">
                  <c:v>44023</c:v>
                </c:pt>
                <c:pt idx="10">
                  <c:v>44024</c:v>
                </c:pt>
                <c:pt idx="11">
                  <c:v>44025</c:v>
                </c:pt>
                <c:pt idx="12">
                  <c:v>44026</c:v>
                </c:pt>
                <c:pt idx="13">
                  <c:v>44027</c:v>
                </c:pt>
                <c:pt idx="14">
                  <c:v>44028</c:v>
                </c:pt>
                <c:pt idx="15">
                  <c:v>44029</c:v>
                </c:pt>
                <c:pt idx="16">
                  <c:v>44030</c:v>
                </c:pt>
                <c:pt idx="17">
                  <c:v>44031</c:v>
                </c:pt>
                <c:pt idx="18">
                  <c:v>44032</c:v>
                </c:pt>
                <c:pt idx="19">
                  <c:v>44033</c:v>
                </c:pt>
                <c:pt idx="20">
                  <c:v>44034</c:v>
                </c:pt>
                <c:pt idx="21">
                  <c:v>44035</c:v>
                </c:pt>
                <c:pt idx="22">
                  <c:v>44036</c:v>
                </c:pt>
                <c:pt idx="23">
                  <c:v>44037</c:v>
                </c:pt>
                <c:pt idx="24">
                  <c:v>44038</c:v>
                </c:pt>
                <c:pt idx="25">
                  <c:v>44039</c:v>
                </c:pt>
                <c:pt idx="26">
                  <c:v>44040</c:v>
                </c:pt>
                <c:pt idx="27">
                  <c:v>44041</c:v>
                </c:pt>
                <c:pt idx="28">
                  <c:v>44042</c:v>
                </c:pt>
                <c:pt idx="29">
                  <c:v>44043</c:v>
                </c:pt>
                <c:pt idx="30">
                  <c:v>44044</c:v>
                </c:pt>
                <c:pt idx="31">
                  <c:v>44045</c:v>
                </c:pt>
                <c:pt idx="32">
                  <c:v>44046</c:v>
                </c:pt>
                <c:pt idx="33">
                  <c:v>44047</c:v>
                </c:pt>
                <c:pt idx="34">
                  <c:v>44048</c:v>
                </c:pt>
                <c:pt idx="35">
                  <c:v>44049</c:v>
                </c:pt>
                <c:pt idx="36">
                  <c:v>44050</c:v>
                </c:pt>
                <c:pt idx="37">
                  <c:v>44051</c:v>
                </c:pt>
                <c:pt idx="38">
                  <c:v>44052</c:v>
                </c:pt>
                <c:pt idx="39">
                  <c:v>44053</c:v>
                </c:pt>
                <c:pt idx="40">
                  <c:v>44054</c:v>
                </c:pt>
                <c:pt idx="41">
                  <c:v>44055</c:v>
                </c:pt>
                <c:pt idx="42">
                  <c:v>44056</c:v>
                </c:pt>
                <c:pt idx="43">
                  <c:v>44057</c:v>
                </c:pt>
                <c:pt idx="44">
                  <c:v>44058</c:v>
                </c:pt>
                <c:pt idx="45">
                  <c:v>44059</c:v>
                </c:pt>
                <c:pt idx="46">
                  <c:v>44060</c:v>
                </c:pt>
                <c:pt idx="47">
                  <c:v>44061</c:v>
                </c:pt>
                <c:pt idx="48">
                  <c:v>44062</c:v>
                </c:pt>
                <c:pt idx="49">
                  <c:v>44063</c:v>
                </c:pt>
                <c:pt idx="50">
                  <c:v>44064</c:v>
                </c:pt>
                <c:pt idx="51">
                  <c:v>44065</c:v>
                </c:pt>
                <c:pt idx="52">
                  <c:v>44066</c:v>
                </c:pt>
                <c:pt idx="53">
                  <c:v>44067</c:v>
                </c:pt>
                <c:pt idx="54">
                  <c:v>44068</c:v>
                </c:pt>
                <c:pt idx="55">
                  <c:v>44069</c:v>
                </c:pt>
                <c:pt idx="56">
                  <c:v>44070</c:v>
                </c:pt>
                <c:pt idx="57">
                  <c:v>44071</c:v>
                </c:pt>
                <c:pt idx="58">
                  <c:v>44072</c:v>
                </c:pt>
                <c:pt idx="59">
                  <c:v>44073</c:v>
                </c:pt>
                <c:pt idx="60">
                  <c:v>44074</c:v>
                </c:pt>
                <c:pt idx="61">
                  <c:v>44075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44081</c:v>
                </c:pt>
                <c:pt idx="68">
                  <c:v>44082</c:v>
                </c:pt>
                <c:pt idx="69">
                  <c:v>44083</c:v>
                </c:pt>
                <c:pt idx="70">
                  <c:v>44084</c:v>
                </c:pt>
                <c:pt idx="71">
                  <c:v>44085</c:v>
                </c:pt>
                <c:pt idx="72">
                  <c:v>44086</c:v>
                </c:pt>
                <c:pt idx="73">
                  <c:v>44087</c:v>
                </c:pt>
                <c:pt idx="74">
                  <c:v>44088</c:v>
                </c:pt>
                <c:pt idx="75">
                  <c:v>44089</c:v>
                </c:pt>
                <c:pt idx="76">
                  <c:v>44090</c:v>
                </c:pt>
                <c:pt idx="77">
                  <c:v>44091</c:v>
                </c:pt>
                <c:pt idx="78">
                  <c:v>44092</c:v>
                </c:pt>
                <c:pt idx="79">
                  <c:v>44093</c:v>
                </c:pt>
                <c:pt idx="80">
                  <c:v>44094</c:v>
                </c:pt>
                <c:pt idx="81">
                  <c:v>44095</c:v>
                </c:pt>
                <c:pt idx="82">
                  <c:v>44096</c:v>
                </c:pt>
                <c:pt idx="83">
                  <c:v>44097</c:v>
                </c:pt>
                <c:pt idx="84">
                  <c:v>44098</c:v>
                </c:pt>
                <c:pt idx="85">
                  <c:v>44099</c:v>
                </c:pt>
                <c:pt idx="86">
                  <c:v>44100</c:v>
                </c:pt>
                <c:pt idx="87">
                  <c:v>44101</c:v>
                </c:pt>
                <c:pt idx="88">
                  <c:v>44102</c:v>
                </c:pt>
                <c:pt idx="89">
                  <c:v>44103</c:v>
                </c:pt>
                <c:pt idx="90">
                  <c:v>44104</c:v>
                </c:pt>
                <c:pt idx="91">
                  <c:v>44105</c:v>
                </c:pt>
                <c:pt idx="92">
                  <c:v>44106</c:v>
                </c:pt>
                <c:pt idx="93">
                  <c:v>44107</c:v>
                </c:pt>
                <c:pt idx="94">
                  <c:v>44108</c:v>
                </c:pt>
                <c:pt idx="95">
                  <c:v>44109</c:v>
                </c:pt>
                <c:pt idx="96">
                  <c:v>44110</c:v>
                </c:pt>
                <c:pt idx="97">
                  <c:v>44111</c:v>
                </c:pt>
                <c:pt idx="98">
                  <c:v>44112</c:v>
                </c:pt>
                <c:pt idx="99">
                  <c:v>44113</c:v>
                </c:pt>
                <c:pt idx="100">
                  <c:v>44114</c:v>
                </c:pt>
                <c:pt idx="101">
                  <c:v>44115</c:v>
                </c:pt>
                <c:pt idx="102">
                  <c:v>44116</c:v>
                </c:pt>
                <c:pt idx="103">
                  <c:v>44117</c:v>
                </c:pt>
                <c:pt idx="104">
                  <c:v>44118</c:v>
                </c:pt>
                <c:pt idx="105">
                  <c:v>44119</c:v>
                </c:pt>
                <c:pt idx="106">
                  <c:v>44120</c:v>
                </c:pt>
                <c:pt idx="107">
                  <c:v>44121</c:v>
                </c:pt>
                <c:pt idx="108">
                  <c:v>44122</c:v>
                </c:pt>
                <c:pt idx="109">
                  <c:v>44123</c:v>
                </c:pt>
                <c:pt idx="110">
                  <c:v>44124</c:v>
                </c:pt>
                <c:pt idx="111">
                  <c:v>44125</c:v>
                </c:pt>
                <c:pt idx="112">
                  <c:v>44126</c:v>
                </c:pt>
                <c:pt idx="113">
                  <c:v>44127</c:v>
                </c:pt>
                <c:pt idx="114">
                  <c:v>44128</c:v>
                </c:pt>
                <c:pt idx="115">
                  <c:v>44129</c:v>
                </c:pt>
                <c:pt idx="116">
                  <c:v>44130</c:v>
                </c:pt>
                <c:pt idx="117">
                  <c:v>44131</c:v>
                </c:pt>
                <c:pt idx="118">
                  <c:v>44132</c:v>
                </c:pt>
                <c:pt idx="119">
                  <c:v>44133</c:v>
                </c:pt>
                <c:pt idx="120">
                  <c:v>44134</c:v>
                </c:pt>
              </c:numCache>
            </c:numRef>
          </c:xVal>
          <c:yVal>
            <c:numRef>
              <c:f>英国!$M$155:$M$274</c:f>
              <c:numCache>
                <c:formatCode>General</c:formatCode>
                <c:ptCount val="120"/>
                <c:pt idx="0">
                  <c:v>698.20874972921104</c:v>
                </c:pt>
                <c:pt idx="1">
                  <c:v>673.07838204782502</c:v>
                </c:pt>
                <c:pt idx="2">
                  <c:v>210.95409212946399</c:v>
                </c:pt>
                <c:pt idx="3">
                  <c:v>378.19404746781299</c:v>
                </c:pt>
                <c:pt idx="4">
                  <c:v>462.52288096516003</c:v>
                </c:pt>
                <c:pt idx="5">
                  <c:v>538.10999571219895</c:v>
                </c:pt>
                <c:pt idx="6">
                  <c:v>584.08519628828401</c:v>
                </c:pt>
                <c:pt idx="7">
                  <c:v>615.85023621421203</c:v>
                </c:pt>
                <c:pt idx="8">
                  <c:v>650.35562706951498</c:v>
                </c:pt>
                <c:pt idx="9">
                  <c:v>683.87534110786805</c:v>
                </c:pt>
                <c:pt idx="10">
                  <c:v>711.84855715271499</c:v>
                </c:pt>
                <c:pt idx="11">
                  <c:v>732.16540774379803</c:v>
                </c:pt>
                <c:pt idx="12">
                  <c:v>744.52460631597</c:v>
                </c:pt>
                <c:pt idx="13">
                  <c:v>754.99573323088805</c:v>
                </c:pt>
                <c:pt idx="14">
                  <c:v>767.53782702451895</c:v>
                </c:pt>
                <c:pt idx="15">
                  <c:v>773.79973000955897</c:v>
                </c:pt>
                <c:pt idx="16">
                  <c:v>784.35644096125304</c:v>
                </c:pt>
                <c:pt idx="17">
                  <c:v>785.49675877075401</c:v>
                </c:pt>
                <c:pt idx="18">
                  <c:v>803.66037341969297</c:v>
                </c:pt>
                <c:pt idx="19">
                  <c:v>811.07816350824896</c:v>
                </c:pt>
                <c:pt idx="20">
                  <c:v>801.58448326576297</c:v>
                </c:pt>
                <c:pt idx="21">
                  <c:v>790.57983060462197</c:v>
                </c:pt>
                <c:pt idx="22">
                  <c:v>798.03349190980805</c:v>
                </c:pt>
                <c:pt idx="23">
                  <c:v>812.311618723528</c:v>
                </c:pt>
                <c:pt idx="24">
                  <c:v>817.30058345306895</c:v>
                </c:pt>
                <c:pt idx="25">
                  <c:v>832.27556149291399</c:v>
                </c:pt>
                <c:pt idx="26">
                  <c:v>840.119679358594</c:v>
                </c:pt>
                <c:pt idx="27">
                  <c:v>834.43186094242697</c:v>
                </c:pt>
                <c:pt idx="28">
                  <c:v>841.84329792854805</c:v>
                </c:pt>
                <c:pt idx="29">
                  <c:v>830.56143195587697</c:v>
                </c:pt>
                <c:pt idx="30">
                  <c:v>816.23110044368605</c:v>
                </c:pt>
                <c:pt idx="31">
                  <c:v>809.79435917777096</c:v>
                </c:pt>
                <c:pt idx="32">
                  <c:v>863.62778610158796</c:v>
                </c:pt>
                <c:pt idx="33">
                  <c:v>867.71848349018205</c:v>
                </c:pt>
                <c:pt idx="34">
                  <c:v>858.53137362476502</c:v>
                </c:pt>
                <c:pt idx="35">
                  <c:v>864.21669478839203</c:v>
                </c:pt>
                <c:pt idx="36">
                  <c:v>880.10485623822899</c:v>
                </c:pt>
                <c:pt idx="37">
                  <c:v>875.597794552452</c:v>
                </c:pt>
                <c:pt idx="38">
                  <c:v>867.94058226175798</c:v>
                </c:pt>
                <c:pt idx="39">
                  <c:v>896.549192834152</c:v>
                </c:pt>
                <c:pt idx="40">
                  <c:v>921.85978456449698</c:v>
                </c:pt>
                <c:pt idx="41">
                  <c:v>902.84425022833102</c:v>
                </c:pt>
                <c:pt idx="42">
                  <c:v>898.67871571508101</c:v>
                </c:pt>
                <c:pt idx="43">
                  <c:v>914.46176577161702</c:v>
                </c:pt>
                <c:pt idx="44">
                  <c:v>946.52752521993705</c:v>
                </c:pt>
                <c:pt idx="45">
                  <c:v>955.207063459849</c:v>
                </c:pt>
                <c:pt idx="46">
                  <c:v>989.20038351214805</c:v>
                </c:pt>
                <c:pt idx="47">
                  <c:v>1011.58781582437</c:v>
                </c:pt>
                <c:pt idx="48">
                  <c:v>1013.51182203081</c:v>
                </c:pt>
                <c:pt idx="49">
                  <c:v>1061.03630984919</c:v>
                </c:pt>
                <c:pt idx="50">
                  <c:v>1079.9850362095899</c:v>
                </c:pt>
                <c:pt idx="51">
                  <c:v>1132.4965983105899</c:v>
                </c:pt>
                <c:pt idx="52">
                  <c:v>1167.2143816558601</c:v>
                </c:pt>
                <c:pt idx="53">
                  <c:v>1209.10735835526</c:v>
                </c:pt>
                <c:pt idx="54">
                  <c:v>1244.6033052970299</c:v>
                </c:pt>
                <c:pt idx="55">
                  <c:v>1258.5253087236899</c:v>
                </c:pt>
                <c:pt idx="56">
                  <c:v>1330.1041377043</c:v>
                </c:pt>
                <c:pt idx="57">
                  <c:v>1332.88282874211</c:v>
                </c:pt>
                <c:pt idx="58">
                  <c:v>1351.25162031846</c:v>
                </c:pt>
                <c:pt idx="59">
                  <c:v>1457.37491322248</c:v>
                </c:pt>
                <c:pt idx="60">
                  <c:v>1544.59676774793</c:v>
                </c:pt>
                <c:pt idx="61">
                  <c:v>1601.8272598802</c:v>
                </c:pt>
                <c:pt idx="62">
                  <c:v>1622.3328162509199</c:v>
                </c:pt>
                <c:pt idx="63">
                  <c:v>1664.5198018040001</c:v>
                </c:pt>
                <c:pt idx="64">
                  <c:v>1781.6602615844599</c:v>
                </c:pt>
                <c:pt idx="65">
                  <c:v>1945.4890103645801</c:v>
                </c:pt>
                <c:pt idx="66">
                  <c:v>2014.34671436593</c:v>
                </c:pt>
                <c:pt idx="67">
                  <c:v>2149.0957377095401</c:v>
                </c:pt>
                <c:pt idx="68">
                  <c:v>2257.7586756536498</c:v>
                </c:pt>
                <c:pt idx="69">
                  <c:v>2364.7595779056701</c:v>
                </c:pt>
                <c:pt idx="70">
                  <c:v>2546.9400359542101</c:v>
                </c:pt>
                <c:pt idx="71">
                  <c:v>2694.8904081862402</c:v>
                </c:pt>
                <c:pt idx="72">
                  <c:v>2741.4372682196199</c:v>
                </c:pt>
                <c:pt idx="73">
                  <c:v>3001.9336909107401</c:v>
                </c:pt>
                <c:pt idx="74">
                  <c:v>3266.5631287558799</c:v>
                </c:pt>
                <c:pt idx="75">
                  <c:v>3486.3743047264502</c:v>
                </c:pt>
                <c:pt idx="76">
                  <c:v>3461.6376659388902</c:v>
                </c:pt>
                <c:pt idx="77">
                  <c:v>3539.4854434220101</c:v>
                </c:pt>
                <c:pt idx="78">
                  <c:v>4110.9992701151004</c:v>
                </c:pt>
                <c:pt idx="79">
                  <c:v>4390.1552075724103</c:v>
                </c:pt>
                <c:pt idx="80">
                  <c:v>4658.5385556927404</c:v>
                </c:pt>
                <c:pt idx="81">
                  <c:v>5094.0440163718604</c:v>
                </c:pt>
                <c:pt idx="82">
                  <c:v>5439.3461931770398</c:v>
                </c:pt>
                <c:pt idx="83">
                  <c:v>5510.8999471923898</c:v>
                </c:pt>
                <c:pt idx="84">
                  <c:v>5987.2324841426598</c:v>
                </c:pt>
                <c:pt idx="85">
                  <c:v>6510.3089786296796</c:v>
                </c:pt>
                <c:pt idx="86">
                  <c:v>6912.7884489563803</c:v>
                </c:pt>
                <c:pt idx="87">
                  <c:v>7562.6949693639599</c:v>
                </c:pt>
                <c:pt idx="88">
                  <c:v>8046.0222963597098</c:v>
                </c:pt>
                <c:pt idx="89">
                  <c:v>8556.6768952446691</c:v>
                </c:pt>
                <c:pt idx="90">
                  <c:v>8508.6798862248907</c:v>
                </c:pt>
                <c:pt idx="91">
                  <c:v>9337.7450904718607</c:v>
                </c:pt>
                <c:pt idx="92">
                  <c:v>10034.3610416191</c:v>
                </c:pt>
                <c:pt idx="93">
                  <c:v>10535.3703862085</c:v>
                </c:pt>
                <c:pt idx="94">
                  <c:v>11243.078456330701</c:v>
                </c:pt>
                <c:pt idx="95">
                  <c:v>12076.390543338</c:v>
                </c:pt>
                <c:pt idx="96">
                  <c:v>12891.4867374848</c:v>
                </c:pt>
                <c:pt idx="97">
                  <c:v>13204.8384013951</c:v>
                </c:pt>
                <c:pt idx="98">
                  <c:v>14102.316877360699</c:v>
                </c:pt>
                <c:pt idx="99">
                  <c:v>14618.7676987879</c:v>
                </c:pt>
                <c:pt idx="100">
                  <c:v>15224.5687090806</c:v>
                </c:pt>
                <c:pt idx="101">
                  <c:v>15613.887812584</c:v>
                </c:pt>
                <c:pt idx="102">
                  <c:v>16808.012835013498</c:v>
                </c:pt>
                <c:pt idx="103">
                  <c:v>17426.405051847702</c:v>
                </c:pt>
                <c:pt idx="104">
                  <c:v>17329.163996658201</c:v>
                </c:pt>
                <c:pt idx="105">
                  <c:v>18273.333584137101</c:v>
                </c:pt>
                <c:pt idx="106">
                  <c:v>18743.290418578701</c:v>
                </c:pt>
                <c:pt idx="107">
                  <c:v>19093.573777805701</c:v>
                </c:pt>
                <c:pt idx="108">
                  <c:v>19246.0927344888</c:v>
                </c:pt>
                <c:pt idx="109">
                  <c:v>20255.482524496099</c:v>
                </c:pt>
                <c:pt idx="110">
                  <c:v>20326.9803724417</c:v>
                </c:pt>
                <c:pt idx="111">
                  <c:v>20922.638155871398</c:v>
                </c:pt>
                <c:pt idx="112">
                  <c:v>21720.684778088402</c:v>
                </c:pt>
                <c:pt idx="113">
                  <c:v>21480.871977273098</c:v>
                </c:pt>
                <c:pt idx="114">
                  <c:v>22073.9090657054</c:v>
                </c:pt>
                <c:pt idx="115">
                  <c:v>21859.297867957801</c:v>
                </c:pt>
                <c:pt idx="116">
                  <c:v>23049.738578864399</c:v>
                </c:pt>
                <c:pt idx="117">
                  <c:v>23270.030321313901</c:v>
                </c:pt>
                <c:pt idx="118">
                  <c:v>22708.304556534898</c:v>
                </c:pt>
                <c:pt idx="119">
                  <c:v>22711.4063742465</c:v>
                </c:pt>
              </c:numCache>
            </c:numRef>
          </c:yVal>
          <c:smooth val="1"/>
        </c:ser>
        <c:ser>
          <c:idx val="5"/>
          <c:order val="5"/>
          <c:tx>
            <c:v>Phase 5</c:v>
          </c:tx>
          <c:spPr>
            <a:ln w="19050">
              <a:solidFill>
                <a:schemeClr val="accent6">
                  <a:shade val="76000"/>
                  <a:shade val="95000"/>
                  <a:satMod val="105000"/>
                </a:schemeClr>
              </a:solidFill>
              <a:prstDash val="sysDash"/>
            </a:ln>
            <a:effectLst/>
          </c:spPr>
          <c:marker>
            <c:symbol val="none"/>
          </c:marker>
          <c:xVal>
            <c:numRef>
              <c:f>英国!$A$275:$A$309</c:f>
              <c:numCache>
                <c:formatCode>m/d/yyyy</c:formatCode>
                <c:ptCount val="35"/>
                <c:pt idx="0">
                  <c:v>44134</c:v>
                </c:pt>
                <c:pt idx="1">
                  <c:v>44135</c:v>
                </c:pt>
                <c:pt idx="2">
                  <c:v>44136</c:v>
                </c:pt>
                <c:pt idx="3">
                  <c:v>44137</c:v>
                </c:pt>
                <c:pt idx="4">
                  <c:v>44138</c:v>
                </c:pt>
                <c:pt idx="5">
                  <c:v>44139</c:v>
                </c:pt>
                <c:pt idx="6">
                  <c:v>44140</c:v>
                </c:pt>
                <c:pt idx="7">
                  <c:v>44141</c:v>
                </c:pt>
                <c:pt idx="8">
                  <c:v>44142</c:v>
                </c:pt>
                <c:pt idx="9">
                  <c:v>44143</c:v>
                </c:pt>
                <c:pt idx="10">
                  <c:v>44144</c:v>
                </c:pt>
                <c:pt idx="11">
                  <c:v>44145</c:v>
                </c:pt>
                <c:pt idx="12">
                  <c:v>44146</c:v>
                </c:pt>
                <c:pt idx="13">
                  <c:v>44147</c:v>
                </c:pt>
                <c:pt idx="14">
                  <c:v>44148</c:v>
                </c:pt>
                <c:pt idx="15">
                  <c:v>44149</c:v>
                </c:pt>
                <c:pt idx="16">
                  <c:v>44150</c:v>
                </c:pt>
                <c:pt idx="17">
                  <c:v>44151</c:v>
                </c:pt>
                <c:pt idx="18">
                  <c:v>44152</c:v>
                </c:pt>
                <c:pt idx="19">
                  <c:v>44153</c:v>
                </c:pt>
                <c:pt idx="20">
                  <c:v>44154</c:v>
                </c:pt>
                <c:pt idx="21">
                  <c:v>44155</c:v>
                </c:pt>
                <c:pt idx="22">
                  <c:v>44156</c:v>
                </c:pt>
                <c:pt idx="23">
                  <c:v>44157</c:v>
                </c:pt>
                <c:pt idx="24">
                  <c:v>44158</c:v>
                </c:pt>
                <c:pt idx="25">
                  <c:v>44159</c:v>
                </c:pt>
                <c:pt idx="26">
                  <c:v>44160</c:v>
                </c:pt>
                <c:pt idx="27">
                  <c:v>44161</c:v>
                </c:pt>
                <c:pt idx="28">
                  <c:v>44162</c:v>
                </c:pt>
                <c:pt idx="29">
                  <c:v>44163</c:v>
                </c:pt>
                <c:pt idx="30">
                  <c:v>44164</c:v>
                </c:pt>
                <c:pt idx="31">
                  <c:v>44165</c:v>
                </c:pt>
                <c:pt idx="32">
                  <c:v>44166</c:v>
                </c:pt>
                <c:pt idx="33">
                  <c:v>44167</c:v>
                </c:pt>
                <c:pt idx="34">
                  <c:v>44168</c:v>
                </c:pt>
              </c:numCache>
            </c:numRef>
          </c:xVal>
          <c:yVal>
            <c:numRef>
              <c:f>英国!$M$275:$M$308</c:f>
              <c:numCache>
                <c:formatCode>General</c:formatCode>
                <c:ptCount val="34"/>
                <c:pt idx="0">
                  <c:v>22882.0506138536</c:v>
                </c:pt>
                <c:pt idx="1">
                  <c:v>22817.146600303498</c:v>
                </c:pt>
                <c:pt idx="2">
                  <c:v>23930.297807621198</c:v>
                </c:pt>
                <c:pt idx="3">
                  <c:v>25685.345170288601</c:v>
                </c:pt>
                <c:pt idx="4">
                  <c:v>25820.365991019698</c:v>
                </c:pt>
                <c:pt idx="5">
                  <c:v>25441.093232514399</c:v>
                </c:pt>
                <c:pt idx="6">
                  <c:v>24999.956634623701</c:v>
                </c:pt>
                <c:pt idx="7">
                  <c:v>24570.187216338301</c:v>
                </c:pt>
                <c:pt idx="8">
                  <c:v>24140.414737482501</c:v>
                </c:pt>
                <c:pt idx="9">
                  <c:v>23719.827062846402</c:v>
                </c:pt>
                <c:pt idx="10">
                  <c:v>23305.432212801599</c:v>
                </c:pt>
                <c:pt idx="11">
                  <c:v>22895.4514068959</c:v>
                </c:pt>
                <c:pt idx="12">
                  <c:v>22499.162849056102</c:v>
                </c:pt>
                <c:pt idx="13">
                  <c:v>22107.001261867601</c:v>
                </c:pt>
                <c:pt idx="14">
                  <c:v>21715.4607505286</c:v>
                </c:pt>
                <c:pt idx="15">
                  <c:v>21338.197379226302</c:v>
                </c:pt>
                <c:pt idx="16">
                  <c:v>20970.9410489654</c:v>
                </c:pt>
                <c:pt idx="17">
                  <c:v>20598.944519538301</c:v>
                </c:pt>
                <c:pt idx="18">
                  <c:v>20230.092403394301</c:v>
                </c:pt>
                <c:pt idx="19">
                  <c:v>19862.9361708576</c:v>
                </c:pt>
                <c:pt idx="20">
                  <c:v>19462.130999830799</c:v>
                </c:pt>
                <c:pt idx="21">
                  <c:v>18992.465956849799</c:v>
                </c:pt>
                <c:pt idx="22">
                  <c:v>18403.874298340401</c:v>
                </c:pt>
                <c:pt idx="23">
                  <c:v>17669.899022506899</c:v>
                </c:pt>
                <c:pt idx="24">
                  <c:v>16894.143245425399</c:v>
                </c:pt>
                <c:pt idx="25">
                  <c:v>16238.439863056001</c:v>
                </c:pt>
                <c:pt idx="26">
                  <c:v>15725.4834017293</c:v>
                </c:pt>
                <c:pt idx="27">
                  <c:v>15323.9925518285</c:v>
                </c:pt>
                <c:pt idx="28">
                  <c:v>15013.883320707801</c:v>
                </c:pt>
                <c:pt idx="29">
                  <c:v>14752.6810961719</c:v>
                </c:pt>
                <c:pt idx="30">
                  <c:v>14509.350475383801</c:v>
                </c:pt>
                <c:pt idx="31">
                  <c:v>14275.543578250899</c:v>
                </c:pt>
                <c:pt idx="32">
                  <c:v>14050.404697657999</c:v>
                </c:pt>
                <c:pt idx="33">
                  <c:v>13832.0042347648</c:v>
                </c:pt>
              </c:numCache>
            </c:numRef>
          </c:yVal>
          <c:smooth val="1"/>
        </c:ser>
        <c:ser>
          <c:idx val="6"/>
          <c:order val="6"/>
          <c:tx>
            <c:v>Phase 6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英国!$A$309:$A$345</c:f>
              <c:numCache>
                <c:formatCode>m/d/yyyy</c:formatCode>
                <c:ptCount val="37"/>
                <c:pt idx="0">
                  <c:v>44168</c:v>
                </c:pt>
                <c:pt idx="1">
                  <c:v>44169</c:v>
                </c:pt>
                <c:pt idx="2">
                  <c:v>44170</c:v>
                </c:pt>
                <c:pt idx="3">
                  <c:v>44171</c:v>
                </c:pt>
                <c:pt idx="4">
                  <c:v>44172</c:v>
                </c:pt>
                <c:pt idx="5">
                  <c:v>44173</c:v>
                </c:pt>
                <c:pt idx="6">
                  <c:v>44174</c:v>
                </c:pt>
                <c:pt idx="7">
                  <c:v>44175</c:v>
                </c:pt>
                <c:pt idx="8">
                  <c:v>44176</c:v>
                </c:pt>
                <c:pt idx="9">
                  <c:v>44177</c:v>
                </c:pt>
                <c:pt idx="10">
                  <c:v>44178</c:v>
                </c:pt>
                <c:pt idx="11">
                  <c:v>44179</c:v>
                </c:pt>
                <c:pt idx="12">
                  <c:v>44180</c:v>
                </c:pt>
                <c:pt idx="13">
                  <c:v>44181</c:v>
                </c:pt>
                <c:pt idx="14">
                  <c:v>44182</c:v>
                </c:pt>
                <c:pt idx="15">
                  <c:v>44183</c:v>
                </c:pt>
                <c:pt idx="16">
                  <c:v>44184</c:v>
                </c:pt>
                <c:pt idx="17">
                  <c:v>44185</c:v>
                </c:pt>
                <c:pt idx="18">
                  <c:v>44186</c:v>
                </c:pt>
                <c:pt idx="19">
                  <c:v>44187</c:v>
                </c:pt>
                <c:pt idx="20">
                  <c:v>44188</c:v>
                </c:pt>
                <c:pt idx="21">
                  <c:v>44189</c:v>
                </c:pt>
                <c:pt idx="22">
                  <c:v>44190</c:v>
                </c:pt>
                <c:pt idx="23">
                  <c:v>44191</c:v>
                </c:pt>
                <c:pt idx="24">
                  <c:v>44192</c:v>
                </c:pt>
                <c:pt idx="25">
                  <c:v>44193</c:v>
                </c:pt>
                <c:pt idx="26">
                  <c:v>44194</c:v>
                </c:pt>
                <c:pt idx="27">
                  <c:v>44195</c:v>
                </c:pt>
                <c:pt idx="28">
                  <c:v>44196</c:v>
                </c:pt>
                <c:pt idx="29">
                  <c:v>44197</c:v>
                </c:pt>
                <c:pt idx="30">
                  <c:v>44198</c:v>
                </c:pt>
                <c:pt idx="31">
                  <c:v>44199</c:v>
                </c:pt>
                <c:pt idx="32">
                  <c:v>44200</c:v>
                </c:pt>
                <c:pt idx="33">
                  <c:v>44201</c:v>
                </c:pt>
                <c:pt idx="34">
                  <c:v>44202</c:v>
                </c:pt>
                <c:pt idx="35">
                  <c:v>44203</c:v>
                </c:pt>
                <c:pt idx="36">
                  <c:v>44204</c:v>
                </c:pt>
              </c:numCache>
            </c:numRef>
          </c:xVal>
          <c:yVal>
            <c:numRef>
              <c:f>英国!$M$309:$M$344</c:f>
              <c:numCache>
                <c:formatCode>General</c:formatCode>
                <c:ptCount val="36"/>
                <c:pt idx="0">
                  <c:v>13631.0667095596</c:v>
                </c:pt>
                <c:pt idx="1">
                  <c:v>13424.3451428061</c:v>
                </c:pt>
                <c:pt idx="2">
                  <c:v>21727.6238468263</c:v>
                </c:pt>
                <c:pt idx="3">
                  <c:v>26349.512131610401</c:v>
                </c:pt>
                <c:pt idx="4">
                  <c:v>27647.121236527499</c:v>
                </c:pt>
                <c:pt idx="5">
                  <c:v>26285.172192738501</c:v>
                </c:pt>
                <c:pt idx="6">
                  <c:v>24317.247183282801</c:v>
                </c:pt>
                <c:pt idx="7">
                  <c:v>23548.0638642634</c:v>
                </c:pt>
                <c:pt idx="8">
                  <c:v>22619.161702483401</c:v>
                </c:pt>
                <c:pt idx="9">
                  <c:v>22991.9575191759</c:v>
                </c:pt>
                <c:pt idx="10">
                  <c:v>21523.633952411201</c:v>
                </c:pt>
                <c:pt idx="11">
                  <c:v>22182.0159836848</c:v>
                </c:pt>
                <c:pt idx="12">
                  <c:v>23580.687833713499</c:v>
                </c:pt>
                <c:pt idx="13">
                  <c:v>24331.030576564801</c:v>
                </c:pt>
                <c:pt idx="14">
                  <c:v>23761.912463083099</c:v>
                </c:pt>
                <c:pt idx="15">
                  <c:v>24685.275533156098</c:v>
                </c:pt>
                <c:pt idx="16">
                  <c:v>25491.462572302102</c:v>
                </c:pt>
                <c:pt idx="17">
                  <c:v>27462.6638419798</c:v>
                </c:pt>
                <c:pt idx="18">
                  <c:v>29544.735729894099</c:v>
                </c:pt>
                <c:pt idx="19">
                  <c:v>31566.013152940301</c:v>
                </c:pt>
                <c:pt idx="20">
                  <c:v>31896.373025225701</c:v>
                </c:pt>
                <c:pt idx="21">
                  <c:v>30489.6691320262</c:v>
                </c:pt>
                <c:pt idx="22">
                  <c:v>33421.907496503103</c:v>
                </c:pt>
                <c:pt idx="23">
                  <c:v>37763.708300244798</c:v>
                </c:pt>
                <c:pt idx="24">
                  <c:v>41442.428232447797</c:v>
                </c:pt>
                <c:pt idx="25">
                  <c:v>47921.117059165001</c:v>
                </c:pt>
                <c:pt idx="26">
                  <c:v>52709.564742121998</c:v>
                </c:pt>
                <c:pt idx="27">
                  <c:v>53337.125281431399</c:v>
                </c:pt>
                <c:pt idx="28">
                  <c:v>53022.537842027101</c:v>
                </c:pt>
                <c:pt idx="29">
                  <c:v>51252.9615480922</c:v>
                </c:pt>
                <c:pt idx="30">
                  <c:v>51338.720296016101</c:v>
                </c:pt>
                <c:pt idx="31">
                  <c:v>54897.313899354798</c:v>
                </c:pt>
                <c:pt idx="32">
                  <c:v>55712.831546424801</c:v>
                </c:pt>
                <c:pt idx="33">
                  <c:v>58542.767651352202</c:v>
                </c:pt>
                <c:pt idx="34">
                  <c:v>59131.434743575097</c:v>
                </c:pt>
                <c:pt idx="35">
                  <c:v>57845.091307495401</c:v>
                </c:pt>
              </c:numCache>
            </c:numRef>
          </c:yVal>
          <c:smooth val="1"/>
        </c:ser>
        <c:ser>
          <c:idx val="7"/>
          <c:order val="7"/>
          <c:tx>
            <c:v>Phase 7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英国!$A$345:$A$480</c:f>
              <c:numCache>
                <c:formatCode>m/d/yyyy</c:formatCode>
                <c:ptCount val="136"/>
                <c:pt idx="0">
                  <c:v>44204</c:v>
                </c:pt>
                <c:pt idx="1">
                  <c:v>44205</c:v>
                </c:pt>
                <c:pt idx="2">
                  <c:v>44206</c:v>
                </c:pt>
                <c:pt idx="3">
                  <c:v>44207</c:v>
                </c:pt>
                <c:pt idx="4">
                  <c:v>44208</c:v>
                </c:pt>
                <c:pt idx="5">
                  <c:v>44209</c:v>
                </c:pt>
                <c:pt idx="6">
                  <c:v>44210</c:v>
                </c:pt>
                <c:pt idx="7">
                  <c:v>44211</c:v>
                </c:pt>
                <c:pt idx="8">
                  <c:v>44212</c:v>
                </c:pt>
                <c:pt idx="9">
                  <c:v>44213</c:v>
                </c:pt>
                <c:pt idx="10">
                  <c:v>44214</c:v>
                </c:pt>
                <c:pt idx="11">
                  <c:v>44215</c:v>
                </c:pt>
                <c:pt idx="12">
                  <c:v>44216</c:v>
                </c:pt>
                <c:pt idx="13">
                  <c:v>44217</c:v>
                </c:pt>
                <c:pt idx="14">
                  <c:v>44218</c:v>
                </c:pt>
                <c:pt idx="15">
                  <c:v>44219</c:v>
                </c:pt>
                <c:pt idx="16">
                  <c:v>44220</c:v>
                </c:pt>
                <c:pt idx="17">
                  <c:v>44221</c:v>
                </c:pt>
                <c:pt idx="18">
                  <c:v>44222</c:v>
                </c:pt>
                <c:pt idx="19">
                  <c:v>44223</c:v>
                </c:pt>
                <c:pt idx="20">
                  <c:v>44224</c:v>
                </c:pt>
                <c:pt idx="21">
                  <c:v>44225</c:v>
                </c:pt>
                <c:pt idx="22">
                  <c:v>44226</c:v>
                </c:pt>
                <c:pt idx="23">
                  <c:v>44227</c:v>
                </c:pt>
                <c:pt idx="24">
                  <c:v>44228</c:v>
                </c:pt>
                <c:pt idx="25">
                  <c:v>44229</c:v>
                </c:pt>
                <c:pt idx="26">
                  <c:v>44230</c:v>
                </c:pt>
                <c:pt idx="27">
                  <c:v>44231</c:v>
                </c:pt>
                <c:pt idx="28">
                  <c:v>44232</c:v>
                </c:pt>
                <c:pt idx="29">
                  <c:v>44233</c:v>
                </c:pt>
                <c:pt idx="30">
                  <c:v>44234</c:v>
                </c:pt>
                <c:pt idx="31">
                  <c:v>44235</c:v>
                </c:pt>
                <c:pt idx="32">
                  <c:v>44236</c:v>
                </c:pt>
                <c:pt idx="33">
                  <c:v>44237</c:v>
                </c:pt>
                <c:pt idx="34">
                  <c:v>44238</c:v>
                </c:pt>
                <c:pt idx="35">
                  <c:v>44239</c:v>
                </c:pt>
                <c:pt idx="36">
                  <c:v>44240</c:v>
                </c:pt>
                <c:pt idx="37">
                  <c:v>44241</c:v>
                </c:pt>
                <c:pt idx="38">
                  <c:v>44242</c:v>
                </c:pt>
                <c:pt idx="39">
                  <c:v>44243</c:v>
                </c:pt>
                <c:pt idx="40">
                  <c:v>44244</c:v>
                </c:pt>
                <c:pt idx="41">
                  <c:v>44245</c:v>
                </c:pt>
                <c:pt idx="42">
                  <c:v>44246</c:v>
                </c:pt>
                <c:pt idx="43">
                  <c:v>44247</c:v>
                </c:pt>
                <c:pt idx="44">
                  <c:v>44248</c:v>
                </c:pt>
                <c:pt idx="45">
                  <c:v>44249</c:v>
                </c:pt>
                <c:pt idx="46">
                  <c:v>44250</c:v>
                </c:pt>
                <c:pt idx="47">
                  <c:v>44251</c:v>
                </c:pt>
                <c:pt idx="48">
                  <c:v>44252</c:v>
                </c:pt>
                <c:pt idx="49">
                  <c:v>44253</c:v>
                </c:pt>
                <c:pt idx="50">
                  <c:v>44254</c:v>
                </c:pt>
                <c:pt idx="51">
                  <c:v>44255</c:v>
                </c:pt>
                <c:pt idx="52">
                  <c:v>44256</c:v>
                </c:pt>
                <c:pt idx="53">
                  <c:v>44257</c:v>
                </c:pt>
                <c:pt idx="54">
                  <c:v>44258</c:v>
                </c:pt>
                <c:pt idx="55">
                  <c:v>44259</c:v>
                </c:pt>
                <c:pt idx="56">
                  <c:v>44260</c:v>
                </c:pt>
                <c:pt idx="57">
                  <c:v>44261</c:v>
                </c:pt>
                <c:pt idx="58">
                  <c:v>44262</c:v>
                </c:pt>
                <c:pt idx="59">
                  <c:v>44263</c:v>
                </c:pt>
                <c:pt idx="60">
                  <c:v>44264</c:v>
                </c:pt>
                <c:pt idx="61">
                  <c:v>44265</c:v>
                </c:pt>
                <c:pt idx="62">
                  <c:v>44266</c:v>
                </c:pt>
                <c:pt idx="63">
                  <c:v>44267</c:v>
                </c:pt>
                <c:pt idx="64">
                  <c:v>44268</c:v>
                </c:pt>
                <c:pt idx="65">
                  <c:v>44269</c:v>
                </c:pt>
                <c:pt idx="66">
                  <c:v>44270</c:v>
                </c:pt>
                <c:pt idx="67">
                  <c:v>44271</c:v>
                </c:pt>
                <c:pt idx="68">
                  <c:v>44272</c:v>
                </c:pt>
                <c:pt idx="69">
                  <c:v>44273</c:v>
                </c:pt>
                <c:pt idx="70">
                  <c:v>44274</c:v>
                </c:pt>
                <c:pt idx="71">
                  <c:v>44275</c:v>
                </c:pt>
                <c:pt idx="72">
                  <c:v>44276</c:v>
                </c:pt>
                <c:pt idx="73">
                  <c:v>44277</c:v>
                </c:pt>
                <c:pt idx="74">
                  <c:v>44278</c:v>
                </c:pt>
                <c:pt idx="75">
                  <c:v>44279</c:v>
                </c:pt>
                <c:pt idx="76">
                  <c:v>44280</c:v>
                </c:pt>
                <c:pt idx="77">
                  <c:v>44281</c:v>
                </c:pt>
                <c:pt idx="78">
                  <c:v>44282</c:v>
                </c:pt>
                <c:pt idx="79">
                  <c:v>44283</c:v>
                </c:pt>
                <c:pt idx="80">
                  <c:v>44284</c:v>
                </c:pt>
                <c:pt idx="81">
                  <c:v>44285</c:v>
                </c:pt>
                <c:pt idx="82">
                  <c:v>44286</c:v>
                </c:pt>
                <c:pt idx="83">
                  <c:v>44287</c:v>
                </c:pt>
                <c:pt idx="84">
                  <c:v>44288</c:v>
                </c:pt>
                <c:pt idx="85">
                  <c:v>44289</c:v>
                </c:pt>
                <c:pt idx="86">
                  <c:v>44290</c:v>
                </c:pt>
                <c:pt idx="87">
                  <c:v>44291</c:v>
                </c:pt>
                <c:pt idx="88">
                  <c:v>44292</c:v>
                </c:pt>
                <c:pt idx="89">
                  <c:v>44293</c:v>
                </c:pt>
                <c:pt idx="90">
                  <c:v>44294</c:v>
                </c:pt>
                <c:pt idx="91">
                  <c:v>44295</c:v>
                </c:pt>
                <c:pt idx="92">
                  <c:v>44296</c:v>
                </c:pt>
                <c:pt idx="93">
                  <c:v>44297</c:v>
                </c:pt>
                <c:pt idx="94">
                  <c:v>44298</c:v>
                </c:pt>
                <c:pt idx="95">
                  <c:v>44299</c:v>
                </c:pt>
                <c:pt idx="96">
                  <c:v>44300</c:v>
                </c:pt>
                <c:pt idx="97">
                  <c:v>44301</c:v>
                </c:pt>
                <c:pt idx="98">
                  <c:v>44302</c:v>
                </c:pt>
                <c:pt idx="99">
                  <c:v>44303</c:v>
                </c:pt>
                <c:pt idx="100">
                  <c:v>44304</c:v>
                </c:pt>
                <c:pt idx="101">
                  <c:v>44305</c:v>
                </c:pt>
                <c:pt idx="102">
                  <c:v>44306</c:v>
                </c:pt>
                <c:pt idx="103">
                  <c:v>44307</c:v>
                </c:pt>
                <c:pt idx="104">
                  <c:v>44308</c:v>
                </c:pt>
                <c:pt idx="105">
                  <c:v>44309</c:v>
                </c:pt>
                <c:pt idx="106">
                  <c:v>44310</c:v>
                </c:pt>
                <c:pt idx="107">
                  <c:v>44311</c:v>
                </c:pt>
                <c:pt idx="108">
                  <c:v>44312</c:v>
                </c:pt>
                <c:pt idx="109">
                  <c:v>44313</c:v>
                </c:pt>
                <c:pt idx="110">
                  <c:v>44314</c:v>
                </c:pt>
                <c:pt idx="111">
                  <c:v>44315</c:v>
                </c:pt>
                <c:pt idx="112">
                  <c:v>44316</c:v>
                </c:pt>
                <c:pt idx="113">
                  <c:v>44317</c:v>
                </c:pt>
                <c:pt idx="114">
                  <c:v>44318</c:v>
                </c:pt>
                <c:pt idx="115">
                  <c:v>44319</c:v>
                </c:pt>
                <c:pt idx="116">
                  <c:v>44320</c:v>
                </c:pt>
                <c:pt idx="117">
                  <c:v>44321</c:v>
                </c:pt>
                <c:pt idx="118">
                  <c:v>44322</c:v>
                </c:pt>
                <c:pt idx="119">
                  <c:v>44323</c:v>
                </c:pt>
                <c:pt idx="120">
                  <c:v>44324</c:v>
                </c:pt>
                <c:pt idx="121">
                  <c:v>44325</c:v>
                </c:pt>
                <c:pt idx="122">
                  <c:v>44326</c:v>
                </c:pt>
                <c:pt idx="123">
                  <c:v>44327</c:v>
                </c:pt>
                <c:pt idx="124">
                  <c:v>44328</c:v>
                </c:pt>
                <c:pt idx="125">
                  <c:v>44329</c:v>
                </c:pt>
                <c:pt idx="126">
                  <c:v>44330</c:v>
                </c:pt>
                <c:pt idx="127">
                  <c:v>44331</c:v>
                </c:pt>
                <c:pt idx="128">
                  <c:v>44332</c:v>
                </c:pt>
                <c:pt idx="129">
                  <c:v>44333</c:v>
                </c:pt>
                <c:pt idx="130">
                  <c:v>44334</c:v>
                </c:pt>
                <c:pt idx="131">
                  <c:v>44335</c:v>
                </c:pt>
                <c:pt idx="132">
                  <c:v>44336</c:v>
                </c:pt>
                <c:pt idx="133">
                  <c:v>44337</c:v>
                </c:pt>
                <c:pt idx="134">
                  <c:v>44338</c:v>
                </c:pt>
                <c:pt idx="135">
                  <c:v>44339</c:v>
                </c:pt>
              </c:numCache>
            </c:numRef>
          </c:xVal>
          <c:yVal>
            <c:numRef>
              <c:f>英国!$M$345:$M$479</c:f>
              <c:numCache>
                <c:formatCode>General</c:formatCode>
                <c:ptCount val="135"/>
                <c:pt idx="0">
                  <c:v>52756.924783534698</c:v>
                </c:pt>
                <c:pt idx="1">
                  <c:v>46280.514041260598</c:v>
                </c:pt>
                <c:pt idx="2">
                  <c:v>47624.634278955702</c:v>
                </c:pt>
                <c:pt idx="3">
                  <c:v>48462.326343203</c:v>
                </c:pt>
                <c:pt idx="4">
                  <c:v>47711.413280931702</c:v>
                </c:pt>
                <c:pt idx="5">
                  <c:v>46043.357047282203</c:v>
                </c:pt>
                <c:pt idx="6">
                  <c:v>43883.287363747702</c:v>
                </c:pt>
                <c:pt idx="7">
                  <c:v>41640.801112924601</c:v>
                </c:pt>
                <c:pt idx="8">
                  <c:v>39578.6619401473</c:v>
                </c:pt>
                <c:pt idx="9">
                  <c:v>37592.184219144998</c:v>
                </c:pt>
                <c:pt idx="10">
                  <c:v>35777.609053863504</c:v>
                </c:pt>
                <c:pt idx="11">
                  <c:v>34040.695311905198</c:v>
                </c:pt>
                <c:pt idx="12">
                  <c:v>32330.764575244699</c:v>
                </c:pt>
                <c:pt idx="13">
                  <c:v>30717.963777136702</c:v>
                </c:pt>
                <c:pt idx="14">
                  <c:v>29187.813034837702</c:v>
                </c:pt>
                <c:pt idx="15">
                  <c:v>27732.7424182582</c:v>
                </c:pt>
                <c:pt idx="16">
                  <c:v>26301.430973274</c:v>
                </c:pt>
                <c:pt idx="17">
                  <c:v>24947.937138498201</c:v>
                </c:pt>
                <c:pt idx="18">
                  <c:v>23683.874716430699</c:v>
                </c:pt>
                <c:pt idx="19">
                  <c:v>22487.224994756201</c:v>
                </c:pt>
                <c:pt idx="20">
                  <c:v>21352.258423512099</c:v>
                </c:pt>
                <c:pt idx="21">
                  <c:v>20288.851665117902</c:v>
                </c:pt>
                <c:pt idx="22">
                  <c:v>19302.711432936001</c:v>
                </c:pt>
                <c:pt idx="23">
                  <c:v>18370.532847731101</c:v>
                </c:pt>
                <c:pt idx="24">
                  <c:v>17481.636136523201</c:v>
                </c:pt>
                <c:pt idx="25">
                  <c:v>16608.028800007101</c:v>
                </c:pt>
                <c:pt idx="26">
                  <c:v>15754.0498063743</c:v>
                </c:pt>
                <c:pt idx="27">
                  <c:v>14960.0059198622</c:v>
                </c:pt>
                <c:pt idx="28">
                  <c:v>14207.8279213234</c:v>
                </c:pt>
                <c:pt idx="29">
                  <c:v>13490.932672835799</c:v>
                </c:pt>
                <c:pt idx="30">
                  <c:v>12816.0848412251</c:v>
                </c:pt>
                <c:pt idx="31">
                  <c:v>12182.956938101899</c:v>
                </c:pt>
                <c:pt idx="32">
                  <c:v>11598.2501584167</c:v>
                </c:pt>
                <c:pt idx="33">
                  <c:v>11024.9995868111</c:v>
                </c:pt>
                <c:pt idx="34">
                  <c:v>10469.317591045099</c:v>
                </c:pt>
                <c:pt idx="35">
                  <c:v>9931.8443616001696</c:v>
                </c:pt>
                <c:pt idx="36">
                  <c:v>9425.2659248152795</c:v>
                </c:pt>
                <c:pt idx="37">
                  <c:v>8955.8163024077603</c:v>
                </c:pt>
                <c:pt idx="38">
                  <c:v>8513.4178350215607</c:v>
                </c:pt>
                <c:pt idx="39">
                  <c:v>8094.2795129814303</c:v>
                </c:pt>
                <c:pt idx="40">
                  <c:v>7682.8285437968498</c:v>
                </c:pt>
                <c:pt idx="41">
                  <c:v>7298.5797050914698</c:v>
                </c:pt>
                <c:pt idx="42">
                  <c:v>6937.0302874414001</c:v>
                </c:pt>
                <c:pt idx="43">
                  <c:v>6593.5552335125803</c:v>
                </c:pt>
                <c:pt idx="44">
                  <c:v>6265.3099868152103</c:v>
                </c:pt>
                <c:pt idx="45">
                  <c:v>5953.6097383404003</c:v>
                </c:pt>
                <c:pt idx="46">
                  <c:v>5652.9957119957799</c:v>
                </c:pt>
                <c:pt idx="47">
                  <c:v>5358.5280200478601</c:v>
                </c:pt>
                <c:pt idx="48">
                  <c:v>5093.4951103469202</c:v>
                </c:pt>
                <c:pt idx="49">
                  <c:v>4841.4933953216196</c:v>
                </c:pt>
                <c:pt idx="50">
                  <c:v>4597.0388973331501</c:v>
                </c:pt>
                <c:pt idx="51">
                  <c:v>4358.1922120070903</c:v>
                </c:pt>
                <c:pt idx="52">
                  <c:v>4133.3828789754698</c:v>
                </c:pt>
                <c:pt idx="53">
                  <c:v>3927.8395967481902</c:v>
                </c:pt>
                <c:pt idx="54">
                  <c:v>3733.1941990282899</c:v>
                </c:pt>
                <c:pt idx="55">
                  <c:v>3547.8739841676602</c:v>
                </c:pt>
                <c:pt idx="56">
                  <c:v>3368.7301666989802</c:v>
                </c:pt>
                <c:pt idx="57">
                  <c:v>3202.0532966620299</c:v>
                </c:pt>
                <c:pt idx="58">
                  <c:v>3044.0853143490199</c:v>
                </c:pt>
                <c:pt idx="59">
                  <c:v>2892.4354380104701</c:v>
                </c:pt>
                <c:pt idx="60">
                  <c:v>2747.75458275452</c:v>
                </c:pt>
                <c:pt idx="61">
                  <c:v>2607.6775714466798</c:v>
                </c:pt>
                <c:pt idx="62">
                  <c:v>2477.9824627092298</c:v>
                </c:pt>
                <c:pt idx="63">
                  <c:v>2358.0947156700699</c:v>
                </c:pt>
                <c:pt idx="64">
                  <c:v>2243.0871369461302</c:v>
                </c:pt>
                <c:pt idx="65">
                  <c:v>2131.9634965477298</c:v>
                </c:pt>
                <c:pt idx="66">
                  <c:v>2026.1402359154299</c:v>
                </c:pt>
                <c:pt idx="67">
                  <c:v>1925.1294279854101</c:v>
                </c:pt>
                <c:pt idx="68">
                  <c:v>1826.67629602341</c:v>
                </c:pt>
                <c:pt idx="69">
                  <c:v>1733.9191674055</c:v>
                </c:pt>
                <c:pt idx="70">
                  <c:v>1645.0386967412501</c:v>
                </c:pt>
                <c:pt idx="71">
                  <c:v>1561.7222943202</c:v>
                </c:pt>
                <c:pt idx="72">
                  <c:v>1483.5565253171701</c:v>
                </c:pt>
                <c:pt idx="73">
                  <c:v>1410.1874851422799</c:v>
                </c:pt>
                <c:pt idx="74">
                  <c:v>1340.82487724309</c:v>
                </c:pt>
                <c:pt idx="75">
                  <c:v>1272.7989316826599</c:v>
                </c:pt>
                <c:pt idx="76">
                  <c:v>1208.79052624462</c:v>
                </c:pt>
                <c:pt idx="77">
                  <c:v>1148.57572651757</c:v>
                </c:pt>
                <c:pt idx="78">
                  <c:v>1091.5678179347799</c:v>
                </c:pt>
                <c:pt idx="79">
                  <c:v>1037.5858746374099</c:v>
                </c:pt>
                <c:pt idx="80">
                  <c:v>986.26673199141101</c:v>
                </c:pt>
                <c:pt idx="81">
                  <c:v>937.40819710892004</c:v>
                </c:pt>
                <c:pt idx="82">
                  <c:v>890.09833519072004</c:v>
                </c:pt>
                <c:pt idx="83">
                  <c:v>843.26580056828095</c:v>
                </c:pt>
                <c:pt idx="84">
                  <c:v>798.83683429899395</c:v>
                </c:pt>
                <c:pt idx="85">
                  <c:v>759.832064149443</c:v>
                </c:pt>
                <c:pt idx="86">
                  <c:v>722.84740349467802</c:v>
                </c:pt>
                <c:pt idx="87">
                  <c:v>687.15502240579303</c:v>
                </c:pt>
                <c:pt idx="88">
                  <c:v>653.09891362480096</c:v>
                </c:pt>
                <c:pt idx="89">
                  <c:v>620.99285546045905</c:v>
                </c:pt>
                <c:pt idx="90">
                  <c:v>589.83237721834905</c:v>
                </c:pt>
                <c:pt idx="91">
                  <c:v>559.71320536320695</c:v>
                </c:pt>
                <c:pt idx="92">
                  <c:v>531.579928096392</c:v>
                </c:pt>
                <c:pt idx="93">
                  <c:v>504.76723096296303</c:v>
                </c:pt>
                <c:pt idx="94">
                  <c:v>479.37723485526698</c:v>
                </c:pt>
                <c:pt idx="95">
                  <c:v>455.50164615214902</c:v>
                </c:pt>
                <c:pt idx="96">
                  <c:v>432.191959241353</c:v>
                </c:pt>
                <c:pt idx="97">
                  <c:v>409.90056164186802</c:v>
                </c:pt>
                <c:pt idx="98">
                  <c:v>389.19613842454697</c:v>
                </c:pt>
                <c:pt idx="99">
                  <c:v>369.88123883175001</c:v>
                </c:pt>
                <c:pt idx="100">
                  <c:v>351.37956256511802</c:v>
                </c:pt>
                <c:pt idx="101">
                  <c:v>333.86801051347902</c:v>
                </c:pt>
                <c:pt idx="102">
                  <c:v>317.35172114826003</c:v>
                </c:pt>
                <c:pt idx="103">
                  <c:v>301.34739092309201</c:v>
                </c:pt>
                <c:pt idx="104">
                  <c:v>286.10934303421197</c:v>
                </c:pt>
                <c:pt idx="105">
                  <c:v>272.04848887323999</c:v>
                </c:pt>
                <c:pt idx="106">
                  <c:v>258.56301007397701</c:v>
                </c:pt>
                <c:pt idx="107">
                  <c:v>245.54396828825199</c:v>
                </c:pt>
                <c:pt idx="108">
                  <c:v>233.37499725339001</c:v>
                </c:pt>
                <c:pt idx="109">
                  <c:v>221.97785512633001</c:v>
                </c:pt>
                <c:pt idx="110">
                  <c:v>210.84190504648399</c:v>
                </c:pt>
                <c:pt idx="111">
                  <c:v>200.11857477155701</c:v>
                </c:pt>
                <c:pt idx="112">
                  <c:v>190.082061238183</c:v>
                </c:pt>
                <c:pt idx="113">
                  <c:v>180.542129329842</c:v>
                </c:pt>
                <c:pt idx="114">
                  <c:v>171.440870579657</c:v>
                </c:pt>
                <c:pt idx="115">
                  <c:v>162.88026297959399</c:v>
                </c:pt>
                <c:pt idx="116">
                  <c:v>154.79950522613501</c:v>
                </c:pt>
                <c:pt idx="117">
                  <c:v>147.19287660275501</c:v>
                </c:pt>
                <c:pt idx="118">
                  <c:v>139.900415915445</c:v>
                </c:pt>
                <c:pt idx="119">
                  <c:v>132.87608524556799</c:v>
                </c:pt>
                <c:pt idx="120">
                  <c:v>126.150273140827</c:v>
                </c:pt>
                <c:pt idx="121">
                  <c:v>119.778574138571</c:v>
                </c:pt>
                <c:pt idx="122">
                  <c:v>113.796328983946</c:v>
                </c:pt>
                <c:pt idx="123">
                  <c:v>108.184276727591</c:v>
                </c:pt>
                <c:pt idx="124">
                  <c:v>102.786470504745</c:v>
                </c:pt>
                <c:pt idx="125">
                  <c:v>97.593941466272994</c:v>
                </c:pt>
                <c:pt idx="126">
                  <c:v>92.649436540696499</c:v>
                </c:pt>
                <c:pt idx="127">
                  <c:v>87.933120479457401</c:v>
                </c:pt>
                <c:pt idx="128">
                  <c:v>83.517754529766705</c:v>
                </c:pt>
                <c:pt idx="129">
                  <c:v>79.365501907292199</c:v>
                </c:pt>
                <c:pt idx="130">
                  <c:v>75.447330160288203</c:v>
                </c:pt>
                <c:pt idx="131">
                  <c:v>71.653575801197704</c:v>
                </c:pt>
                <c:pt idx="132">
                  <c:v>68.067138313355201</c:v>
                </c:pt>
                <c:pt idx="133">
                  <c:v>64.655545223996597</c:v>
                </c:pt>
                <c:pt idx="134">
                  <c:v>61.423023135433397</c:v>
                </c:pt>
              </c:numCache>
            </c:numRef>
          </c:yVal>
          <c:smooth val="1"/>
        </c:ser>
        <c:ser>
          <c:idx val="8"/>
          <c:order val="8"/>
          <c:tx>
            <c:v>Phase 8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英国!$A$480:$A$534</c:f>
              <c:numCache>
                <c:formatCode>m/d/yyyy</c:formatCode>
                <c:ptCount val="55"/>
                <c:pt idx="0">
                  <c:v>44339</c:v>
                </c:pt>
                <c:pt idx="1">
                  <c:v>44340</c:v>
                </c:pt>
                <c:pt idx="2">
                  <c:v>44341</c:v>
                </c:pt>
                <c:pt idx="3">
                  <c:v>44342</c:v>
                </c:pt>
                <c:pt idx="4">
                  <c:v>44343</c:v>
                </c:pt>
                <c:pt idx="5">
                  <c:v>44344</c:v>
                </c:pt>
                <c:pt idx="6">
                  <c:v>44345</c:v>
                </c:pt>
                <c:pt idx="7">
                  <c:v>44346</c:v>
                </c:pt>
                <c:pt idx="8">
                  <c:v>44347</c:v>
                </c:pt>
                <c:pt idx="9">
                  <c:v>44348</c:v>
                </c:pt>
                <c:pt idx="10">
                  <c:v>44349</c:v>
                </c:pt>
                <c:pt idx="11">
                  <c:v>44350</c:v>
                </c:pt>
                <c:pt idx="12">
                  <c:v>44351</c:v>
                </c:pt>
                <c:pt idx="13">
                  <c:v>44352</c:v>
                </c:pt>
                <c:pt idx="14">
                  <c:v>44353</c:v>
                </c:pt>
                <c:pt idx="15">
                  <c:v>44354</c:v>
                </c:pt>
                <c:pt idx="16">
                  <c:v>44355</c:v>
                </c:pt>
                <c:pt idx="17">
                  <c:v>44356</c:v>
                </c:pt>
                <c:pt idx="18">
                  <c:v>44357</c:v>
                </c:pt>
                <c:pt idx="19">
                  <c:v>44358</c:v>
                </c:pt>
                <c:pt idx="20">
                  <c:v>44359</c:v>
                </c:pt>
                <c:pt idx="21">
                  <c:v>44360</c:v>
                </c:pt>
                <c:pt idx="22">
                  <c:v>44361</c:v>
                </c:pt>
                <c:pt idx="23">
                  <c:v>44362</c:v>
                </c:pt>
                <c:pt idx="24">
                  <c:v>44363</c:v>
                </c:pt>
                <c:pt idx="25">
                  <c:v>44364</c:v>
                </c:pt>
                <c:pt idx="26">
                  <c:v>44365</c:v>
                </c:pt>
                <c:pt idx="27">
                  <c:v>44366</c:v>
                </c:pt>
                <c:pt idx="28">
                  <c:v>44367</c:v>
                </c:pt>
                <c:pt idx="29">
                  <c:v>44368</c:v>
                </c:pt>
                <c:pt idx="30">
                  <c:v>44369</c:v>
                </c:pt>
                <c:pt idx="31">
                  <c:v>44370</c:v>
                </c:pt>
                <c:pt idx="32">
                  <c:v>44371</c:v>
                </c:pt>
                <c:pt idx="33">
                  <c:v>44372</c:v>
                </c:pt>
                <c:pt idx="34">
                  <c:v>44373</c:v>
                </c:pt>
                <c:pt idx="35">
                  <c:v>44374</c:v>
                </c:pt>
                <c:pt idx="36">
                  <c:v>44375</c:v>
                </c:pt>
                <c:pt idx="37">
                  <c:v>44376</c:v>
                </c:pt>
                <c:pt idx="38">
                  <c:v>44377</c:v>
                </c:pt>
                <c:pt idx="39">
                  <c:v>44378</c:v>
                </c:pt>
                <c:pt idx="40">
                  <c:v>44379</c:v>
                </c:pt>
                <c:pt idx="41">
                  <c:v>44380</c:v>
                </c:pt>
                <c:pt idx="42">
                  <c:v>44381</c:v>
                </c:pt>
                <c:pt idx="43">
                  <c:v>44382</c:v>
                </c:pt>
                <c:pt idx="44">
                  <c:v>44383</c:v>
                </c:pt>
                <c:pt idx="45">
                  <c:v>44384</c:v>
                </c:pt>
                <c:pt idx="46">
                  <c:v>44385</c:v>
                </c:pt>
                <c:pt idx="47">
                  <c:v>44386</c:v>
                </c:pt>
                <c:pt idx="48">
                  <c:v>44387</c:v>
                </c:pt>
                <c:pt idx="49">
                  <c:v>44388</c:v>
                </c:pt>
                <c:pt idx="50">
                  <c:v>44389</c:v>
                </c:pt>
                <c:pt idx="51">
                  <c:v>44390</c:v>
                </c:pt>
                <c:pt idx="52">
                  <c:v>44391</c:v>
                </c:pt>
                <c:pt idx="53">
                  <c:v>44392</c:v>
                </c:pt>
                <c:pt idx="54">
                  <c:v>44393</c:v>
                </c:pt>
              </c:numCache>
            </c:numRef>
          </c:xVal>
          <c:yVal>
            <c:numRef>
              <c:f>英国!$M$481:$M$533</c:f>
              <c:numCache>
                <c:formatCode>General</c:formatCode>
                <c:ptCount val="53"/>
                <c:pt idx="0">
                  <c:v>58.379534405220603</c:v>
                </c:pt>
                <c:pt idx="1">
                  <c:v>55.464829503621097</c:v>
                </c:pt>
                <c:pt idx="2">
                  <c:v>51.886155970819303</c:v>
                </c:pt>
                <c:pt idx="3">
                  <c:v>452.30679446512698</c:v>
                </c:pt>
                <c:pt idx="4">
                  <c:v>1026.2815147497499</c:v>
                </c:pt>
                <c:pt idx="5">
                  <c:v>1637.97785894976</c:v>
                </c:pt>
                <c:pt idx="6">
                  <c:v>2226.5657163579299</c:v>
                </c:pt>
                <c:pt idx="7">
                  <c:v>2807.0923549771501</c:v>
                </c:pt>
                <c:pt idx="8">
                  <c:v>3404.6473317498899</c:v>
                </c:pt>
                <c:pt idx="9">
                  <c:v>3930.7409939054901</c:v>
                </c:pt>
                <c:pt idx="10">
                  <c:v>4323.1614380622595</c:v>
                </c:pt>
                <c:pt idx="11">
                  <c:v>4666.0991531816899</c:v>
                </c:pt>
                <c:pt idx="12">
                  <c:v>5155.8475366191797</c:v>
                </c:pt>
                <c:pt idx="13">
                  <c:v>5562.87854085655</c:v>
                </c:pt>
                <c:pt idx="14">
                  <c:v>5937.0840359554604</c:v>
                </c:pt>
                <c:pt idx="15">
                  <c:v>6410.8945399513004</c:v>
                </c:pt>
                <c:pt idx="16">
                  <c:v>6779.6947618065897</c:v>
                </c:pt>
                <c:pt idx="17">
                  <c:v>7135.4799060138703</c:v>
                </c:pt>
                <c:pt idx="18">
                  <c:v>7527.0245019820604</c:v>
                </c:pt>
                <c:pt idx="19">
                  <c:v>8030.4911066053401</c:v>
                </c:pt>
                <c:pt idx="20">
                  <c:v>8514.7159117141291</c:v>
                </c:pt>
                <c:pt idx="21">
                  <c:v>8987.3450316612507</c:v>
                </c:pt>
                <c:pt idx="22">
                  <c:v>9466.1421738254994</c:v>
                </c:pt>
                <c:pt idx="23">
                  <c:v>9919.6753523826992</c:v>
                </c:pt>
                <c:pt idx="24">
                  <c:v>10339.060676490701</c:v>
                </c:pt>
                <c:pt idx="25">
                  <c:v>10791.3457863276</c:v>
                </c:pt>
                <c:pt idx="26">
                  <c:v>11322.913584665501</c:v>
                </c:pt>
                <c:pt idx="27">
                  <c:v>11910.9289600708</c:v>
                </c:pt>
                <c:pt idx="28">
                  <c:v>12669.593693103199</c:v>
                </c:pt>
                <c:pt idx="29">
                  <c:v>13551.4874575548</c:v>
                </c:pt>
                <c:pt idx="30">
                  <c:v>14241.5347392283</c:v>
                </c:pt>
                <c:pt idx="31">
                  <c:v>15015.9623047313</c:v>
                </c:pt>
                <c:pt idx="32">
                  <c:v>15668.2145302058</c:v>
                </c:pt>
                <c:pt idx="33">
                  <c:v>16484.570565277001</c:v>
                </c:pt>
                <c:pt idx="34">
                  <c:v>17491.265966409599</c:v>
                </c:pt>
                <c:pt idx="35">
                  <c:v>18637.5176258182</c:v>
                </c:pt>
                <c:pt idx="36">
                  <c:v>19911.686509570602</c:v>
                </c:pt>
                <c:pt idx="37">
                  <c:v>20671.207133388099</c:v>
                </c:pt>
                <c:pt idx="38">
                  <c:v>21690.673561561201</c:v>
                </c:pt>
                <c:pt idx="39">
                  <c:v>22783.3826565378</c:v>
                </c:pt>
                <c:pt idx="40">
                  <c:v>23937.271386241999</c:v>
                </c:pt>
                <c:pt idx="41">
                  <c:v>25223.474669283802</c:v>
                </c:pt>
                <c:pt idx="42">
                  <c:v>26876.404123391101</c:v>
                </c:pt>
                <c:pt idx="43">
                  <c:v>29029.153984007899</c:v>
                </c:pt>
                <c:pt idx="44">
                  <c:v>30837.8122001171</c:v>
                </c:pt>
                <c:pt idx="45">
                  <c:v>32541.164426622199</c:v>
                </c:pt>
                <c:pt idx="46">
                  <c:v>34337.738277479802</c:v>
                </c:pt>
                <c:pt idx="47">
                  <c:v>35726.606444144403</c:v>
                </c:pt>
                <c:pt idx="48">
                  <c:v>37148.794723340499</c:v>
                </c:pt>
                <c:pt idx="49">
                  <c:v>39047.775443951999</c:v>
                </c:pt>
                <c:pt idx="50">
                  <c:v>41430.631085143803</c:v>
                </c:pt>
                <c:pt idx="51">
                  <c:v>42958.262457800702</c:v>
                </c:pt>
                <c:pt idx="52">
                  <c:v>44886.832647908501</c:v>
                </c:pt>
              </c:numCache>
            </c:numRef>
          </c:yVal>
          <c:smooth val="1"/>
        </c:ser>
        <c:ser>
          <c:idx val="9"/>
          <c:order val="9"/>
          <c:tx>
            <c:v>Phase 9</c:v>
          </c:tx>
          <c:spPr>
            <a:ln w="19050">
              <a:solidFill>
                <a:schemeClr val="accent5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英国!$A$534:$A$545</c:f>
              <c:numCache>
                <c:formatCode>m/d/yyyy</c:formatCode>
                <c:ptCount val="12"/>
                <c:pt idx="0">
                  <c:v>44393</c:v>
                </c:pt>
                <c:pt idx="1">
                  <c:v>44394</c:v>
                </c:pt>
                <c:pt idx="2">
                  <c:v>44395</c:v>
                </c:pt>
                <c:pt idx="3">
                  <c:v>44396</c:v>
                </c:pt>
                <c:pt idx="4">
                  <c:v>44397</c:v>
                </c:pt>
                <c:pt idx="5">
                  <c:v>44398</c:v>
                </c:pt>
                <c:pt idx="6">
                  <c:v>44399</c:v>
                </c:pt>
                <c:pt idx="7">
                  <c:v>44400</c:v>
                </c:pt>
                <c:pt idx="8">
                  <c:v>44401</c:v>
                </c:pt>
                <c:pt idx="9">
                  <c:v>44402</c:v>
                </c:pt>
                <c:pt idx="10">
                  <c:v>44403</c:v>
                </c:pt>
                <c:pt idx="11">
                  <c:v>44404</c:v>
                </c:pt>
              </c:numCache>
            </c:numRef>
          </c:xVal>
          <c:yVal>
            <c:numRef>
              <c:f>英国!$M$534:$M$544</c:f>
              <c:numCache>
                <c:formatCode>General</c:formatCode>
                <c:ptCount val="11"/>
                <c:pt idx="0">
                  <c:v>47300.076317203202</c:v>
                </c:pt>
                <c:pt idx="1">
                  <c:v>49260.266184603897</c:v>
                </c:pt>
                <c:pt idx="2">
                  <c:v>50596.761392902699</c:v>
                </c:pt>
                <c:pt idx="3">
                  <c:v>40296.807023471498</c:v>
                </c:pt>
                <c:pt idx="4">
                  <c:v>43972.804625997902</c:v>
                </c:pt>
                <c:pt idx="5">
                  <c:v>43556.5984437839</c:v>
                </c:pt>
                <c:pt idx="6">
                  <c:v>40084.457677203303</c:v>
                </c:pt>
                <c:pt idx="7">
                  <c:v>35738.009137172703</c:v>
                </c:pt>
                <c:pt idx="8">
                  <c:v>30915.129267715802</c:v>
                </c:pt>
                <c:pt idx="9">
                  <c:v>28581.801646743501</c:v>
                </c:pt>
                <c:pt idx="10">
                  <c:v>26900.489244995199</c:v>
                </c:pt>
              </c:numCache>
            </c:numRef>
          </c:yVal>
          <c:smooth val="1"/>
        </c:ser>
        <c:ser>
          <c:idx val="11"/>
          <c:order val="10"/>
          <c:tx>
            <c:v>Phase 10</c:v>
          </c:tx>
          <c:spPr>
            <a:ln w="19050">
              <a:solidFill>
                <a:schemeClr val="accent5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英国!$A$545:$A$582</c:f>
              <c:numCache>
                <c:formatCode>m/d/yyyy</c:formatCode>
                <c:ptCount val="38"/>
                <c:pt idx="0">
                  <c:v>44404</c:v>
                </c:pt>
                <c:pt idx="1">
                  <c:v>44405</c:v>
                </c:pt>
                <c:pt idx="2">
                  <c:v>44406</c:v>
                </c:pt>
                <c:pt idx="3">
                  <c:v>44407</c:v>
                </c:pt>
                <c:pt idx="4">
                  <c:v>44408</c:v>
                </c:pt>
                <c:pt idx="5">
                  <c:v>44409</c:v>
                </c:pt>
                <c:pt idx="6">
                  <c:v>44410</c:v>
                </c:pt>
                <c:pt idx="7">
                  <c:v>44411</c:v>
                </c:pt>
                <c:pt idx="8">
                  <c:v>44412</c:v>
                </c:pt>
                <c:pt idx="9">
                  <c:v>44413</c:v>
                </c:pt>
                <c:pt idx="10">
                  <c:v>44414</c:v>
                </c:pt>
                <c:pt idx="11">
                  <c:v>44415</c:v>
                </c:pt>
                <c:pt idx="12">
                  <c:v>44416</c:v>
                </c:pt>
                <c:pt idx="13">
                  <c:v>44417</c:v>
                </c:pt>
                <c:pt idx="14">
                  <c:v>44418</c:v>
                </c:pt>
                <c:pt idx="15">
                  <c:v>44419</c:v>
                </c:pt>
                <c:pt idx="16">
                  <c:v>44420</c:v>
                </c:pt>
                <c:pt idx="17">
                  <c:v>44421</c:v>
                </c:pt>
                <c:pt idx="18">
                  <c:v>44422</c:v>
                </c:pt>
                <c:pt idx="19">
                  <c:v>44423</c:v>
                </c:pt>
                <c:pt idx="20">
                  <c:v>44424</c:v>
                </c:pt>
                <c:pt idx="21">
                  <c:v>44425</c:v>
                </c:pt>
                <c:pt idx="22">
                  <c:v>44426</c:v>
                </c:pt>
                <c:pt idx="23">
                  <c:v>44427</c:v>
                </c:pt>
                <c:pt idx="24">
                  <c:v>44428</c:v>
                </c:pt>
                <c:pt idx="25">
                  <c:v>44429</c:v>
                </c:pt>
                <c:pt idx="26">
                  <c:v>44430</c:v>
                </c:pt>
                <c:pt idx="27">
                  <c:v>44431</c:v>
                </c:pt>
                <c:pt idx="28">
                  <c:v>44432</c:v>
                </c:pt>
                <c:pt idx="29">
                  <c:v>44433</c:v>
                </c:pt>
                <c:pt idx="30">
                  <c:v>44434</c:v>
                </c:pt>
                <c:pt idx="31">
                  <c:v>44435</c:v>
                </c:pt>
                <c:pt idx="32">
                  <c:v>44436</c:v>
                </c:pt>
                <c:pt idx="33">
                  <c:v>44437</c:v>
                </c:pt>
                <c:pt idx="34">
                  <c:v>44438</c:v>
                </c:pt>
                <c:pt idx="35">
                  <c:v>44439</c:v>
                </c:pt>
                <c:pt idx="36">
                  <c:v>44440</c:v>
                </c:pt>
                <c:pt idx="37">
                  <c:v>44441</c:v>
                </c:pt>
              </c:numCache>
            </c:numRef>
          </c:xVal>
          <c:yVal>
            <c:numRef>
              <c:f>英国!$M$545:$M$581</c:f>
              <c:numCache>
                <c:formatCode>General</c:formatCode>
                <c:ptCount val="37"/>
                <c:pt idx="0">
                  <c:v>24807.2390016891</c:v>
                </c:pt>
                <c:pt idx="1">
                  <c:v>21927.3382596929</c:v>
                </c:pt>
                <c:pt idx="2">
                  <c:v>19685.8215325985</c:v>
                </c:pt>
                <c:pt idx="3">
                  <c:v>21381.8204918501</c:v>
                </c:pt>
                <c:pt idx="4">
                  <c:v>22711.9093172953</c:v>
                </c:pt>
                <c:pt idx="5">
                  <c:v>24088.913659895501</c:v>
                </c:pt>
                <c:pt idx="6">
                  <c:v>24869.861657153</c:v>
                </c:pt>
                <c:pt idx="7">
                  <c:v>25489.666649975599</c:v>
                </c:pt>
                <c:pt idx="8">
                  <c:v>26632.357373983701</c:v>
                </c:pt>
                <c:pt idx="9">
                  <c:v>27825.831948629901</c:v>
                </c:pt>
                <c:pt idx="10">
                  <c:v>28922.243566274101</c:v>
                </c:pt>
                <c:pt idx="11">
                  <c:v>28907.676919358899</c:v>
                </c:pt>
                <c:pt idx="12">
                  <c:v>28541.5007975642</c:v>
                </c:pt>
                <c:pt idx="13">
                  <c:v>28346.8136484727</c:v>
                </c:pt>
                <c:pt idx="14">
                  <c:v>28062.402628457199</c:v>
                </c:pt>
                <c:pt idx="15">
                  <c:v>28696.8111400862</c:v>
                </c:pt>
                <c:pt idx="16">
                  <c:v>29182.232478611499</c:v>
                </c:pt>
                <c:pt idx="17">
                  <c:v>29784.257864539999</c:v>
                </c:pt>
                <c:pt idx="18">
                  <c:v>29947.171045208001</c:v>
                </c:pt>
                <c:pt idx="19">
                  <c:v>29636.074634005599</c:v>
                </c:pt>
                <c:pt idx="20">
                  <c:v>29794.619147510301</c:v>
                </c:pt>
                <c:pt idx="21">
                  <c:v>29751.981246011699</c:v>
                </c:pt>
                <c:pt idx="22">
                  <c:v>30138.116317196502</c:v>
                </c:pt>
                <c:pt idx="23">
                  <c:v>30421.6951642452</c:v>
                </c:pt>
                <c:pt idx="24">
                  <c:v>30749.750491651699</c:v>
                </c:pt>
                <c:pt idx="25">
                  <c:v>31532.4628168858</c:v>
                </c:pt>
                <c:pt idx="26">
                  <c:v>32344.515476316901</c:v>
                </c:pt>
                <c:pt idx="27">
                  <c:v>32692.091519694801</c:v>
                </c:pt>
                <c:pt idx="28">
                  <c:v>32441.919419015801</c:v>
                </c:pt>
                <c:pt idx="29">
                  <c:v>33206.527635323902</c:v>
                </c:pt>
                <c:pt idx="30">
                  <c:v>34006.049486231997</c:v>
                </c:pt>
                <c:pt idx="31">
                  <c:v>34690.375738297698</c:v>
                </c:pt>
                <c:pt idx="32">
                  <c:v>34867.288706913503</c:v>
                </c:pt>
                <c:pt idx="33">
                  <c:v>35415.163123939601</c:v>
                </c:pt>
                <c:pt idx="34">
                  <c:v>35666.482110981298</c:v>
                </c:pt>
                <c:pt idx="35">
                  <c:v>35564.256534868597</c:v>
                </c:pt>
                <c:pt idx="36">
                  <c:v>35520.473283998697</c:v>
                </c:pt>
              </c:numCache>
            </c:numRef>
          </c:yVal>
          <c:smooth val="1"/>
        </c:ser>
        <c:ser>
          <c:idx val="12"/>
          <c:order val="11"/>
          <c:tx>
            <c:v>Phase 11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英国!$A$582:$A$591</c:f>
              <c:numCache>
                <c:formatCode>m/d/yyyy</c:formatCode>
                <c:ptCount val="10"/>
                <c:pt idx="0">
                  <c:v>44441</c:v>
                </c:pt>
                <c:pt idx="1">
                  <c:v>44442</c:v>
                </c:pt>
                <c:pt idx="2">
                  <c:v>44443</c:v>
                </c:pt>
                <c:pt idx="3">
                  <c:v>44444</c:v>
                </c:pt>
                <c:pt idx="4">
                  <c:v>44445</c:v>
                </c:pt>
                <c:pt idx="5">
                  <c:v>44446</c:v>
                </c:pt>
                <c:pt idx="6">
                  <c:v>44447</c:v>
                </c:pt>
                <c:pt idx="7">
                  <c:v>44448</c:v>
                </c:pt>
                <c:pt idx="8">
                  <c:v>44449</c:v>
                </c:pt>
                <c:pt idx="9">
                  <c:v>44450</c:v>
                </c:pt>
              </c:numCache>
            </c:numRef>
          </c:xVal>
          <c:yVal>
            <c:numRef>
              <c:f>英国!$M$582:$M$590</c:f>
              <c:numCache>
                <c:formatCode>General</c:formatCode>
                <c:ptCount val="9"/>
                <c:pt idx="0">
                  <c:v>36192.701883841</c:v>
                </c:pt>
                <c:pt idx="1">
                  <c:v>36953.0659879206</c:v>
                </c:pt>
                <c:pt idx="2">
                  <c:v>37222.266778429599</c:v>
                </c:pt>
                <c:pt idx="3">
                  <c:v>37519.998888829803</c:v>
                </c:pt>
                <c:pt idx="4">
                  <c:v>38659.964305579902</c:v>
                </c:pt>
                <c:pt idx="5">
                  <c:v>38406.343307849398</c:v>
                </c:pt>
                <c:pt idx="6">
                  <c:v>38878.898137343502</c:v>
                </c:pt>
                <c:pt idx="7">
                  <c:v>37372.507807704802</c:v>
                </c:pt>
                <c:pt idx="8">
                  <c:v>35127.931109493598</c:v>
                </c:pt>
              </c:numCache>
            </c:numRef>
          </c:yVal>
          <c:smooth val="1"/>
        </c:ser>
        <c:ser>
          <c:idx val="10"/>
          <c:order val="12"/>
          <c:tx>
            <c:v>Phrase 12</c:v>
          </c:tx>
          <c:spPr>
            <a:ln w="19050">
              <a:prstDash val="sysDash"/>
            </a:ln>
          </c:spPr>
          <c:marker>
            <c:symbol val="none"/>
          </c:marker>
          <c:xVal>
            <c:numRef>
              <c:f>英国!$A$591:$A$610</c:f>
              <c:numCache>
                <c:formatCode>m/d/yyyy</c:formatCode>
                <c:ptCount val="20"/>
                <c:pt idx="0">
                  <c:v>44450</c:v>
                </c:pt>
                <c:pt idx="1">
                  <c:v>44451</c:v>
                </c:pt>
                <c:pt idx="2">
                  <c:v>44452</c:v>
                </c:pt>
                <c:pt idx="3">
                  <c:v>44453</c:v>
                </c:pt>
                <c:pt idx="4">
                  <c:v>44454</c:v>
                </c:pt>
                <c:pt idx="5">
                  <c:v>44455</c:v>
                </c:pt>
                <c:pt idx="6">
                  <c:v>44456</c:v>
                </c:pt>
                <c:pt idx="7">
                  <c:v>44457</c:v>
                </c:pt>
                <c:pt idx="8">
                  <c:v>44458</c:v>
                </c:pt>
                <c:pt idx="9">
                  <c:v>44459</c:v>
                </c:pt>
                <c:pt idx="10">
                  <c:v>44460</c:v>
                </c:pt>
                <c:pt idx="11">
                  <c:v>44461</c:v>
                </c:pt>
                <c:pt idx="12">
                  <c:v>44462</c:v>
                </c:pt>
                <c:pt idx="13">
                  <c:v>44463</c:v>
                </c:pt>
                <c:pt idx="14">
                  <c:v>44464</c:v>
                </c:pt>
                <c:pt idx="15">
                  <c:v>44465</c:v>
                </c:pt>
                <c:pt idx="16">
                  <c:v>44466</c:v>
                </c:pt>
                <c:pt idx="17">
                  <c:v>44467</c:v>
                </c:pt>
                <c:pt idx="18">
                  <c:v>44468</c:v>
                </c:pt>
                <c:pt idx="19">
                  <c:v>44469</c:v>
                </c:pt>
              </c:numCache>
            </c:numRef>
          </c:xVal>
          <c:yVal>
            <c:numRef>
              <c:f>英国!$M$591:$M$610</c:f>
              <c:numCache>
                <c:formatCode>General</c:formatCode>
                <c:ptCount val="20"/>
                <c:pt idx="0">
                  <c:v>31376.307491240001</c:v>
                </c:pt>
                <c:pt idx="1">
                  <c:v>27419.452375350302</c:v>
                </c:pt>
                <c:pt idx="2">
                  <c:v>23594.5890558953</c:v>
                </c:pt>
                <c:pt idx="3">
                  <c:v>25283.350125921399</c:v>
                </c:pt>
                <c:pt idx="4">
                  <c:v>26931.469908730902</c:v>
                </c:pt>
                <c:pt idx="5">
                  <c:v>28712.071012338401</c:v>
                </c:pt>
                <c:pt idx="6">
                  <c:v>29984.172046144799</c:v>
                </c:pt>
                <c:pt idx="7">
                  <c:v>31079.8106044409</c:v>
                </c:pt>
                <c:pt idx="8">
                  <c:v>31833.238555728502</c:v>
                </c:pt>
                <c:pt idx="9">
                  <c:v>32512.329580847199</c:v>
                </c:pt>
                <c:pt idx="10">
                  <c:v>32750.300608691301</c:v>
                </c:pt>
                <c:pt idx="11">
                  <c:v>33195.722670267598</c:v>
                </c:pt>
                <c:pt idx="12">
                  <c:v>33732.907439290699</c:v>
                </c:pt>
                <c:pt idx="13">
                  <c:v>34001.4131818038</c:v>
                </c:pt>
                <c:pt idx="14">
                  <c:v>34083.043380897601</c:v>
                </c:pt>
                <c:pt idx="15">
                  <c:v>34403.439957798801</c:v>
                </c:pt>
                <c:pt idx="16">
                  <c:v>34634.905542996399</c:v>
                </c:pt>
                <c:pt idx="17">
                  <c:v>34765.231641400998</c:v>
                </c:pt>
                <c:pt idx="18">
                  <c:v>35080.203138312703</c:v>
                </c:pt>
                <c:pt idx="19">
                  <c:v>35848.742725440803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84096"/>
        <c:axId val="238084672"/>
      </c:scatterChart>
      <c:valAx>
        <c:axId val="238084096"/>
        <c:scaling>
          <c:orientation val="minMax"/>
          <c:max val="44470"/>
          <c:min val="4385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endParaRPr lang="zh-CN"/>
              </a:p>
            </c:rich>
          </c:tx>
          <c:layout/>
          <c:overlay val="0"/>
        </c:title>
        <c:numFmt formatCode="m/d/yyyy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8084672"/>
        <c:crosses val="autoZero"/>
        <c:crossBetween val="midCat"/>
        <c:majorUnit val="122"/>
      </c:valAx>
      <c:valAx>
        <c:axId val="238084672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Daily New</a:t>
                </a:r>
                <a:r>
                  <a:rPr lang="en-US" altLang="zh-CN" baseline="0"/>
                  <a:t> Cases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2.4452107132078623E-4"/>
              <c:y val="0.3221887469894508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8084096"/>
        <c:crosses val="autoZero"/>
        <c:crossBetween val="midCat"/>
        <c:dispUnits>
          <c:builtInUnit val="tenThousands"/>
          <c:dispUnitsLbl>
            <c:layout/>
          </c:dispUnitsLbl>
        </c:dispUnits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7.5527473303667172E-2"/>
          <c:y val="7.4194505914451522E-2"/>
          <c:w val="0.30615607099315367"/>
          <c:h val="0.70901551713040001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英国!$I$611:$I$668</c:f>
              <c:numCache>
                <c:formatCode>General</c:formatCode>
                <c:ptCount val="58"/>
                <c:pt idx="0">
                  <c:v>8.6300000000000008</c:v>
                </c:pt>
                <c:pt idx="1">
                  <c:v>7.8749999999999982</c:v>
                </c:pt>
                <c:pt idx="2">
                  <c:v>6.07</c:v>
                </c:pt>
                <c:pt idx="3">
                  <c:v>4.6400000000000006</c:v>
                </c:pt>
                <c:pt idx="4">
                  <c:v>7.2</c:v>
                </c:pt>
                <c:pt idx="5">
                  <c:v>5.7900000000000009</c:v>
                </c:pt>
                <c:pt idx="6">
                  <c:v>6.7250000000000014</c:v>
                </c:pt>
                <c:pt idx="7">
                  <c:v>7.2399999999999993</c:v>
                </c:pt>
                <c:pt idx="8">
                  <c:v>8.9899999999999984</c:v>
                </c:pt>
                <c:pt idx="9">
                  <c:v>5.8150000000000004</c:v>
                </c:pt>
                <c:pt idx="10">
                  <c:v>5.660000000000001</c:v>
                </c:pt>
                <c:pt idx="11">
                  <c:v>9.5950000000000006</c:v>
                </c:pt>
                <c:pt idx="12">
                  <c:v>8.0999999999999979</c:v>
                </c:pt>
                <c:pt idx="13">
                  <c:v>8.3799999999999972</c:v>
                </c:pt>
                <c:pt idx="14">
                  <c:v>9.33</c:v>
                </c:pt>
                <c:pt idx="15">
                  <c:v>11.135</c:v>
                </c:pt>
                <c:pt idx="16">
                  <c:v>8.6049999999999986</c:v>
                </c:pt>
                <c:pt idx="17">
                  <c:v>9.9349999999999987</c:v>
                </c:pt>
                <c:pt idx="18">
                  <c:v>9.0599999999999987</c:v>
                </c:pt>
                <c:pt idx="19">
                  <c:v>6.7949999999999999</c:v>
                </c:pt>
                <c:pt idx="20">
                  <c:v>8.8849999999999998</c:v>
                </c:pt>
                <c:pt idx="21">
                  <c:v>7.5550000000000006</c:v>
                </c:pt>
                <c:pt idx="22">
                  <c:v>9.2149999999999999</c:v>
                </c:pt>
                <c:pt idx="23">
                  <c:v>4.91</c:v>
                </c:pt>
                <c:pt idx="24">
                  <c:v>4.1499999999999986</c:v>
                </c:pt>
                <c:pt idx="25">
                  <c:v>6.6050000000000004</c:v>
                </c:pt>
                <c:pt idx="26">
                  <c:v>6.9600000000000009</c:v>
                </c:pt>
                <c:pt idx="27">
                  <c:v>6.3599999999999994</c:v>
                </c:pt>
                <c:pt idx="28">
                  <c:v>6.5049999999999981</c:v>
                </c:pt>
                <c:pt idx="29">
                  <c:v>7.5250000000000004</c:v>
                </c:pt>
                <c:pt idx="30">
                  <c:v>3.9449999999999998</c:v>
                </c:pt>
                <c:pt idx="31">
                  <c:v>2.96</c:v>
                </c:pt>
                <c:pt idx="32">
                  <c:v>5.2249999999999996</c:v>
                </c:pt>
                <c:pt idx="33">
                  <c:v>10.545</c:v>
                </c:pt>
                <c:pt idx="34">
                  <c:v>15.77</c:v>
                </c:pt>
                <c:pt idx="35">
                  <c:v>15.685</c:v>
                </c:pt>
                <c:pt idx="36">
                  <c:v>15.47</c:v>
                </c:pt>
                <c:pt idx="37">
                  <c:v>14.29</c:v>
                </c:pt>
                <c:pt idx="38">
                  <c:v>11.65</c:v>
                </c:pt>
                <c:pt idx="39">
                  <c:v>11.845000000000001</c:v>
                </c:pt>
                <c:pt idx="40">
                  <c:v>10.79</c:v>
                </c:pt>
                <c:pt idx="41">
                  <c:v>6.88</c:v>
                </c:pt>
                <c:pt idx="42">
                  <c:v>6.4699999999999989</c:v>
                </c:pt>
                <c:pt idx="43">
                  <c:v>8.1050000000000004</c:v>
                </c:pt>
                <c:pt idx="44">
                  <c:v>5.4300000000000006</c:v>
                </c:pt>
                <c:pt idx="45">
                  <c:v>3.5999999999999992</c:v>
                </c:pt>
                <c:pt idx="46">
                  <c:v>6.08</c:v>
                </c:pt>
                <c:pt idx="47">
                  <c:v>5.4149999999999991</c:v>
                </c:pt>
                <c:pt idx="48">
                  <c:v>5.1349999999999998</c:v>
                </c:pt>
                <c:pt idx="49">
                  <c:v>10.115</c:v>
                </c:pt>
                <c:pt idx="50">
                  <c:v>11.19</c:v>
                </c:pt>
                <c:pt idx="51">
                  <c:v>4.6150000000000002</c:v>
                </c:pt>
                <c:pt idx="52">
                  <c:v>8.2499999999999982</c:v>
                </c:pt>
                <c:pt idx="53">
                  <c:v>10.744999999999999</c:v>
                </c:pt>
                <c:pt idx="54">
                  <c:v>7.4099999999999993</c:v>
                </c:pt>
                <c:pt idx="55">
                  <c:v>11.81</c:v>
                </c:pt>
                <c:pt idx="56">
                  <c:v>18.175000000000001</c:v>
                </c:pt>
                <c:pt idx="57">
                  <c:v>19.125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236480"/>
        <c:axId val="238087552"/>
      </c:lineChart>
      <c:catAx>
        <c:axId val="225236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38087552"/>
        <c:crosses val="autoZero"/>
        <c:auto val="1"/>
        <c:lblAlgn val="ctr"/>
        <c:lblOffset val="100"/>
        <c:noMultiLvlLbl val="0"/>
      </c:catAx>
      <c:valAx>
        <c:axId val="23808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23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英国!$C$611:$C$671</c:f>
              <c:numCache>
                <c:formatCode>General</c:formatCode>
                <c:ptCount val="61"/>
                <c:pt idx="0">
                  <c:v>5.5164934511753199</c:v>
                </c:pt>
                <c:pt idx="1">
                  <c:v>6.2746677108373001</c:v>
                </c:pt>
                <c:pt idx="2">
                  <c:v>7.1170441968630298</c:v>
                </c:pt>
                <c:pt idx="3">
                  <c:v>6.5138639723619898</c:v>
                </c:pt>
                <c:pt idx="4">
                  <c:v>6.84507133684611</c:v>
                </c:pt>
                <c:pt idx="5">
                  <c:v>7.12713273965631</c:v>
                </c:pt>
                <c:pt idx="6">
                  <c:v>6.4773410370889701</c:v>
                </c:pt>
                <c:pt idx="7">
                  <c:v>6.9200402950069</c:v>
                </c:pt>
                <c:pt idx="8">
                  <c:v>6.9790074630963996</c:v>
                </c:pt>
                <c:pt idx="9">
                  <c:v>6.4769152711859501</c:v>
                </c:pt>
                <c:pt idx="10">
                  <c:v>6.98771729914142</c:v>
                </c:pt>
                <c:pt idx="11">
                  <c:v>6.8599912234210203</c:v>
                </c:pt>
                <c:pt idx="12">
                  <c:v>6.5278523779183697</c:v>
                </c:pt>
                <c:pt idx="13">
                  <c:v>7.0257412368455299</c:v>
                </c:pt>
                <c:pt idx="14">
                  <c:v>6.7583069880075497</c:v>
                </c:pt>
                <c:pt idx="15">
                  <c:v>6.5998218847443404</c:v>
                </c:pt>
                <c:pt idx="16">
                  <c:v>7.0275676113239003</c:v>
                </c:pt>
                <c:pt idx="17">
                  <c:v>6.6790152115187498</c:v>
                </c:pt>
                <c:pt idx="18">
                  <c:v>6.6788694824451698</c:v>
                </c:pt>
                <c:pt idx="19">
                  <c:v>6.9996156972397801</c:v>
                </c:pt>
                <c:pt idx="20">
                  <c:v>6.6269040714061402</c:v>
                </c:pt>
                <c:pt idx="21">
                  <c:v>6.75406152071674</c:v>
                </c:pt>
                <c:pt idx="22">
                  <c:v>6.9507208545640404</c:v>
                </c:pt>
                <c:pt idx="23">
                  <c:v>6.60246352705117</c:v>
                </c:pt>
                <c:pt idx="24">
                  <c:v>6.8168806109578899</c:v>
                </c:pt>
                <c:pt idx="25">
                  <c:v>6.89034439641076</c:v>
                </c:pt>
                <c:pt idx="26">
                  <c:v>6.6027561488654403</c:v>
                </c:pt>
                <c:pt idx="27">
                  <c:v>6.86190974031729</c:v>
                </c:pt>
                <c:pt idx="28">
                  <c:v>6.8274468123548404</c:v>
                </c:pt>
                <c:pt idx="29">
                  <c:v>6.6224975295603699</c:v>
                </c:pt>
                <c:pt idx="30">
                  <c:v>6.8868941439770399</c:v>
                </c:pt>
                <c:pt idx="31">
                  <c:v>6.7695364093925097</c:v>
                </c:pt>
                <c:pt idx="32">
                  <c:v>6.6551402407268103</c:v>
                </c:pt>
                <c:pt idx="33">
                  <c:v>6.8923879527915597</c:v>
                </c:pt>
                <c:pt idx="34">
                  <c:v>6.7220647906930804</c:v>
                </c:pt>
                <c:pt idx="35">
                  <c:v>6.6938930500748004</c:v>
                </c:pt>
                <c:pt idx="36">
                  <c:v>6.88113907852716</c:v>
                </c:pt>
                <c:pt idx="37">
                  <c:v>6.6881848007061198</c:v>
                </c:pt>
                <c:pt idx="38">
                  <c:v>6.73257067054967</c:v>
                </c:pt>
                <c:pt idx="39">
                  <c:v>6.8573357754169004</c:v>
                </c:pt>
                <c:pt idx="40">
                  <c:v>6.6688275431049098</c:v>
                </c:pt>
                <c:pt idx="41">
                  <c:v>6.7662058893648602</c:v>
                </c:pt>
                <c:pt idx="42">
                  <c:v>6.8258303751694704</c:v>
                </c:pt>
                <c:pt idx="43">
                  <c:v>6.66302674817618</c:v>
                </c:pt>
                <c:pt idx="44">
                  <c:v>6.7913981422724703</c:v>
                </c:pt>
                <c:pt idx="45">
                  <c:v>6.7914363318472999</c:v>
                </c:pt>
                <c:pt idx="46">
                  <c:v>6.6684038308997398</c:v>
                </c:pt>
                <c:pt idx="47">
                  <c:v>6.80640889728648</c:v>
                </c:pt>
                <c:pt idx="48">
                  <c:v>6.7583672827614896</c:v>
                </c:pt>
                <c:pt idx="49">
                  <c:v>6.6817249376040602</c:v>
                </c:pt>
                <c:pt idx="50">
                  <c:v>6.8110420811736896</c:v>
                </c:pt>
                <c:pt idx="51">
                  <c:v>6.7298566176120902</c:v>
                </c:pt>
                <c:pt idx="52">
                  <c:v>6.6994501124262804</c:v>
                </c:pt>
                <c:pt idx="53">
                  <c:v>6.8063656950961402</c:v>
                </c:pt>
                <c:pt idx="54">
                  <c:v>6.70796720168231</c:v>
                </c:pt>
                <c:pt idx="55">
                  <c:v>6.7182112594456003</c:v>
                </c:pt>
                <c:pt idx="56">
                  <c:v>6.7943385474108098</c:v>
                </c:pt>
                <c:pt idx="57">
                  <c:v>6.6935765533180396</c:v>
                </c:pt>
                <c:pt idx="58">
                  <c:v>6.7351763662782096</c:v>
                </c:pt>
                <c:pt idx="59">
                  <c:v>6.7774047410978699</c:v>
                </c:pt>
                <c:pt idx="60">
                  <c:v>6.6865049259578502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63488"/>
        <c:axId val="243859456"/>
      </c:lineChart>
      <c:catAx>
        <c:axId val="236863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43859456"/>
        <c:crosses val="autoZero"/>
        <c:auto val="1"/>
        <c:lblAlgn val="ctr"/>
        <c:lblOffset val="100"/>
        <c:noMultiLvlLbl val="0"/>
      </c:catAx>
      <c:valAx>
        <c:axId val="24385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86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[1]Sheet2!$B$1:$B$51</c:f>
              <c:numCache>
                <c:formatCode>General</c:formatCode>
                <c:ptCount val="51"/>
                <c:pt idx="0">
                  <c:v>4.4003838227729108E-7</c:v>
                </c:pt>
                <c:pt idx="1">
                  <c:v>1.2417337969773141E-6</c:v>
                </c:pt>
                <c:pt idx="2">
                  <c:v>3.3888448856169523E-6</c:v>
                </c:pt>
                <c:pt idx="3">
                  <c:v>8.9445835781762813E-6</c:v>
                </c:pt>
                <c:pt idx="4">
                  <c:v>2.2832518010504467E-5</c:v>
                </c:pt>
                <c:pt idx="5">
                  <c:v>5.636801456143394E-5</c:v>
                </c:pt>
                <c:pt idx="6">
                  <c:v>1.3458507902817298E-4</c:v>
                </c:pt>
                <c:pt idx="7">
                  <c:v>3.1077518696553009E-4</c:v>
                </c:pt>
                <c:pt idx="8">
                  <c:v>6.9403441396002853E-4</c:v>
                </c:pt>
                <c:pt idx="9">
                  <c:v>1.4989975450488188E-3</c:v>
                </c:pt>
                <c:pt idx="10">
                  <c:v>3.1311659403200714E-3</c:v>
                </c:pt>
                <c:pt idx="11">
                  <c:v>6.3255237923600764E-3</c:v>
                </c:pt>
                <c:pt idx="12">
                  <c:v>1.2358681774086904E-2</c:v>
                </c:pt>
                <c:pt idx="13">
                  <c:v>2.3352482345050374E-2</c:v>
                </c:pt>
                <c:pt idx="14">
                  <c:v>4.2675557359664593E-2</c:v>
                </c:pt>
                <c:pt idx="15">
                  <c:v>7.5424180132017696E-2</c:v>
                </c:pt>
                <c:pt idx="16">
                  <c:v>0.12892206136241444</c:v>
                </c:pt>
                <c:pt idx="17">
                  <c:v>0.21312241586696479</c:v>
                </c:pt>
                <c:pt idx="18">
                  <c:v>0.34073462385516673</c:v>
                </c:pt>
                <c:pt idx="19">
                  <c:v>0.5268520203000614</c:v>
                </c:pt>
                <c:pt idx="20">
                  <c:v>0.78785497080819578</c:v>
                </c:pt>
                <c:pt idx="21">
                  <c:v>1.1394339513350575</c:v>
                </c:pt>
                <c:pt idx="22">
                  <c:v>1.5937392886328596</c:v>
                </c:pt>
                <c:pt idx="23">
                  <c:v>2.1559101080945759</c:v>
                </c:pt>
                <c:pt idx="24">
                  <c:v>2.8205205301474878</c:v>
                </c:pt>
                <c:pt idx="25">
                  <c:v>3.56872537148223</c:v>
                </c:pt>
                <c:pt idx="26">
                  <c:v>4.3669904115114093</c:v>
                </c:pt>
                <c:pt idx="27">
                  <c:v>5.1681676700907122</c:v>
                </c:pt>
                <c:pt idx="28">
                  <c:v>5.9152921424606406</c:v>
                </c:pt>
                <c:pt idx="29">
                  <c:v>6.5478850750530952</c:v>
                </c:pt>
                <c:pt idx="30">
                  <c:v>7.0098890639521096</c:v>
                </c:pt>
                <c:pt idx="31">
                  <c:v>7.2578249353957265</c:v>
                </c:pt>
                <c:pt idx="32">
                  <c:v>7.2675341064959254</c:v>
                </c:pt>
                <c:pt idx="33">
                  <c:v>7.0380591980703162</c:v>
                </c:pt>
                <c:pt idx="34">
                  <c:v>6.5917996491510529</c:v>
                </c:pt>
                <c:pt idx="35">
                  <c:v>5.9709073070842971</c:v>
                </c:pt>
                <c:pt idx="36">
                  <c:v>5.2307252181485451</c:v>
                </c:pt>
                <c:pt idx="37">
                  <c:v>4.4316834308727469</c:v>
                </c:pt>
                <c:pt idx="38">
                  <c:v>3.6312888836153272</c:v>
                </c:pt>
                <c:pt idx="39">
                  <c:v>2.8776509697020138</c:v>
                </c:pt>
                <c:pt idx="40">
                  <c:v>2.2054675945786872</c:v>
                </c:pt>
                <c:pt idx="41">
                  <c:v>1.6347392549168207</c:v>
                </c:pt>
                <c:pt idx="42">
                  <c:v>1.1718756994184985</c:v>
                </c:pt>
                <c:pt idx="43">
                  <c:v>0.8124560040891633</c:v>
                </c:pt>
                <c:pt idx="44">
                  <c:v>0.54475773194216215</c:v>
                </c:pt>
                <c:pt idx="45">
                  <c:v>0.35325815823044804</c:v>
                </c:pt>
                <c:pt idx="46">
                  <c:v>0.2215471891363025</c:v>
                </c:pt>
                <c:pt idx="47">
                  <c:v>0.1343771837555475</c:v>
                </c:pt>
                <c:pt idx="48">
                  <c:v>7.88261058916742E-2</c:v>
                </c:pt>
                <c:pt idx="49">
                  <c:v>4.4719800402142761E-2</c:v>
                </c:pt>
                <c:pt idx="50">
                  <c:v>2.4536628490190927E-2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64000"/>
        <c:axId val="243861760"/>
      </c:lineChart>
      <c:catAx>
        <c:axId val="23686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43861760"/>
        <c:crosses val="autoZero"/>
        <c:auto val="1"/>
        <c:lblAlgn val="ctr"/>
        <c:lblOffset val="100"/>
        <c:noMultiLvlLbl val="0"/>
      </c:catAx>
      <c:valAx>
        <c:axId val="24386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864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[1]Sheet1!$A$1:$A$215</c:f>
              <c:numCache>
                <c:formatCode>General</c:formatCode>
                <c:ptCount val="215"/>
                <c:pt idx="0">
                  <c:v>10.246072867834526</c:v>
                </c:pt>
                <c:pt idx="1">
                  <c:v>10.76716835266058</c:v>
                </c:pt>
                <c:pt idx="2">
                  <c:v>11.288263837486635</c:v>
                </c:pt>
                <c:pt idx="3">
                  <c:v>11.809359322312691</c:v>
                </c:pt>
                <c:pt idx="4">
                  <c:v>12.330454807138745</c:v>
                </c:pt>
                <c:pt idx="5">
                  <c:v>12.844312854675549</c:v>
                </c:pt>
                <c:pt idx="6">
                  <c:v>13.350933464923102</c:v>
                </c:pt>
                <c:pt idx="7">
                  <c:v>13.864791512459906</c:v>
                </c:pt>
                <c:pt idx="8">
                  <c:v>14.37864955999671</c:v>
                </c:pt>
                <c:pt idx="9">
                  <c:v>14.892507607533513</c:v>
                </c:pt>
                <c:pt idx="10">
                  <c:v>15.413603092359569</c:v>
                </c:pt>
                <c:pt idx="11">
                  <c:v>15.920223702607123</c:v>
                </c:pt>
                <c:pt idx="12">
                  <c:v>16.426844312854676</c:v>
                </c:pt>
                <c:pt idx="13">
                  <c:v>16.94070236039148</c:v>
                </c:pt>
                <c:pt idx="14">
                  <c:v>17.447322970639032</c:v>
                </c:pt>
                <c:pt idx="15">
                  <c:v>17.961181018175836</c:v>
                </c:pt>
                <c:pt idx="16">
                  <c:v>18.475039065712643</c:v>
                </c:pt>
                <c:pt idx="17">
                  <c:v>18.988897113249443</c:v>
                </c:pt>
                <c:pt idx="18">
                  <c:v>19.502755160786251</c:v>
                </c:pt>
                <c:pt idx="19">
                  <c:v>20.002138333744554</c:v>
                </c:pt>
                <c:pt idx="20">
                  <c:v>20.501521506702854</c:v>
                </c:pt>
                <c:pt idx="21">
                  <c:v>21.008142116950406</c:v>
                </c:pt>
                <c:pt idx="22">
                  <c:v>21.514762727197962</c:v>
                </c:pt>
                <c:pt idx="23">
                  <c:v>22.014145900156265</c:v>
                </c:pt>
                <c:pt idx="24">
                  <c:v>22.506291635825313</c:v>
                </c:pt>
                <c:pt idx="25">
                  <c:v>22.998437371494369</c:v>
                </c:pt>
                <c:pt idx="26">
                  <c:v>23.497820544452669</c:v>
                </c:pt>
                <c:pt idx="27">
                  <c:v>24.004441154700221</c:v>
                </c:pt>
                <c:pt idx="28">
                  <c:v>24.496586890369272</c:v>
                </c:pt>
                <c:pt idx="29">
                  <c:v>24.988732626038328</c:v>
                </c:pt>
                <c:pt idx="30">
                  <c:v>25.473640924418127</c:v>
                </c:pt>
                <c:pt idx="31">
                  <c:v>25.965786660087179</c:v>
                </c:pt>
                <c:pt idx="32">
                  <c:v>26.450694958466979</c:v>
                </c:pt>
                <c:pt idx="33">
                  <c:v>26.921128382268279</c:v>
                </c:pt>
                <c:pt idx="34">
                  <c:v>27.39879924335883</c:v>
                </c:pt>
                <c:pt idx="35">
                  <c:v>27.869232667160126</c:v>
                </c:pt>
                <c:pt idx="36">
                  <c:v>28.346903528250678</c:v>
                </c:pt>
                <c:pt idx="37">
                  <c:v>28.810099514762726</c:v>
                </c:pt>
                <c:pt idx="38">
                  <c:v>29.273295501274774</c:v>
                </c:pt>
                <c:pt idx="39">
                  <c:v>29.722016613208325</c:v>
                </c:pt>
                <c:pt idx="40">
                  <c:v>30.177975162431121</c:v>
                </c:pt>
                <c:pt idx="41">
                  <c:v>30.633933711653917</c:v>
                </c:pt>
                <c:pt idx="42">
                  <c:v>31.082654823587468</c:v>
                </c:pt>
                <c:pt idx="43">
                  <c:v>31.524138498231764</c:v>
                </c:pt>
                <c:pt idx="44">
                  <c:v>31.972859610165308</c:v>
                </c:pt>
                <c:pt idx="45">
                  <c:v>32.414343284809604</c:v>
                </c:pt>
                <c:pt idx="46">
                  <c:v>32.841352084875396</c:v>
                </c:pt>
                <c:pt idx="47">
                  <c:v>33.261123447651947</c:v>
                </c:pt>
                <c:pt idx="48">
                  <c:v>33.688132247717739</c:v>
                </c:pt>
                <c:pt idx="49">
                  <c:v>34.122378485072787</c:v>
                </c:pt>
                <c:pt idx="50">
                  <c:v>34.542149847849331</c:v>
                </c:pt>
                <c:pt idx="51">
                  <c:v>34.954683773336626</c:v>
                </c:pt>
                <c:pt idx="52">
                  <c:v>35.359980261534659</c:v>
                </c:pt>
                <c:pt idx="53">
                  <c:v>35.765276749732706</c:v>
                </c:pt>
                <c:pt idx="54">
                  <c:v>36.170573237930753</c:v>
                </c:pt>
                <c:pt idx="55">
                  <c:v>36.575869726128794</c:v>
                </c:pt>
                <c:pt idx="56">
                  <c:v>36.981166214326834</c:v>
                </c:pt>
                <c:pt idx="57">
                  <c:v>37.371987827946377</c:v>
                </c:pt>
                <c:pt idx="58">
                  <c:v>37.755572004276672</c:v>
                </c:pt>
                <c:pt idx="59">
                  <c:v>38.13915618060696</c:v>
                </c:pt>
                <c:pt idx="60">
                  <c:v>38.522740356937248</c:v>
                </c:pt>
                <c:pt idx="61">
                  <c:v>38.913561970556785</c:v>
                </c:pt>
                <c:pt idx="62">
                  <c:v>39.29714614688708</c:v>
                </c:pt>
                <c:pt idx="63">
                  <c:v>39.680730323217368</c:v>
                </c:pt>
                <c:pt idx="64">
                  <c:v>40.04983962496916</c:v>
                </c:pt>
                <c:pt idx="65">
                  <c:v>40.411711489431696</c:v>
                </c:pt>
                <c:pt idx="66">
                  <c:v>40.773583353894232</c:v>
                </c:pt>
                <c:pt idx="67">
                  <c:v>41.135455218356768</c:v>
                </c:pt>
                <c:pt idx="68">
                  <c:v>41.490089645530063</c:v>
                </c:pt>
                <c:pt idx="69">
                  <c:v>41.84472407270335</c:v>
                </c:pt>
                <c:pt idx="70">
                  <c:v>42.213833374455135</c:v>
                </c:pt>
                <c:pt idx="71">
                  <c:v>42.582942676206926</c:v>
                </c:pt>
                <c:pt idx="72">
                  <c:v>42.959289415247966</c:v>
                </c:pt>
                <c:pt idx="73">
                  <c:v>43.321161279710502</c:v>
                </c:pt>
                <c:pt idx="74">
                  <c:v>43.661320832305286</c:v>
                </c:pt>
                <c:pt idx="75">
                  <c:v>44.001480384900077</c:v>
                </c:pt>
                <c:pt idx="76">
                  <c:v>44.356114812073358</c:v>
                </c:pt>
                <c:pt idx="77">
                  <c:v>44.717986676535901</c:v>
                </c:pt>
                <c:pt idx="78">
                  <c:v>45.072621103709189</c:v>
                </c:pt>
                <c:pt idx="79">
                  <c:v>45.427255530882476</c:v>
                </c:pt>
                <c:pt idx="80">
                  <c:v>45.774652520766509</c:v>
                </c:pt>
                <c:pt idx="81">
                  <c:v>46.107574636072044</c:v>
                </c:pt>
                <c:pt idx="82">
                  <c:v>46.447734188666828</c:v>
                </c:pt>
                <c:pt idx="83">
                  <c:v>46.809606053129372</c:v>
                </c:pt>
                <c:pt idx="84">
                  <c:v>47.185952792170411</c:v>
                </c:pt>
                <c:pt idx="85">
                  <c:v>47.555062093922196</c:v>
                </c:pt>
                <c:pt idx="86">
                  <c:v>47.902459083806235</c:v>
                </c:pt>
                <c:pt idx="87">
                  <c:v>48.242618636401019</c:v>
                </c:pt>
                <c:pt idx="88">
                  <c:v>48.597253063574307</c:v>
                </c:pt>
                <c:pt idx="89">
                  <c:v>48.951887490747595</c:v>
                </c:pt>
                <c:pt idx="90">
                  <c:v>49.313759355210138</c:v>
                </c:pt>
                <c:pt idx="91">
                  <c:v>49.668393782383419</c:v>
                </c:pt>
                <c:pt idx="92">
                  <c:v>50.015790772267458</c:v>
                </c:pt>
                <c:pt idx="93">
                  <c:v>50.36318776215149</c:v>
                </c:pt>
                <c:pt idx="94">
                  <c:v>50.717822189324778</c:v>
                </c:pt>
                <c:pt idx="95">
                  <c:v>51.079694053787314</c:v>
                </c:pt>
                <c:pt idx="96">
                  <c:v>51.448803355539106</c:v>
                </c:pt>
                <c:pt idx="97">
                  <c:v>51.832387531869394</c:v>
                </c:pt>
                <c:pt idx="98">
                  <c:v>52.201496833621185</c:v>
                </c:pt>
                <c:pt idx="99">
                  <c:v>52.563368698083721</c:v>
                </c:pt>
                <c:pt idx="100">
                  <c:v>52.939715437124761</c:v>
                </c:pt>
                <c:pt idx="101">
                  <c:v>53.337774488033553</c:v>
                </c:pt>
                <c:pt idx="102">
                  <c:v>53.728596101653096</c:v>
                </c:pt>
                <c:pt idx="103">
                  <c:v>54.104942840694136</c:v>
                </c:pt>
                <c:pt idx="104">
                  <c:v>54.488527017024424</c:v>
                </c:pt>
                <c:pt idx="105">
                  <c:v>54.879348630643975</c:v>
                </c:pt>
                <c:pt idx="106">
                  <c:v>55.277407681552759</c:v>
                </c:pt>
                <c:pt idx="107">
                  <c:v>55.668229295172303</c:v>
                </c:pt>
                <c:pt idx="108">
                  <c:v>56.073525783370343</c:v>
                </c:pt>
                <c:pt idx="109">
                  <c:v>56.500534583436142</c:v>
                </c:pt>
                <c:pt idx="110">
                  <c:v>56.934780820791183</c:v>
                </c:pt>
                <c:pt idx="111">
                  <c:v>57.361789620856982</c:v>
                </c:pt>
                <c:pt idx="112">
                  <c:v>57.788798420922774</c:v>
                </c:pt>
                <c:pt idx="113">
                  <c:v>58.23028209556707</c:v>
                </c:pt>
                <c:pt idx="114">
                  <c:v>58.671765770211366</c:v>
                </c:pt>
                <c:pt idx="115">
                  <c:v>59.134961756723413</c:v>
                </c:pt>
                <c:pt idx="116">
                  <c:v>59.605395180524717</c:v>
                </c:pt>
                <c:pt idx="117">
                  <c:v>60.083066041615261</c:v>
                </c:pt>
                <c:pt idx="118">
                  <c:v>60.560736902705813</c:v>
                </c:pt>
                <c:pt idx="119">
                  <c:v>61.04564520108562</c:v>
                </c:pt>
                <c:pt idx="120">
                  <c:v>61.523316062176164</c:v>
                </c:pt>
                <c:pt idx="121">
                  <c:v>61.993749485977467</c:v>
                </c:pt>
                <c:pt idx="122">
                  <c:v>62.47865778435726</c:v>
                </c:pt>
                <c:pt idx="123">
                  <c:v>62.970803520026323</c:v>
                </c:pt>
                <c:pt idx="124">
                  <c:v>63.484661567563116</c:v>
                </c:pt>
                <c:pt idx="125">
                  <c:v>64.005757052389171</c:v>
                </c:pt>
                <c:pt idx="126">
                  <c:v>64.519615099925971</c:v>
                </c:pt>
                <c:pt idx="127">
                  <c:v>65.033473147462786</c:v>
                </c:pt>
                <c:pt idx="128">
                  <c:v>65.540093757710338</c:v>
                </c:pt>
                <c:pt idx="129">
                  <c:v>66.04671436795789</c:v>
                </c:pt>
                <c:pt idx="130">
                  <c:v>66.56057241549469</c:v>
                </c:pt>
                <c:pt idx="131">
                  <c:v>67.067193025742256</c:v>
                </c:pt>
                <c:pt idx="132">
                  <c:v>67.566576198700545</c:v>
                </c:pt>
                <c:pt idx="133">
                  <c:v>68.065959371658849</c:v>
                </c:pt>
                <c:pt idx="134">
                  <c:v>68.558105107327918</c:v>
                </c:pt>
                <c:pt idx="135">
                  <c:v>69.028538531129215</c:v>
                </c:pt>
                <c:pt idx="136">
                  <c:v>69.491734517641248</c:v>
                </c:pt>
                <c:pt idx="137">
                  <c:v>69.962167941442544</c:v>
                </c:pt>
                <c:pt idx="138">
                  <c:v>70.425363927954606</c:v>
                </c:pt>
                <c:pt idx="139">
                  <c:v>70.866847602598909</c:v>
                </c:pt>
                <c:pt idx="140">
                  <c:v>71.308331277243184</c:v>
                </c:pt>
                <c:pt idx="141">
                  <c:v>71.749814951887487</c:v>
                </c:pt>
                <c:pt idx="142">
                  <c:v>72.169586314664031</c:v>
                </c:pt>
                <c:pt idx="143">
                  <c:v>72.582120240151326</c:v>
                </c:pt>
                <c:pt idx="144">
                  <c:v>73.00189160292787</c:v>
                </c:pt>
                <c:pt idx="145">
                  <c:v>73.414425528415165</c:v>
                </c:pt>
                <c:pt idx="146">
                  <c:v>73.81248457932395</c:v>
                </c:pt>
                <c:pt idx="147">
                  <c:v>74.210543630232749</c:v>
                </c:pt>
                <c:pt idx="148">
                  <c:v>74.615840118430796</c:v>
                </c:pt>
                <c:pt idx="149">
                  <c:v>75.013899169339581</c:v>
                </c:pt>
                <c:pt idx="150">
                  <c:v>75.41195822024838</c:v>
                </c:pt>
                <c:pt idx="151">
                  <c:v>75.802779833867916</c:v>
                </c:pt>
                <c:pt idx="152">
                  <c:v>76.171889135619708</c:v>
                </c:pt>
                <c:pt idx="153">
                  <c:v>76.540998437371499</c:v>
                </c:pt>
                <c:pt idx="154">
                  <c:v>76.924582613701787</c:v>
                </c:pt>
                <c:pt idx="155">
                  <c:v>77.300929352742827</c:v>
                </c:pt>
                <c:pt idx="156">
                  <c:v>77.670038654494618</c:v>
                </c:pt>
                <c:pt idx="157">
                  <c:v>78.031910518957162</c:v>
                </c:pt>
                <c:pt idx="158">
                  <c:v>78.386544946130442</c:v>
                </c:pt>
                <c:pt idx="159">
                  <c:v>78.741179373303723</c:v>
                </c:pt>
                <c:pt idx="160">
                  <c:v>79.103051237766266</c:v>
                </c:pt>
                <c:pt idx="161">
                  <c:v>79.472160539518057</c:v>
                </c:pt>
                <c:pt idx="162">
                  <c:v>79.841269841269835</c:v>
                </c:pt>
                <c:pt idx="163">
                  <c:v>80.188666831153867</c:v>
                </c:pt>
                <c:pt idx="164">
                  <c:v>80.528826383748665</c:v>
                </c:pt>
                <c:pt idx="165">
                  <c:v>80.88346081092196</c:v>
                </c:pt>
                <c:pt idx="166">
                  <c:v>81.238095238095241</c:v>
                </c:pt>
                <c:pt idx="167">
                  <c:v>81.592729665268521</c:v>
                </c:pt>
                <c:pt idx="168">
                  <c:v>81.947364092441816</c:v>
                </c:pt>
                <c:pt idx="169">
                  <c:v>82.301998519615097</c:v>
                </c:pt>
                <c:pt idx="170">
                  <c:v>82.649395509499143</c:v>
                </c:pt>
                <c:pt idx="171">
                  <c:v>82.996792499383176</c:v>
                </c:pt>
                <c:pt idx="172">
                  <c:v>83.344189489267208</c:v>
                </c:pt>
                <c:pt idx="173">
                  <c:v>83.698823916440489</c:v>
                </c:pt>
                <c:pt idx="174">
                  <c:v>84.046220906324535</c:v>
                </c:pt>
                <c:pt idx="175">
                  <c:v>84.386380458919319</c:v>
                </c:pt>
                <c:pt idx="176">
                  <c:v>84.741014886092614</c:v>
                </c:pt>
                <c:pt idx="177">
                  <c:v>85.102886750555143</c:v>
                </c:pt>
                <c:pt idx="178">
                  <c:v>85.464758615017686</c:v>
                </c:pt>
                <c:pt idx="179">
                  <c:v>85.826630479480215</c:v>
                </c:pt>
                <c:pt idx="180">
                  <c:v>86.18126490665351</c:v>
                </c:pt>
                <c:pt idx="181">
                  <c:v>86.528661896537542</c:v>
                </c:pt>
                <c:pt idx="182">
                  <c:v>86.883296323710837</c:v>
                </c:pt>
                <c:pt idx="183">
                  <c:v>87.24516818817338</c:v>
                </c:pt>
                <c:pt idx="184">
                  <c:v>87.607040052635909</c:v>
                </c:pt>
                <c:pt idx="185">
                  <c:v>87.968911917098453</c:v>
                </c:pt>
                <c:pt idx="186">
                  <c:v>88.33802121885023</c:v>
                </c:pt>
                <c:pt idx="187">
                  <c:v>88.714367957891284</c:v>
                </c:pt>
                <c:pt idx="188">
                  <c:v>89.090714696932324</c:v>
                </c:pt>
                <c:pt idx="189">
                  <c:v>89.467061435973363</c:v>
                </c:pt>
                <c:pt idx="190">
                  <c:v>89.857883049592886</c:v>
                </c:pt>
                <c:pt idx="191">
                  <c:v>90.241467225923188</c:v>
                </c:pt>
                <c:pt idx="192">
                  <c:v>90.610576527674965</c:v>
                </c:pt>
                <c:pt idx="193">
                  <c:v>90.994160704005267</c:v>
                </c:pt>
                <c:pt idx="194">
                  <c:v>91.384982317624804</c:v>
                </c:pt>
                <c:pt idx="195">
                  <c:v>91.783041368533588</c:v>
                </c:pt>
                <c:pt idx="196">
                  <c:v>92.173862982153139</c:v>
                </c:pt>
                <c:pt idx="197">
                  <c:v>92.564684595772675</c:v>
                </c:pt>
                <c:pt idx="198">
                  <c:v>92.962743646681474</c:v>
                </c:pt>
                <c:pt idx="199">
                  <c:v>93.360802697590259</c:v>
                </c:pt>
                <c:pt idx="200">
                  <c:v>93.773336623077554</c:v>
                </c:pt>
                <c:pt idx="201">
                  <c:v>94.193107985854098</c:v>
                </c:pt>
                <c:pt idx="202">
                  <c:v>94.612879348630642</c:v>
                </c:pt>
                <c:pt idx="203">
                  <c:v>95.032650711407186</c:v>
                </c:pt>
                <c:pt idx="204">
                  <c:v>95.445184636894481</c:v>
                </c:pt>
                <c:pt idx="205">
                  <c:v>95.857718562381777</c:v>
                </c:pt>
                <c:pt idx="206">
                  <c:v>96.284727362447569</c:v>
                </c:pt>
                <c:pt idx="207">
                  <c:v>96.726211037091872</c:v>
                </c:pt>
                <c:pt idx="208">
                  <c:v>97.167694711736161</c:v>
                </c:pt>
                <c:pt idx="209">
                  <c:v>97.601940949091201</c:v>
                </c:pt>
                <c:pt idx="210">
                  <c:v>98.043424623735504</c:v>
                </c:pt>
                <c:pt idx="211">
                  <c:v>98.492145735669055</c:v>
                </c:pt>
                <c:pt idx="212">
                  <c:v>98.955341722181103</c:v>
                </c:pt>
                <c:pt idx="213">
                  <c:v>99.396825396825392</c:v>
                </c:pt>
                <c:pt idx="214">
                  <c:v>99.765934698577198</c:v>
                </c:pt>
              </c:numCache>
            </c:numRef>
          </c:cat>
          <c:val>
            <c:numRef>
              <c:f>[1]Sheet1!$B$1:$B$215</c:f>
              <c:numCache>
                <c:formatCode>General</c:formatCode>
                <c:ptCount val="215"/>
                <c:pt idx="0">
                  <c:v>5.5762081784386597E-4</c:v>
                </c:pt>
                <c:pt idx="1">
                  <c:v>5.5762081784386619E-4</c:v>
                </c:pt>
                <c:pt idx="2">
                  <c:v>5.782734407269723E-4</c:v>
                </c:pt>
                <c:pt idx="3">
                  <c:v>6.0925237505163158E-4</c:v>
                </c:pt>
                <c:pt idx="4">
                  <c:v>6.5055762081784392E-4</c:v>
                </c:pt>
                <c:pt idx="5">
                  <c:v>7.1251548946716227E-4</c:v>
                </c:pt>
                <c:pt idx="6">
                  <c:v>7.8479966955803389E-4</c:v>
                </c:pt>
                <c:pt idx="7">
                  <c:v>8.570838496489054E-4</c:v>
                </c:pt>
                <c:pt idx="8">
                  <c:v>9.3969434118132997E-4</c:v>
                </c:pt>
                <c:pt idx="9">
                  <c:v>1.0223048327137546E-3</c:v>
                </c:pt>
                <c:pt idx="10">
                  <c:v>1.0945890128046263E-3</c:v>
                </c:pt>
                <c:pt idx="11">
                  <c:v>1.1771995043370507E-3</c:v>
                </c:pt>
                <c:pt idx="12">
                  <c:v>1.2804626187525817E-3</c:v>
                </c:pt>
                <c:pt idx="13">
                  <c:v>1.3837257331681125E-3</c:v>
                </c:pt>
                <c:pt idx="14">
                  <c:v>1.5076414704667492E-3</c:v>
                </c:pt>
                <c:pt idx="15">
                  <c:v>1.6315572077653861E-3</c:v>
                </c:pt>
                <c:pt idx="16">
                  <c:v>1.74514663362247E-3</c:v>
                </c:pt>
                <c:pt idx="17">
                  <c:v>1.858736059479554E-3</c:v>
                </c:pt>
                <c:pt idx="18">
                  <c:v>1.9929781082197438E-3</c:v>
                </c:pt>
                <c:pt idx="19">
                  <c:v>2.168525402726146E-3</c:v>
                </c:pt>
                <c:pt idx="20">
                  <c:v>2.3543990086741014E-3</c:v>
                </c:pt>
                <c:pt idx="21">
                  <c:v>2.509293680297398E-3</c:v>
                </c:pt>
                <c:pt idx="22">
                  <c:v>2.6641883519206936E-3</c:v>
                </c:pt>
                <c:pt idx="23">
                  <c:v>2.8500619578686491E-3</c:v>
                </c:pt>
                <c:pt idx="24">
                  <c:v>3.0669144981412644E-3</c:v>
                </c:pt>
                <c:pt idx="25">
                  <c:v>3.2837670384138784E-3</c:v>
                </c:pt>
                <c:pt idx="26">
                  <c:v>3.5006195786864928E-3</c:v>
                </c:pt>
                <c:pt idx="27">
                  <c:v>3.7174721189591081E-3</c:v>
                </c:pt>
                <c:pt idx="28">
                  <c:v>3.954977282114829E-3</c:v>
                </c:pt>
                <c:pt idx="29">
                  <c:v>4.2028087567121016E-3</c:v>
                </c:pt>
                <c:pt idx="30">
                  <c:v>4.440313919867823E-3</c:v>
                </c:pt>
                <c:pt idx="31">
                  <c:v>4.6881453944650972E-3</c:v>
                </c:pt>
                <c:pt idx="32">
                  <c:v>4.96695580338703E-3</c:v>
                </c:pt>
                <c:pt idx="33">
                  <c:v>5.2560925237505165E-3</c:v>
                </c:pt>
                <c:pt idx="34">
                  <c:v>5.5555555555555558E-3</c:v>
                </c:pt>
                <c:pt idx="35">
                  <c:v>5.8653448988021488E-3</c:v>
                </c:pt>
                <c:pt idx="36">
                  <c:v>6.1854605534902938E-3</c:v>
                </c:pt>
                <c:pt idx="37">
                  <c:v>6.5159025196199916E-3</c:v>
                </c:pt>
                <c:pt idx="38">
                  <c:v>6.8566707971912432E-3</c:v>
                </c:pt>
                <c:pt idx="39">
                  <c:v>7.2180916976456013E-3</c:v>
                </c:pt>
                <c:pt idx="40">
                  <c:v>7.5691862866584048E-3</c:v>
                </c:pt>
                <c:pt idx="41">
                  <c:v>7.9202808756712109E-3</c:v>
                </c:pt>
                <c:pt idx="42">
                  <c:v>8.302354399008673E-3</c:v>
                </c:pt>
                <c:pt idx="43">
                  <c:v>8.6947542337876913E-3</c:v>
                </c:pt>
                <c:pt idx="44">
                  <c:v>9.0871540685667079E-3</c:v>
                </c:pt>
                <c:pt idx="45">
                  <c:v>9.4898802147872774E-3</c:v>
                </c:pt>
                <c:pt idx="46">
                  <c:v>9.9235852953325071E-3</c:v>
                </c:pt>
                <c:pt idx="47">
                  <c:v>1.0357290375877737E-2</c:v>
                </c:pt>
                <c:pt idx="48">
                  <c:v>1.0780669144981412E-2</c:v>
                </c:pt>
                <c:pt idx="49">
                  <c:v>1.1204047914085089E-2</c:v>
                </c:pt>
                <c:pt idx="50">
                  <c:v>1.1637752994630319E-2</c:v>
                </c:pt>
                <c:pt idx="51">
                  <c:v>1.2081784386617101E-2</c:v>
                </c:pt>
                <c:pt idx="52">
                  <c:v>1.2536142090045435E-2</c:v>
                </c:pt>
                <c:pt idx="53">
                  <c:v>1.3011152416356878E-2</c:v>
                </c:pt>
                <c:pt idx="54">
                  <c:v>1.3475836431226764E-2</c:v>
                </c:pt>
                <c:pt idx="55">
                  <c:v>1.3940520446096656E-2</c:v>
                </c:pt>
                <c:pt idx="56">
                  <c:v>1.4415530772408097E-2</c:v>
                </c:pt>
                <c:pt idx="57">
                  <c:v>1.4900867410161089E-2</c:v>
                </c:pt>
                <c:pt idx="58">
                  <c:v>1.5396530359355638E-2</c:v>
                </c:pt>
                <c:pt idx="59">
                  <c:v>1.5892193308550188E-2</c:v>
                </c:pt>
                <c:pt idx="60">
                  <c:v>1.6398182569186286E-2</c:v>
                </c:pt>
                <c:pt idx="61">
                  <c:v>1.6893845518380836E-2</c:v>
                </c:pt>
                <c:pt idx="62">
                  <c:v>1.7399834779016934E-2</c:v>
                </c:pt>
                <c:pt idx="63">
                  <c:v>1.7895497728211484E-2</c:v>
                </c:pt>
                <c:pt idx="64">
                  <c:v>1.8411813300289136E-2</c:v>
                </c:pt>
                <c:pt idx="65">
                  <c:v>1.8938455183808343E-2</c:v>
                </c:pt>
                <c:pt idx="66">
                  <c:v>1.946509706732755E-2</c:v>
                </c:pt>
                <c:pt idx="67">
                  <c:v>1.9991738950846757E-2</c:v>
                </c:pt>
                <c:pt idx="68">
                  <c:v>2.0528707145807519E-2</c:v>
                </c:pt>
                <c:pt idx="69">
                  <c:v>2.1065675340768277E-2</c:v>
                </c:pt>
                <c:pt idx="70">
                  <c:v>2.1592317224287484E-2</c:v>
                </c:pt>
                <c:pt idx="71">
                  <c:v>2.2108632796365137E-2</c:v>
                </c:pt>
                <c:pt idx="72">
                  <c:v>2.2624948368442796E-2</c:v>
                </c:pt>
                <c:pt idx="73">
                  <c:v>2.3161916563403554E-2</c:v>
                </c:pt>
                <c:pt idx="74">
                  <c:v>2.3719537381247418E-2</c:v>
                </c:pt>
                <c:pt idx="75">
                  <c:v>2.4277158199091282E-2</c:v>
                </c:pt>
                <c:pt idx="76">
                  <c:v>2.4824452705493594E-2</c:v>
                </c:pt>
                <c:pt idx="77">
                  <c:v>2.5351094589012808E-2</c:v>
                </c:pt>
                <c:pt idx="78">
                  <c:v>2.5888062783973566E-2</c:v>
                </c:pt>
                <c:pt idx="79">
                  <c:v>2.6435357290375876E-2</c:v>
                </c:pt>
                <c:pt idx="80">
                  <c:v>2.6992978108219746E-2</c:v>
                </c:pt>
                <c:pt idx="81">
                  <c:v>2.7560925237505165E-2</c:v>
                </c:pt>
                <c:pt idx="82">
                  <c:v>2.812887236679058E-2</c:v>
                </c:pt>
                <c:pt idx="83">
                  <c:v>2.8665840561751345E-2</c:v>
                </c:pt>
                <c:pt idx="84">
                  <c:v>2.9182156133828997E-2</c:v>
                </c:pt>
                <c:pt idx="85">
                  <c:v>2.9719124328789759E-2</c:v>
                </c:pt>
                <c:pt idx="86">
                  <c:v>3.0266418835192072E-2</c:v>
                </c:pt>
                <c:pt idx="87">
                  <c:v>3.0813713341594388E-2</c:v>
                </c:pt>
                <c:pt idx="88">
                  <c:v>3.1350681536555139E-2</c:v>
                </c:pt>
                <c:pt idx="89">
                  <c:v>3.18876497315159E-2</c:v>
                </c:pt>
                <c:pt idx="90">
                  <c:v>3.2424617926476662E-2</c:v>
                </c:pt>
                <c:pt idx="91">
                  <c:v>3.2961586121437424E-2</c:v>
                </c:pt>
                <c:pt idx="92">
                  <c:v>3.3508880627839736E-2</c:v>
                </c:pt>
                <c:pt idx="93">
                  <c:v>3.4056175134242049E-2</c:v>
                </c:pt>
                <c:pt idx="94">
                  <c:v>3.4582817017761253E-2</c:v>
                </c:pt>
                <c:pt idx="95">
                  <c:v>3.5119785212722014E-2</c:v>
                </c:pt>
                <c:pt idx="96">
                  <c:v>3.5646427096241225E-2</c:v>
                </c:pt>
                <c:pt idx="97">
                  <c:v>3.6152416356877326E-2</c:v>
                </c:pt>
                <c:pt idx="98">
                  <c:v>3.6668731928954978E-2</c:v>
                </c:pt>
                <c:pt idx="99">
                  <c:v>3.7195373812474182E-2</c:v>
                </c:pt>
                <c:pt idx="100">
                  <c:v>3.7701363073110283E-2</c:v>
                </c:pt>
                <c:pt idx="101">
                  <c:v>3.8186699710863282E-2</c:v>
                </c:pt>
                <c:pt idx="102">
                  <c:v>3.8672036348616275E-2</c:v>
                </c:pt>
                <c:pt idx="103">
                  <c:v>3.9178025609252376E-2</c:v>
                </c:pt>
                <c:pt idx="104">
                  <c:v>3.9673688558446926E-2</c:v>
                </c:pt>
                <c:pt idx="105">
                  <c:v>4.0159025196199918E-2</c:v>
                </c:pt>
                <c:pt idx="106">
                  <c:v>4.0634035522511353E-2</c:v>
                </c:pt>
                <c:pt idx="107">
                  <c:v>4.1119372160264352E-2</c:v>
                </c:pt>
                <c:pt idx="108">
                  <c:v>4.1584056175134249E-2</c:v>
                </c:pt>
                <c:pt idx="109">
                  <c:v>4.200743494423792E-2</c:v>
                </c:pt>
                <c:pt idx="110">
                  <c:v>4.2420487401900041E-2</c:v>
                </c:pt>
                <c:pt idx="111">
                  <c:v>4.282321354812061E-2</c:v>
                </c:pt>
                <c:pt idx="112">
                  <c:v>4.3215613382899622E-2</c:v>
                </c:pt>
                <c:pt idx="113">
                  <c:v>4.3597686906237089E-2</c:v>
                </c:pt>
                <c:pt idx="114">
                  <c:v>4.3969434118133005E-2</c:v>
                </c:pt>
                <c:pt idx="115">
                  <c:v>4.4320528707145812E-2</c:v>
                </c:pt>
                <c:pt idx="116">
                  <c:v>4.4640644361833959E-2</c:v>
                </c:pt>
                <c:pt idx="117">
                  <c:v>4.4940107393638989E-2</c:v>
                </c:pt>
                <c:pt idx="118">
                  <c:v>4.5208591491119367E-2</c:v>
                </c:pt>
                <c:pt idx="119">
                  <c:v>4.54667492771582E-2</c:v>
                </c:pt>
                <c:pt idx="120">
                  <c:v>4.5704254440313917E-2</c:v>
                </c:pt>
                <c:pt idx="121">
                  <c:v>4.5890128046261872E-2</c:v>
                </c:pt>
                <c:pt idx="122">
                  <c:v>4.6034696406443622E-2</c:v>
                </c:pt>
                <c:pt idx="123">
                  <c:v>4.6158612143742256E-2</c:v>
                </c:pt>
                <c:pt idx="124">
                  <c:v>4.6220570012391576E-2</c:v>
                </c:pt>
                <c:pt idx="125">
                  <c:v>4.6241222635274679E-2</c:v>
                </c:pt>
                <c:pt idx="126">
                  <c:v>4.625154894671623E-2</c:v>
                </c:pt>
                <c:pt idx="127">
                  <c:v>4.625154894671623E-2</c:v>
                </c:pt>
                <c:pt idx="128">
                  <c:v>4.6199917389508467E-2</c:v>
                </c:pt>
                <c:pt idx="129">
                  <c:v>4.6096654275092935E-2</c:v>
                </c:pt>
                <c:pt idx="130">
                  <c:v>4.596241222635275E-2</c:v>
                </c:pt>
                <c:pt idx="131">
                  <c:v>4.5786864931846347E-2</c:v>
                </c:pt>
                <c:pt idx="132">
                  <c:v>4.5570012391573725E-2</c:v>
                </c:pt>
                <c:pt idx="133">
                  <c:v>4.5342833539859566E-2</c:v>
                </c:pt>
                <c:pt idx="134">
                  <c:v>4.5095002065262291E-2</c:v>
                </c:pt>
                <c:pt idx="135">
                  <c:v>4.4805865344898804E-2</c:v>
                </c:pt>
                <c:pt idx="136">
                  <c:v>4.4485749690210658E-2</c:v>
                </c:pt>
                <c:pt idx="137">
                  <c:v>4.4165634035522511E-2</c:v>
                </c:pt>
                <c:pt idx="138">
                  <c:v>4.3814539446509711E-2</c:v>
                </c:pt>
                <c:pt idx="139">
                  <c:v>4.3432465923172243E-2</c:v>
                </c:pt>
                <c:pt idx="140">
                  <c:v>4.3040066088393225E-2</c:v>
                </c:pt>
                <c:pt idx="141">
                  <c:v>4.2637339942172663E-2</c:v>
                </c:pt>
                <c:pt idx="142">
                  <c:v>4.2203634861627426E-2</c:v>
                </c:pt>
                <c:pt idx="143">
                  <c:v>4.1769929781082196E-2</c:v>
                </c:pt>
                <c:pt idx="144">
                  <c:v>4.1346551011978525E-2</c:v>
                </c:pt>
                <c:pt idx="145">
                  <c:v>4.0892193308550179E-2</c:v>
                </c:pt>
                <c:pt idx="146">
                  <c:v>4.0406856670797194E-2</c:v>
                </c:pt>
                <c:pt idx="147">
                  <c:v>3.9921520033044194E-2</c:v>
                </c:pt>
                <c:pt idx="148">
                  <c:v>3.9456836018174311E-2</c:v>
                </c:pt>
                <c:pt idx="149">
                  <c:v>3.8981825691862863E-2</c:v>
                </c:pt>
                <c:pt idx="150">
                  <c:v>3.8506815365551422E-2</c:v>
                </c:pt>
                <c:pt idx="151">
                  <c:v>3.802147872779843E-2</c:v>
                </c:pt>
                <c:pt idx="152">
                  <c:v>3.7505163155720778E-2</c:v>
                </c:pt>
                <c:pt idx="153">
                  <c:v>3.6988847583643125E-2</c:v>
                </c:pt>
                <c:pt idx="154">
                  <c:v>3.6482858323007024E-2</c:v>
                </c:pt>
                <c:pt idx="155">
                  <c:v>3.5976869062370923E-2</c:v>
                </c:pt>
                <c:pt idx="156">
                  <c:v>3.546055349029327E-2</c:v>
                </c:pt>
                <c:pt idx="157">
                  <c:v>3.493391160677406E-2</c:v>
                </c:pt>
                <c:pt idx="158">
                  <c:v>3.4396943411813298E-2</c:v>
                </c:pt>
                <c:pt idx="159">
                  <c:v>3.3849648905410985E-2</c:v>
                </c:pt>
                <c:pt idx="160">
                  <c:v>3.330235439900868E-2</c:v>
                </c:pt>
                <c:pt idx="161">
                  <c:v>3.2775712515489469E-2</c:v>
                </c:pt>
                <c:pt idx="162">
                  <c:v>3.2249070631970266E-2</c:v>
                </c:pt>
                <c:pt idx="163">
                  <c:v>3.1712102437009497E-2</c:v>
                </c:pt>
                <c:pt idx="164">
                  <c:v>3.1164807930607184E-2</c:v>
                </c:pt>
                <c:pt idx="165">
                  <c:v>3.0617513424204872E-2</c:v>
                </c:pt>
                <c:pt idx="166">
                  <c:v>3.0070218917802559E-2</c:v>
                </c:pt>
                <c:pt idx="167">
                  <c:v>2.9533250722841804E-2</c:v>
                </c:pt>
                <c:pt idx="168">
                  <c:v>2.8996282527881043E-2</c:v>
                </c:pt>
                <c:pt idx="169">
                  <c:v>2.8448988021478726E-2</c:v>
                </c:pt>
                <c:pt idx="170">
                  <c:v>2.7891367203634859E-2</c:v>
                </c:pt>
                <c:pt idx="171">
                  <c:v>2.7333746385790999E-2</c:v>
                </c:pt>
                <c:pt idx="172">
                  <c:v>2.6786451879388683E-2</c:v>
                </c:pt>
                <c:pt idx="173">
                  <c:v>2.6259809995869476E-2</c:v>
                </c:pt>
                <c:pt idx="174">
                  <c:v>2.5712515489467163E-2</c:v>
                </c:pt>
                <c:pt idx="175">
                  <c:v>2.5154894671623299E-2</c:v>
                </c:pt>
                <c:pt idx="176">
                  <c:v>2.4607600165220983E-2</c:v>
                </c:pt>
                <c:pt idx="177">
                  <c:v>2.4080958281701776E-2</c:v>
                </c:pt>
                <c:pt idx="178">
                  <c:v>2.3543990086741014E-2</c:v>
                </c:pt>
                <c:pt idx="179">
                  <c:v>2.3007021891780256E-2</c:v>
                </c:pt>
                <c:pt idx="180">
                  <c:v>2.245972738537794E-2</c:v>
                </c:pt>
                <c:pt idx="181">
                  <c:v>2.1902106567534076E-2</c:v>
                </c:pt>
                <c:pt idx="182">
                  <c:v>2.1365138372573318E-2</c:v>
                </c:pt>
                <c:pt idx="183">
                  <c:v>2.0838496489054111E-2</c:v>
                </c:pt>
                <c:pt idx="184">
                  <c:v>2.0291201982651795E-2</c:v>
                </c:pt>
                <c:pt idx="185">
                  <c:v>1.9743907476249482E-2</c:v>
                </c:pt>
                <c:pt idx="186">
                  <c:v>1.9227591904171826E-2</c:v>
                </c:pt>
                <c:pt idx="187">
                  <c:v>1.8721602643535729E-2</c:v>
                </c:pt>
                <c:pt idx="188">
                  <c:v>1.8205287071458076E-2</c:v>
                </c:pt>
                <c:pt idx="189">
                  <c:v>1.768897149938042E-2</c:v>
                </c:pt>
                <c:pt idx="190">
                  <c:v>1.7193308550185873E-2</c:v>
                </c:pt>
                <c:pt idx="191">
                  <c:v>1.6687319289549772E-2</c:v>
                </c:pt>
                <c:pt idx="192">
                  <c:v>1.617100371747212E-2</c:v>
                </c:pt>
                <c:pt idx="193">
                  <c:v>1.5665014456836018E-2</c:v>
                </c:pt>
                <c:pt idx="194">
                  <c:v>1.5169351507641472E-2</c:v>
                </c:pt>
                <c:pt idx="195">
                  <c:v>1.4694341181330029E-2</c:v>
                </c:pt>
                <c:pt idx="196">
                  <c:v>1.4219330855018588E-2</c:v>
                </c:pt>
                <c:pt idx="197">
                  <c:v>1.3723667905824039E-2</c:v>
                </c:pt>
                <c:pt idx="198">
                  <c:v>1.3238331268071047E-2</c:v>
                </c:pt>
                <c:pt idx="199">
                  <c:v>1.2763320941759604E-2</c:v>
                </c:pt>
                <c:pt idx="200">
                  <c:v>1.2308963238331267E-2</c:v>
                </c:pt>
                <c:pt idx="201">
                  <c:v>1.1864931846344486E-2</c:v>
                </c:pt>
                <c:pt idx="202">
                  <c:v>1.1420900454357704E-2</c:v>
                </c:pt>
                <c:pt idx="203">
                  <c:v>1.0987195373812472E-2</c:v>
                </c:pt>
                <c:pt idx="204">
                  <c:v>1.0532837670384139E-2</c:v>
                </c:pt>
                <c:pt idx="205">
                  <c:v>1.0078479966955801E-2</c:v>
                </c:pt>
                <c:pt idx="206">
                  <c:v>9.655101197852128E-3</c:v>
                </c:pt>
                <c:pt idx="207">
                  <c:v>9.2627013630731097E-3</c:v>
                </c:pt>
                <c:pt idx="208">
                  <c:v>8.8703015282940931E-3</c:v>
                </c:pt>
                <c:pt idx="209">
                  <c:v>8.4779016935150765E-3</c:v>
                </c:pt>
                <c:pt idx="210">
                  <c:v>8.0958281701776127E-3</c:v>
                </c:pt>
                <c:pt idx="211">
                  <c:v>7.7240809582817026E-3</c:v>
                </c:pt>
                <c:pt idx="212">
                  <c:v>7.3833126807104511E-3</c:v>
                </c:pt>
                <c:pt idx="213">
                  <c:v>7.0012391573729855E-3</c:v>
                </c:pt>
                <c:pt idx="214">
                  <c:v>6.4849235852953322E-3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864512"/>
        <c:axId val="243864640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[1]Sheet1!$C$1:$C$215</c:f>
              <c:numCache>
                <c:formatCode>General</c:formatCode>
                <c:ptCount val="215"/>
                <c:pt idx="0">
                  <c:v>4.9763704550422202E-4</c:v>
                </c:pt>
                <c:pt idx="1">
                  <c:v>5.4270277466972306E-4</c:v>
                </c:pt>
                <c:pt idx="2">
                  <c:v>5.9135447664665291E-4</c:v>
                </c:pt>
                <c:pt idx="3">
                  <c:v>6.4382856828683322E-4</c:v>
                </c:pt>
                <c:pt idx="4">
                  <c:v>7.0037253349288528E-4</c:v>
                </c:pt>
                <c:pt idx="5">
                  <c:v>7.6036873662619514E-4</c:v>
                </c:pt>
                <c:pt idx="6">
                  <c:v>8.2389262786681291E-4</c:v>
                </c:pt>
                <c:pt idx="7">
                  <c:v>8.9302539830745514E-4</c:v>
                </c:pt>
                <c:pt idx="8">
                  <c:v>9.6717160868262282E-4</c:v>
                </c:pt>
                <c:pt idx="9">
                  <c:v>1.0466218633120748E-3</c:v>
                </c:pt>
                <c:pt idx="10">
                  <c:v>1.1329167639846257E-3</c:v>
                </c:pt>
                <c:pt idx="11">
                  <c:v>1.2226493842313626E-3</c:v>
                </c:pt>
                <c:pt idx="12">
                  <c:v>1.3184458122755744E-3</c:v>
                </c:pt>
                <c:pt idx="13">
                  <c:v>1.4221312040783342E-3</c:v>
                </c:pt>
                <c:pt idx="14">
                  <c:v>1.5311154958636193E-3</c:v>
                </c:pt>
                <c:pt idx="15">
                  <c:v>1.6488584728626503E-3</c:v>
                </c:pt>
                <c:pt idx="16">
                  <c:v>1.7742113100425627E-3</c:v>
                </c:pt>
                <c:pt idx="17">
                  <c:v>1.9075408241973628E-3</c:v>
                </c:pt>
                <c:pt idx="18">
                  <c:v>2.0492213589103888E-3</c:v>
                </c:pt>
                <c:pt idx="19">
                  <c:v>2.195274113592926E-3</c:v>
                </c:pt>
                <c:pt idx="20">
                  <c:v>2.3499293552733513E-3</c:v>
                </c:pt>
                <c:pt idx="21">
                  <c:v>2.5159860319222144E-3</c:v>
                </c:pt>
                <c:pt idx="22">
                  <c:v>2.6916467717089409E-3</c:v>
                </c:pt>
                <c:pt idx="23">
                  <c:v>2.874570362178554E-3</c:v>
                </c:pt>
                <c:pt idx="24">
                  <c:v>3.0646957914841786E-3</c:v>
                </c:pt>
                <c:pt idx="25">
                  <c:v>3.2649578150895837E-3</c:v>
                </c:pt>
                <c:pt idx="26">
                  <c:v>3.4788894743755226E-3</c:v>
                </c:pt>
                <c:pt idx="27">
                  <c:v>3.7073366819267975E-3</c:v>
                </c:pt>
                <c:pt idx="28">
                  <c:v>3.940626272323537E-3</c:v>
                </c:pt>
                <c:pt idx="29">
                  <c:v>4.18547008885222E-3</c:v>
                </c:pt>
                <c:pt idx="30">
                  <c:v>4.4383458672953031E-3</c:v>
                </c:pt>
                <c:pt idx="31">
                  <c:v>4.7071328173647047E-3</c:v>
                </c:pt>
                <c:pt idx="32">
                  <c:v>4.984242159890284E-3</c:v>
                </c:pt>
                <c:pt idx="33">
                  <c:v>5.2650128684919219E-3</c:v>
                </c:pt>
                <c:pt idx="34">
                  <c:v>5.562407188276817E-3</c:v>
                </c:pt>
                <c:pt idx="35">
                  <c:v>5.8676746440766902E-3</c:v>
                </c:pt>
                <c:pt idx="36">
                  <c:v>6.1904628879081592E-3</c:v>
                </c:pt>
                <c:pt idx="37">
                  <c:v>6.5160404571124389E-3</c:v>
                </c:pt>
                <c:pt idx="38">
                  <c:v>6.8542070006669649E-3</c:v>
                </c:pt>
                <c:pt idx="39">
                  <c:v>7.1939946239708997E-3</c:v>
                </c:pt>
                <c:pt idx="40">
                  <c:v>7.5517191365405776E-3</c:v>
                </c:pt>
                <c:pt idx="41">
                  <c:v>7.9221534624900839E-3</c:v>
                </c:pt>
                <c:pt idx="42">
                  <c:v>8.2992500032809998E-3</c:v>
                </c:pt>
                <c:pt idx="43">
                  <c:v>8.6825173568349009E-3</c:v>
                </c:pt>
                <c:pt idx="44">
                  <c:v>9.0846151882988928E-3</c:v>
                </c:pt>
                <c:pt idx="45">
                  <c:v>9.4926452857332904E-3</c:v>
                </c:pt>
                <c:pt idx="46">
                  <c:v>9.8990645069230512E-3</c:v>
                </c:pt>
                <c:pt idx="47">
                  <c:v>1.0309902391836542E-2</c:v>
                </c:pt>
                <c:pt idx="48">
                  <c:v>1.0739335993833159E-2</c:v>
                </c:pt>
                <c:pt idx="49">
                  <c:v>1.1187946285306772E-2</c:v>
                </c:pt>
                <c:pt idx="50">
                  <c:v>1.1632978880680812E-2</c:v>
                </c:pt>
                <c:pt idx="51">
                  <c:v>1.2081187257559899E-2</c:v>
                </c:pt>
                <c:pt idx="52">
                  <c:v>1.2531942443693227E-2</c:v>
                </c:pt>
                <c:pt idx="53">
                  <c:v>1.2992935333969162E-2</c:v>
                </c:pt>
                <c:pt idx="54">
                  <c:v>1.3464067244730872E-2</c:v>
                </c:pt>
                <c:pt idx="55">
                  <c:v>1.3945220213021518E-2</c:v>
                </c:pt>
                <c:pt idx="56">
                  <c:v>1.4436256540743814E-2</c:v>
                </c:pt>
                <c:pt idx="57">
                  <c:v>1.4918968505599069E-2</c:v>
                </c:pt>
                <c:pt idx="58">
                  <c:v>1.5401380872482551E-2</c:v>
                </c:pt>
                <c:pt idx="59">
                  <c:v>1.5892183211520784E-2</c:v>
                </c:pt>
                <c:pt idx="60">
                  <c:v>1.6391190720287444E-2</c:v>
                </c:pt>
                <c:pt idx="61">
                  <c:v>1.690784318955698E-2</c:v>
                </c:pt>
                <c:pt idx="62">
                  <c:v>1.7422782380899712E-2</c:v>
                </c:pt>
                <c:pt idx="63">
                  <c:v>1.7945263973556502E-2</c:v>
                </c:pt>
                <c:pt idx="64">
                  <c:v>1.8454912814820194E-2</c:v>
                </c:pt>
                <c:pt idx="65">
                  <c:v>1.8960885815732475E-2</c:v>
                </c:pt>
                <c:pt idx="66">
                  <c:v>1.9472869469121155E-2</c:v>
                </c:pt>
                <c:pt idx="67">
                  <c:v>1.9990607273526955E-2</c:v>
                </c:pt>
                <c:pt idx="68">
                  <c:v>2.0503312441462952E-2</c:v>
                </c:pt>
                <c:pt idx="69">
                  <c:v>2.1021016772789603E-2</c:v>
                </c:pt>
                <c:pt idx="70">
                  <c:v>2.156485958609413E-2</c:v>
                </c:pt>
                <c:pt idx="71">
                  <c:v>2.2113484103845241E-2</c:v>
                </c:pt>
                <c:pt idx="72">
                  <c:v>2.2677431731791885E-2</c:v>
                </c:pt>
                <c:pt idx="73">
                  <c:v>2.3223684331000135E-2</c:v>
                </c:pt>
                <c:pt idx="74">
                  <c:v>2.3740414750354894E-2</c:v>
                </c:pt>
                <c:pt idx="75">
                  <c:v>2.4259988645268047E-2</c:v>
                </c:pt>
                <c:pt idx="76">
                  <c:v>2.4804362198468811E-2</c:v>
                </c:pt>
                <c:pt idx="77">
                  <c:v>2.5362302393478194E-2</c:v>
                </c:pt>
                <c:pt idx="78">
                  <c:v>2.5911109198505828E-2</c:v>
                </c:pt>
                <c:pt idx="79">
                  <c:v>2.6461531702775664E-2</c:v>
                </c:pt>
                <c:pt idx="80">
                  <c:v>2.7001905534938662E-2</c:v>
                </c:pt>
                <c:pt idx="81">
                  <c:v>2.7520507776648825E-2</c:v>
                </c:pt>
                <c:pt idx="82">
                  <c:v>2.8050773288704478E-2</c:v>
                </c:pt>
                <c:pt idx="83">
                  <c:v>2.8614900737967092E-2</c:v>
                </c:pt>
                <c:pt idx="84">
                  <c:v>2.920112560442464E-2</c:v>
                </c:pt>
                <c:pt idx="85">
                  <c:v>2.9775111997346004E-2</c:v>
                </c:pt>
                <c:pt idx="86">
                  <c:v>3.0314005949602516E-2</c:v>
                </c:pt>
                <c:pt idx="87">
                  <c:v>3.0840004340439254E-2</c:v>
                </c:pt>
                <c:pt idx="88">
                  <c:v>3.1386185041093966E-2</c:v>
                </c:pt>
                <c:pt idx="89">
                  <c:v>3.1929658798671205E-2</c:v>
                </c:pt>
                <c:pt idx="90">
                  <c:v>3.2480943820436134E-2</c:v>
                </c:pt>
                <c:pt idx="91">
                  <c:v>3.3017504394765584E-2</c:v>
                </c:pt>
                <c:pt idx="92">
                  <c:v>3.3539099426247353E-2</c:v>
                </c:pt>
                <c:pt idx="93">
                  <c:v>3.4056263513776393E-2</c:v>
                </c:pt>
                <c:pt idx="94">
                  <c:v>3.4579157882382069E-2</c:v>
                </c:pt>
                <c:pt idx="95">
                  <c:v>3.5106968899953669E-2</c:v>
                </c:pt>
                <c:pt idx="96">
                  <c:v>3.5638814231510656E-2</c:v>
                </c:pt>
                <c:pt idx="97">
                  <c:v>3.6183951000985148E-2</c:v>
                </c:pt>
                <c:pt idx="98">
                  <c:v>3.6700669904849867E-2</c:v>
                </c:pt>
                <c:pt idx="99">
                  <c:v>3.7199251655388191E-2</c:v>
                </c:pt>
                <c:pt idx="100">
                  <c:v>3.770881371150616E-2</c:v>
                </c:pt>
                <c:pt idx="101">
                  <c:v>3.8237201450929688E-2</c:v>
                </c:pt>
                <c:pt idx="102">
                  <c:v>3.8744770588232953E-2</c:v>
                </c:pt>
                <c:pt idx="103">
                  <c:v>3.9222451259469819E-2</c:v>
                </c:pt>
                <c:pt idx="104">
                  <c:v>3.9697540994955705E-2</c:v>
                </c:pt>
                <c:pt idx="105">
                  <c:v>4.0168773061756494E-2</c:v>
                </c:pt>
                <c:pt idx="106">
                  <c:v>4.0634812021363202E-2</c:v>
                </c:pt>
                <c:pt idx="107">
                  <c:v>4.1078114459460212E-2</c:v>
                </c:pt>
                <c:pt idx="108">
                  <c:v>4.1522291236137293E-2</c:v>
                </c:pt>
                <c:pt idx="109">
                  <c:v>4.1972464082955761E-2</c:v>
                </c:pt>
                <c:pt idx="110">
                  <c:v>4.2410820634661964E-2</c:v>
                </c:pt>
                <c:pt idx="111">
                  <c:v>4.2822057745869689E-2</c:v>
                </c:pt>
                <c:pt idx="112">
                  <c:v>4.32129891449438E-2</c:v>
                </c:pt>
                <c:pt idx="113">
                  <c:v>4.3595156502302446E-2</c:v>
                </c:pt>
                <c:pt idx="114">
                  <c:v>4.3954289493395478E-2</c:v>
                </c:pt>
                <c:pt idx="115">
                  <c:v>4.4305643191963742E-2</c:v>
                </c:pt>
                <c:pt idx="116">
                  <c:v>4.4635138310111892E-2</c:v>
                </c:pt>
                <c:pt idx="117">
                  <c:v>4.4940832043450549E-2</c:v>
                </c:pt>
                <c:pt idx="118">
                  <c:v>4.5216807735014714E-2</c:v>
                </c:pt>
                <c:pt idx="119">
                  <c:v>4.5465980504955573E-2</c:v>
                </c:pt>
                <c:pt idx="120">
                  <c:v>4.5680395391845298E-2</c:v>
                </c:pt>
                <c:pt idx="121">
                  <c:v>4.5861014811098E-2</c:v>
                </c:pt>
                <c:pt idx="122">
                  <c:v>4.601507530372561E-2</c:v>
                </c:pt>
                <c:pt idx="123">
                  <c:v>4.6137760474142094E-2</c:v>
                </c:pt>
                <c:pt idx="124">
                  <c:v>4.6229362200214084E-2</c:v>
                </c:pt>
                <c:pt idx="125">
                  <c:v>4.6283954486622703E-2</c:v>
                </c:pt>
                <c:pt idx="126">
                  <c:v>4.6299888018029568E-2</c:v>
                </c:pt>
                <c:pt idx="127">
                  <c:v>4.6278146665318112E-2</c:v>
                </c:pt>
                <c:pt idx="128">
                  <c:v>4.6219880239965434E-2</c:v>
                </c:pt>
                <c:pt idx="129">
                  <c:v>4.6125182227510754E-2</c:v>
                </c:pt>
                <c:pt idx="130">
                  <c:v>4.5992145902881996E-2</c:v>
                </c:pt>
                <c:pt idx="131">
                  <c:v>4.5824832579316348E-2</c:v>
                </c:pt>
                <c:pt idx="132">
                  <c:v>4.5625166303189968E-2</c:v>
                </c:pt>
                <c:pt idx="133">
                  <c:v>4.5391465213101903E-2</c:v>
                </c:pt>
                <c:pt idx="134">
                  <c:v>4.5128370849441692E-2</c:v>
                </c:pt>
                <c:pt idx="135">
                  <c:v>4.4847000459637743E-2</c:v>
                </c:pt>
                <c:pt idx="136">
                  <c:v>4.4541976820073263E-2</c:v>
                </c:pt>
                <c:pt idx="137">
                  <c:v>4.4204378902661996E-2</c:v>
                </c:pt>
                <c:pt idx="138">
                  <c:v>4.3845243309372013E-2</c:v>
                </c:pt>
                <c:pt idx="139">
                  <c:v>4.3478887174813297E-2</c:v>
                </c:pt>
                <c:pt idx="140">
                  <c:v>4.3089697581895396E-2</c:v>
                </c:pt>
                <c:pt idx="141">
                  <c:v>4.267834430931064E-2</c:v>
                </c:pt>
                <c:pt idx="142">
                  <c:v>4.2267307312646059E-2</c:v>
                </c:pt>
                <c:pt idx="143">
                  <c:v>4.1845065629724135E-2</c:v>
                </c:pt>
                <c:pt idx="144">
                  <c:v>4.1397449439573422E-2</c:v>
                </c:pt>
                <c:pt idx="145">
                  <c:v>4.0940546178779937E-2</c:v>
                </c:pt>
                <c:pt idx="146">
                  <c:v>4.0484318920302693E-2</c:v>
                </c:pt>
                <c:pt idx="147">
                  <c:v>4.0013628474784659E-2</c:v>
                </c:pt>
                <c:pt idx="148">
                  <c:v>3.9520166236626089E-2</c:v>
                </c:pt>
                <c:pt idx="149">
                  <c:v>3.9022203533733646E-2</c:v>
                </c:pt>
                <c:pt idx="150">
                  <c:v>3.8511701756384395E-2</c:v>
                </c:pt>
                <c:pt idx="151">
                  <c:v>3.7998920169560538E-2</c:v>
                </c:pt>
                <c:pt idx="152">
                  <c:v>3.7504680823535773E-2</c:v>
                </c:pt>
                <c:pt idx="153">
                  <c:v>3.700132832466721E-2</c:v>
                </c:pt>
                <c:pt idx="154">
                  <c:v>3.646916227514127E-2</c:v>
                </c:pt>
                <c:pt idx="155">
                  <c:v>3.5938632283496967E-2</c:v>
                </c:pt>
                <c:pt idx="156">
                  <c:v>3.5410782764292936E-2</c:v>
                </c:pt>
                <c:pt idx="157">
                  <c:v>3.4886585169561196E-2</c:v>
                </c:pt>
                <c:pt idx="158">
                  <c:v>3.4366940035806946E-2</c:v>
                </c:pt>
                <c:pt idx="159">
                  <c:v>3.3841913852791262E-2</c:v>
                </c:pt>
                <c:pt idx="160">
                  <c:v>3.3301130404298405E-2</c:v>
                </c:pt>
                <c:pt idx="161">
                  <c:v>3.2744814023586123E-2</c:v>
                </c:pt>
                <c:pt idx="162">
                  <c:v>3.2184272992467726E-2</c:v>
                </c:pt>
                <c:pt idx="163">
                  <c:v>3.1653328526614379E-2</c:v>
                </c:pt>
                <c:pt idx="164">
                  <c:v>3.1130710676344816E-2</c:v>
                </c:pt>
                <c:pt idx="165">
                  <c:v>3.0583423100814751E-2</c:v>
                </c:pt>
                <c:pt idx="166">
                  <c:v>3.0034112080932429E-2</c:v>
                </c:pt>
                <c:pt idx="167">
                  <c:v>2.9483235932502145E-2</c:v>
                </c:pt>
                <c:pt idx="168">
                  <c:v>2.8931246456238392E-2</c:v>
                </c:pt>
                <c:pt idx="169">
                  <c:v>2.8378588363334675E-2</c:v>
                </c:pt>
                <c:pt idx="170">
                  <c:v>2.7836981658502832E-2</c:v>
                </c:pt>
                <c:pt idx="171">
                  <c:v>2.7295556051748174E-2</c:v>
                </c:pt>
                <c:pt idx="172">
                  <c:v>2.6754706836287539E-2</c:v>
                </c:pt>
                <c:pt idx="173">
                  <c:v>2.620358625274942E-2</c:v>
                </c:pt>
                <c:pt idx="174">
                  <c:v>2.5665073610921539E-2</c:v>
                </c:pt>
                <c:pt idx="175">
                  <c:v>2.5139442125459772E-2</c:v>
                </c:pt>
                <c:pt idx="176">
                  <c:v>2.4593561172333616E-2</c:v>
                </c:pt>
                <c:pt idx="177">
                  <c:v>2.4039148765604694E-2</c:v>
                </c:pt>
                <c:pt idx="178">
                  <c:v>2.3487752146653634E-2</c:v>
                </c:pt>
                <c:pt idx="179">
                  <c:v>2.2939742070052012E-2</c:v>
                </c:pt>
                <c:pt idx="180">
                  <c:v>2.2406323017772966E-2</c:v>
                </c:pt>
                <c:pt idx="181">
                  <c:v>2.1887590219029716E-2</c:v>
                </c:pt>
                <c:pt idx="182">
                  <c:v>2.1362237548195925E-2</c:v>
                </c:pt>
                <c:pt idx="183">
                  <c:v>2.0830833994235378E-2</c:v>
                </c:pt>
                <c:pt idx="184">
                  <c:v>2.0304452364701589E-2</c:v>
                </c:pt>
                <c:pt idx="185">
                  <c:v>1.9783385234431853E-2</c:v>
                </c:pt>
                <c:pt idx="186">
                  <c:v>1.9257660793634241E-2</c:v>
                </c:pt>
                <c:pt idx="187">
                  <c:v>1.872791057161011E-2</c:v>
                </c:pt>
                <c:pt idx="188">
                  <c:v>1.8204783636287719E-2</c:v>
                </c:pt>
                <c:pt idx="189">
                  <c:v>1.7688545263192683E-2</c:v>
                </c:pt>
                <c:pt idx="190">
                  <c:v>1.716000931448421E-2</c:v>
                </c:pt>
                <c:pt idx="191">
                  <c:v>1.6648997015476879E-2</c:v>
                </c:pt>
                <c:pt idx="192">
                  <c:v>1.6164717874522529E-2</c:v>
                </c:pt>
                <c:pt idx="193">
                  <c:v>1.5669393771641248E-2</c:v>
                </c:pt>
                <c:pt idx="194">
                  <c:v>1.5173252010619257E-2</c:v>
                </c:pt>
                <c:pt idx="195">
                  <c:v>1.4676963007609352E-2</c:v>
                </c:pt>
                <c:pt idx="196">
                  <c:v>1.4198745047594739E-2</c:v>
                </c:pt>
                <c:pt idx="197">
                  <c:v>1.3729643423100403E-2</c:v>
                </c:pt>
                <c:pt idx="198">
                  <c:v>1.3261363460186635E-2</c:v>
                </c:pt>
                <c:pt idx="199">
                  <c:v>1.2802800874827892E-2</c:v>
                </c:pt>
                <c:pt idx="200">
                  <c:v>1.2337928081257797E-2</c:v>
                </c:pt>
                <c:pt idx="201">
                  <c:v>1.187582614992359E-2</c:v>
                </c:pt>
                <c:pt idx="202">
                  <c:v>1.1424824857270151E-2</c:v>
                </c:pt>
                <c:pt idx="203">
                  <c:v>1.0984983110335321E-2</c:v>
                </c:pt>
                <c:pt idx="204">
                  <c:v>1.0563635130224592E-2</c:v>
                </c:pt>
                <c:pt idx="205">
                  <c:v>1.015312135682042E-2</c:v>
                </c:pt>
                <c:pt idx="206">
                  <c:v>9.7396157786342787E-3</c:v>
                </c:pt>
                <c:pt idx="207">
                  <c:v>9.3242801298905401E-3</c:v>
                </c:pt>
                <c:pt idx="208">
                  <c:v>8.9212948103193045E-3</c:v>
                </c:pt>
                <c:pt idx="209">
                  <c:v>8.5369057948375127E-3</c:v>
                </c:pt>
                <c:pt idx="210">
                  <c:v>8.1582221294220162E-3</c:v>
                </c:pt>
                <c:pt idx="211">
                  <c:v>7.7857449099217896E-3</c:v>
                </c:pt>
                <c:pt idx="212">
                  <c:v>7.4142531442175467E-3</c:v>
                </c:pt>
                <c:pt idx="213">
                  <c:v>7.0723315147175414E-3</c:v>
                </c:pt>
                <c:pt idx="214">
                  <c:v>6.7954621104944837E-3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64512"/>
        <c:axId val="243864640"/>
      </c:lineChart>
      <c:catAx>
        <c:axId val="2368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864640"/>
        <c:crosses val="autoZero"/>
        <c:auto val="1"/>
        <c:lblAlgn val="ctr"/>
        <c:lblOffset val="100"/>
        <c:noMultiLvlLbl val="0"/>
      </c:catAx>
      <c:valAx>
        <c:axId val="243864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864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7777777777775"/>
          <c:y val="5.1400554097404488E-2"/>
          <c:w val="0.83404494949494934"/>
          <c:h val="0.79092993584135318"/>
        </c:manualLayout>
      </c:layout>
      <c:scatterChart>
        <c:scatterStyle val="lineMarker"/>
        <c:varyColors val="0"/>
        <c:ser>
          <c:idx val="0"/>
          <c:order val="0"/>
          <c:tx>
            <c:v>下降期</c:v>
          </c:tx>
          <c:spPr>
            <a:ln w="38100"/>
          </c:spPr>
          <c:marker>
            <c:symbol val="none"/>
          </c:marker>
          <c:xVal>
            <c:numRef>
              <c:f>空气和气象!$U$1:$U$61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空气和气象!$V$1:$V$61</c:f>
              <c:numCache>
                <c:formatCode>General</c:formatCode>
                <c:ptCount val="61"/>
                <c:pt idx="0">
                  <c:v>0.8980219014746923</c:v>
                </c:pt>
                <c:pt idx="1">
                  <c:v>0.89758526694023333</c:v>
                </c:pt>
                <c:pt idx="2">
                  <c:v>0.89705260808045129</c:v>
                </c:pt>
                <c:pt idx="3">
                  <c:v>0.89640298147124708</c:v>
                </c:pt>
                <c:pt idx="4">
                  <c:v>0.89561096088043957</c:v>
                </c:pt>
                <c:pt idx="5">
                  <c:v>0.89464571926057224</c:v>
                </c:pt>
                <c:pt idx="6">
                  <c:v>0.89346994307747207</c:v>
                </c:pt>
                <c:pt idx="7">
                  <c:v>0.89203855850647662</c:v>
                </c:pt>
                <c:pt idx="8">
                  <c:v>0.89029725201258059</c:v>
                </c:pt>
                <c:pt idx="9">
                  <c:v>0.88818077464538159</c:v>
                </c:pt>
                <c:pt idx="10">
                  <c:v>0.88561103203032676</c:v>
                </c:pt>
                <c:pt idx="11">
                  <c:v>0.88249498325109565</c:v>
                </c:pt>
                <c:pt idx="12">
                  <c:v>0.8787224051385073</c:v>
                </c:pt>
                <c:pt idx="13">
                  <c:v>0.87416362824123972</c:v>
                </c:pt>
                <c:pt idx="14">
                  <c:v>0.8686674217625886</c:v>
                </c:pt>
                <c:pt idx="15">
                  <c:v>0.86205930145794663</c:v>
                </c:pt>
                <c:pt idx="16">
                  <c:v>0.8541406592809051</c:v>
                </c:pt>
                <c:pt idx="17">
                  <c:v>0.8446892637253226</c:v>
                </c:pt>
                <c:pt idx="18">
                  <c:v>0.83346184280486213</c:v>
                </c:pt>
                <c:pt idx="19">
                  <c:v>0.8201996087042519</c:v>
                </c:pt>
                <c:pt idx="20">
                  <c:v>0.80463766238230594</c:v>
                </c:pt>
                <c:pt idx="21">
                  <c:v>0.78651914807960988</c:v>
                </c:pt>
                <c:pt idx="22">
                  <c:v>0.76561470810713961</c:v>
                </c:pt>
                <c:pt idx="23">
                  <c:v>0.74174711084686551</c:v>
                </c:pt>
                <c:pt idx="24">
                  <c:v>0.71481982679921419</c:v>
                </c:pt>
                <c:pt idx="25">
                  <c:v>0.68484686290400387</c:v>
                </c:pt>
                <c:pt idx="26">
                  <c:v>0.65197958490208996</c:v>
                </c:pt>
                <c:pt idx="27">
                  <c:v>0.61652504498063632</c:v>
                </c:pt>
                <c:pt idx="28">
                  <c:v>0.5789501280899616</c:v>
                </c:pt>
                <c:pt idx="29">
                  <c:v>0.53986719784998238</c:v>
                </c:pt>
                <c:pt idx="30">
                  <c:v>0.5</c:v>
                </c:pt>
                <c:pt idx="31">
                  <c:v>0.46013280215001773</c:v>
                </c:pt>
                <c:pt idx="32">
                  <c:v>0.4210498719100384</c:v>
                </c:pt>
                <c:pt idx="33">
                  <c:v>0.38347495501936368</c:v>
                </c:pt>
                <c:pt idx="34">
                  <c:v>0.34802041509791004</c:v>
                </c:pt>
                <c:pt idx="35">
                  <c:v>0.31515313709599613</c:v>
                </c:pt>
                <c:pt idx="36">
                  <c:v>0.28518017320078587</c:v>
                </c:pt>
                <c:pt idx="37">
                  <c:v>0.2582528891531346</c:v>
                </c:pt>
                <c:pt idx="38">
                  <c:v>0.23438529189286042</c:v>
                </c:pt>
                <c:pt idx="39">
                  <c:v>0.21348085192039024</c:v>
                </c:pt>
                <c:pt idx="40">
                  <c:v>0.19536233761769406</c:v>
                </c:pt>
                <c:pt idx="41">
                  <c:v>0.17980039129574812</c:v>
                </c:pt>
                <c:pt idx="42">
                  <c:v>0.16653815719513787</c:v>
                </c:pt>
                <c:pt idx="43">
                  <c:v>0.15531073627467745</c:v>
                </c:pt>
                <c:pt idx="44">
                  <c:v>0.14585934071909498</c:v>
                </c:pt>
                <c:pt idx="45">
                  <c:v>0.13794069854205343</c:v>
                </c:pt>
                <c:pt idx="46">
                  <c:v>0.13133257823741148</c:v>
                </c:pt>
                <c:pt idx="47">
                  <c:v>0.12583637175876039</c:v>
                </c:pt>
                <c:pt idx="48">
                  <c:v>0.1212775948614927</c:v>
                </c:pt>
                <c:pt idx="49">
                  <c:v>0.11750501674890437</c:v>
                </c:pt>
                <c:pt idx="50">
                  <c:v>0.11438896796967325</c:v>
                </c:pt>
                <c:pt idx="51">
                  <c:v>0.11181922535461845</c:v>
                </c:pt>
                <c:pt idx="52">
                  <c:v>0.1097027479874194</c:v>
                </c:pt>
                <c:pt idx="53">
                  <c:v>0.10796144149352346</c:v>
                </c:pt>
                <c:pt idx="54">
                  <c:v>0.10653005692252791</c:v>
                </c:pt>
                <c:pt idx="55">
                  <c:v>0.10535428073942789</c:v>
                </c:pt>
                <c:pt idx="56">
                  <c:v>0.10438903911956032</c:v>
                </c:pt>
                <c:pt idx="57">
                  <c:v>0.10359701852875294</c:v>
                </c:pt>
                <c:pt idx="58">
                  <c:v>0.1029473919195488</c:v>
                </c:pt>
                <c:pt idx="59">
                  <c:v>0.10241473305976674</c:v>
                </c:pt>
                <c:pt idx="60">
                  <c:v>0.10197809852530783</c:v>
                </c:pt>
              </c:numCache>
            </c:numRef>
          </c:yVal>
          <c:smooth val="1"/>
        </c:ser>
        <c:ser>
          <c:idx val="1"/>
          <c:order val="1"/>
          <c:tx>
            <c:v>上升期</c:v>
          </c:tx>
          <c:spPr>
            <a:ln w="38100"/>
          </c:spPr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空气和气象!$V$62:$V$122</c:f>
              <c:numCache>
                <c:formatCode>General</c:formatCode>
                <c:ptCount val="61"/>
                <c:pt idx="0">
                  <c:v>0.10241473305976674</c:v>
                </c:pt>
                <c:pt idx="1">
                  <c:v>0.1029473919195488</c:v>
                </c:pt>
                <c:pt idx="2">
                  <c:v>0.10359701852875294</c:v>
                </c:pt>
                <c:pt idx="3">
                  <c:v>0.10438903911956032</c:v>
                </c:pt>
                <c:pt idx="4">
                  <c:v>0.10535428073942789</c:v>
                </c:pt>
                <c:pt idx="5">
                  <c:v>0.10653005692252791</c:v>
                </c:pt>
                <c:pt idx="6">
                  <c:v>0.10796144149352346</c:v>
                </c:pt>
                <c:pt idx="7">
                  <c:v>0.1097027479874194</c:v>
                </c:pt>
                <c:pt idx="8">
                  <c:v>0.11181922535461845</c:v>
                </c:pt>
                <c:pt idx="9">
                  <c:v>0.11438896796967325</c:v>
                </c:pt>
                <c:pt idx="10">
                  <c:v>0.11750501674890437</c:v>
                </c:pt>
                <c:pt idx="11">
                  <c:v>0.1212775948614927</c:v>
                </c:pt>
                <c:pt idx="12">
                  <c:v>0.12583637175876039</c:v>
                </c:pt>
                <c:pt idx="13">
                  <c:v>0.13133257823741148</c:v>
                </c:pt>
                <c:pt idx="14">
                  <c:v>0.13794069854205343</c:v>
                </c:pt>
                <c:pt idx="15">
                  <c:v>0.14585934071909498</c:v>
                </c:pt>
                <c:pt idx="16">
                  <c:v>0.15531073627467745</c:v>
                </c:pt>
                <c:pt idx="17">
                  <c:v>0.16653815719513787</c:v>
                </c:pt>
                <c:pt idx="18">
                  <c:v>0.17980039129574812</c:v>
                </c:pt>
                <c:pt idx="19">
                  <c:v>0.19536233761769406</c:v>
                </c:pt>
                <c:pt idx="20">
                  <c:v>0.21348085192039024</c:v>
                </c:pt>
                <c:pt idx="21">
                  <c:v>0.23438529189286042</c:v>
                </c:pt>
                <c:pt idx="22">
                  <c:v>0.2582528891531346</c:v>
                </c:pt>
                <c:pt idx="23">
                  <c:v>0.28518017320078587</c:v>
                </c:pt>
                <c:pt idx="24">
                  <c:v>0.31515313709599613</c:v>
                </c:pt>
                <c:pt idx="25">
                  <c:v>0.34802041509791004</c:v>
                </c:pt>
                <c:pt idx="26">
                  <c:v>0.38347495501936368</c:v>
                </c:pt>
                <c:pt idx="27">
                  <c:v>0.4210498719100384</c:v>
                </c:pt>
                <c:pt idx="28">
                  <c:v>0.46013280215001773</c:v>
                </c:pt>
                <c:pt idx="29">
                  <c:v>0.5</c:v>
                </c:pt>
                <c:pt idx="30">
                  <c:v>0.53986719784998238</c:v>
                </c:pt>
                <c:pt idx="31">
                  <c:v>0.5789501280899616</c:v>
                </c:pt>
                <c:pt idx="32">
                  <c:v>0.61652504498063632</c:v>
                </c:pt>
                <c:pt idx="33">
                  <c:v>0.65197958490208996</c:v>
                </c:pt>
                <c:pt idx="34">
                  <c:v>0.68484686290400387</c:v>
                </c:pt>
                <c:pt idx="35">
                  <c:v>0.71481982679921419</c:v>
                </c:pt>
                <c:pt idx="36">
                  <c:v>0.74174711084686551</c:v>
                </c:pt>
                <c:pt idx="37">
                  <c:v>0.76561470810713961</c:v>
                </c:pt>
                <c:pt idx="38">
                  <c:v>0.78651914807960988</c:v>
                </c:pt>
                <c:pt idx="39">
                  <c:v>0.80463766238230594</c:v>
                </c:pt>
                <c:pt idx="40">
                  <c:v>0.8201996087042519</c:v>
                </c:pt>
                <c:pt idx="41">
                  <c:v>0.83346184280486213</c:v>
                </c:pt>
                <c:pt idx="42">
                  <c:v>0.8446892637253226</c:v>
                </c:pt>
                <c:pt idx="43">
                  <c:v>0.8541406592809051</c:v>
                </c:pt>
                <c:pt idx="44">
                  <c:v>0.86205930145794663</c:v>
                </c:pt>
                <c:pt idx="45">
                  <c:v>0.8686674217625886</c:v>
                </c:pt>
                <c:pt idx="46">
                  <c:v>0.87416362824123972</c:v>
                </c:pt>
                <c:pt idx="47">
                  <c:v>0.8787224051385073</c:v>
                </c:pt>
                <c:pt idx="48">
                  <c:v>0.88249498325109565</c:v>
                </c:pt>
                <c:pt idx="49">
                  <c:v>0.88561103203032676</c:v>
                </c:pt>
                <c:pt idx="50">
                  <c:v>0.88818077464538159</c:v>
                </c:pt>
                <c:pt idx="51">
                  <c:v>0.89029725201258059</c:v>
                </c:pt>
                <c:pt idx="52">
                  <c:v>0.89203855850647662</c:v>
                </c:pt>
                <c:pt idx="53">
                  <c:v>0.89346994307747207</c:v>
                </c:pt>
                <c:pt idx="54">
                  <c:v>0.89464571926057224</c:v>
                </c:pt>
                <c:pt idx="55">
                  <c:v>0.89561096088043957</c:v>
                </c:pt>
                <c:pt idx="56">
                  <c:v>0.89640298147124708</c:v>
                </c:pt>
                <c:pt idx="57">
                  <c:v>0.89705260808045129</c:v>
                </c:pt>
                <c:pt idx="58">
                  <c:v>0.89758526694023333</c:v>
                </c:pt>
                <c:pt idx="59">
                  <c:v>0.8980219014746923</c:v>
                </c:pt>
                <c:pt idx="60">
                  <c:v>0.89837974368876006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空气和气象!$U$1:$U$61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空气和气象!$W$1:$W$61</c:f>
              <c:numCache>
                <c:formatCode>General</c:formatCode>
                <c:ptCount val="61"/>
                <c:pt idx="0">
                  <c:v>0.89999999999849634</c:v>
                </c:pt>
                <c:pt idx="1">
                  <c:v>0.89999999999630165</c:v>
                </c:pt>
                <c:pt idx="2">
                  <c:v>0.89999999999090363</c:v>
                </c:pt>
                <c:pt idx="3">
                  <c:v>0.89999999997762647</c:v>
                </c:pt>
                <c:pt idx="4">
                  <c:v>0.89999999994497004</c:v>
                </c:pt>
                <c:pt idx="5">
                  <c:v>0.89999999986464818</c:v>
                </c:pt>
                <c:pt idx="6">
                  <c:v>0.89999999966708821</c:v>
                </c:pt>
                <c:pt idx="7">
                  <c:v>0.89999999918116913</c:v>
                </c:pt>
                <c:pt idx="8">
                  <c:v>0.89999999798600105</c:v>
                </c:pt>
                <c:pt idx="9">
                  <c:v>0.89999999504636186</c:v>
                </c:pt>
                <c:pt idx="10">
                  <c:v>0.89999998781601642</c:v>
                </c:pt>
                <c:pt idx="11">
                  <c:v>0.89999997003223675</c:v>
                </c:pt>
                <c:pt idx="12">
                  <c:v>0.89999992629120007</c:v>
                </c:pt>
                <c:pt idx="13">
                  <c:v>0.89999981870563084</c:v>
                </c:pt>
                <c:pt idx="14">
                  <c:v>0.89999955408795318</c:v>
                </c:pt>
                <c:pt idx="15">
                  <c:v>0.89999890323423448</c:v>
                </c:pt>
                <c:pt idx="16">
                  <c:v>0.89999730239690912</c:v>
                </c:pt>
                <c:pt idx="17">
                  <c:v>0.89999336499970084</c:v>
                </c:pt>
                <c:pt idx="18">
                  <c:v>0.89998368073017609</c:v>
                </c:pt>
                <c:pt idx="19">
                  <c:v>0.89995986226825297</c:v>
                </c:pt>
                <c:pt idx="20">
                  <c:v>0.89990128433921102</c:v>
                </c:pt>
                <c:pt idx="21">
                  <c:v>0.89975724237597698</c:v>
                </c:pt>
                <c:pt idx="22">
                  <c:v>0.8994031769329307</c:v>
                </c:pt>
                <c:pt idx="23">
                  <c:v>0.89853364884600584</c:v>
                </c:pt>
                <c:pt idx="24">
                  <c:v>0.89640298147124708</c:v>
                </c:pt>
                <c:pt idx="25">
                  <c:v>0.89121044589552556</c:v>
                </c:pt>
                <c:pt idx="26">
                  <c:v>0.8787224051385073</c:v>
                </c:pt>
                <c:pt idx="27">
                  <c:v>0.84962131515440287</c:v>
                </c:pt>
                <c:pt idx="28">
                  <c:v>0.78651914807960988</c:v>
                </c:pt>
                <c:pt idx="29">
                  <c:v>0.66875960210000318</c:v>
                </c:pt>
                <c:pt idx="30">
                  <c:v>0.5</c:v>
                </c:pt>
                <c:pt idx="31">
                  <c:v>0.33124039789999682</c:v>
                </c:pt>
                <c:pt idx="32">
                  <c:v>0.21348085192039024</c:v>
                </c:pt>
                <c:pt idx="33">
                  <c:v>0.15037868484559719</c:v>
                </c:pt>
                <c:pt idx="34">
                  <c:v>0.1212775948614927</c:v>
                </c:pt>
                <c:pt idx="35">
                  <c:v>0.10878955410447455</c:v>
                </c:pt>
                <c:pt idx="36">
                  <c:v>0.10359701852875294</c:v>
                </c:pt>
                <c:pt idx="37">
                  <c:v>0.10146635115399424</c:v>
                </c:pt>
                <c:pt idx="38">
                  <c:v>0.10059682306706937</c:v>
                </c:pt>
                <c:pt idx="39">
                  <c:v>0.10024275762402314</c:v>
                </c:pt>
                <c:pt idx="40">
                  <c:v>0.100098715660789</c:v>
                </c:pt>
                <c:pt idx="41">
                  <c:v>0.10004013773174701</c:v>
                </c:pt>
                <c:pt idx="42">
                  <c:v>0.10001631926982395</c:v>
                </c:pt>
                <c:pt idx="43">
                  <c:v>0.10000663500029912</c:v>
                </c:pt>
                <c:pt idx="44">
                  <c:v>0.10000269760309095</c:v>
                </c:pt>
                <c:pt idx="45">
                  <c:v>0.10000109676576549</c:v>
                </c:pt>
                <c:pt idx="46">
                  <c:v>0.10000044591204688</c:v>
                </c:pt>
                <c:pt idx="47">
                  <c:v>0.10000018129436915</c:v>
                </c:pt>
                <c:pt idx="48">
                  <c:v>0.10000007370879989</c:v>
                </c:pt>
                <c:pt idx="49">
                  <c:v>0.10000002996776333</c:v>
                </c:pt>
                <c:pt idx="50">
                  <c:v>0.10000001218398362</c:v>
                </c:pt>
                <c:pt idx="51">
                  <c:v>0.10000000495363812</c:v>
                </c:pt>
                <c:pt idx="52">
                  <c:v>0.10000000201399897</c:v>
                </c:pt>
                <c:pt idx="53">
                  <c:v>0.10000000081883088</c:v>
                </c:pt>
                <c:pt idx="54">
                  <c:v>0.1000000003329118</c:v>
                </c:pt>
                <c:pt idx="55">
                  <c:v>0.10000000013535183</c:v>
                </c:pt>
                <c:pt idx="56">
                  <c:v>0.10000000005502996</c:v>
                </c:pt>
                <c:pt idx="57">
                  <c:v>0.10000000002237351</c:v>
                </c:pt>
                <c:pt idx="58">
                  <c:v>0.1000000000090964</c:v>
                </c:pt>
                <c:pt idx="59">
                  <c:v>0.10000000000369832</c:v>
                </c:pt>
                <c:pt idx="60">
                  <c:v>0.10000000000150362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空气和气象!$W$62:$W$122</c:f>
              <c:numCache>
                <c:formatCode>General</c:formatCode>
                <c:ptCount val="61"/>
                <c:pt idx="0">
                  <c:v>0.10000000000369832</c:v>
                </c:pt>
                <c:pt idx="1">
                  <c:v>0.1000000000090964</c:v>
                </c:pt>
                <c:pt idx="2">
                  <c:v>0.10000000002237351</c:v>
                </c:pt>
                <c:pt idx="3">
                  <c:v>0.10000000005502996</c:v>
                </c:pt>
                <c:pt idx="4">
                  <c:v>0.10000000013535183</c:v>
                </c:pt>
                <c:pt idx="5">
                  <c:v>0.1000000003329118</c:v>
                </c:pt>
                <c:pt idx="6">
                  <c:v>0.10000000081883088</c:v>
                </c:pt>
                <c:pt idx="7">
                  <c:v>0.10000000201399897</c:v>
                </c:pt>
                <c:pt idx="8">
                  <c:v>0.10000000495363812</c:v>
                </c:pt>
                <c:pt idx="9">
                  <c:v>0.10000001218398362</c:v>
                </c:pt>
                <c:pt idx="10">
                  <c:v>0.10000002996776333</c:v>
                </c:pt>
                <c:pt idx="11">
                  <c:v>0.10000007370879989</c:v>
                </c:pt>
                <c:pt idx="12">
                  <c:v>0.10000018129436915</c:v>
                </c:pt>
                <c:pt idx="13">
                  <c:v>0.10000044591204688</c:v>
                </c:pt>
                <c:pt idx="14">
                  <c:v>0.10000109676576549</c:v>
                </c:pt>
                <c:pt idx="15">
                  <c:v>0.10000269760309095</c:v>
                </c:pt>
                <c:pt idx="16">
                  <c:v>0.10000663500029912</c:v>
                </c:pt>
                <c:pt idx="17">
                  <c:v>0.10001631926982395</c:v>
                </c:pt>
                <c:pt idx="18">
                  <c:v>0.10004013773174701</c:v>
                </c:pt>
                <c:pt idx="19">
                  <c:v>0.100098715660789</c:v>
                </c:pt>
                <c:pt idx="20">
                  <c:v>0.10024275762402314</c:v>
                </c:pt>
                <c:pt idx="21">
                  <c:v>0.10059682306706937</c:v>
                </c:pt>
                <c:pt idx="22">
                  <c:v>0.10146635115399424</c:v>
                </c:pt>
                <c:pt idx="23">
                  <c:v>0.10359701852875294</c:v>
                </c:pt>
                <c:pt idx="24">
                  <c:v>0.10878955410447455</c:v>
                </c:pt>
                <c:pt idx="25">
                  <c:v>0.1212775948614927</c:v>
                </c:pt>
                <c:pt idx="26">
                  <c:v>0.15037868484559719</c:v>
                </c:pt>
                <c:pt idx="27">
                  <c:v>0.21348085192039024</c:v>
                </c:pt>
                <c:pt idx="28">
                  <c:v>0.33124039789999682</c:v>
                </c:pt>
                <c:pt idx="29">
                  <c:v>0.5</c:v>
                </c:pt>
                <c:pt idx="30">
                  <c:v>0.66875960210000318</c:v>
                </c:pt>
                <c:pt idx="31">
                  <c:v>0.78651914807960988</c:v>
                </c:pt>
                <c:pt idx="32">
                  <c:v>0.84962131515440287</c:v>
                </c:pt>
                <c:pt idx="33">
                  <c:v>0.8787224051385073</c:v>
                </c:pt>
                <c:pt idx="34">
                  <c:v>0.89121044589552556</c:v>
                </c:pt>
                <c:pt idx="35">
                  <c:v>0.89640298147124708</c:v>
                </c:pt>
                <c:pt idx="36">
                  <c:v>0.89853364884600584</c:v>
                </c:pt>
                <c:pt idx="37">
                  <c:v>0.8994031769329307</c:v>
                </c:pt>
                <c:pt idx="38">
                  <c:v>0.89975724237597698</c:v>
                </c:pt>
                <c:pt idx="39">
                  <c:v>0.89990128433921102</c:v>
                </c:pt>
                <c:pt idx="40">
                  <c:v>0.89995986226825297</c:v>
                </c:pt>
                <c:pt idx="41">
                  <c:v>0.89998368073017609</c:v>
                </c:pt>
                <c:pt idx="42">
                  <c:v>0.89999336499970084</c:v>
                </c:pt>
                <c:pt idx="43">
                  <c:v>0.89999730239690912</c:v>
                </c:pt>
                <c:pt idx="44">
                  <c:v>0.89999890323423448</c:v>
                </c:pt>
                <c:pt idx="45">
                  <c:v>0.89999955408795318</c:v>
                </c:pt>
                <c:pt idx="46">
                  <c:v>0.89999981870563084</c:v>
                </c:pt>
                <c:pt idx="47">
                  <c:v>0.89999992629120007</c:v>
                </c:pt>
                <c:pt idx="48">
                  <c:v>0.89999997003223675</c:v>
                </c:pt>
                <c:pt idx="49">
                  <c:v>0.89999998781601642</c:v>
                </c:pt>
                <c:pt idx="50">
                  <c:v>0.89999999504636186</c:v>
                </c:pt>
                <c:pt idx="51">
                  <c:v>0.89999999798600105</c:v>
                </c:pt>
                <c:pt idx="52">
                  <c:v>0.89999999918116913</c:v>
                </c:pt>
                <c:pt idx="53">
                  <c:v>0.89999999966708821</c:v>
                </c:pt>
                <c:pt idx="54">
                  <c:v>0.89999999986464818</c:v>
                </c:pt>
                <c:pt idx="55">
                  <c:v>0.89999999994497004</c:v>
                </c:pt>
                <c:pt idx="56">
                  <c:v>0.89999999997762647</c:v>
                </c:pt>
                <c:pt idx="57">
                  <c:v>0.89999999999090363</c:v>
                </c:pt>
                <c:pt idx="58">
                  <c:v>0.89999999999630165</c:v>
                </c:pt>
                <c:pt idx="59">
                  <c:v>0.89999999999849634</c:v>
                </c:pt>
                <c:pt idx="60">
                  <c:v>0.89999999999938873</c:v>
                </c:pt>
              </c:numCache>
            </c:numRef>
          </c:yVal>
          <c:smooth val="1"/>
        </c:ser>
        <c:ser>
          <c:idx val="4"/>
          <c:order val="4"/>
          <c:spPr>
            <a:ln>
              <a:solidFill>
                <a:schemeClr val="tx2"/>
              </a:solidFill>
              <a:prstDash val="sysDash"/>
            </a:ln>
          </c:spPr>
          <c:marker>
            <c:symbol val="none"/>
          </c:marker>
          <c:xVal>
            <c:numRef>
              <c:f>空气和气象!$U$62:$U$122</c:f>
              <c:numCache>
                <c:formatCode>General</c:formatCode>
                <c:ptCount val="61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</c:numCache>
            </c:numRef>
          </c:xVal>
          <c:yVal>
            <c:numRef>
              <c:f>空气和气象!$X$62:$X$122</c:f>
              <c:numCache>
                <c:formatCode>General</c:formatCode>
                <c:ptCount val="61"/>
                <c:pt idx="0">
                  <c:v>0.20241473305976676</c:v>
                </c:pt>
                <c:pt idx="1">
                  <c:v>0.2029473919195488</c:v>
                </c:pt>
                <c:pt idx="2">
                  <c:v>0.20359701852875295</c:v>
                </c:pt>
                <c:pt idx="3">
                  <c:v>0.20438903911956033</c:v>
                </c:pt>
                <c:pt idx="4">
                  <c:v>0.20535428073942791</c:v>
                </c:pt>
                <c:pt idx="5">
                  <c:v>0.20653005692252793</c:v>
                </c:pt>
                <c:pt idx="6">
                  <c:v>0.20796144149352347</c:v>
                </c:pt>
                <c:pt idx="7">
                  <c:v>0.20970274798741939</c:v>
                </c:pt>
                <c:pt idx="8">
                  <c:v>0.21181922535461845</c:v>
                </c:pt>
                <c:pt idx="9">
                  <c:v>0.21438896796967327</c:v>
                </c:pt>
                <c:pt idx="10">
                  <c:v>0.21750501674890438</c:v>
                </c:pt>
                <c:pt idx="11">
                  <c:v>0.2212775948614927</c:v>
                </c:pt>
                <c:pt idx="12">
                  <c:v>0.22583637175876042</c:v>
                </c:pt>
                <c:pt idx="13">
                  <c:v>0.23133257823741149</c:v>
                </c:pt>
                <c:pt idx="14">
                  <c:v>0.23794069854205344</c:v>
                </c:pt>
                <c:pt idx="15">
                  <c:v>0.24585934071909499</c:v>
                </c:pt>
                <c:pt idx="16">
                  <c:v>0.25531073627467749</c:v>
                </c:pt>
                <c:pt idx="17">
                  <c:v>0.2665381571951379</c:v>
                </c:pt>
                <c:pt idx="18">
                  <c:v>0.27980039129574813</c:v>
                </c:pt>
                <c:pt idx="19">
                  <c:v>0.29536233761769404</c:v>
                </c:pt>
                <c:pt idx="20">
                  <c:v>0.31348085192039021</c:v>
                </c:pt>
                <c:pt idx="21">
                  <c:v>0.33438529189286043</c:v>
                </c:pt>
                <c:pt idx="22">
                  <c:v>0.35825288915313458</c:v>
                </c:pt>
                <c:pt idx="23">
                  <c:v>0.3851801732007859</c:v>
                </c:pt>
                <c:pt idx="24">
                  <c:v>0.41515313709599611</c:v>
                </c:pt>
                <c:pt idx="25">
                  <c:v>0.44802041509791002</c:v>
                </c:pt>
                <c:pt idx="26">
                  <c:v>0.48347495501936366</c:v>
                </c:pt>
                <c:pt idx="27">
                  <c:v>0.52104987191003849</c:v>
                </c:pt>
                <c:pt idx="28">
                  <c:v>0.56013280215001782</c:v>
                </c:pt>
                <c:pt idx="29">
                  <c:v>0.60000000000000009</c:v>
                </c:pt>
                <c:pt idx="30">
                  <c:v>0.63986719784998236</c:v>
                </c:pt>
                <c:pt idx="31">
                  <c:v>0.67895012808996169</c:v>
                </c:pt>
                <c:pt idx="32">
                  <c:v>0.71652504498063641</c:v>
                </c:pt>
                <c:pt idx="33">
                  <c:v>0.75197958490209005</c:v>
                </c:pt>
                <c:pt idx="34">
                  <c:v>0.78484686290400396</c:v>
                </c:pt>
                <c:pt idx="35">
                  <c:v>0.81481982679921416</c:v>
                </c:pt>
                <c:pt idx="36">
                  <c:v>0.84174711084686549</c:v>
                </c:pt>
                <c:pt idx="37">
                  <c:v>0.8656147081071397</c:v>
                </c:pt>
                <c:pt idx="38">
                  <c:v>0.88651914807960996</c:v>
                </c:pt>
                <c:pt idx="39">
                  <c:v>0.90463766238230603</c:v>
                </c:pt>
                <c:pt idx="40">
                  <c:v>0.92019960870425188</c:v>
                </c:pt>
                <c:pt idx="41">
                  <c:v>0.93346184280486222</c:v>
                </c:pt>
                <c:pt idx="42">
                  <c:v>0.94468926372532258</c:v>
                </c:pt>
                <c:pt idx="43">
                  <c:v>0.95414065928090519</c:v>
                </c:pt>
                <c:pt idx="44">
                  <c:v>0.9620593014579466</c:v>
                </c:pt>
                <c:pt idx="45">
                  <c:v>0.96866742176258858</c:v>
                </c:pt>
                <c:pt idx="46">
                  <c:v>0.97416362824123981</c:v>
                </c:pt>
                <c:pt idx="47">
                  <c:v>0.97872240513850728</c:v>
                </c:pt>
                <c:pt idx="48">
                  <c:v>0.98249498325109563</c:v>
                </c:pt>
                <c:pt idx="49">
                  <c:v>0.98561103203032685</c:v>
                </c:pt>
                <c:pt idx="50">
                  <c:v>0.98818077464538168</c:v>
                </c:pt>
                <c:pt idx="51">
                  <c:v>0.99029725201258056</c:v>
                </c:pt>
                <c:pt idx="52">
                  <c:v>0.9920385585064766</c:v>
                </c:pt>
                <c:pt idx="53">
                  <c:v>0.99346994307747205</c:v>
                </c:pt>
                <c:pt idx="54">
                  <c:v>0.99464571926057221</c:v>
                </c:pt>
                <c:pt idx="55">
                  <c:v>0.99561096088043954</c:v>
                </c:pt>
                <c:pt idx="56">
                  <c:v>0.99640298147124717</c:v>
                </c:pt>
                <c:pt idx="57">
                  <c:v>0.99705260808045137</c:v>
                </c:pt>
                <c:pt idx="58">
                  <c:v>0.99758526694023342</c:v>
                </c:pt>
                <c:pt idx="59">
                  <c:v>0.99802190147469227</c:v>
                </c:pt>
                <c:pt idx="60">
                  <c:v>0.99837974368876004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866368"/>
        <c:axId val="243866944"/>
      </c:scatterChart>
      <c:valAx>
        <c:axId val="243866368"/>
        <c:scaling>
          <c:orientation val="minMax"/>
          <c:max val="1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天数</a:t>
                </a:r>
              </a:p>
            </c:rich>
          </c:tx>
          <c:layout>
            <c:manualLayout>
              <c:xMode val="edge"/>
              <c:yMode val="edge"/>
              <c:x val="0.49444646464646458"/>
              <c:y val="0.9269841395321595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43866944"/>
        <c:crosses val="autoZero"/>
        <c:crossBetween val="midCat"/>
        <c:majorUnit val="10"/>
        <c:minorUnit val="10"/>
      </c:valAx>
      <c:valAx>
        <c:axId val="243866944"/>
        <c:scaling>
          <c:orientation val="minMax"/>
          <c:max val="1.1000000000000001"/>
          <c:min val="0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/>
                  <a:t>感染率</a:t>
                </a:r>
              </a:p>
            </c:rich>
          </c:tx>
          <c:layout>
            <c:manualLayout>
              <c:xMode val="edge"/>
              <c:yMode val="edge"/>
              <c:x val="1.6414141414141414E-3"/>
              <c:y val="0.3674325546531980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4386636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 baseline="0">
          <a:latin typeface="Times New Roman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'0'!$F$2:$F$156</c:f>
              <c:numCache>
                <c:formatCode>General</c:formatCode>
                <c:ptCount val="15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7</c:v>
                </c:pt>
                <c:pt idx="28">
                  <c:v>12</c:v>
                </c:pt>
                <c:pt idx="29">
                  <c:v>5</c:v>
                </c:pt>
                <c:pt idx="30">
                  <c:v>33</c:v>
                </c:pt>
                <c:pt idx="31">
                  <c:v>40</c:v>
                </c:pt>
                <c:pt idx="32">
                  <c:v>55</c:v>
                </c:pt>
                <c:pt idx="33">
                  <c:v>56</c:v>
                </c:pt>
                <c:pt idx="34">
                  <c:v>49</c:v>
                </c:pt>
                <c:pt idx="35">
                  <c:v>79</c:v>
                </c:pt>
                <c:pt idx="36">
                  <c:v>55</c:v>
                </c:pt>
                <c:pt idx="37">
                  <c:v>54</c:v>
                </c:pt>
                <c:pt idx="38">
                  <c:v>147</c:v>
                </c:pt>
                <c:pt idx="39">
                  <c:v>258</c:v>
                </c:pt>
                <c:pt idx="40">
                  <c:v>411</c:v>
                </c:pt>
                <c:pt idx="41">
                  <c:v>489</c:v>
                </c:pt>
                <c:pt idx="42">
                  <c:v>479</c:v>
                </c:pt>
                <c:pt idx="43">
                  <c:v>364</c:v>
                </c:pt>
                <c:pt idx="44">
                  <c:v>442</c:v>
                </c:pt>
                <c:pt idx="45">
                  <c:v>612</c:v>
                </c:pt>
                <c:pt idx="46">
                  <c:v>768</c:v>
                </c:pt>
                <c:pt idx="47">
                  <c:v>999</c:v>
                </c:pt>
                <c:pt idx="48">
                  <c:v>1055</c:v>
                </c:pt>
                <c:pt idx="49">
                  <c:v>1254</c:v>
                </c:pt>
                <c:pt idx="50">
                  <c:v>1197</c:v>
                </c:pt>
                <c:pt idx="51">
                  <c:v>1376</c:v>
                </c:pt>
                <c:pt idx="52">
                  <c:v>2335</c:v>
                </c:pt>
                <c:pt idx="53">
                  <c:v>2371</c:v>
                </c:pt>
                <c:pt idx="54">
                  <c:v>2693</c:v>
                </c:pt>
                <c:pt idx="55">
                  <c:v>3084</c:v>
                </c:pt>
                <c:pt idx="56">
                  <c:v>3201</c:v>
                </c:pt>
                <c:pt idx="57">
                  <c:v>2822</c:v>
                </c:pt>
                <c:pt idx="58">
                  <c:v>2857</c:v>
                </c:pt>
                <c:pt idx="59">
                  <c:v>4273</c:v>
                </c:pt>
                <c:pt idx="60">
                  <c:v>4515</c:v>
                </c:pt>
                <c:pt idx="61">
                  <c:v>4914</c:v>
                </c:pt>
                <c:pt idx="62">
                  <c:v>4865</c:v>
                </c:pt>
                <c:pt idx="63">
                  <c:v>4915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'0'!$G$2:$G$156</c:f>
              <c:numCache>
                <c:formatCode>General</c:formatCode>
                <c:ptCount val="155"/>
                <c:pt idx="0">
                  <c:v>2</c:v>
                </c:pt>
                <c:pt idx="1">
                  <c:v>0.34455315931479202</c:v>
                </c:pt>
                <c:pt idx="2">
                  <c:v>0.403911599111694</c:v>
                </c:pt>
                <c:pt idx="3">
                  <c:v>0.47349610789060598</c:v>
                </c:pt>
                <c:pt idx="4">
                  <c:v>0.55506839783908901</c:v>
                </c:pt>
                <c:pt idx="5">
                  <c:v>0.65069368289471796</c:v>
                </c:pt>
                <c:pt idx="6">
                  <c:v>0.76279296498849403</c:v>
                </c:pt>
                <c:pt idx="7">
                  <c:v>0.89420432798343497</c:v>
                </c:pt>
                <c:pt idx="8">
                  <c:v>1.04825479112326</c:v>
                </c:pt>
                <c:pt idx="9">
                  <c:v>1.22884454114745</c:v>
                </c:pt>
                <c:pt idx="10">
                  <c:v>1.4405456756270001</c:v>
                </c:pt>
                <c:pt idx="11">
                  <c:v>1.6887179574642699</c:v>
                </c:pt>
                <c:pt idx="12">
                  <c:v>1.9796445111822401</c:v>
                </c:pt>
                <c:pt idx="13">
                  <c:v>2.3206908965062598</c:v>
                </c:pt>
                <c:pt idx="14">
                  <c:v>2.7204915865984098</c:v>
                </c:pt>
                <c:pt idx="15">
                  <c:v>3.1891685721243102</c:v>
                </c:pt>
                <c:pt idx="16">
                  <c:v>3.73858762568074</c:v>
                </c:pt>
                <c:pt idx="17">
                  <c:v>4.3826587145824796</c:v>
                </c:pt>
                <c:pt idx="18">
                  <c:v>5.1376881677364299</c:v>
                </c:pt>
                <c:pt idx="19">
                  <c:v>6.0227915126203397</c:v>
                </c:pt>
                <c:pt idx="20">
                  <c:v>7.0603774344041597</c:v>
                </c:pt>
                <c:pt idx="21">
                  <c:v>8.2767151098935692</c:v>
                </c:pt>
                <c:pt idx="22">
                  <c:v>9.7025992798247191</c:v>
                </c:pt>
                <c:pt idx="23">
                  <c:v>11.3741298975392</c:v>
                </c:pt>
                <c:pt idx="24">
                  <c:v>13.333626092866201</c:v>
                </c:pt>
                <c:pt idx="25">
                  <c:v>15.630697590575799</c:v>
                </c:pt>
                <c:pt idx="26">
                  <c:v>18.323500709139299</c:v>
                </c:pt>
                <c:pt idx="27">
                  <c:v>21.4802107386597</c:v>
                </c:pt>
                <c:pt idx="28">
                  <c:v>25.180747975036098</c:v>
                </c:pt>
                <c:pt idx="29">
                  <c:v>29.5188011093902</c:v>
                </c:pt>
                <c:pt idx="30">
                  <c:v>34.604199200102897</c:v>
                </c:pt>
                <c:pt idx="31">
                  <c:v>40.565692280079801</c:v>
                </c:pt>
                <c:pt idx="32">
                  <c:v>47.554210997526397</c:v>
                </c:pt>
                <c:pt idx="33">
                  <c:v>55.7466878164863</c:v>
                </c:pt>
                <c:pt idx="34">
                  <c:v>65.350536520739197</c:v>
                </c:pt>
                <c:pt idx="35">
                  <c:v>76.608903431307894</c:v>
                </c:pt>
                <c:pt idx="36">
                  <c:v>89.806823285757403</c:v>
                </c:pt>
                <c:pt idx="37">
                  <c:v>105.278435631324</c:v>
                </c:pt>
                <c:pt idx="38">
                  <c:v>123.41544443357</c:v>
                </c:pt>
                <c:pt idx="39">
                  <c:v>144.677035077482</c:v>
                </c:pt>
                <c:pt idx="40">
                  <c:v>169.60149983560399</c:v>
                </c:pt>
                <c:pt idx="41">
                  <c:v>198.819866132046</c:v>
                </c:pt>
                <c:pt idx="42">
                  <c:v>233.07187263721701</c:v>
                </c:pt>
                <c:pt idx="43">
                  <c:v>273.22469766950098</c:v>
                </c:pt>
                <c:pt idx="44">
                  <c:v>320.29491406192801</c:v>
                </c:pt>
                <c:pt idx="45">
                  <c:v>375.474226338177</c:v>
                </c:pt>
                <c:pt idx="46">
                  <c:v>440.15964180122501</c:v>
                </c:pt>
                <c:pt idx="47">
                  <c:v>515.98883939396501</c:v>
                </c:pt>
                <c:pt idx="48">
                  <c:v>604.88163178614604</c:v>
                </c:pt>
                <c:pt idx="49">
                  <c:v>709.08857040784801</c:v>
                </c:pt>
                <c:pt idx="50">
                  <c:v>831.24792399186401</c:v>
                </c:pt>
                <c:pt idx="51">
                  <c:v>974.45247318449299</c:v>
                </c:pt>
                <c:pt idx="52">
                  <c:v>1142.3278123034099</c:v>
                </c:pt>
                <c:pt idx="53">
                  <c:v>1339.1241406545601</c:v>
                </c:pt>
                <c:pt idx="54">
                  <c:v>1569.8238673431699</c:v>
                </c:pt>
                <c:pt idx="55">
                  <c:v>1840.2677538736</c:v>
                </c:pt>
                <c:pt idx="56">
                  <c:v>2157.3027881647399</c:v>
                </c:pt>
                <c:pt idx="57">
                  <c:v>2528.9555337951301</c:v>
                </c:pt>
                <c:pt idx="58">
                  <c:v>2964.6353432629899</c:v>
                </c:pt>
                <c:pt idx="59">
                  <c:v>3475.3725801317701</c:v>
                </c:pt>
                <c:pt idx="60">
                  <c:v>4074.09788127197</c:v>
                </c:pt>
                <c:pt idx="61">
                  <c:v>4775.9695294469502</c:v>
                </c:pt>
                <c:pt idx="62">
                  <c:v>5598.7572245280098</c:v>
                </c:pt>
                <c:pt idx="63">
                  <c:v>6563.29196950183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83200"/>
        <c:axId val="223070464"/>
      </c:lineChart>
      <c:catAx>
        <c:axId val="16408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23070464"/>
        <c:crosses val="autoZero"/>
        <c:auto val="1"/>
        <c:lblAlgn val="ctr"/>
        <c:lblOffset val="100"/>
        <c:noMultiLvlLbl val="0"/>
      </c:catAx>
      <c:valAx>
        <c:axId val="223070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083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'0'!$F$2:$F$156</c:f>
              <c:numCache>
                <c:formatCode>General</c:formatCode>
                <c:ptCount val="15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7</c:v>
                </c:pt>
                <c:pt idx="28">
                  <c:v>12</c:v>
                </c:pt>
                <c:pt idx="29">
                  <c:v>5</c:v>
                </c:pt>
                <c:pt idx="30">
                  <c:v>33</c:v>
                </c:pt>
                <c:pt idx="31">
                  <c:v>40</c:v>
                </c:pt>
                <c:pt idx="32">
                  <c:v>55</c:v>
                </c:pt>
                <c:pt idx="33">
                  <c:v>56</c:v>
                </c:pt>
                <c:pt idx="34">
                  <c:v>49</c:v>
                </c:pt>
                <c:pt idx="35">
                  <c:v>79</c:v>
                </c:pt>
                <c:pt idx="36">
                  <c:v>55</c:v>
                </c:pt>
                <c:pt idx="37">
                  <c:v>54</c:v>
                </c:pt>
                <c:pt idx="38">
                  <c:v>147</c:v>
                </c:pt>
                <c:pt idx="39">
                  <c:v>258</c:v>
                </c:pt>
                <c:pt idx="40">
                  <c:v>411</c:v>
                </c:pt>
                <c:pt idx="41">
                  <c:v>489</c:v>
                </c:pt>
                <c:pt idx="42">
                  <c:v>479</c:v>
                </c:pt>
                <c:pt idx="43">
                  <c:v>364</c:v>
                </c:pt>
                <c:pt idx="44">
                  <c:v>442</c:v>
                </c:pt>
                <c:pt idx="45">
                  <c:v>612</c:v>
                </c:pt>
                <c:pt idx="46">
                  <c:v>768</c:v>
                </c:pt>
                <c:pt idx="47">
                  <c:v>999</c:v>
                </c:pt>
                <c:pt idx="48">
                  <c:v>1055</c:v>
                </c:pt>
                <c:pt idx="49">
                  <c:v>1254</c:v>
                </c:pt>
                <c:pt idx="50">
                  <c:v>1197</c:v>
                </c:pt>
                <c:pt idx="51">
                  <c:v>1376</c:v>
                </c:pt>
                <c:pt idx="52">
                  <c:v>2335</c:v>
                </c:pt>
                <c:pt idx="53">
                  <c:v>2371</c:v>
                </c:pt>
                <c:pt idx="54">
                  <c:v>2693</c:v>
                </c:pt>
                <c:pt idx="55">
                  <c:v>3084</c:v>
                </c:pt>
                <c:pt idx="56">
                  <c:v>3201</c:v>
                </c:pt>
                <c:pt idx="57">
                  <c:v>2822</c:v>
                </c:pt>
                <c:pt idx="58">
                  <c:v>2857</c:v>
                </c:pt>
                <c:pt idx="59">
                  <c:v>4273</c:v>
                </c:pt>
                <c:pt idx="60">
                  <c:v>4515</c:v>
                </c:pt>
                <c:pt idx="61">
                  <c:v>4914</c:v>
                </c:pt>
                <c:pt idx="62">
                  <c:v>4865</c:v>
                </c:pt>
                <c:pt idx="63">
                  <c:v>4915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'0'!$Y$2:$Y$156</c:f>
              <c:numCache>
                <c:formatCode>General</c:formatCode>
                <c:ptCount val="155"/>
                <c:pt idx="0">
                  <c:v>2</c:v>
                </c:pt>
                <c:pt idx="1">
                  <c:v>2.0262260437011698E-2</c:v>
                </c:pt>
                <c:pt idx="2">
                  <c:v>1.71260677665711E-2</c:v>
                </c:pt>
                <c:pt idx="3">
                  <c:v>0.345189654505906</c:v>
                </c:pt>
                <c:pt idx="4">
                  <c:v>0.93268423681379897</c:v>
                </c:pt>
                <c:pt idx="5">
                  <c:v>1.7285059146548001</c:v>
                </c:pt>
                <c:pt idx="6">
                  <c:v>2.69790994068918</c:v>
                </c:pt>
                <c:pt idx="7">
                  <c:v>3.8191792851159998</c:v>
                </c:pt>
                <c:pt idx="8">
                  <c:v>5.08106978284553</c:v>
                </c:pt>
                <c:pt idx="9">
                  <c:v>6.4808753521772902</c:v>
                </c:pt>
                <c:pt idx="10">
                  <c:v>8.0229897604923295</c:v>
                </c:pt>
                <c:pt idx="11">
                  <c:v>9.7178678320023408</c:v>
                </c:pt>
                <c:pt idx="12">
                  <c:v>11.581310169670999</c:v>
                </c:pt>
                <c:pt idx="13">
                  <c:v>13.6340124610711</c:v>
                </c:pt>
                <c:pt idx="14">
                  <c:v>15.901334109384701</c:v>
                </c:pt>
                <c:pt idx="15">
                  <c:v>18.413251960772602</c:v>
                </c:pt>
                <c:pt idx="16">
                  <c:v>21.2044738375034</c:v>
                </c:pt>
                <c:pt idx="17">
                  <c:v>24.314693873548599</c:v>
                </c:pt>
                <c:pt idx="18">
                  <c:v>27.7889776396289</c:v>
                </c:pt>
                <c:pt idx="19">
                  <c:v>31.678270021596401</c:v>
                </c:pt>
                <c:pt idx="20">
                  <c:v>36.040023006664498</c:v>
                </c:pt>
                <c:pt idx="21">
                  <c:v>40.938944117623798</c:v>
                </c:pt>
                <c:pt idx="22">
                  <c:v>46.447869359682798</c:v>
                </c:pt>
                <c:pt idx="23">
                  <c:v>52.648767320886101</c:v>
                </c:pt>
                <c:pt idx="24">
                  <c:v>59.633883582044596</c:v>
                </c:pt>
                <c:pt idx="25">
                  <c:v>67.507036909962594</c:v>
                </c:pt>
                <c:pt idx="26">
                  <c:v>76.385080872228102</c:v>
                </c:pt>
                <c:pt idx="27">
                  <c:v>86.399546547279797</c:v>
                </c:pt>
                <c:pt idx="28">
                  <c:v>97.698483914753695</c:v>
                </c:pt>
                <c:pt idx="29">
                  <c:v>110.44852128254399</c:v>
                </c:pt>
                <c:pt idx="30">
                  <c:v>124.83716370000499</c:v>
                </c:pt>
                <c:pt idx="31">
                  <c:v>141.075352656474</c:v>
                </c:pt>
                <c:pt idx="32">
                  <c:v>159.40031037500199</c:v>
                </c:pt>
                <c:pt idx="33">
                  <c:v>180.07869255014199</c:v>
                </c:pt>
                <c:pt idx="34">
                  <c:v>203.41007326871701</c:v>
                </c:pt>
                <c:pt idx="35">
                  <c:v>229.730784863254</c:v>
                </c:pt>
                <c:pt idx="36">
                  <c:v>259.418133285252</c:v>
                </c:pt>
                <c:pt idx="37">
                  <c:v>292.895005880555</c:v>
                </c:pt>
                <c:pt idx="38">
                  <c:v>330.63488274540202</c:v>
                </c:pt>
                <c:pt idx="39">
                  <c:v>373.16725458306797</c:v>
                </c:pt>
                <c:pt idx="40">
                  <c:v>421.08343850052398</c:v>
                </c:pt>
                <c:pt idx="41">
                  <c:v>475.04276769688101</c:v>
                </c:pt>
                <c:pt idx="42">
                  <c:v>535.77911059501901</c:v>
                </c:pt>
                <c:pt idx="43">
                  <c:v>604.10764863793099</c:v>
                </c:pt>
                <c:pt idx="44">
                  <c:v>680.93180860866096</c:v>
                </c:pt>
                <c:pt idx="45">
                  <c:v>767.25020379606406</c:v>
                </c:pt>
                <c:pt idx="46">
                  <c:v>864.16338752048</c:v>
                </c:pt>
                <c:pt idx="47">
                  <c:v>972.880161526248</c:v>
                </c:pt>
                <c:pt idx="48">
                  <c:v>1094.72310996748</c:v>
                </c:pt>
                <c:pt idx="49">
                  <c:v>1231.1329471920701</c:v>
                </c:pt>
                <c:pt idx="50">
                  <c:v>1383.6711752388401</c:v>
                </c:pt>
                <c:pt idx="51">
                  <c:v>1554.0204472335299</c:v>
                </c:pt>
                <c:pt idx="52">
                  <c:v>1743.98192987977</c:v>
                </c:pt>
                <c:pt idx="53">
                  <c:v>1955.4688585587101</c:v>
                </c:pt>
                <c:pt idx="54">
                  <c:v>2190.4953916547502</c:v>
                </c:pt>
                <c:pt idx="55">
                  <c:v>2451.1598094231099</c:v>
                </c:pt>
                <c:pt idx="56">
                  <c:v>2739.6210832942702</c:v>
                </c:pt>
                <c:pt idx="57">
                  <c:v>3058.0678834415899</c:v>
                </c:pt>
                <c:pt idx="58">
                  <c:v>3408.67921738722</c:v>
                </c:pt>
                <c:pt idx="59">
                  <c:v>3793.5761223488098</c:v>
                </c:pt>
                <c:pt idx="60">
                  <c:v>4214.7641881950303</c:v>
                </c:pt>
                <c:pt idx="61">
                  <c:v>4674.0671787239498</c:v>
                </c:pt>
                <c:pt idx="62">
                  <c:v>5173.0526471249004</c:v>
                </c:pt>
                <c:pt idx="63">
                  <c:v>5712.95119042035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84224"/>
        <c:axId val="223072192"/>
      </c:lineChart>
      <c:catAx>
        <c:axId val="16408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23072192"/>
        <c:crosses val="autoZero"/>
        <c:auto val="1"/>
        <c:lblAlgn val="ctr"/>
        <c:lblOffset val="100"/>
        <c:noMultiLvlLbl val="0"/>
      </c:catAx>
      <c:valAx>
        <c:axId val="22307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08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'1'!$F$2:$F$68</c:f>
              <c:numCache>
                <c:formatCode>General</c:formatCode>
                <c:ptCount val="67"/>
                <c:pt idx="0">
                  <c:v>4915</c:v>
                </c:pt>
                <c:pt idx="1">
                  <c:v>4020</c:v>
                </c:pt>
                <c:pt idx="2">
                  <c:v>3594</c:v>
                </c:pt>
                <c:pt idx="3">
                  <c:v>5275</c:v>
                </c:pt>
                <c:pt idx="4">
                  <c:v>5450</c:v>
                </c:pt>
                <c:pt idx="5">
                  <c:v>5129</c:v>
                </c:pt>
                <c:pt idx="6">
                  <c:v>4852</c:v>
                </c:pt>
                <c:pt idx="7">
                  <c:v>4315</c:v>
                </c:pt>
                <c:pt idx="8">
                  <c:v>3577</c:v>
                </c:pt>
                <c:pt idx="9">
                  <c:v>3495</c:v>
                </c:pt>
                <c:pt idx="10">
                  <c:v>4183</c:v>
                </c:pt>
                <c:pt idx="11">
                  <c:v>4325</c:v>
                </c:pt>
                <c:pt idx="12">
                  <c:v>5065</c:v>
                </c:pt>
                <c:pt idx="13">
                  <c:v>5298</c:v>
                </c:pt>
                <c:pt idx="14">
                  <c:v>4965</c:v>
                </c:pt>
                <c:pt idx="15">
                  <c:v>4716</c:v>
                </c:pt>
                <c:pt idx="16">
                  <c:v>3852</c:v>
                </c:pt>
                <c:pt idx="17">
                  <c:v>4858</c:v>
                </c:pt>
                <c:pt idx="18">
                  <c:v>4760</c:v>
                </c:pt>
                <c:pt idx="19">
                  <c:v>5490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'1'!$G$2:$G$68</c:f>
              <c:numCache>
                <c:formatCode>General</c:formatCode>
                <c:ptCount val="67"/>
                <c:pt idx="0">
                  <c:v>6563.2919700000002</c:v>
                </c:pt>
                <c:pt idx="1">
                  <c:v>2466.0878196713202</c:v>
                </c:pt>
                <c:pt idx="2">
                  <c:v>2530.8253625534599</c:v>
                </c:pt>
                <c:pt idx="3">
                  <c:v>2500.1516320867499</c:v>
                </c:pt>
                <c:pt idx="4">
                  <c:v>2673.3361415423601</c:v>
                </c:pt>
                <c:pt idx="5">
                  <c:v>3227.2897075215301</c:v>
                </c:pt>
                <c:pt idx="6">
                  <c:v>3739.6918561044399</c:v>
                </c:pt>
                <c:pt idx="7">
                  <c:v>3784.0119772746302</c:v>
                </c:pt>
                <c:pt idx="8">
                  <c:v>3963.5643132785899</c:v>
                </c:pt>
                <c:pt idx="9">
                  <c:v>4098.5545367488403</c:v>
                </c:pt>
                <c:pt idx="10">
                  <c:v>3942.9815959989501</c:v>
                </c:pt>
                <c:pt idx="11">
                  <c:v>3669.2004653650301</c:v>
                </c:pt>
                <c:pt idx="12">
                  <c:v>4363.6697334680202</c:v>
                </c:pt>
                <c:pt idx="13">
                  <c:v>5091.6158151043901</c:v>
                </c:pt>
                <c:pt idx="14">
                  <c:v>5573.6056225580496</c:v>
                </c:pt>
                <c:pt idx="15">
                  <c:v>5137.2614407397105</c:v>
                </c:pt>
                <c:pt idx="16">
                  <c:v>5234.93713623444</c:v>
                </c:pt>
                <c:pt idx="17">
                  <c:v>5322.2627043171797</c:v>
                </c:pt>
                <c:pt idx="18">
                  <c:v>5669.9340990153096</c:v>
                </c:pt>
                <c:pt idx="19">
                  <c:v>6101.73790532776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82688"/>
        <c:axId val="222486528"/>
      </c:lineChart>
      <c:catAx>
        <c:axId val="16408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2486528"/>
        <c:crosses val="autoZero"/>
        <c:auto val="1"/>
        <c:lblAlgn val="ctr"/>
        <c:lblOffset val="100"/>
        <c:noMultiLvlLbl val="0"/>
      </c:catAx>
      <c:valAx>
        <c:axId val="22248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08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'1'!$F$2:$F$69</c:f>
              <c:numCache>
                <c:formatCode>General</c:formatCode>
                <c:ptCount val="68"/>
                <c:pt idx="0">
                  <c:v>4915</c:v>
                </c:pt>
                <c:pt idx="1">
                  <c:v>4020</c:v>
                </c:pt>
                <c:pt idx="2">
                  <c:v>3594</c:v>
                </c:pt>
                <c:pt idx="3">
                  <c:v>5275</c:v>
                </c:pt>
                <c:pt idx="4">
                  <c:v>5450</c:v>
                </c:pt>
                <c:pt idx="5">
                  <c:v>5129</c:v>
                </c:pt>
                <c:pt idx="6">
                  <c:v>4852</c:v>
                </c:pt>
                <c:pt idx="7">
                  <c:v>4315</c:v>
                </c:pt>
                <c:pt idx="8">
                  <c:v>3577</c:v>
                </c:pt>
                <c:pt idx="9">
                  <c:v>3495</c:v>
                </c:pt>
                <c:pt idx="10">
                  <c:v>4183</c:v>
                </c:pt>
                <c:pt idx="11">
                  <c:v>4325</c:v>
                </c:pt>
                <c:pt idx="12">
                  <c:v>5065</c:v>
                </c:pt>
                <c:pt idx="13">
                  <c:v>5298</c:v>
                </c:pt>
                <c:pt idx="14">
                  <c:v>4965</c:v>
                </c:pt>
                <c:pt idx="15">
                  <c:v>4716</c:v>
                </c:pt>
                <c:pt idx="16">
                  <c:v>3852</c:v>
                </c:pt>
                <c:pt idx="17">
                  <c:v>4858</c:v>
                </c:pt>
                <c:pt idx="18">
                  <c:v>4760</c:v>
                </c:pt>
                <c:pt idx="19">
                  <c:v>5490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'1'!$Y$2:$Y$69</c:f>
              <c:numCache>
                <c:formatCode>General</c:formatCode>
                <c:ptCount val="68"/>
                <c:pt idx="0">
                  <c:v>5712.9511899999998</c:v>
                </c:pt>
                <c:pt idx="1">
                  <c:v>6294.5717391620401</c:v>
                </c:pt>
                <c:pt idx="2">
                  <c:v>5306.4699485053698</c:v>
                </c:pt>
                <c:pt idx="3">
                  <c:v>4930.8652422560499</c:v>
                </c:pt>
                <c:pt idx="4">
                  <c:v>5023.5864280253099</c:v>
                </c:pt>
                <c:pt idx="5">
                  <c:v>5066.0100797226996</c:v>
                </c:pt>
                <c:pt idx="6">
                  <c:v>4533.9543620117702</c:v>
                </c:pt>
                <c:pt idx="7">
                  <c:v>3889.83467840189</c:v>
                </c:pt>
                <c:pt idx="8">
                  <c:v>3820.3270823841299</c:v>
                </c:pt>
                <c:pt idx="9">
                  <c:v>3853.2068382769598</c:v>
                </c:pt>
                <c:pt idx="10">
                  <c:v>3975.5689114706902</c:v>
                </c:pt>
                <c:pt idx="11">
                  <c:v>4386.19044258329</c:v>
                </c:pt>
                <c:pt idx="12">
                  <c:v>5074.38429355687</c:v>
                </c:pt>
                <c:pt idx="13">
                  <c:v>5063.5751018788696</c:v>
                </c:pt>
                <c:pt idx="14">
                  <c:v>4604.99416661754</c:v>
                </c:pt>
                <c:pt idx="15">
                  <c:v>4224.80024505858</c:v>
                </c:pt>
                <c:pt idx="16">
                  <c:v>4570.7834634309702</c:v>
                </c:pt>
                <c:pt idx="17">
                  <c:v>4908.7593273753</c:v>
                </c:pt>
                <c:pt idx="18">
                  <c:v>5256.9740448693101</c:v>
                </c:pt>
                <c:pt idx="19">
                  <c:v>5428.8940184373596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27232"/>
        <c:axId val="222488832"/>
      </c:lineChart>
      <c:catAx>
        <c:axId val="16412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22488832"/>
        <c:crosses val="autoZero"/>
        <c:auto val="1"/>
        <c:lblAlgn val="ctr"/>
        <c:lblOffset val="100"/>
        <c:noMultiLvlLbl val="0"/>
      </c:catAx>
      <c:valAx>
        <c:axId val="22248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27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'2'!$F$2:$F$73</c:f>
              <c:numCache>
                <c:formatCode>General</c:formatCode>
                <c:ptCount val="72"/>
                <c:pt idx="0">
                  <c:v>5490</c:v>
                </c:pt>
                <c:pt idx="1">
                  <c:v>5143</c:v>
                </c:pt>
                <c:pt idx="2">
                  <c:v>4973</c:v>
                </c:pt>
                <c:pt idx="3">
                  <c:v>3748</c:v>
                </c:pt>
                <c:pt idx="4">
                  <c:v>3468</c:v>
                </c:pt>
                <c:pt idx="5">
                  <c:v>4702</c:v>
                </c:pt>
                <c:pt idx="6">
                  <c:v>4721</c:v>
                </c:pt>
                <c:pt idx="7">
                  <c:v>5435</c:v>
                </c:pt>
                <c:pt idx="8">
                  <c:v>4956</c:v>
                </c:pt>
                <c:pt idx="9">
                  <c:v>4727</c:v>
                </c:pt>
                <c:pt idx="10">
                  <c:v>3221</c:v>
                </c:pt>
                <c:pt idx="11">
                  <c:v>2974</c:v>
                </c:pt>
                <c:pt idx="12">
                  <c:v>3378</c:v>
                </c:pt>
                <c:pt idx="13">
                  <c:v>3684</c:v>
                </c:pt>
                <c:pt idx="14">
                  <c:v>3831</c:v>
                </c:pt>
                <c:pt idx="15">
                  <c:v>3767</c:v>
                </c:pt>
                <c:pt idx="16">
                  <c:v>3049</c:v>
                </c:pt>
                <c:pt idx="17">
                  <c:v>2150</c:v>
                </c:pt>
                <c:pt idx="18">
                  <c:v>2321</c:v>
                </c:pt>
                <c:pt idx="19">
                  <c:v>3583</c:v>
                </c:pt>
                <c:pt idx="20">
                  <c:v>3389</c:v>
                </c:pt>
                <c:pt idx="21">
                  <c:v>3298</c:v>
                </c:pt>
                <c:pt idx="22">
                  <c:v>2609</c:v>
                </c:pt>
                <c:pt idx="23">
                  <c:v>2517</c:v>
                </c:pt>
                <c:pt idx="24">
                  <c:v>2065</c:v>
                </c:pt>
                <c:pt idx="25">
                  <c:v>1826</c:v>
                </c:pt>
                <c:pt idx="26">
                  <c:v>2574</c:v>
                </c:pt>
                <c:pt idx="27">
                  <c:v>3041</c:v>
                </c:pt>
                <c:pt idx="28">
                  <c:v>2706</c:v>
                </c:pt>
                <c:pt idx="29">
                  <c:v>2542</c:v>
                </c:pt>
                <c:pt idx="30">
                  <c:v>2030</c:v>
                </c:pt>
                <c:pt idx="31">
                  <c:v>1507</c:v>
                </c:pt>
                <c:pt idx="32">
                  <c:v>1348</c:v>
                </c:pt>
                <c:pt idx="33">
                  <c:v>1607</c:v>
                </c:pt>
                <c:pt idx="34">
                  <c:v>1650</c:v>
                </c:pt>
                <c:pt idx="35">
                  <c:v>1802</c:v>
                </c:pt>
                <c:pt idx="36">
                  <c:v>1734</c:v>
                </c:pt>
                <c:pt idx="37">
                  <c:v>1504</c:v>
                </c:pt>
                <c:pt idx="38">
                  <c:v>1099</c:v>
                </c:pt>
                <c:pt idx="39">
                  <c:v>1069</c:v>
                </c:pt>
                <c:pt idx="40">
                  <c:v>1434</c:v>
                </c:pt>
                <c:pt idx="41">
                  <c:v>1467</c:v>
                </c:pt>
                <c:pt idx="42">
                  <c:v>1342</c:v>
                </c:pt>
                <c:pt idx="43">
                  <c:v>1234</c:v>
                </c:pt>
                <c:pt idx="44">
                  <c:v>1105</c:v>
                </c:pt>
                <c:pt idx="45">
                  <c:v>791</c:v>
                </c:pt>
                <c:pt idx="46">
                  <c:v>717</c:v>
                </c:pt>
                <c:pt idx="47">
                  <c:v>1086</c:v>
                </c:pt>
                <c:pt idx="48">
                  <c:v>1153</c:v>
                </c:pt>
                <c:pt idx="49">
                  <c:v>1182</c:v>
                </c:pt>
                <c:pt idx="50">
                  <c:v>1001</c:v>
                </c:pt>
                <c:pt idx="51">
                  <c:v>1053</c:v>
                </c:pt>
                <c:pt idx="52">
                  <c:v>887</c:v>
                </c:pt>
                <c:pt idx="53">
                  <c:v>807</c:v>
                </c:pt>
                <c:pt idx="54">
                  <c:v>1026</c:v>
                </c:pt>
                <c:pt idx="55">
                  <c:v>1077</c:v>
                </c:pt>
                <c:pt idx="56">
                  <c:v>997</c:v>
                </c:pt>
                <c:pt idx="57">
                  <c:v>1020</c:v>
                </c:pt>
                <c:pt idx="58">
                  <c:v>980</c:v>
                </c:pt>
                <c:pt idx="59">
                  <c:v>666</c:v>
                </c:pt>
                <c:pt idx="60">
                  <c:v>622</c:v>
                </c:pt>
                <c:pt idx="61">
                  <c:v>892</c:v>
                </c:pt>
                <c:pt idx="62">
                  <c:v>882</c:v>
                </c:pt>
                <c:pt idx="63">
                  <c:v>774</c:v>
                </c:pt>
                <c:pt idx="64">
                  <c:v>697</c:v>
                </c:pt>
                <c:pt idx="65">
                  <c:v>638</c:v>
                </c:pt>
                <c:pt idx="66">
                  <c:v>633</c:v>
                </c:pt>
                <c:pt idx="67">
                  <c:v>395</c:v>
                </c:pt>
                <c:pt idx="68">
                  <c:v>604</c:v>
                </c:pt>
                <c:pt idx="69">
                  <c:v>403</c:v>
                </c:pt>
                <c:pt idx="70">
                  <c:v>60</c:v>
                </c:pt>
                <c:pt idx="71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'2'!$G$2:$G$73</c:f>
              <c:numCache>
                <c:formatCode>General</c:formatCode>
                <c:ptCount val="72"/>
                <c:pt idx="0">
                  <c:v>6101.7273430044497</c:v>
                </c:pt>
                <c:pt idx="1">
                  <c:v>4490.7077575097401</c:v>
                </c:pt>
                <c:pt idx="2">
                  <c:v>4527.5820675895702</c:v>
                </c:pt>
                <c:pt idx="3">
                  <c:v>4525.7733489519196</c:v>
                </c:pt>
                <c:pt idx="4">
                  <c:v>4436.3256029902795</c:v>
                </c:pt>
                <c:pt idx="5">
                  <c:v>4359.8436661469896</c:v>
                </c:pt>
                <c:pt idx="6">
                  <c:v>4329.5897239977803</c:v>
                </c:pt>
                <c:pt idx="7">
                  <c:v>4279.6572221020597</c:v>
                </c:pt>
                <c:pt idx="8">
                  <c:v>4200.0688001260696</c:v>
                </c:pt>
                <c:pt idx="9">
                  <c:v>4083.4211283602699</c:v>
                </c:pt>
                <c:pt idx="10">
                  <c:v>4013.5006980918001</c:v>
                </c:pt>
                <c:pt idx="11">
                  <c:v>3891.3256391529499</c:v>
                </c:pt>
                <c:pt idx="12" formatCode="0.00E+00">
                  <c:v>3860.9597885446601</c:v>
                </c:pt>
                <c:pt idx="13" formatCode="0.00E+00">
                  <c:v>3743.6190563992</c:v>
                </c:pt>
                <c:pt idx="14" formatCode="0.00E+00">
                  <c:v>3611.97676170164</c:v>
                </c:pt>
                <c:pt idx="15" formatCode="0.00E+00">
                  <c:v>3572.00061754227</c:v>
                </c:pt>
                <c:pt idx="16" formatCode="0.00E+00">
                  <c:v>3573.9666054392201</c:v>
                </c:pt>
                <c:pt idx="17" formatCode="0.00E+00">
                  <c:v>3397.4382377792299</c:v>
                </c:pt>
                <c:pt idx="18" formatCode="0.00E+00">
                  <c:v>3262.31004327748</c:v>
                </c:pt>
                <c:pt idx="19" formatCode="0.00E+00">
                  <c:v>2986.3826836039502</c:v>
                </c:pt>
                <c:pt idx="20" formatCode="0.00E+00">
                  <c:v>2902.4319578401</c:v>
                </c:pt>
                <c:pt idx="21" formatCode="0.00E+00">
                  <c:v>2869.21247257189</c:v>
                </c:pt>
                <c:pt idx="22" formatCode="0.00E+00">
                  <c:v>2717.55223830773</c:v>
                </c:pt>
                <c:pt idx="23" formatCode="0.00E+00">
                  <c:v>2641.5279661415002</c:v>
                </c:pt>
                <c:pt idx="24" formatCode="0.00E+00">
                  <c:v>2534.0120188228698</c:v>
                </c:pt>
                <c:pt idx="25" formatCode="0.00E+00">
                  <c:v>2376.74637011492</c:v>
                </c:pt>
                <c:pt idx="26" formatCode="0.00E+00">
                  <c:v>2246.02248018513</c:v>
                </c:pt>
                <c:pt idx="27" formatCode="0.00E+00">
                  <c:v>2196.8134424734699</c:v>
                </c:pt>
                <c:pt idx="28" formatCode="0.00E+00">
                  <c:v>2122.9566815214398</c:v>
                </c:pt>
                <c:pt idx="29" formatCode="0.00E+00">
                  <c:v>2129.6435402643501</c:v>
                </c:pt>
                <c:pt idx="30" formatCode="0.00E+00">
                  <c:v>2027.2090231581701</c:v>
                </c:pt>
                <c:pt idx="31" formatCode="0.00E+00">
                  <c:v>1745.5203977482299</c:v>
                </c:pt>
                <c:pt idx="32" formatCode="0.00E+00">
                  <c:v>1611.9437157838199</c:v>
                </c:pt>
                <c:pt idx="33" formatCode="0.00E+00">
                  <c:v>1554.14213603966</c:v>
                </c:pt>
                <c:pt idx="34" formatCode="0.00E+00">
                  <c:v>1601.05018189474</c:v>
                </c:pt>
                <c:pt idx="35" formatCode="0.00E+00">
                  <c:v>1594.19055275745</c:v>
                </c:pt>
                <c:pt idx="36" formatCode="0.00E+00">
                  <c:v>1585.1548286257901</c:v>
                </c:pt>
                <c:pt idx="37" formatCode="0.00E+00">
                  <c:v>1469.2219766027799</c:v>
                </c:pt>
                <c:pt idx="38" formatCode="0.00E+00">
                  <c:v>1439.08481712705</c:v>
                </c:pt>
                <c:pt idx="39" formatCode="0.00E+00">
                  <c:v>1313.16040289635</c:v>
                </c:pt>
                <c:pt idx="40" formatCode="0.00E+00">
                  <c:v>1200.01870638063</c:v>
                </c:pt>
                <c:pt idx="41" formatCode="0.00E+00">
                  <c:v>1266.67172763033</c:v>
                </c:pt>
                <c:pt idx="42" formatCode="0.00E+00">
                  <c:v>1265.5002527924701</c:v>
                </c:pt>
                <c:pt idx="43" formatCode="0.00E+00">
                  <c:v>1202.1174984971699</c:v>
                </c:pt>
                <c:pt idx="44">
                  <c:v>1069.0403543454199</c:v>
                </c:pt>
                <c:pt idx="45">
                  <c:v>974.66568538498598</c:v>
                </c:pt>
                <c:pt idx="46">
                  <c:v>892.01346785908402</c:v>
                </c:pt>
                <c:pt idx="47">
                  <c:v>894.27700728828995</c:v>
                </c:pt>
                <c:pt idx="48">
                  <c:v>985.59577262663004</c:v>
                </c:pt>
                <c:pt idx="49">
                  <c:v>970.94602359307703</c:v>
                </c:pt>
                <c:pt idx="50">
                  <c:v>984.43821198831904</c:v>
                </c:pt>
                <c:pt idx="51">
                  <c:v>856.15386180809003</c:v>
                </c:pt>
                <c:pt idx="52">
                  <c:v>881.521137607367</c:v>
                </c:pt>
                <c:pt idx="53">
                  <c:v>841.08582658618695</c:v>
                </c:pt>
                <c:pt idx="54">
                  <c:v>790.147317996281</c:v>
                </c:pt>
                <c:pt idx="55">
                  <c:v>917.08856324637804</c:v>
                </c:pt>
                <c:pt idx="56">
                  <c:v>922.65117876865804</c:v>
                </c:pt>
                <c:pt idx="57">
                  <c:v>936.99442473210195</c:v>
                </c:pt>
                <c:pt idx="58">
                  <c:v>882.24735449672505</c:v>
                </c:pt>
                <c:pt idx="59">
                  <c:v>734.02036595081904</c:v>
                </c:pt>
                <c:pt idx="60">
                  <c:v>628.27191450639805</c:v>
                </c:pt>
                <c:pt idx="61">
                  <c:v>521.45091157898105</c:v>
                </c:pt>
                <c:pt idx="62">
                  <c:v>626.88952153175705</c:v>
                </c:pt>
                <c:pt idx="63">
                  <c:v>686.30006552085399</c:v>
                </c:pt>
                <c:pt idx="64">
                  <c:v>922.400369259993</c:v>
                </c:pt>
                <c:pt idx="65">
                  <c:v>924.36943866881904</c:v>
                </c:pt>
                <c:pt idx="66">
                  <c:v>827.374190039018</c:v>
                </c:pt>
                <c:pt idx="67">
                  <c:v>500.56169752775202</c:v>
                </c:pt>
                <c:pt idx="68">
                  <c:v>421.03163377386602</c:v>
                </c:pt>
                <c:pt idx="69">
                  <c:v>477.53612262294001</c:v>
                </c:pt>
                <c:pt idx="70">
                  <c:v>611.38365180794801</c:v>
                </c:pt>
                <c:pt idx="71">
                  <c:v>639.60095841509303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28768"/>
        <c:axId val="222492288"/>
      </c:lineChart>
      <c:catAx>
        <c:axId val="164128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22492288"/>
        <c:crosses val="autoZero"/>
        <c:auto val="1"/>
        <c:lblAlgn val="ctr"/>
        <c:lblOffset val="100"/>
        <c:noMultiLvlLbl val="0"/>
      </c:catAx>
      <c:valAx>
        <c:axId val="22249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28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'2'!$F$2:$F$73</c:f>
              <c:numCache>
                <c:formatCode>General</c:formatCode>
                <c:ptCount val="72"/>
                <c:pt idx="0">
                  <c:v>5490</c:v>
                </c:pt>
                <c:pt idx="1">
                  <c:v>5143</c:v>
                </c:pt>
                <c:pt idx="2">
                  <c:v>4973</c:v>
                </c:pt>
                <c:pt idx="3">
                  <c:v>3748</c:v>
                </c:pt>
                <c:pt idx="4">
                  <c:v>3468</c:v>
                </c:pt>
                <c:pt idx="5">
                  <c:v>4702</c:v>
                </c:pt>
                <c:pt idx="6">
                  <c:v>4721</c:v>
                </c:pt>
                <c:pt idx="7">
                  <c:v>5435</c:v>
                </c:pt>
                <c:pt idx="8">
                  <c:v>4956</c:v>
                </c:pt>
                <c:pt idx="9">
                  <c:v>4727</c:v>
                </c:pt>
                <c:pt idx="10">
                  <c:v>3221</c:v>
                </c:pt>
                <c:pt idx="11">
                  <c:v>2974</c:v>
                </c:pt>
                <c:pt idx="12">
                  <c:v>3378</c:v>
                </c:pt>
                <c:pt idx="13">
                  <c:v>3684</c:v>
                </c:pt>
                <c:pt idx="14">
                  <c:v>3831</c:v>
                </c:pt>
                <c:pt idx="15">
                  <c:v>3767</c:v>
                </c:pt>
                <c:pt idx="16">
                  <c:v>3049</c:v>
                </c:pt>
                <c:pt idx="17">
                  <c:v>2150</c:v>
                </c:pt>
                <c:pt idx="18">
                  <c:v>2321</c:v>
                </c:pt>
                <c:pt idx="19">
                  <c:v>3583</c:v>
                </c:pt>
                <c:pt idx="20">
                  <c:v>3389</c:v>
                </c:pt>
                <c:pt idx="21">
                  <c:v>3298</c:v>
                </c:pt>
                <c:pt idx="22">
                  <c:v>2609</c:v>
                </c:pt>
                <c:pt idx="23">
                  <c:v>2517</c:v>
                </c:pt>
                <c:pt idx="24">
                  <c:v>2065</c:v>
                </c:pt>
                <c:pt idx="25">
                  <c:v>1826</c:v>
                </c:pt>
                <c:pt idx="26">
                  <c:v>2574</c:v>
                </c:pt>
                <c:pt idx="27">
                  <c:v>3041</c:v>
                </c:pt>
                <c:pt idx="28">
                  <c:v>2706</c:v>
                </c:pt>
                <c:pt idx="29">
                  <c:v>2542</c:v>
                </c:pt>
                <c:pt idx="30">
                  <c:v>2030</c:v>
                </c:pt>
                <c:pt idx="31">
                  <c:v>1507</c:v>
                </c:pt>
                <c:pt idx="32">
                  <c:v>1348</c:v>
                </c:pt>
                <c:pt idx="33">
                  <c:v>1607</c:v>
                </c:pt>
                <c:pt idx="34">
                  <c:v>1650</c:v>
                </c:pt>
                <c:pt idx="35">
                  <c:v>1802</c:v>
                </c:pt>
                <c:pt idx="36">
                  <c:v>1734</c:v>
                </c:pt>
                <c:pt idx="37">
                  <c:v>1504</c:v>
                </c:pt>
                <c:pt idx="38">
                  <c:v>1099</c:v>
                </c:pt>
                <c:pt idx="39">
                  <c:v>1069</c:v>
                </c:pt>
                <c:pt idx="40">
                  <c:v>1434</c:v>
                </c:pt>
                <c:pt idx="41">
                  <c:v>1467</c:v>
                </c:pt>
                <c:pt idx="42">
                  <c:v>1342</c:v>
                </c:pt>
                <c:pt idx="43">
                  <c:v>1234</c:v>
                </c:pt>
                <c:pt idx="44">
                  <c:v>1105</c:v>
                </c:pt>
                <c:pt idx="45">
                  <c:v>791</c:v>
                </c:pt>
                <c:pt idx="46">
                  <c:v>717</c:v>
                </c:pt>
                <c:pt idx="47">
                  <c:v>1086</c:v>
                </c:pt>
                <c:pt idx="48">
                  <c:v>1153</c:v>
                </c:pt>
                <c:pt idx="49">
                  <c:v>1182</c:v>
                </c:pt>
                <c:pt idx="50">
                  <c:v>1001</c:v>
                </c:pt>
                <c:pt idx="51">
                  <c:v>1053</c:v>
                </c:pt>
                <c:pt idx="52">
                  <c:v>887</c:v>
                </c:pt>
                <c:pt idx="53">
                  <c:v>807</c:v>
                </c:pt>
                <c:pt idx="54">
                  <c:v>1026</c:v>
                </c:pt>
                <c:pt idx="55">
                  <c:v>1077</c:v>
                </c:pt>
                <c:pt idx="56">
                  <c:v>997</c:v>
                </c:pt>
                <c:pt idx="57">
                  <c:v>1020</c:v>
                </c:pt>
                <c:pt idx="58">
                  <c:v>980</c:v>
                </c:pt>
                <c:pt idx="59">
                  <c:v>666</c:v>
                </c:pt>
                <c:pt idx="60">
                  <c:v>622</c:v>
                </c:pt>
                <c:pt idx="61">
                  <c:v>892</c:v>
                </c:pt>
                <c:pt idx="62">
                  <c:v>882</c:v>
                </c:pt>
                <c:pt idx="63">
                  <c:v>774</c:v>
                </c:pt>
                <c:pt idx="64">
                  <c:v>697</c:v>
                </c:pt>
                <c:pt idx="65">
                  <c:v>638</c:v>
                </c:pt>
                <c:pt idx="66">
                  <c:v>633</c:v>
                </c:pt>
                <c:pt idx="67">
                  <c:v>395</c:v>
                </c:pt>
                <c:pt idx="68">
                  <c:v>604</c:v>
                </c:pt>
                <c:pt idx="69">
                  <c:v>403</c:v>
                </c:pt>
                <c:pt idx="70">
                  <c:v>60</c:v>
                </c:pt>
                <c:pt idx="71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'2'!$Y$2:$Y$73</c:f>
              <c:numCache>
                <c:formatCode>General</c:formatCode>
                <c:ptCount val="72"/>
                <c:pt idx="0">
                  <c:v>5712.95119042035</c:v>
                </c:pt>
                <c:pt idx="1">
                  <c:v>6294.5718191562401</c:v>
                </c:pt>
                <c:pt idx="2">
                  <c:v>5048.7467553258202</c:v>
                </c:pt>
                <c:pt idx="3">
                  <c:v>4316.0463204006501</c:v>
                </c:pt>
                <c:pt idx="4">
                  <c:v>3965.1490354034499</c:v>
                </c:pt>
                <c:pt idx="5">
                  <c:v>3987.6705803585401</c:v>
                </c:pt>
                <c:pt idx="6">
                  <c:v>4107.1885608876501</c:v>
                </c:pt>
                <c:pt idx="7">
                  <c:v>4121.0838448939503</c:v>
                </c:pt>
                <c:pt idx="8">
                  <c:v>4088.7421174534302</c:v>
                </c:pt>
                <c:pt idx="9">
                  <c:v>4069.8864136151001</c:v>
                </c:pt>
                <c:pt idx="10">
                  <c:v>4112.5553343151396</c:v>
                </c:pt>
                <c:pt idx="11">
                  <c:v>4059.3270446822999</c:v>
                </c:pt>
                <c:pt idx="12">
                  <c:v>4046.06932663414</c:v>
                </c:pt>
                <c:pt idx="13">
                  <c:v>3846.0147196867902</c:v>
                </c:pt>
                <c:pt idx="14">
                  <c:v>3714.3261122287699</c:v>
                </c:pt>
                <c:pt idx="15">
                  <c:v>3633.90516918804</c:v>
                </c:pt>
                <c:pt idx="16">
                  <c:v>3411.57330216012</c:v>
                </c:pt>
                <c:pt idx="17">
                  <c:v>3057.6128188259099</c:v>
                </c:pt>
                <c:pt idx="18">
                  <c:v>2928.2286407844099</c:v>
                </c:pt>
                <c:pt idx="19">
                  <c:v>2840.13398522943</c:v>
                </c:pt>
                <c:pt idx="20">
                  <c:v>2949.06576316475</c:v>
                </c:pt>
                <c:pt idx="21">
                  <c:v>2922.3493284823198</c:v>
                </c:pt>
                <c:pt idx="22">
                  <c:v>2754.4017542186698</c:v>
                </c:pt>
                <c:pt idx="23">
                  <c:v>2661.19248684079</c:v>
                </c:pt>
                <c:pt idx="24">
                  <c:v>2523.6808845045798</c:v>
                </c:pt>
                <c:pt idx="25">
                  <c:v>2403.2116681438702</c:v>
                </c:pt>
                <c:pt idx="26">
                  <c:v>2345.7835240586901</c:v>
                </c:pt>
                <c:pt idx="27">
                  <c:v>2298.9337790558102</c:v>
                </c:pt>
                <c:pt idx="28">
                  <c:v>2185.7940236680602</c:v>
                </c:pt>
                <c:pt idx="29">
                  <c:v>2065.2904406993498</c:v>
                </c:pt>
                <c:pt idx="30">
                  <c:v>1882.1279793087101</c:v>
                </c:pt>
                <c:pt idx="31">
                  <c:v>1764.1966206034799</c:v>
                </c:pt>
                <c:pt idx="32">
                  <c:v>1805.5963520584801</c:v>
                </c:pt>
                <c:pt idx="33">
                  <c:v>1836.9780266375501</c:v>
                </c:pt>
                <c:pt idx="34">
                  <c:v>1813.8760209642701</c:v>
                </c:pt>
                <c:pt idx="35">
                  <c:v>1689.1421280155801</c:v>
                </c:pt>
                <c:pt idx="36">
                  <c:v>1551.9783751719301</c:v>
                </c:pt>
                <c:pt idx="37">
                  <c:v>1419.61016650743</c:v>
                </c:pt>
                <c:pt idx="38">
                  <c:v>1355.6096768955099</c:v>
                </c:pt>
                <c:pt idx="39">
                  <c:v>1285.15077221874</c:v>
                </c:pt>
                <c:pt idx="40">
                  <c:v>1260.76034896786</c:v>
                </c:pt>
                <c:pt idx="41">
                  <c:v>1256.44455290631</c:v>
                </c:pt>
                <c:pt idx="42">
                  <c:v>1183.5403465474401</c:v>
                </c:pt>
                <c:pt idx="43">
                  <c:v>1108.17407439574</c:v>
                </c:pt>
                <c:pt idx="44">
                  <c:v>1061.05825901975</c:v>
                </c:pt>
                <c:pt idx="45">
                  <c:v>1056.6549068592201</c:v>
                </c:pt>
                <c:pt idx="46">
                  <c:v>1061.99138935268</c:v>
                </c:pt>
                <c:pt idx="47">
                  <c:v>1070.26324170661</c:v>
                </c:pt>
                <c:pt idx="48">
                  <c:v>1049.96022982709</c:v>
                </c:pt>
                <c:pt idx="49">
                  <c:v>981.51928856510494</c:v>
                </c:pt>
                <c:pt idx="50">
                  <c:v>928.55896723744195</c:v>
                </c:pt>
                <c:pt idx="51">
                  <c:v>876.98349241207302</c:v>
                </c:pt>
                <c:pt idx="52">
                  <c:v>872.21171712363605</c:v>
                </c:pt>
                <c:pt idx="53">
                  <c:v>846.54308353364797</c:v>
                </c:pt>
                <c:pt idx="54">
                  <c:v>830.20912889343094</c:v>
                </c:pt>
                <c:pt idx="55">
                  <c:v>822.75689042261502</c:v>
                </c:pt>
                <c:pt idx="56">
                  <c:v>770.72456893397896</c:v>
                </c:pt>
                <c:pt idx="57">
                  <c:v>731.60649647419496</c:v>
                </c:pt>
                <c:pt idx="58">
                  <c:v>698.44496316383697</c:v>
                </c:pt>
                <c:pt idx="59">
                  <c:v>686.15660731049195</c:v>
                </c:pt>
                <c:pt idx="60">
                  <c:v>706.27144793963396</c:v>
                </c:pt>
                <c:pt idx="61">
                  <c:v>735.16364276599404</c:v>
                </c:pt>
                <c:pt idx="62">
                  <c:v>771.44455126531898</c:v>
                </c:pt>
                <c:pt idx="63">
                  <c:v>759.78930704088395</c:v>
                </c:pt>
                <c:pt idx="64">
                  <c:v>731.46404087853</c:v>
                </c:pt>
                <c:pt idx="65">
                  <c:v>652.09562119686802</c:v>
                </c:pt>
                <c:pt idx="66">
                  <c:v>608.80397454780802</c:v>
                </c:pt>
                <c:pt idx="67">
                  <c:v>603.50676311977099</c:v>
                </c:pt>
                <c:pt idx="68">
                  <c:v>662.07094280889601</c:v>
                </c:pt>
                <c:pt idx="69">
                  <c:v>711.21703774650598</c:v>
                </c:pt>
                <c:pt idx="70">
                  <c:v>725.23992521742605</c:v>
                </c:pt>
                <c:pt idx="71">
                  <c:v>698.20874972921104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30304"/>
        <c:axId val="223109696"/>
      </c:lineChart>
      <c:catAx>
        <c:axId val="164130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23109696"/>
        <c:crosses val="autoZero"/>
        <c:auto val="1"/>
        <c:lblAlgn val="ctr"/>
        <c:lblOffset val="100"/>
        <c:noMultiLvlLbl val="0"/>
      </c:catAx>
      <c:valAx>
        <c:axId val="22310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130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'3'!$F$2:$F$100</c:f>
              <c:numCache>
                <c:formatCode>General</c:formatCode>
                <c:ptCount val="99"/>
                <c:pt idx="0">
                  <c:v>4</c:v>
                </c:pt>
                <c:pt idx="1">
                  <c:v>502</c:v>
                </c:pt>
                <c:pt idx="2">
                  <c:v>624</c:v>
                </c:pt>
                <c:pt idx="3">
                  <c:v>516</c:v>
                </c:pt>
                <c:pt idx="4">
                  <c:v>352</c:v>
                </c:pt>
                <c:pt idx="5">
                  <c:v>581</c:v>
                </c:pt>
                <c:pt idx="6">
                  <c:v>630</c:v>
                </c:pt>
                <c:pt idx="7">
                  <c:v>642</c:v>
                </c:pt>
                <c:pt idx="8">
                  <c:v>512</c:v>
                </c:pt>
                <c:pt idx="9">
                  <c:v>820</c:v>
                </c:pt>
                <c:pt idx="10">
                  <c:v>650</c:v>
                </c:pt>
                <c:pt idx="11">
                  <c:v>530</c:v>
                </c:pt>
                <c:pt idx="12">
                  <c:v>1240</c:v>
                </c:pt>
                <c:pt idx="13">
                  <c:v>538</c:v>
                </c:pt>
                <c:pt idx="14">
                  <c:v>641</c:v>
                </c:pt>
                <c:pt idx="15">
                  <c:v>687</c:v>
                </c:pt>
                <c:pt idx="16">
                  <c:v>827</c:v>
                </c:pt>
                <c:pt idx="17">
                  <c:v>726</c:v>
                </c:pt>
                <c:pt idx="18">
                  <c:v>580</c:v>
                </c:pt>
                <c:pt idx="19">
                  <c:v>445</c:v>
                </c:pt>
                <c:pt idx="20">
                  <c:v>560</c:v>
                </c:pt>
                <c:pt idx="21">
                  <c:v>769</c:v>
                </c:pt>
                <c:pt idx="22">
                  <c:v>768</c:v>
                </c:pt>
                <c:pt idx="23">
                  <c:v>767</c:v>
                </c:pt>
                <c:pt idx="24">
                  <c:v>745</c:v>
                </c:pt>
                <c:pt idx="25">
                  <c:v>685</c:v>
                </c:pt>
                <c:pt idx="26">
                  <c:v>547</c:v>
                </c:pt>
                <c:pt idx="27">
                  <c:v>797</c:v>
                </c:pt>
                <c:pt idx="28">
                  <c:v>846</c:v>
                </c:pt>
                <c:pt idx="29">
                  <c:v>880</c:v>
                </c:pt>
                <c:pt idx="30">
                  <c:v>761</c:v>
                </c:pt>
                <c:pt idx="31">
                  <c:v>743</c:v>
                </c:pt>
                <c:pt idx="32">
                  <c:v>938</c:v>
                </c:pt>
                <c:pt idx="33">
                  <c:v>670</c:v>
                </c:pt>
                <c:pt idx="34">
                  <c:v>891</c:v>
                </c:pt>
                <c:pt idx="35">
                  <c:v>950</c:v>
                </c:pt>
                <c:pt idx="36">
                  <c:v>871</c:v>
                </c:pt>
                <c:pt idx="37">
                  <c:v>758</c:v>
                </c:pt>
                <c:pt idx="38">
                  <c:v>1062</c:v>
                </c:pt>
                <c:pt idx="39">
                  <c:v>816</c:v>
                </c:pt>
                <c:pt idx="40">
                  <c:v>1148</c:v>
                </c:pt>
                <c:pt idx="41">
                  <c:v>1009</c:v>
                </c:pt>
                <c:pt idx="42">
                  <c:v>1129</c:v>
                </c:pt>
                <c:pt idx="43">
                  <c:v>1440</c:v>
                </c:pt>
                <c:pt idx="44">
                  <c:v>1012</c:v>
                </c:pt>
                <c:pt idx="45">
                  <c:v>1105</c:v>
                </c:pt>
                <c:pt idx="46">
                  <c:v>713</c:v>
                </c:pt>
                <c:pt idx="47">
                  <c:v>1089</c:v>
                </c:pt>
                <c:pt idx="48">
                  <c:v>812</c:v>
                </c:pt>
                <c:pt idx="49">
                  <c:v>1182</c:v>
                </c:pt>
                <c:pt idx="50">
                  <c:v>1033</c:v>
                </c:pt>
                <c:pt idx="51">
                  <c:v>1288</c:v>
                </c:pt>
                <c:pt idx="52">
                  <c:v>1041</c:v>
                </c:pt>
                <c:pt idx="53">
                  <c:v>972</c:v>
                </c:pt>
                <c:pt idx="54">
                  <c:v>1184</c:v>
                </c:pt>
                <c:pt idx="55">
                  <c:v>1048</c:v>
                </c:pt>
                <c:pt idx="56">
                  <c:v>1522</c:v>
                </c:pt>
                <c:pt idx="57">
                  <c:v>1276</c:v>
                </c:pt>
                <c:pt idx="58">
                  <c:v>1108</c:v>
                </c:pt>
                <c:pt idx="59">
                  <c:v>1715</c:v>
                </c:pt>
                <c:pt idx="60">
                  <c:v>1406</c:v>
                </c:pt>
                <c:pt idx="61">
                  <c:v>1295</c:v>
                </c:pt>
                <c:pt idx="62">
                  <c:v>1508</c:v>
                </c:pt>
                <c:pt idx="63">
                  <c:v>1735</c:v>
                </c:pt>
                <c:pt idx="64">
                  <c:v>1940</c:v>
                </c:pt>
                <c:pt idx="65">
                  <c:v>1813</c:v>
                </c:pt>
                <c:pt idx="66">
                  <c:v>2988</c:v>
                </c:pt>
                <c:pt idx="67">
                  <c:v>2948</c:v>
                </c:pt>
                <c:pt idx="68">
                  <c:v>2460</c:v>
                </c:pt>
                <c:pt idx="69">
                  <c:v>2659</c:v>
                </c:pt>
                <c:pt idx="70">
                  <c:v>2919</c:v>
                </c:pt>
                <c:pt idx="71">
                  <c:v>3539</c:v>
                </c:pt>
                <c:pt idx="72">
                  <c:v>3497</c:v>
                </c:pt>
                <c:pt idx="73">
                  <c:v>3330</c:v>
                </c:pt>
                <c:pt idx="74">
                  <c:v>2621</c:v>
                </c:pt>
                <c:pt idx="75">
                  <c:v>3103</c:v>
                </c:pt>
                <c:pt idx="76">
                  <c:v>3991</c:v>
                </c:pt>
                <c:pt idx="77">
                  <c:v>3395</c:v>
                </c:pt>
                <c:pt idx="78">
                  <c:v>4322</c:v>
                </c:pt>
                <c:pt idx="79">
                  <c:v>4422</c:v>
                </c:pt>
                <c:pt idx="80">
                  <c:v>3899</c:v>
                </c:pt>
                <c:pt idx="81">
                  <c:v>4368</c:v>
                </c:pt>
                <c:pt idx="82">
                  <c:v>4926</c:v>
                </c:pt>
                <c:pt idx="83">
                  <c:v>6178</c:v>
                </c:pt>
                <c:pt idx="84">
                  <c:v>6634</c:v>
                </c:pt>
                <c:pt idx="85">
                  <c:v>6873</c:v>
                </c:pt>
                <c:pt idx="86">
                  <c:v>6041</c:v>
                </c:pt>
                <c:pt idx="87">
                  <c:v>5692</c:v>
                </c:pt>
                <c:pt idx="88">
                  <c:v>4044</c:v>
                </c:pt>
                <c:pt idx="89">
                  <c:v>7143</c:v>
                </c:pt>
                <c:pt idx="90">
                  <c:v>7108</c:v>
                </c:pt>
                <c:pt idx="91">
                  <c:v>6914</c:v>
                </c:pt>
                <c:pt idx="92">
                  <c:v>6968</c:v>
                </c:pt>
                <c:pt idx="93">
                  <c:v>12871</c:v>
                </c:pt>
                <c:pt idx="94">
                  <c:v>22961</c:v>
                </c:pt>
                <c:pt idx="95">
                  <c:v>12593</c:v>
                </c:pt>
                <c:pt idx="96">
                  <c:v>14542</c:v>
                </c:pt>
                <c:pt idx="97">
                  <c:v>14162</c:v>
                </c:pt>
                <c:pt idx="98">
                  <c:v>17540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'3'!$G$2:$G$100</c:f>
              <c:numCache>
                <c:formatCode>General</c:formatCode>
                <c:ptCount val="99"/>
                <c:pt idx="0">
                  <c:v>639.60095841509303</c:v>
                </c:pt>
                <c:pt idx="1">
                  <c:v>859.59968804797802</c:v>
                </c:pt>
                <c:pt idx="2">
                  <c:v>779.42335373694698</c:v>
                </c:pt>
                <c:pt idx="3">
                  <c:v>674.89351875221996</c:v>
                </c:pt>
                <c:pt idx="4">
                  <c:v>580.44809996323397</c:v>
                </c:pt>
                <c:pt idx="5">
                  <c:v>715.28000558340705</c:v>
                </c:pt>
                <c:pt idx="6">
                  <c:v>881.48416251287199</c:v>
                </c:pt>
                <c:pt idx="7">
                  <c:v>906.02096913341302</c:v>
                </c:pt>
                <c:pt idx="8">
                  <c:v>853.428798789506</c:v>
                </c:pt>
                <c:pt idx="9">
                  <c:v>801.05197852855395</c:v>
                </c:pt>
                <c:pt idx="10">
                  <c:v>785.61857832267594</c:v>
                </c:pt>
                <c:pt idx="11">
                  <c:v>817.23903425423896</c:v>
                </c:pt>
                <c:pt idx="12">
                  <c:v>843.16190166061301</c:v>
                </c:pt>
                <c:pt idx="13">
                  <c:v>827.05612940230299</c:v>
                </c:pt>
                <c:pt idx="14">
                  <c:v>849.79296529128999</c:v>
                </c:pt>
                <c:pt idx="15">
                  <c:v>823.44560912674797</c:v>
                </c:pt>
                <c:pt idx="16">
                  <c:v>869.28689903470695</c:v>
                </c:pt>
                <c:pt idx="17">
                  <c:v>757.71890065026696</c:v>
                </c:pt>
                <c:pt idx="18">
                  <c:v>725.63816905202998</c:v>
                </c:pt>
                <c:pt idx="19">
                  <c:v>849.28964787115399</c:v>
                </c:pt>
                <c:pt idx="20">
                  <c:v>999.56945874349901</c:v>
                </c:pt>
                <c:pt idx="21">
                  <c:v>983.23158216899401</c:v>
                </c:pt>
                <c:pt idx="22">
                  <c:v>882.92634255477606</c:v>
                </c:pt>
                <c:pt idx="23">
                  <c:v>862.20359740204697</c:v>
                </c:pt>
                <c:pt idx="24">
                  <c:v>759.69742225756102</c:v>
                </c:pt>
                <c:pt idx="25">
                  <c:v>716.036657139108</c:v>
                </c:pt>
                <c:pt idx="26">
                  <c:v>799.52377084956095</c:v>
                </c:pt>
                <c:pt idx="27">
                  <c:v>778.84860097170895</c:v>
                </c:pt>
                <c:pt idx="28">
                  <c:v>917.06252251841795</c:v>
                </c:pt>
                <c:pt idx="29">
                  <c:v>1105.1472606687801</c:v>
                </c:pt>
                <c:pt idx="30">
                  <c:v>1235.44933190199</c:v>
                </c:pt>
                <c:pt idx="31">
                  <c:v>800.565593866109</c:v>
                </c:pt>
                <c:pt idx="32">
                  <c:v>782.03985462502897</c:v>
                </c:pt>
                <c:pt idx="33">
                  <c:v>922.26769465651296</c:v>
                </c:pt>
                <c:pt idx="34">
                  <c:v>949.78808857157105</c:v>
                </c:pt>
                <c:pt idx="35">
                  <c:v>879.64034513088905</c:v>
                </c:pt>
                <c:pt idx="36">
                  <c:v>986.971418613997</c:v>
                </c:pt>
                <c:pt idx="37">
                  <c:v>1148.5158737532499</c:v>
                </c:pt>
                <c:pt idx="38">
                  <c:v>1002.48389513527</c:v>
                </c:pt>
                <c:pt idx="39">
                  <c:v>861.474069573527</c:v>
                </c:pt>
                <c:pt idx="40">
                  <c:v>1113.98362673212</c:v>
                </c:pt>
                <c:pt idx="41">
                  <c:v>1296.20109317782</c:v>
                </c:pt>
                <c:pt idx="42">
                  <c:v>1303.80376044781</c:v>
                </c:pt>
                <c:pt idx="43">
                  <c:v>1158.5976971781699</c:v>
                </c:pt>
                <c:pt idx="44">
                  <c:v>1210.9797017580599</c:v>
                </c:pt>
                <c:pt idx="45">
                  <c:v>1091.3176899518101</c:v>
                </c:pt>
                <c:pt idx="46">
                  <c:v>1060.9748309739</c:v>
                </c:pt>
                <c:pt idx="47">
                  <c:v>1220.7415956381301</c:v>
                </c:pt>
                <c:pt idx="48">
                  <c:v>1056.1950570894901</c:v>
                </c:pt>
                <c:pt idx="49">
                  <c:v>1096.1778081933801</c:v>
                </c:pt>
                <c:pt idx="50">
                  <c:v>927.44893614333205</c:v>
                </c:pt>
                <c:pt idx="51">
                  <c:v>895.14874428981204</c:v>
                </c:pt>
                <c:pt idx="52">
                  <c:v>848.69869896024704</c:v>
                </c:pt>
                <c:pt idx="53">
                  <c:v>868.61633206928695</c:v>
                </c:pt>
                <c:pt idx="54">
                  <c:v>1058.7479535319801</c:v>
                </c:pt>
                <c:pt idx="55">
                  <c:v>909.596377580443</c:v>
                </c:pt>
                <c:pt idx="56">
                  <c:v>1195.0378341001799</c:v>
                </c:pt>
                <c:pt idx="57">
                  <c:v>1452.1189771602301</c:v>
                </c:pt>
                <c:pt idx="58">
                  <c:v>1190.2637461480499</c:v>
                </c:pt>
                <c:pt idx="59">
                  <c:v>1038.16696247646</c:v>
                </c:pt>
                <c:pt idx="60">
                  <c:v>1114.1993619874299</c:v>
                </c:pt>
                <c:pt idx="61">
                  <c:v>1432.16896958246</c:v>
                </c:pt>
                <c:pt idx="62">
                  <c:v>1694.0487081127601</c:v>
                </c:pt>
                <c:pt idx="63">
                  <c:v>1598.41859648629</c:v>
                </c:pt>
                <c:pt idx="64">
                  <c:v>1289.21409488315</c:v>
                </c:pt>
                <c:pt idx="65">
                  <c:v>1474.0113464225101</c:v>
                </c:pt>
                <c:pt idx="66">
                  <c:v>1459.8215784049301</c:v>
                </c:pt>
                <c:pt idx="67">
                  <c:v>1584.9972277617101</c:v>
                </c:pt>
                <c:pt idx="68">
                  <c:v>1778.9448419509099</c:v>
                </c:pt>
                <c:pt idx="69">
                  <c:v>1748.9070341935101</c:v>
                </c:pt>
                <c:pt idx="70">
                  <c:v>1886.85854311758</c:v>
                </c:pt>
                <c:pt idx="71">
                  <c:v>2429.9668984192299</c:v>
                </c:pt>
                <c:pt idx="72">
                  <c:v>2377.5121194408898</c:v>
                </c:pt>
                <c:pt idx="73">
                  <c:v>2327.16522419073</c:v>
                </c:pt>
                <c:pt idx="74">
                  <c:v>2504.2871246302202</c:v>
                </c:pt>
                <c:pt idx="75">
                  <c:v>3403.4917697201299</c:v>
                </c:pt>
                <c:pt idx="76">
                  <c:v>4194.5223526837199</c:v>
                </c:pt>
                <c:pt idx="77">
                  <c:v>3733.0633448113699</c:v>
                </c:pt>
                <c:pt idx="78">
                  <c:v>3967.9912873698299</c:v>
                </c:pt>
                <c:pt idx="79">
                  <c:v>4393.5677401745597</c:v>
                </c:pt>
                <c:pt idx="80">
                  <c:v>4550.1179006441798</c:v>
                </c:pt>
                <c:pt idx="81">
                  <c:v>4942.2655618931303</c:v>
                </c:pt>
                <c:pt idx="82">
                  <c:v>5914.6759666143098</c:v>
                </c:pt>
                <c:pt idx="83">
                  <c:v>6284.2891037578802</c:v>
                </c:pt>
                <c:pt idx="84">
                  <c:v>6545.68421518796</c:v>
                </c:pt>
                <c:pt idx="85">
                  <c:v>7068.7305684552302</c:v>
                </c:pt>
                <c:pt idx="86">
                  <c:v>7288.2768436065699</c:v>
                </c:pt>
                <c:pt idx="87">
                  <c:v>7777.8106531539297</c:v>
                </c:pt>
                <c:pt idx="88">
                  <c:v>8291.0500264032307</c:v>
                </c:pt>
                <c:pt idx="89">
                  <c:v>9558.0886284109092</c:v>
                </c:pt>
                <c:pt idx="90">
                  <c:v>9824.6368289890397</c:v>
                </c:pt>
                <c:pt idx="91">
                  <c:v>10136.196494657401</c:v>
                </c:pt>
                <c:pt idx="92">
                  <c:v>10736.8228491112</c:v>
                </c:pt>
                <c:pt idx="93">
                  <c:v>11144.181049168999</c:v>
                </c:pt>
                <c:pt idx="94">
                  <c:v>11404.270460572599</c:v>
                </c:pt>
                <c:pt idx="95">
                  <c:v>11692.9705854473</c:v>
                </c:pt>
                <c:pt idx="96">
                  <c:v>12505.720271648999</c:v>
                </c:pt>
                <c:pt idx="97">
                  <c:v>12787.761346400201</c:v>
                </c:pt>
                <c:pt idx="98">
                  <c:v>13387.7791833089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84736"/>
        <c:axId val="223112000"/>
      </c:lineChart>
      <c:catAx>
        <c:axId val="16408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23112000"/>
        <c:crosses val="autoZero"/>
        <c:auto val="1"/>
        <c:lblAlgn val="ctr"/>
        <c:lblOffset val="100"/>
        <c:noMultiLvlLbl val="0"/>
      </c:catAx>
      <c:valAx>
        <c:axId val="22311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08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'3'!$F$2:$F$122</c:f>
              <c:numCache>
                <c:formatCode>General</c:formatCode>
                <c:ptCount val="121"/>
                <c:pt idx="0">
                  <c:v>4</c:v>
                </c:pt>
                <c:pt idx="1">
                  <c:v>502</c:v>
                </c:pt>
                <c:pt idx="2">
                  <c:v>624</c:v>
                </c:pt>
                <c:pt idx="3">
                  <c:v>516</c:v>
                </c:pt>
                <c:pt idx="4">
                  <c:v>352</c:v>
                </c:pt>
                <c:pt idx="5">
                  <c:v>581</c:v>
                </c:pt>
                <c:pt idx="6">
                  <c:v>630</c:v>
                </c:pt>
                <c:pt idx="7">
                  <c:v>642</c:v>
                </c:pt>
                <c:pt idx="8">
                  <c:v>512</c:v>
                </c:pt>
                <c:pt idx="9">
                  <c:v>820</c:v>
                </c:pt>
                <c:pt idx="10">
                  <c:v>650</c:v>
                </c:pt>
                <c:pt idx="11">
                  <c:v>530</c:v>
                </c:pt>
                <c:pt idx="12">
                  <c:v>1240</c:v>
                </c:pt>
                <c:pt idx="13">
                  <c:v>538</c:v>
                </c:pt>
                <c:pt idx="14">
                  <c:v>641</c:v>
                </c:pt>
                <c:pt idx="15">
                  <c:v>687</c:v>
                </c:pt>
                <c:pt idx="16">
                  <c:v>827</c:v>
                </c:pt>
                <c:pt idx="17">
                  <c:v>726</c:v>
                </c:pt>
                <c:pt idx="18">
                  <c:v>580</c:v>
                </c:pt>
                <c:pt idx="19">
                  <c:v>445</c:v>
                </c:pt>
                <c:pt idx="20">
                  <c:v>560</c:v>
                </c:pt>
                <c:pt idx="21">
                  <c:v>769</c:v>
                </c:pt>
                <c:pt idx="22">
                  <c:v>768</c:v>
                </c:pt>
                <c:pt idx="23">
                  <c:v>767</c:v>
                </c:pt>
                <c:pt idx="24">
                  <c:v>745</c:v>
                </c:pt>
                <c:pt idx="25">
                  <c:v>685</c:v>
                </c:pt>
                <c:pt idx="26">
                  <c:v>547</c:v>
                </c:pt>
                <c:pt idx="27">
                  <c:v>797</c:v>
                </c:pt>
                <c:pt idx="28">
                  <c:v>846</c:v>
                </c:pt>
                <c:pt idx="29">
                  <c:v>880</c:v>
                </c:pt>
                <c:pt idx="30">
                  <c:v>761</c:v>
                </c:pt>
                <c:pt idx="31">
                  <c:v>743</c:v>
                </c:pt>
                <c:pt idx="32">
                  <c:v>938</c:v>
                </c:pt>
                <c:pt idx="33">
                  <c:v>670</c:v>
                </c:pt>
                <c:pt idx="34">
                  <c:v>891</c:v>
                </c:pt>
                <c:pt idx="35">
                  <c:v>950</c:v>
                </c:pt>
                <c:pt idx="36">
                  <c:v>871</c:v>
                </c:pt>
                <c:pt idx="37">
                  <c:v>758</c:v>
                </c:pt>
                <c:pt idx="38">
                  <c:v>1062</c:v>
                </c:pt>
                <c:pt idx="39">
                  <c:v>816</c:v>
                </c:pt>
                <c:pt idx="40">
                  <c:v>1148</c:v>
                </c:pt>
                <c:pt idx="41">
                  <c:v>1009</c:v>
                </c:pt>
                <c:pt idx="42">
                  <c:v>1129</c:v>
                </c:pt>
                <c:pt idx="43">
                  <c:v>1440</c:v>
                </c:pt>
                <c:pt idx="44">
                  <c:v>1012</c:v>
                </c:pt>
                <c:pt idx="45">
                  <c:v>1105</c:v>
                </c:pt>
                <c:pt idx="46">
                  <c:v>713</c:v>
                </c:pt>
                <c:pt idx="47">
                  <c:v>1089</c:v>
                </c:pt>
                <c:pt idx="48">
                  <c:v>812</c:v>
                </c:pt>
                <c:pt idx="49">
                  <c:v>1182</c:v>
                </c:pt>
                <c:pt idx="50">
                  <c:v>1033</c:v>
                </c:pt>
                <c:pt idx="51">
                  <c:v>1288</c:v>
                </c:pt>
                <c:pt idx="52">
                  <c:v>1041</c:v>
                </c:pt>
                <c:pt idx="53">
                  <c:v>972</c:v>
                </c:pt>
                <c:pt idx="54">
                  <c:v>1184</c:v>
                </c:pt>
                <c:pt idx="55">
                  <c:v>1048</c:v>
                </c:pt>
                <c:pt idx="56">
                  <c:v>1522</c:v>
                </c:pt>
                <c:pt idx="57">
                  <c:v>1276</c:v>
                </c:pt>
                <c:pt idx="58">
                  <c:v>1108</c:v>
                </c:pt>
                <c:pt idx="59">
                  <c:v>1715</c:v>
                </c:pt>
                <c:pt idx="60">
                  <c:v>1406</c:v>
                </c:pt>
                <c:pt idx="61">
                  <c:v>1295</c:v>
                </c:pt>
                <c:pt idx="62">
                  <c:v>1508</c:v>
                </c:pt>
                <c:pt idx="63">
                  <c:v>1735</c:v>
                </c:pt>
                <c:pt idx="64">
                  <c:v>1940</c:v>
                </c:pt>
                <c:pt idx="65">
                  <c:v>1813</c:v>
                </c:pt>
                <c:pt idx="66">
                  <c:v>2988</c:v>
                </c:pt>
                <c:pt idx="67">
                  <c:v>2948</c:v>
                </c:pt>
                <c:pt idx="68">
                  <c:v>2460</c:v>
                </c:pt>
                <c:pt idx="69">
                  <c:v>2659</c:v>
                </c:pt>
                <c:pt idx="70">
                  <c:v>2919</c:v>
                </c:pt>
                <c:pt idx="71">
                  <c:v>3539</c:v>
                </c:pt>
                <c:pt idx="72">
                  <c:v>3497</c:v>
                </c:pt>
                <c:pt idx="73">
                  <c:v>3330</c:v>
                </c:pt>
                <c:pt idx="74">
                  <c:v>2621</c:v>
                </c:pt>
                <c:pt idx="75">
                  <c:v>3103</c:v>
                </c:pt>
                <c:pt idx="76">
                  <c:v>3991</c:v>
                </c:pt>
                <c:pt idx="77">
                  <c:v>3395</c:v>
                </c:pt>
                <c:pt idx="78">
                  <c:v>4322</c:v>
                </c:pt>
                <c:pt idx="79">
                  <c:v>4422</c:v>
                </c:pt>
                <c:pt idx="80">
                  <c:v>3899</c:v>
                </c:pt>
                <c:pt idx="81">
                  <c:v>4368</c:v>
                </c:pt>
                <c:pt idx="82">
                  <c:v>4926</c:v>
                </c:pt>
                <c:pt idx="83">
                  <c:v>6178</c:v>
                </c:pt>
                <c:pt idx="84">
                  <c:v>6634</c:v>
                </c:pt>
                <c:pt idx="85">
                  <c:v>6873</c:v>
                </c:pt>
                <c:pt idx="86">
                  <c:v>6041</c:v>
                </c:pt>
                <c:pt idx="87">
                  <c:v>5692</c:v>
                </c:pt>
                <c:pt idx="88">
                  <c:v>4044</c:v>
                </c:pt>
                <c:pt idx="89">
                  <c:v>7143</c:v>
                </c:pt>
                <c:pt idx="90">
                  <c:v>7108</c:v>
                </c:pt>
                <c:pt idx="91">
                  <c:v>6914</c:v>
                </c:pt>
                <c:pt idx="92">
                  <c:v>6968</c:v>
                </c:pt>
                <c:pt idx="93">
                  <c:v>12871</c:v>
                </c:pt>
                <c:pt idx="94">
                  <c:v>22961</c:v>
                </c:pt>
                <c:pt idx="95">
                  <c:v>12593</c:v>
                </c:pt>
                <c:pt idx="96">
                  <c:v>14542</c:v>
                </c:pt>
                <c:pt idx="97">
                  <c:v>14162</c:v>
                </c:pt>
                <c:pt idx="98">
                  <c:v>17540</c:v>
                </c:pt>
                <c:pt idx="99">
                  <c:v>13864</c:v>
                </c:pt>
                <c:pt idx="100">
                  <c:v>15165</c:v>
                </c:pt>
                <c:pt idx="101">
                  <c:v>12872</c:v>
                </c:pt>
                <c:pt idx="102">
                  <c:v>13972</c:v>
                </c:pt>
                <c:pt idx="103">
                  <c:v>17232</c:v>
                </c:pt>
                <c:pt idx="104">
                  <c:v>19724</c:v>
                </c:pt>
                <c:pt idx="105">
                  <c:v>18978</c:v>
                </c:pt>
                <c:pt idx="106">
                  <c:v>15635</c:v>
                </c:pt>
                <c:pt idx="107">
                  <c:v>16171</c:v>
                </c:pt>
                <c:pt idx="108">
                  <c:v>16981</c:v>
                </c:pt>
                <c:pt idx="109">
                  <c:v>18803</c:v>
                </c:pt>
                <c:pt idx="110">
                  <c:v>21330</c:v>
                </c:pt>
                <c:pt idx="111">
                  <c:v>26687</c:v>
                </c:pt>
                <c:pt idx="112">
                  <c:v>21238</c:v>
                </c:pt>
                <c:pt idx="113">
                  <c:v>20531</c:v>
                </c:pt>
                <c:pt idx="114">
                  <c:v>23012</c:v>
                </c:pt>
                <c:pt idx="115">
                  <c:v>19790</c:v>
                </c:pt>
                <c:pt idx="116">
                  <c:v>20890</c:v>
                </c:pt>
                <c:pt idx="117">
                  <c:v>22885</c:v>
                </c:pt>
                <c:pt idx="118">
                  <c:v>24700</c:v>
                </c:pt>
                <c:pt idx="119">
                  <c:v>23065</c:v>
                </c:pt>
                <c:pt idx="120">
                  <c:v>24405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'3'!$Y$2:$Y$122</c:f>
              <c:numCache>
                <c:formatCode>General</c:formatCode>
                <c:ptCount val="121"/>
                <c:pt idx="0">
                  <c:v>698.20874972921104</c:v>
                </c:pt>
                <c:pt idx="1">
                  <c:v>673.07838204782502</c:v>
                </c:pt>
                <c:pt idx="2">
                  <c:v>210.95409212946399</c:v>
                </c:pt>
                <c:pt idx="3">
                  <c:v>378.19404746781299</c:v>
                </c:pt>
                <c:pt idx="4">
                  <c:v>462.52288096516003</c:v>
                </c:pt>
                <c:pt idx="5">
                  <c:v>538.10999571219895</c:v>
                </c:pt>
                <c:pt idx="6">
                  <c:v>584.08519628828401</c:v>
                </c:pt>
                <c:pt idx="7">
                  <c:v>615.85023621421203</c:v>
                </c:pt>
                <c:pt idx="8">
                  <c:v>650.35562706951498</c:v>
                </c:pt>
                <c:pt idx="9">
                  <c:v>683.87534110786805</c:v>
                </c:pt>
                <c:pt idx="10">
                  <c:v>711.84855715271499</c:v>
                </c:pt>
                <c:pt idx="11">
                  <c:v>732.16540774379803</c:v>
                </c:pt>
                <c:pt idx="12">
                  <c:v>744.52460631597</c:v>
                </c:pt>
                <c:pt idx="13">
                  <c:v>754.99573323088805</c:v>
                </c:pt>
                <c:pt idx="14">
                  <c:v>767.53782702451895</c:v>
                </c:pt>
                <c:pt idx="15">
                  <c:v>773.79973000955897</c:v>
                </c:pt>
                <c:pt idx="16">
                  <c:v>784.35644096125304</c:v>
                </c:pt>
                <c:pt idx="17">
                  <c:v>785.49675877075401</c:v>
                </c:pt>
                <c:pt idx="18">
                  <c:v>803.66037341969297</c:v>
                </c:pt>
                <c:pt idx="19">
                  <c:v>811.07816350824896</c:v>
                </c:pt>
                <c:pt idx="20">
                  <c:v>801.58448326576297</c:v>
                </c:pt>
                <c:pt idx="21">
                  <c:v>790.57983060462197</c:v>
                </c:pt>
                <c:pt idx="22">
                  <c:v>798.03349190980805</c:v>
                </c:pt>
                <c:pt idx="23">
                  <c:v>812.311618723528</c:v>
                </c:pt>
                <c:pt idx="24">
                  <c:v>817.30058345306895</c:v>
                </c:pt>
                <c:pt idx="25">
                  <c:v>832.27556149291399</c:v>
                </c:pt>
                <c:pt idx="26">
                  <c:v>840.119679358594</c:v>
                </c:pt>
                <c:pt idx="27">
                  <c:v>834.43186094242697</c:v>
                </c:pt>
                <c:pt idx="28">
                  <c:v>841.84329792854805</c:v>
                </c:pt>
                <c:pt idx="29">
                  <c:v>830.56143195587697</c:v>
                </c:pt>
                <c:pt idx="30">
                  <c:v>816.23110044368605</c:v>
                </c:pt>
                <c:pt idx="31">
                  <c:v>809.79435917777096</c:v>
                </c:pt>
                <c:pt idx="32">
                  <c:v>863.62778610158796</c:v>
                </c:pt>
                <c:pt idx="33">
                  <c:v>867.71848349018205</c:v>
                </c:pt>
                <c:pt idx="34">
                  <c:v>858.53137362476502</c:v>
                </c:pt>
                <c:pt idx="35">
                  <c:v>864.21669478839203</c:v>
                </c:pt>
                <c:pt idx="36">
                  <c:v>880.10485623822899</c:v>
                </c:pt>
                <c:pt idx="37">
                  <c:v>875.597794552452</c:v>
                </c:pt>
                <c:pt idx="38">
                  <c:v>867.94058226175798</c:v>
                </c:pt>
                <c:pt idx="39">
                  <c:v>896.549192834152</c:v>
                </c:pt>
                <c:pt idx="40">
                  <c:v>921.85978456449698</c:v>
                </c:pt>
                <c:pt idx="41">
                  <c:v>902.84425022833102</c:v>
                </c:pt>
                <c:pt idx="42">
                  <c:v>898.67871571508101</c:v>
                </c:pt>
                <c:pt idx="43">
                  <c:v>914.46176577161702</c:v>
                </c:pt>
                <c:pt idx="44">
                  <c:v>946.52752521993705</c:v>
                </c:pt>
                <c:pt idx="45">
                  <c:v>955.207063459849</c:v>
                </c:pt>
                <c:pt idx="46">
                  <c:v>989.20038351214805</c:v>
                </c:pt>
                <c:pt idx="47">
                  <c:v>1011.58781582437</c:v>
                </c:pt>
                <c:pt idx="48">
                  <c:v>1013.51182203081</c:v>
                </c:pt>
                <c:pt idx="49">
                  <c:v>1061.03630984919</c:v>
                </c:pt>
                <c:pt idx="50">
                  <c:v>1079.9850362095899</c:v>
                </c:pt>
                <c:pt idx="51">
                  <c:v>1132.4965983105899</c:v>
                </c:pt>
                <c:pt idx="52">
                  <c:v>1167.2143816558601</c:v>
                </c:pt>
                <c:pt idx="53">
                  <c:v>1209.10735835526</c:v>
                </c:pt>
                <c:pt idx="54">
                  <c:v>1244.6033052970299</c:v>
                </c:pt>
                <c:pt idx="55">
                  <c:v>1258.5253087236899</c:v>
                </c:pt>
                <c:pt idx="56">
                  <c:v>1330.1041377043</c:v>
                </c:pt>
                <c:pt idx="57">
                  <c:v>1332.88282874211</c:v>
                </c:pt>
                <c:pt idx="58">
                  <c:v>1351.25162031846</c:v>
                </c:pt>
                <c:pt idx="59">
                  <c:v>1457.37491322248</c:v>
                </c:pt>
                <c:pt idx="60">
                  <c:v>1544.59676774793</c:v>
                </c:pt>
                <c:pt idx="61">
                  <c:v>1601.8272598802</c:v>
                </c:pt>
                <c:pt idx="62">
                  <c:v>1622.3328162509199</c:v>
                </c:pt>
                <c:pt idx="63">
                  <c:v>1664.5198018040001</c:v>
                </c:pt>
                <c:pt idx="64">
                  <c:v>1781.6602615844599</c:v>
                </c:pt>
                <c:pt idx="65">
                  <c:v>1945.4890103645801</c:v>
                </c:pt>
                <c:pt idx="66">
                  <c:v>2014.34671436593</c:v>
                </c:pt>
                <c:pt idx="67">
                  <c:v>2149.0957377095401</c:v>
                </c:pt>
                <c:pt idx="68">
                  <c:v>2257.7586756536498</c:v>
                </c:pt>
                <c:pt idx="69">
                  <c:v>2364.7595779056701</c:v>
                </c:pt>
                <c:pt idx="70">
                  <c:v>2546.9400359542101</c:v>
                </c:pt>
                <c:pt idx="71">
                  <c:v>2694.8904081862402</c:v>
                </c:pt>
                <c:pt idx="72">
                  <c:v>2741.4372682196199</c:v>
                </c:pt>
                <c:pt idx="73">
                  <c:v>3001.9336909107401</c:v>
                </c:pt>
                <c:pt idx="74">
                  <c:v>3266.5631287558799</c:v>
                </c:pt>
                <c:pt idx="75">
                  <c:v>3486.3743047264502</c:v>
                </c:pt>
                <c:pt idx="76">
                  <c:v>3461.6376659388902</c:v>
                </c:pt>
                <c:pt idx="77">
                  <c:v>3539.4854434220101</c:v>
                </c:pt>
                <c:pt idx="78">
                  <c:v>4110.9992701151004</c:v>
                </c:pt>
                <c:pt idx="79">
                  <c:v>4390.1552075724103</c:v>
                </c:pt>
                <c:pt idx="80">
                  <c:v>4658.5385556927404</c:v>
                </c:pt>
                <c:pt idx="81">
                  <c:v>5094.0440163718604</c:v>
                </c:pt>
                <c:pt idx="82">
                  <c:v>5439.3461931770398</c:v>
                </c:pt>
                <c:pt idx="83">
                  <c:v>5510.8999471923898</c:v>
                </c:pt>
                <c:pt idx="84">
                  <c:v>5987.2324841426598</c:v>
                </c:pt>
                <c:pt idx="85">
                  <c:v>6510.3089786296796</c:v>
                </c:pt>
                <c:pt idx="86">
                  <c:v>6912.7884489563803</c:v>
                </c:pt>
                <c:pt idx="87">
                  <c:v>7562.6949693639599</c:v>
                </c:pt>
                <c:pt idx="88">
                  <c:v>8046.0222963597098</c:v>
                </c:pt>
                <c:pt idx="89">
                  <c:v>8556.6768952446691</c:v>
                </c:pt>
                <c:pt idx="90">
                  <c:v>8508.6798862248907</c:v>
                </c:pt>
                <c:pt idx="91">
                  <c:v>9337.7450904718607</c:v>
                </c:pt>
                <c:pt idx="92">
                  <c:v>10034.3610416191</c:v>
                </c:pt>
                <c:pt idx="93">
                  <c:v>10535.3703862085</c:v>
                </c:pt>
                <c:pt idx="94">
                  <c:v>11243.078456330701</c:v>
                </c:pt>
                <c:pt idx="95">
                  <c:v>12076.390543338</c:v>
                </c:pt>
                <c:pt idx="96">
                  <c:v>12891.4867374848</c:v>
                </c:pt>
                <c:pt idx="97">
                  <c:v>13204.8384013951</c:v>
                </c:pt>
                <c:pt idx="98">
                  <c:v>14102.316877360699</c:v>
                </c:pt>
                <c:pt idx="99">
                  <c:v>14618.7676987879</c:v>
                </c:pt>
                <c:pt idx="100">
                  <c:v>15224.5687090806</c:v>
                </c:pt>
                <c:pt idx="101">
                  <c:v>15613.887812584</c:v>
                </c:pt>
                <c:pt idx="102">
                  <c:v>16808.012835013498</c:v>
                </c:pt>
                <c:pt idx="103">
                  <c:v>17426.405051847702</c:v>
                </c:pt>
                <c:pt idx="104">
                  <c:v>17329.163996658201</c:v>
                </c:pt>
                <c:pt idx="105">
                  <c:v>18273.333584137101</c:v>
                </c:pt>
                <c:pt idx="106">
                  <c:v>18743.290418578701</c:v>
                </c:pt>
                <c:pt idx="107">
                  <c:v>19093.573777805701</c:v>
                </c:pt>
                <c:pt idx="108">
                  <c:v>19246.0927344888</c:v>
                </c:pt>
                <c:pt idx="109">
                  <c:v>20255.482524496099</c:v>
                </c:pt>
                <c:pt idx="110">
                  <c:v>20326.9803724417</c:v>
                </c:pt>
                <c:pt idx="111">
                  <c:v>20922.638155871398</c:v>
                </c:pt>
                <c:pt idx="112">
                  <c:v>21720.684778088402</c:v>
                </c:pt>
                <c:pt idx="113">
                  <c:v>21480.871977273098</c:v>
                </c:pt>
                <c:pt idx="114">
                  <c:v>22073.9090657054</c:v>
                </c:pt>
                <c:pt idx="115">
                  <c:v>21859.297867957801</c:v>
                </c:pt>
                <c:pt idx="116">
                  <c:v>23049.738578864399</c:v>
                </c:pt>
                <c:pt idx="117">
                  <c:v>23270.030321313901</c:v>
                </c:pt>
                <c:pt idx="118">
                  <c:v>22708.304556534898</c:v>
                </c:pt>
                <c:pt idx="119">
                  <c:v>22711.4063742465</c:v>
                </c:pt>
                <c:pt idx="120">
                  <c:v>22882.0506138536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56000"/>
        <c:axId val="223113728"/>
      </c:lineChart>
      <c:catAx>
        <c:axId val="213056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23113728"/>
        <c:crosses val="autoZero"/>
        <c:auto val="1"/>
        <c:lblAlgn val="ctr"/>
        <c:lblOffset val="100"/>
        <c:noMultiLvlLbl val="0"/>
      </c:catAx>
      <c:valAx>
        <c:axId val="22311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56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'4'!$F$2:$F$132</c:f>
              <c:numCache>
                <c:formatCode>General</c:formatCode>
                <c:ptCount val="131"/>
                <c:pt idx="0">
                  <c:v>24405</c:v>
                </c:pt>
                <c:pt idx="1">
                  <c:v>21915</c:v>
                </c:pt>
                <c:pt idx="2">
                  <c:v>23254</c:v>
                </c:pt>
                <c:pt idx="3">
                  <c:v>18950</c:v>
                </c:pt>
                <c:pt idx="4">
                  <c:v>20018</c:v>
                </c:pt>
                <c:pt idx="5">
                  <c:v>25177</c:v>
                </c:pt>
                <c:pt idx="6">
                  <c:v>24138</c:v>
                </c:pt>
                <c:pt idx="7">
                  <c:v>23287</c:v>
                </c:pt>
                <c:pt idx="8">
                  <c:v>24957</c:v>
                </c:pt>
                <c:pt idx="9">
                  <c:v>20572</c:v>
                </c:pt>
                <c:pt idx="10">
                  <c:v>21350</c:v>
                </c:pt>
                <c:pt idx="11">
                  <c:v>20412</c:v>
                </c:pt>
                <c:pt idx="12">
                  <c:v>22950</c:v>
                </c:pt>
                <c:pt idx="13">
                  <c:v>33470</c:v>
                </c:pt>
                <c:pt idx="14">
                  <c:v>27301</c:v>
                </c:pt>
                <c:pt idx="15">
                  <c:v>26860</c:v>
                </c:pt>
                <c:pt idx="16">
                  <c:v>24962</c:v>
                </c:pt>
                <c:pt idx="17">
                  <c:v>21363</c:v>
                </c:pt>
                <c:pt idx="18">
                  <c:v>20051</c:v>
                </c:pt>
                <c:pt idx="19">
                  <c:v>19609</c:v>
                </c:pt>
                <c:pt idx="20">
                  <c:v>22915</c:v>
                </c:pt>
                <c:pt idx="21">
                  <c:v>20252</c:v>
                </c:pt>
                <c:pt idx="22">
                  <c:v>19875</c:v>
                </c:pt>
                <c:pt idx="23">
                  <c:v>18662</c:v>
                </c:pt>
                <c:pt idx="24">
                  <c:v>15450</c:v>
                </c:pt>
                <c:pt idx="25">
                  <c:v>11299</c:v>
                </c:pt>
                <c:pt idx="26">
                  <c:v>18213</c:v>
                </c:pt>
                <c:pt idx="27">
                  <c:v>17555</c:v>
                </c:pt>
                <c:pt idx="28">
                  <c:v>14739</c:v>
                </c:pt>
                <c:pt idx="29">
                  <c:v>15871</c:v>
                </c:pt>
                <c:pt idx="30">
                  <c:v>12155</c:v>
                </c:pt>
                <c:pt idx="31">
                  <c:v>12330</c:v>
                </c:pt>
                <c:pt idx="32">
                  <c:v>13429</c:v>
                </c:pt>
                <c:pt idx="33">
                  <c:v>16170</c:v>
                </c:pt>
                <c:pt idx="34">
                  <c:v>14878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'4'!$G$2:$G$132</c:f>
              <c:numCache>
                <c:formatCode>General</c:formatCode>
                <c:ptCount val="131"/>
                <c:pt idx="0">
                  <c:v>25481.072710762299</c:v>
                </c:pt>
                <c:pt idx="1">
                  <c:v>20644.127764754801</c:v>
                </c:pt>
                <c:pt idx="2">
                  <c:v>20776.849068358999</c:v>
                </c:pt>
                <c:pt idx="3">
                  <c:v>21109.927108611599</c:v>
                </c:pt>
                <c:pt idx="4">
                  <c:v>21714.288488064401</c:v>
                </c:pt>
                <c:pt idx="5">
                  <c:v>22593.116630627901</c:v>
                </c:pt>
                <c:pt idx="6">
                  <c:v>23487.083403637502</c:v>
                </c:pt>
                <c:pt idx="7">
                  <c:v>23920.497138260998</c:v>
                </c:pt>
                <c:pt idx="8">
                  <c:v>24324.363310630899</c:v>
                </c:pt>
                <c:pt idx="9">
                  <c:v>24609.529148753401</c:v>
                </c:pt>
                <c:pt idx="10">
                  <c:v>24708.358045664601</c:v>
                </c:pt>
                <c:pt idx="11">
                  <c:v>25016.179096076299</c:v>
                </c:pt>
                <c:pt idx="12">
                  <c:v>25126.542981233099</c:v>
                </c:pt>
                <c:pt idx="13">
                  <c:v>24842.117509267599</c:v>
                </c:pt>
                <c:pt idx="14">
                  <c:v>24778.944543484999</c:v>
                </c:pt>
                <c:pt idx="15">
                  <c:v>24784.3561018045</c:v>
                </c:pt>
                <c:pt idx="16">
                  <c:v>24160.8118946986</c:v>
                </c:pt>
                <c:pt idx="17">
                  <c:v>23427.834880799899</c:v>
                </c:pt>
                <c:pt idx="18">
                  <c:v>22979.119367854099</c:v>
                </c:pt>
                <c:pt idx="19">
                  <c:v>22008.309441369402</c:v>
                </c:pt>
                <c:pt idx="20">
                  <c:v>20936.3246540318</c:v>
                </c:pt>
                <c:pt idx="21">
                  <c:v>20392.603334141801</c:v>
                </c:pt>
                <c:pt idx="22">
                  <c:v>19376.5327370265</c:v>
                </c:pt>
                <c:pt idx="23">
                  <c:v>17468.652979562099</c:v>
                </c:pt>
                <c:pt idx="24">
                  <c:v>16867.402861315699</c:v>
                </c:pt>
                <c:pt idx="25">
                  <c:v>16259.047306005399</c:v>
                </c:pt>
                <c:pt idx="26">
                  <c:v>15066.5413157003</c:v>
                </c:pt>
                <c:pt idx="27">
                  <c:v>14981.1782760319</c:v>
                </c:pt>
                <c:pt idx="28">
                  <c:v>15295.4449930767</c:v>
                </c:pt>
                <c:pt idx="29">
                  <c:v>15051.466969976</c:v>
                </c:pt>
                <c:pt idx="30">
                  <c:v>14397.4945422734</c:v>
                </c:pt>
                <c:pt idx="31">
                  <c:v>13735.7214872362</c:v>
                </c:pt>
                <c:pt idx="32">
                  <c:v>13162.3555807298</c:v>
                </c:pt>
                <c:pt idx="33">
                  <c:v>13944.0572580033</c:v>
                </c:pt>
                <c:pt idx="34">
                  <c:v>13890.772663285399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07392"/>
        <c:axId val="225419264"/>
      </c:lineChart>
      <c:catAx>
        <c:axId val="213307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19264"/>
        <c:crosses val="autoZero"/>
        <c:auto val="1"/>
        <c:lblAlgn val="ctr"/>
        <c:lblOffset val="100"/>
        <c:noMultiLvlLbl val="0"/>
      </c:catAx>
      <c:valAx>
        <c:axId val="22541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07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'4'!$F$2:$F$132</c:f>
              <c:numCache>
                <c:formatCode>General</c:formatCode>
                <c:ptCount val="131"/>
                <c:pt idx="0">
                  <c:v>24405</c:v>
                </c:pt>
                <c:pt idx="1">
                  <c:v>21915</c:v>
                </c:pt>
                <c:pt idx="2">
                  <c:v>23254</c:v>
                </c:pt>
                <c:pt idx="3">
                  <c:v>18950</c:v>
                </c:pt>
                <c:pt idx="4">
                  <c:v>20018</c:v>
                </c:pt>
                <c:pt idx="5">
                  <c:v>25177</c:v>
                </c:pt>
                <c:pt idx="6">
                  <c:v>24138</c:v>
                </c:pt>
                <c:pt idx="7">
                  <c:v>23287</c:v>
                </c:pt>
                <c:pt idx="8">
                  <c:v>24957</c:v>
                </c:pt>
                <c:pt idx="9">
                  <c:v>20572</c:v>
                </c:pt>
                <c:pt idx="10">
                  <c:v>21350</c:v>
                </c:pt>
                <c:pt idx="11">
                  <c:v>20412</c:v>
                </c:pt>
                <c:pt idx="12">
                  <c:v>22950</c:v>
                </c:pt>
                <c:pt idx="13">
                  <c:v>33470</c:v>
                </c:pt>
                <c:pt idx="14">
                  <c:v>27301</c:v>
                </c:pt>
                <c:pt idx="15">
                  <c:v>26860</c:v>
                </c:pt>
                <c:pt idx="16">
                  <c:v>24962</c:v>
                </c:pt>
                <c:pt idx="17">
                  <c:v>21363</c:v>
                </c:pt>
                <c:pt idx="18">
                  <c:v>20051</c:v>
                </c:pt>
                <c:pt idx="19">
                  <c:v>19609</c:v>
                </c:pt>
                <c:pt idx="20">
                  <c:v>22915</c:v>
                </c:pt>
                <c:pt idx="21">
                  <c:v>20252</c:v>
                </c:pt>
                <c:pt idx="22">
                  <c:v>19875</c:v>
                </c:pt>
                <c:pt idx="23">
                  <c:v>18662</c:v>
                </c:pt>
                <c:pt idx="24">
                  <c:v>15450</c:v>
                </c:pt>
                <c:pt idx="25">
                  <c:v>11299</c:v>
                </c:pt>
                <c:pt idx="26">
                  <c:v>18213</c:v>
                </c:pt>
                <c:pt idx="27">
                  <c:v>17555</c:v>
                </c:pt>
                <c:pt idx="28">
                  <c:v>14739</c:v>
                </c:pt>
                <c:pt idx="29">
                  <c:v>15871</c:v>
                </c:pt>
                <c:pt idx="30">
                  <c:v>12155</c:v>
                </c:pt>
                <c:pt idx="31">
                  <c:v>12330</c:v>
                </c:pt>
                <c:pt idx="32">
                  <c:v>13429</c:v>
                </c:pt>
                <c:pt idx="33">
                  <c:v>16170</c:v>
                </c:pt>
                <c:pt idx="34">
                  <c:v>14878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'4'!$Y$2:$Y$132</c:f>
              <c:numCache>
                <c:formatCode>General</c:formatCode>
                <c:ptCount val="131"/>
                <c:pt idx="0">
                  <c:v>22882.0506138536</c:v>
                </c:pt>
                <c:pt idx="1">
                  <c:v>22817.146600303498</c:v>
                </c:pt>
                <c:pt idx="2">
                  <c:v>23930.297807621198</c:v>
                </c:pt>
                <c:pt idx="3">
                  <c:v>25685.345170288601</c:v>
                </c:pt>
                <c:pt idx="4">
                  <c:v>25820.365991019698</c:v>
                </c:pt>
                <c:pt idx="5">
                  <c:v>25441.093232514399</c:v>
                </c:pt>
                <c:pt idx="6">
                  <c:v>24999.956634623701</c:v>
                </c:pt>
                <c:pt idx="7">
                  <c:v>24570.187216338301</c:v>
                </c:pt>
                <c:pt idx="8">
                  <c:v>24140.414737482501</c:v>
                </c:pt>
                <c:pt idx="9">
                  <c:v>23719.827062846402</c:v>
                </c:pt>
                <c:pt idx="10">
                  <c:v>23305.432212801599</c:v>
                </c:pt>
                <c:pt idx="11">
                  <c:v>22895.4514068959</c:v>
                </c:pt>
                <c:pt idx="12">
                  <c:v>22499.162849056102</c:v>
                </c:pt>
                <c:pt idx="13">
                  <c:v>22107.001261867601</c:v>
                </c:pt>
                <c:pt idx="14">
                  <c:v>21715.4607505286</c:v>
                </c:pt>
                <c:pt idx="15">
                  <c:v>21338.197379226302</c:v>
                </c:pt>
                <c:pt idx="16">
                  <c:v>20970.9410489654</c:v>
                </c:pt>
                <c:pt idx="17">
                  <c:v>20598.944519538301</c:v>
                </c:pt>
                <c:pt idx="18">
                  <c:v>20230.092403394301</c:v>
                </c:pt>
                <c:pt idx="19">
                  <c:v>19862.9361708576</c:v>
                </c:pt>
                <c:pt idx="20">
                  <c:v>19462.130999830799</c:v>
                </c:pt>
                <c:pt idx="21">
                  <c:v>18992.465956849799</c:v>
                </c:pt>
                <c:pt idx="22">
                  <c:v>18403.874298340401</c:v>
                </c:pt>
                <c:pt idx="23">
                  <c:v>17669.899022506899</c:v>
                </c:pt>
                <c:pt idx="24">
                  <c:v>16894.143245425399</c:v>
                </c:pt>
                <c:pt idx="25">
                  <c:v>16238.439863056001</c:v>
                </c:pt>
                <c:pt idx="26">
                  <c:v>15725.4834017293</c:v>
                </c:pt>
                <c:pt idx="27">
                  <c:v>15323.9925518285</c:v>
                </c:pt>
                <c:pt idx="28">
                  <c:v>15013.883320707801</c:v>
                </c:pt>
                <c:pt idx="29">
                  <c:v>14752.6810961719</c:v>
                </c:pt>
                <c:pt idx="30">
                  <c:v>14509.350475383801</c:v>
                </c:pt>
                <c:pt idx="31">
                  <c:v>14275.543578250899</c:v>
                </c:pt>
                <c:pt idx="32">
                  <c:v>14050.404697657999</c:v>
                </c:pt>
                <c:pt idx="33">
                  <c:v>13832.0042347648</c:v>
                </c:pt>
                <c:pt idx="34">
                  <c:v>13631.0667095596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08928"/>
        <c:axId val="225422144"/>
      </c:lineChart>
      <c:catAx>
        <c:axId val="21330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22144"/>
        <c:crosses val="autoZero"/>
        <c:auto val="1"/>
        <c:lblAlgn val="ctr"/>
        <c:lblOffset val="100"/>
        <c:noMultiLvlLbl val="0"/>
      </c:catAx>
      <c:valAx>
        <c:axId val="22542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08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'5'!$F$2:$F$60</c:f>
              <c:numCache>
                <c:formatCode>General</c:formatCode>
                <c:ptCount val="59"/>
                <c:pt idx="0">
                  <c:v>14878</c:v>
                </c:pt>
                <c:pt idx="1">
                  <c:v>16298</c:v>
                </c:pt>
                <c:pt idx="2">
                  <c:v>15539</c:v>
                </c:pt>
                <c:pt idx="3">
                  <c:v>17271</c:v>
                </c:pt>
                <c:pt idx="4">
                  <c:v>14718</c:v>
                </c:pt>
                <c:pt idx="5">
                  <c:v>12281</c:v>
                </c:pt>
                <c:pt idx="6">
                  <c:v>16578</c:v>
                </c:pt>
                <c:pt idx="7">
                  <c:v>20964</c:v>
                </c:pt>
                <c:pt idx="8">
                  <c:v>21672</c:v>
                </c:pt>
                <c:pt idx="9">
                  <c:v>21501</c:v>
                </c:pt>
                <c:pt idx="10">
                  <c:v>18447</c:v>
                </c:pt>
                <c:pt idx="11">
                  <c:v>20263</c:v>
                </c:pt>
                <c:pt idx="12">
                  <c:v>18450</c:v>
                </c:pt>
                <c:pt idx="13">
                  <c:v>25161</c:v>
                </c:pt>
                <c:pt idx="14">
                  <c:v>35383</c:v>
                </c:pt>
                <c:pt idx="15">
                  <c:v>28507</c:v>
                </c:pt>
                <c:pt idx="16">
                  <c:v>27052</c:v>
                </c:pt>
                <c:pt idx="17">
                  <c:v>35928</c:v>
                </c:pt>
                <c:pt idx="18">
                  <c:v>33364</c:v>
                </c:pt>
                <c:pt idx="19">
                  <c:v>36803</c:v>
                </c:pt>
                <c:pt idx="20">
                  <c:v>39237</c:v>
                </c:pt>
                <c:pt idx="21">
                  <c:v>39036</c:v>
                </c:pt>
                <c:pt idx="22">
                  <c:v>32725</c:v>
                </c:pt>
                <c:pt idx="23">
                  <c:v>34693</c:v>
                </c:pt>
                <c:pt idx="24">
                  <c:v>32340</c:v>
                </c:pt>
                <c:pt idx="25">
                  <c:v>41385</c:v>
                </c:pt>
                <c:pt idx="26">
                  <c:v>53135</c:v>
                </c:pt>
                <c:pt idx="27">
                  <c:v>50023</c:v>
                </c:pt>
                <c:pt idx="28">
                  <c:v>55892</c:v>
                </c:pt>
                <c:pt idx="29">
                  <c:v>53285</c:v>
                </c:pt>
                <c:pt idx="30">
                  <c:v>57724</c:v>
                </c:pt>
                <c:pt idx="31">
                  <c:v>54990</c:v>
                </c:pt>
                <c:pt idx="32">
                  <c:v>58784</c:v>
                </c:pt>
                <c:pt idx="33">
                  <c:v>60916</c:v>
                </c:pt>
                <c:pt idx="34">
                  <c:v>62322</c:v>
                </c:pt>
                <c:pt idx="35">
                  <c:v>52618</c:v>
                </c:pt>
                <c:pt idx="36">
                  <c:v>68053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'5'!$G$2:$G$60</c:f>
              <c:numCache>
                <c:formatCode>General</c:formatCode>
                <c:ptCount val="59"/>
                <c:pt idx="0">
                  <c:v>13890.772663285399</c:v>
                </c:pt>
                <c:pt idx="1">
                  <c:v>11957.465952697199</c:v>
                </c:pt>
                <c:pt idx="2">
                  <c:v>11510.8368686789</c:v>
                </c:pt>
                <c:pt idx="3">
                  <c:v>13411.338379783199</c:v>
                </c:pt>
                <c:pt idx="4">
                  <c:v>16220.2846203642</c:v>
                </c:pt>
                <c:pt idx="5">
                  <c:v>18252.882545796299</c:v>
                </c:pt>
                <c:pt idx="6">
                  <c:v>18580.984322340199</c:v>
                </c:pt>
                <c:pt idx="7">
                  <c:v>20150.0045088148</c:v>
                </c:pt>
                <c:pt idx="8">
                  <c:v>19845.634046580799</c:v>
                </c:pt>
                <c:pt idx="9">
                  <c:v>23516.088669295201</c:v>
                </c:pt>
                <c:pt idx="10">
                  <c:v>22532.456381731499</c:v>
                </c:pt>
                <c:pt idx="11">
                  <c:v>22380.852848635699</c:v>
                </c:pt>
                <c:pt idx="12">
                  <c:v>24138.053923203999</c:v>
                </c:pt>
                <c:pt idx="13">
                  <c:v>27346.0900570554</c:v>
                </c:pt>
                <c:pt idx="14">
                  <c:v>27277.917888037198</c:v>
                </c:pt>
                <c:pt idx="15">
                  <c:v>28923.689086201099</c:v>
                </c:pt>
                <c:pt idx="16">
                  <c:v>28903.201425917199</c:v>
                </c:pt>
                <c:pt idx="17">
                  <c:v>30062.438750019599</c:v>
                </c:pt>
                <c:pt idx="18">
                  <c:v>31588.1105089089</c:v>
                </c:pt>
                <c:pt idx="19">
                  <c:v>35333.3444352109</c:v>
                </c:pt>
                <c:pt idx="20">
                  <c:v>40095.740313625698</c:v>
                </c:pt>
                <c:pt idx="21">
                  <c:v>38354.750543698901</c:v>
                </c:pt>
                <c:pt idx="22">
                  <c:v>38381.359669506302</c:v>
                </c:pt>
                <c:pt idx="23">
                  <c:v>40477.450401671602</c:v>
                </c:pt>
                <c:pt idx="24">
                  <c:v>39129.933865373801</c:v>
                </c:pt>
                <c:pt idx="25">
                  <c:v>41536.329995256601</c:v>
                </c:pt>
                <c:pt idx="26">
                  <c:v>46116.475156925197</c:v>
                </c:pt>
                <c:pt idx="27">
                  <c:v>48972.5216702162</c:v>
                </c:pt>
                <c:pt idx="28">
                  <c:v>52603.493369718999</c:v>
                </c:pt>
                <c:pt idx="29">
                  <c:v>53879.729389055101</c:v>
                </c:pt>
                <c:pt idx="30">
                  <c:v>52712.819270953798</c:v>
                </c:pt>
                <c:pt idx="31">
                  <c:v>55667.753977697401</c:v>
                </c:pt>
                <c:pt idx="32">
                  <c:v>54750.795052720699</c:v>
                </c:pt>
                <c:pt idx="33">
                  <c:v>56836.725795367398</c:v>
                </c:pt>
                <c:pt idx="34">
                  <c:v>58978.645800582002</c:v>
                </c:pt>
                <c:pt idx="35">
                  <c:v>63663.938881476803</c:v>
                </c:pt>
                <c:pt idx="36">
                  <c:v>68332.015828883304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89824"/>
        <c:axId val="225424448"/>
      </c:lineChart>
      <c:catAx>
        <c:axId val="21338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24448"/>
        <c:crosses val="autoZero"/>
        <c:auto val="1"/>
        <c:lblAlgn val="ctr"/>
        <c:lblOffset val="100"/>
        <c:noMultiLvlLbl val="0"/>
      </c:catAx>
      <c:valAx>
        <c:axId val="22542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89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'5'!$F$2:$F$60</c:f>
              <c:numCache>
                <c:formatCode>General</c:formatCode>
                <c:ptCount val="59"/>
                <c:pt idx="0">
                  <c:v>14878</c:v>
                </c:pt>
                <c:pt idx="1">
                  <c:v>16298</c:v>
                </c:pt>
                <c:pt idx="2">
                  <c:v>15539</c:v>
                </c:pt>
                <c:pt idx="3">
                  <c:v>17271</c:v>
                </c:pt>
                <c:pt idx="4">
                  <c:v>14718</c:v>
                </c:pt>
                <c:pt idx="5">
                  <c:v>12281</c:v>
                </c:pt>
                <c:pt idx="6">
                  <c:v>16578</c:v>
                </c:pt>
                <c:pt idx="7">
                  <c:v>20964</c:v>
                </c:pt>
                <c:pt idx="8">
                  <c:v>21672</c:v>
                </c:pt>
                <c:pt idx="9">
                  <c:v>21501</c:v>
                </c:pt>
                <c:pt idx="10">
                  <c:v>18447</c:v>
                </c:pt>
                <c:pt idx="11">
                  <c:v>20263</c:v>
                </c:pt>
                <c:pt idx="12">
                  <c:v>18450</c:v>
                </c:pt>
                <c:pt idx="13">
                  <c:v>25161</c:v>
                </c:pt>
                <c:pt idx="14">
                  <c:v>35383</c:v>
                </c:pt>
                <c:pt idx="15">
                  <c:v>28507</c:v>
                </c:pt>
                <c:pt idx="16">
                  <c:v>27052</c:v>
                </c:pt>
                <c:pt idx="17">
                  <c:v>35928</c:v>
                </c:pt>
                <c:pt idx="18">
                  <c:v>33364</c:v>
                </c:pt>
                <c:pt idx="19">
                  <c:v>36803</c:v>
                </c:pt>
                <c:pt idx="20">
                  <c:v>39237</c:v>
                </c:pt>
                <c:pt idx="21">
                  <c:v>39036</c:v>
                </c:pt>
                <c:pt idx="22">
                  <c:v>32725</c:v>
                </c:pt>
                <c:pt idx="23">
                  <c:v>34693</c:v>
                </c:pt>
                <c:pt idx="24">
                  <c:v>32340</c:v>
                </c:pt>
                <c:pt idx="25">
                  <c:v>41385</c:v>
                </c:pt>
                <c:pt idx="26">
                  <c:v>53135</c:v>
                </c:pt>
                <c:pt idx="27">
                  <c:v>50023</c:v>
                </c:pt>
                <c:pt idx="28">
                  <c:v>55892</c:v>
                </c:pt>
                <c:pt idx="29">
                  <c:v>53285</c:v>
                </c:pt>
                <c:pt idx="30">
                  <c:v>57724</c:v>
                </c:pt>
                <c:pt idx="31">
                  <c:v>54990</c:v>
                </c:pt>
                <c:pt idx="32">
                  <c:v>58784</c:v>
                </c:pt>
                <c:pt idx="33">
                  <c:v>60916</c:v>
                </c:pt>
                <c:pt idx="34">
                  <c:v>62322</c:v>
                </c:pt>
                <c:pt idx="35">
                  <c:v>52618</c:v>
                </c:pt>
                <c:pt idx="36">
                  <c:v>68053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'5'!$Z$1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'5'!$Z$2:$Z$60</c:f>
              <c:numCache>
                <c:formatCode>General</c:formatCode>
                <c:ptCount val="59"/>
                <c:pt idx="0">
                  <c:v>13631.0667095596</c:v>
                </c:pt>
                <c:pt idx="1">
                  <c:v>13424.3451428061</c:v>
                </c:pt>
                <c:pt idx="2">
                  <c:v>21727.6238468263</c:v>
                </c:pt>
                <c:pt idx="3">
                  <c:v>26349.512131610401</c:v>
                </c:pt>
                <c:pt idx="4">
                  <c:v>27647.121236527499</c:v>
                </c:pt>
                <c:pt idx="5">
                  <c:v>26285.172192738501</c:v>
                </c:pt>
                <c:pt idx="6">
                  <c:v>24317.247183282801</c:v>
                </c:pt>
                <c:pt idx="7">
                  <c:v>23548.0638642634</c:v>
                </c:pt>
                <c:pt idx="8">
                  <c:v>22619.161702483401</c:v>
                </c:pt>
                <c:pt idx="9">
                  <c:v>22991.9575191759</c:v>
                </c:pt>
                <c:pt idx="10">
                  <c:v>21523.633952411201</c:v>
                </c:pt>
                <c:pt idx="11">
                  <c:v>22182.0159836848</c:v>
                </c:pt>
                <c:pt idx="12">
                  <c:v>23580.687833713499</c:v>
                </c:pt>
                <c:pt idx="13">
                  <c:v>24331.030576564801</c:v>
                </c:pt>
                <c:pt idx="14">
                  <c:v>23761.912463083099</c:v>
                </c:pt>
                <c:pt idx="15">
                  <c:v>24685.275533156098</c:v>
                </c:pt>
                <c:pt idx="16">
                  <c:v>25491.462572302102</c:v>
                </c:pt>
                <c:pt idx="17">
                  <c:v>27462.6638419798</c:v>
                </c:pt>
                <c:pt idx="18">
                  <c:v>29544.735729894099</c:v>
                </c:pt>
                <c:pt idx="19">
                  <c:v>31566.013152940301</c:v>
                </c:pt>
                <c:pt idx="20">
                  <c:v>31896.373025225701</c:v>
                </c:pt>
                <c:pt idx="21">
                  <c:v>30489.6691320262</c:v>
                </c:pt>
                <c:pt idx="22">
                  <c:v>33421.907496503103</c:v>
                </c:pt>
                <c:pt idx="23">
                  <c:v>37763.708300244798</c:v>
                </c:pt>
                <c:pt idx="24">
                  <c:v>41442.428232447797</c:v>
                </c:pt>
                <c:pt idx="25">
                  <c:v>47921.117059165001</c:v>
                </c:pt>
                <c:pt idx="26">
                  <c:v>52709.564742121998</c:v>
                </c:pt>
                <c:pt idx="27">
                  <c:v>53337.125281431399</c:v>
                </c:pt>
                <c:pt idx="28">
                  <c:v>53022.537842027101</c:v>
                </c:pt>
                <c:pt idx="29">
                  <c:v>51252.9615480922</c:v>
                </c:pt>
                <c:pt idx="30">
                  <c:v>51338.720296016101</c:v>
                </c:pt>
                <c:pt idx="31">
                  <c:v>54897.313899354798</c:v>
                </c:pt>
                <c:pt idx="32">
                  <c:v>55712.831546424801</c:v>
                </c:pt>
                <c:pt idx="33">
                  <c:v>58542.767651352202</c:v>
                </c:pt>
                <c:pt idx="34">
                  <c:v>59131.434743575097</c:v>
                </c:pt>
                <c:pt idx="35">
                  <c:v>57845.091307495401</c:v>
                </c:pt>
                <c:pt idx="36">
                  <c:v>52756.924783534698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91872"/>
        <c:axId val="225426176"/>
      </c:lineChart>
      <c:catAx>
        <c:axId val="2133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25426176"/>
        <c:crosses val="autoZero"/>
        <c:auto val="1"/>
        <c:lblAlgn val="ctr"/>
        <c:lblOffset val="100"/>
        <c:noMultiLvlLbl val="0"/>
      </c:catAx>
      <c:valAx>
        <c:axId val="22542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9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'6'!$F$2:$F$137</c:f>
              <c:numCache>
                <c:formatCode>General</c:formatCode>
                <c:ptCount val="136"/>
                <c:pt idx="0">
                  <c:v>68053</c:v>
                </c:pt>
                <c:pt idx="1">
                  <c:v>59937</c:v>
                </c:pt>
                <c:pt idx="2">
                  <c:v>54940</c:v>
                </c:pt>
                <c:pt idx="3">
                  <c:v>46169</c:v>
                </c:pt>
                <c:pt idx="4">
                  <c:v>45533</c:v>
                </c:pt>
                <c:pt idx="5">
                  <c:v>47525</c:v>
                </c:pt>
                <c:pt idx="6">
                  <c:v>48682</c:v>
                </c:pt>
                <c:pt idx="7">
                  <c:v>55761</c:v>
                </c:pt>
                <c:pt idx="8">
                  <c:v>41342</c:v>
                </c:pt>
                <c:pt idx="9">
                  <c:v>38598</c:v>
                </c:pt>
                <c:pt idx="10">
                  <c:v>37535</c:v>
                </c:pt>
                <c:pt idx="11">
                  <c:v>33355</c:v>
                </c:pt>
                <c:pt idx="12">
                  <c:v>38905</c:v>
                </c:pt>
                <c:pt idx="13">
                  <c:v>37892</c:v>
                </c:pt>
                <c:pt idx="14">
                  <c:v>40261</c:v>
                </c:pt>
                <c:pt idx="15">
                  <c:v>33552</c:v>
                </c:pt>
                <c:pt idx="16">
                  <c:v>30004</c:v>
                </c:pt>
                <c:pt idx="17">
                  <c:v>22195</c:v>
                </c:pt>
                <c:pt idx="18">
                  <c:v>20088</c:v>
                </c:pt>
                <c:pt idx="19">
                  <c:v>25308</c:v>
                </c:pt>
                <c:pt idx="20">
                  <c:v>28680</c:v>
                </c:pt>
                <c:pt idx="21">
                  <c:v>29079</c:v>
                </c:pt>
                <c:pt idx="22">
                  <c:v>23275</c:v>
                </c:pt>
                <c:pt idx="23">
                  <c:v>21088</c:v>
                </c:pt>
                <c:pt idx="24">
                  <c:v>18607</c:v>
                </c:pt>
                <c:pt idx="25">
                  <c:v>16840</c:v>
                </c:pt>
                <c:pt idx="26">
                  <c:v>19202</c:v>
                </c:pt>
                <c:pt idx="27">
                  <c:v>20634</c:v>
                </c:pt>
                <c:pt idx="28">
                  <c:v>19114</c:v>
                </c:pt>
                <c:pt idx="29">
                  <c:v>18262</c:v>
                </c:pt>
                <c:pt idx="30">
                  <c:v>15845</c:v>
                </c:pt>
                <c:pt idx="31">
                  <c:v>14104</c:v>
                </c:pt>
                <c:pt idx="32">
                  <c:v>12364</c:v>
                </c:pt>
                <c:pt idx="33">
                  <c:v>13013</c:v>
                </c:pt>
                <c:pt idx="34">
                  <c:v>13494</c:v>
                </c:pt>
                <c:pt idx="35">
                  <c:v>15144</c:v>
                </c:pt>
                <c:pt idx="36">
                  <c:v>13307</c:v>
                </c:pt>
                <c:pt idx="37">
                  <c:v>10972</c:v>
                </c:pt>
                <c:pt idx="38">
                  <c:v>9765</c:v>
                </c:pt>
                <c:pt idx="39">
                  <c:v>10625</c:v>
                </c:pt>
                <c:pt idx="40">
                  <c:v>12717</c:v>
                </c:pt>
                <c:pt idx="41">
                  <c:v>12057</c:v>
                </c:pt>
                <c:pt idx="42">
                  <c:v>12027</c:v>
                </c:pt>
                <c:pt idx="43">
                  <c:v>10406</c:v>
                </c:pt>
                <c:pt idx="44">
                  <c:v>9834</c:v>
                </c:pt>
                <c:pt idx="45">
                  <c:v>10641</c:v>
                </c:pt>
                <c:pt idx="46">
                  <c:v>8489</c:v>
                </c:pt>
                <c:pt idx="47">
                  <c:v>9938</c:v>
                </c:pt>
                <c:pt idx="48">
                  <c:v>9985</c:v>
                </c:pt>
                <c:pt idx="49">
                  <c:v>8523</c:v>
                </c:pt>
                <c:pt idx="50">
                  <c:v>7434</c:v>
                </c:pt>
                <c:pt idx="51">
                  <c:v>6035</c:v>
                </c:pt>
                <c:pt idx="52">
                  <c:v>5455</c:v>
                </c:pt>
                <c:pt idx="53">
                  <c:v>6391</c:v>
                </c:pt>
                <c:pt idx="54">
                  <c:v>6385</c:v>
                </c:pt>
                <c:pt idx="55">
                  <c:v>6573</c:v>
                </c:pt>
                <c:pt idx="56">
                  <c:v>5946</c:v>
                </c:pt>
                <c:pt idx="57">
                  <c:v>6039</c:v>
                </c:pt>
                <c:pt idx="58">
                  <c:v>5177</c:v>
                </c:pt>
                <c:pt idx="59">
                  <c:v>4712</c:v>
                </c:pt>
                <c:pt idx="60">
                  <c:v>5766</c:v>
                </c:pt>
                <c:pt idx="61">
                  <c:v>5926</c:v>
                </c:pt>
                <c:pt idx="62">
                  <c:v>6753</c:v>
                </c:pt>
                <c:pt idx="63">
                  <c:v>6609</c:v>
                </c:pt>
                <c:pt idx="64">
                  <c:v>5534</c:v>
                </c:pt>
                <c:pt idx="65">
                  <c:v>4618</c:v>
                </c:pt>
                <c:pt idx="66">
                  <c:v>5089</c:v>
                </c:pt>
                <c:pt idx="67">
                  <c:v>5294</c:v>
                </c:pt>
                <c:pt idx="68">
                  <c:v>5758</c:v>
                </c:pt>
                <c:pt idx="69">
                  <c:v>6303</c:v>
                </c:pt>
                <c:pt idx="70">
                  <c:v>4802</c:v>
                </c:pt>
                <c:pt idx="71">
                  <c:v>5587</c:v>
                </c:pt>
                <c:pt idx="72">
                  <c:v>5312</c:v>
                </c:pt>
                <c:pt idx="73">
                  <c:v>5342</c:v>
                </c:pt>
                <c:pt idx="74">
                  <c:v>5379</c:v>
                </c:pt>
                <c:pt idx="75">
                  <c:v>5604</c:v>
                </c:pt>
                <c:pt idx="76">
                  <c:v>6220</c:v>
                </c:pt>
                <c:pt idx="77">
                  <c:v>6187</c:v>
                </c:pt>
                <c:pt idx="78">
                  <c:v>3865</c:v>
                </c:pt>
                <c:pt idx="79">
                  <c:v>3862</c:v>
                </c:pt>
                <c:pt idx="80">
                  <c:v>4654</c:v>
                </c:pt>
                <c:pt idx="81">
                  <c:v>4040</c:v>
                </c:pt>
                <c:pt idx="82">
                  <c:v>4052</c:v>
                </c:pt>
                <c:pt idx="83">
                  <c:v>4478</c:v>
                </c:pt>
                <c:pt idx="84">
                  <c:v>3402</c:v>
                </c:pt>
                <c:pt idx="85">
                  <c:v>3423</c:v>
                </c:pt>
                <c:pt idx="86">
                  <c:v>2297</c:v>
                </c:pt>
                <c:pt idx="87">
                  <c:v>2762</c:v>
                </c:pt>
                <c:pt idx="88">
                  <c:v>2379</c:v>
                </c:pt>
                <c:pt idx="89">
                  <c:v>2762</c:v>
                </c:pt>
                <c:pt idx="90">
                  <c:v>3030</c:v>
                </c:pt>
                <c:pt idx="91">
                  <c:v>-4860</c:v>
                </c:pt>
                <c:pt idx="92">
                  <c:v>2584</c:v>
                </c:pt>
                <c:pt idx="93">
                  <c:v>1730</c:v>
                </c:pt>
                <c:pt idx="94">
                  <c:v>3568</c:v>
                </c:pt>
                <c:pt idx="95">
                  <c:v>2471</c:v>
                </c:pt>
                <c:pt idx="96">
                  <c:v>2491</c:v>
                </c:pt>
                <c:pt idx="97">
                  <c:v>2671</c:v>
                </c:pt>
                <c:pt idx="98">
                  <c:v>2756</c:v>
                </c:pt>
                <c:pt idx="99">
                  <c:v>2206</c:v>
                </c:pt>
                <c:pt idx="100">
                  <c:v>1882</c:v>
                </c:pt>
                <c:pt idx="101">
                  <c:v>2963</c:v>
                </c:pt>
                <c:pt idx="102">
                  <c:v>2524</c:v>
                </c:pt>
                <c:pt idx="103">
                  <c:v>2396</c:v>
                </c:pt>
                <c:pt idx="104">
                  <c:v>2728</c:v>
                </c:pt>
                <c:pt idx="105">
                  <c:v>2678</c:v>
                </c:pt>
                <c:pt idx="106">
                  <c:v>2061</c:v>
                </c:pt>
                <c:pt idx="107">
                  <c:v>1712</c:v>
                </c:pt>
                <c:pt idx="108">
                  <c:v>2064</c:v>
                </c:pt>
                <c:pt idx="109">
                  <c:v>2685</c:v>
                </c:pt>
                <c:pt idx="110">
                  <c:v>2166</c:v>
                </c:pt>
                <c:pt idx="111">
                  <c:v>2445</c:v>
                </c:pt>
                <c:pt idx="112">
                  <c:v>2381</c:v>
                </c:pt>
                <c:pt idx="113">
                  <c:v>1907</c:v>
                </c:pt>
                <c:pt idx="114">
                  <c:v>1671</c:v>
                </c:pt>
                <c:pt idx="115">
                  <c:v>1649</c:v>
                </c:pt>
                <c:pt idx="116">
                  <c:v>1946</c:v>
                </c:pt>
                <c:pt idx="117">
                  <c:v>2144</c:v>
                </c:pt>
                <c:pt idx="118">
                  <c:v>2613</c:v>
                </c:pt>
                <c:pt idx="119">
                  <c:v>2490</c:v>
                </c:pt>
                <c:pt idx="120">
                  <c:v>2047</c:v>
                </c:pt>
                <c:pt idx="121">
                  <c:v>1770</c:v>
                </c:pt>
                <c:pt idx="122">
                  <c:v>2357</c:v>
                </c:pt>
                <c:pt idx="123">
                  <c:v>2474</c:v>
                </c:pt>
                <c:pt idx="124">
                  <c:v>2284</c:v>
                </c:pt>
                <c:pt idx="125">
                  <c:v>2656</c:v>
                </c:pt>
                <c:pt idx="126">
                  <c:v>2193</c:v>
                </c:pt>
                <c:pt idx="127">
                  <c:v>2027</c:v>
                </c:pt>
                <c:pt idx="128">
                  <c:v>1926</c:v>
                </c:pt>
                <c:pt idx="129">
                  <c:v>1979</c:v>
                </c:pt>
                <c:pt idx="130">
                  <c:v>-2364</c:v>
                </c:pt>
                <c:pt idx="131">
                  <c:v>2135</c:v>
                </c:pt>
                <c:pt idx="132">
                  <c:v>2694</c:v>
                </c:pt>
                <c:pt idx="133">
                  <c:v>2702</c:v>
                </c:pt>
                <c:pt idx="134">
                  <c:v>2523</c:v>
                </c:pt>
                <c:pt idx="135">
                  <c:v>2092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'6'!$G$2:$G$137</c:f>
              <c:numCache>
                <c:formatCode>General</c:formatCode>
                <c:ptCount val="136"/>
                <c:pt idx="0">
                  <c:v>68332.015828883304</c:v>
                </c:pt>
                <c:pt idx="1">
                  <c:v>52150.638918620898</c:v>
                </c:pt>
                <c:pt idx="2">
                  <c:v>51103.733820786299</c:v>
                </c:pt>
                <c:pt idx="3">
                  <c:v>49980.820315012403</c:v>
                </c:pt>
                <c:pt idx="4">
                  <c:v>48789.759974324203</c:v>
                </c:pt>
                <c:pt idx="5">
                  <c:v>47548.798355565799</c:v>
                </c:pt>
                <c:pt idx="6">
                  <c:v>46251.070530555298</c:v>
                </c:pt>
                <c:pt idx="7">
                  <c:v>44899.373100513803</c:v>
                </c:pt>
                <c:pt idx="8">
                  <c:v>43518.774925691097</c:v>
                </c:pt>
                <c:pt idx="9">
                  <c:v>42100.074681839003</c:v>
                </c:pt>
                <c:pt idx="10">
                  <c:v>40666.046932790203</c:v>
                </c:pt>
                <c:pt idx="11">
                  <c:v>39222.849159625701</c:v>
                </c:pt>
                <c:pt idx="12">
                  <c:v>37768.409491377097</c:v>
                </c:pt>
                <c:pt idx="13">
                  <c:v>36316.402630614102</c:v>
                </c:pt>
                <c:pt idx="14">
                  <c:v>34871.952881287798</c:v>
                </c:pt>
                <c:pt idx="15">
                  <c:v>33447.561195317103</c:v>
                </c:pt>
                <c:pt idx="16">
                  <c:v>32037.402173135699</c:v>
                </c:pt>
                <c:pt idx="17">
                  <c:v>30649.8472080272</c:v>
                </c:pt>
                <c:pt idx="18">
                  <c:v>29292.284375561499</c:v>
                </c:pt>
                <c:pt idx="19">
                  <c:v>27966.8520530971</c:v>
                </c:pt>
                <c:pt idx="20">
                  <c:v>26674.576025629201</c:v>
                </c:pt>
                <c:pt idx="21">
                  <c:v>25417.6882389522</c:v>
                </c:pt>
                <c:pt idx="22">
                  <c:v>24202.8768094517</c:v>
                </c:pt>
                <c:pt idx="23">
                  <c:v>23030.8068824902</c:v>
                </c:pt>
                <c:pt idx="24">
                  <c:v>21908.3064906283</c:v>
                </c:pt>
                <c:pt idx="25">
                  <c:v>20832.058480400799</c:v>
                </c:pt>
                <c:pt idx="26">
                  <c:v>19793.932695551801</c:v>
                </c:pt>
                <c:pt idx="27">
                  <c:v>18804.402398176699</c:v>
                </c:pt>
                <c:pt idx="28">
                  <c:v>17860.5271427427</c:v>
                </c:pt>
                <c:pt idx="29">
                  <c:v>16959.0978376239</c:v>
                </c:pt>
                <c:pt idx="30">
                  <c:v>16100.5307859353</c:v>
                </c:pt>
                <c:pt idx="31">
                  <c:v>15280.708367195601</c:v>
                </c:pt>
                <c:pt idx="32">
                  <c:v>14512.557467123501</c:v>
                </c:pt>
                <c:pt idx="33">
                  <c:v>13784.5300438962</c:v>
                </c:pt>
                <c:pt idx="34">
                  <c:v>13098.4439783659</c:v>
                </c:pt>
                <c:pt idx="35">
                  <c:v>12447.432442514901</c:v>
                </c:pt>
                <c:pt idx="36">
                  <c:v>11829.986869438901</c:v>
                </c:pt>
                <c:pt idx="37">
                  <c:v>11249.559434807999</c:v>
                </c:pt>
                <c:pt idx="38">
                  <c:v>10702.8014144268</c:v>
                </c:pt>
                <c:pt idx="39">
                  <c:v>10195.616791361899</c:v>
                </c:pt>
                <c:pt idx="40">
                  <c:v>9711.1777253703003</c:v>
                </c:pt>
                <c:pt idx="41">
                  <c:v>9257.6484972689104</c:v>
                </c:pt>
                <c:pt idx="42">
                  <c:v>8832.8348161574995</c:v>
                </c:pt>
                <c:pt idx="43">
                  <c:v>8435.4824543753202</c:v>
                </c:pt>
                <c:pt idx="44">
                  <c:v>8062.3103103437497</c:v>
                </c:pt>
                <c:pt idx="45">
                  <c:v>7716.4247910192598</c:v>
                </c:pt>
                <c:pt idx="46">
                  <c:v>7397.82820798797</c:v>
                </c:pt>
                <c:pt idx="47">
                  <c:v>7084.8213499350504</c:v>
                </c:pt>
                <c:pt idx="48">
                  <c:v>6800.73373163206</c:v>
                </c:pt>
                <c:pt idx="49">
                  <c:v>6538.0155961762703</c:v>
                </c:pt>
                <c:pt idx="50">
                  <c:v>6296.4817404591004</c:v>
                </c:pt>
                <c:pt idx="51">
                  <c:v>6066.3928789953598</c:v>
                </c:pt>
                <c:pt idx="52">
                  <c:v>5845.9620689128396</c:v>
                </c:pt>
                <c:pt idx="53">
                  <c:v>5644.6803710887298</c:v>
                </c:pt>
                <c:pt idx="54">
                  <c:v>5456.6962291316304</c:v>
                </c:pt>
                <c:pt idx="55">
                  <c:v>5284.9393498457803</c:v>
                </c:pt>
                <c:pt idx="56">
                  <c:v>5118.1957693621198</c:v>
                </c:pt>
                <c:pt idx="57">
                  <c:v>4965.63772792701</c:v>
                </c:pt>
                <c:pt idx="58">
                  <c:v>4825.3987296369196</c:v>
                </c:pt>
                <c:pt idx="59">
                  <c:v>4694.2954207574103</c:v>
                </c:pt>
                <c:pt idx="60">
                  <c:v>4576.3619279781096</c:v>
                </c:pt>
                <c:pt idx="61">
                  <c:v>4458.7391588890996</c:v>
                </c:pt>
                <c:pt idx="62">
                  <c:v>4347.4465278816097</c:v>
                </c:pt>
                <c:pt idx="63">
                  <c:v>4248.4437408751401</c:v>
                </c:pt>
                <c:pt idx="64">
                  <c:v>4157.5919462151396</c:v>
                </c:pt>
                <c:pt idx="65">
                  <c:v>4071.5046922307502</c:v>
                </c:pt>
                <c:pt idx="66">
                  <c:v>3992.5971726719599</c:v>
                </c:pt>
                <c:pt idx="67">
                  <c:v>3924.4699709555698</c:v>
                </c:pt>
                <c:pt idx="68">
                  <c:v>3856.2515552759901</c:v>
                </c:pt>
                <c:pt idx="69">
                  <c:v>3797.1718672430402</c:v>
                </c:pt>
                <c:pt idx="70">
                  <c:v>3738.2623442180302</c:v>
                </c:pt>
                <c:pt idx="71">
                  <c:v>3683.1968296229902</c:v>
                </c:pt>
                <c:pt idx="72">
                  <c:v>3630.78538770054</c:v>
                </c:pt>
                <c:pt idx="73">
                  <c:v>3582.1967979282499</c:v>
                </c:pt>
                <c:pt idx="74">
                  <c:v>3544.3634076975</c:v>
                </c:pt>
                <c:pt idx="75">
                  <c:v>3502.7888451347499</c:v>
                </c:pt>
                <c:pt idx="76">
                  <c:v>3464.4902398455001</c:v>
                </c:pt>
                <c:pt idx="77">
                  <c:v>3429.2307778262202</c:v>
                </c:pt>
                <c:pt idx="78">
                  <c:v>3395.8934659919801</c:v>
                </c:pt>
                <c:pt idx="79">
                  <c:v>3365.3254227850398</c:v>
                </c:pt>
                <c:pt idx="80">
                  <c:v>3337.1008549806102</c:v>
                </c:pt>
                <c:pt idx="81">
                  <c:v>3314.8597068817198</c:v>
                </c:pt>
                <c:pt idx="82">
                  <c:v>3301.5167309813801</c:v>
                </c:pt>
                <c:pt idx="83">
                  <c:v>3284.53223409678</c:v>
                </c:pt>
                <c:pt idx="84">
                  <c:v>3253.15001603685</c:v>
                </c:pt>
                <c:pt idx="85">
                  <c:v>3234.5286107161101</c:v>
                </c:pt>
                <c:pt idx="86">
                  <c:v>3218.1689718329899</c:v>
                </c:pt>
                <c:pt idx="87">
                  <c:v>3201.6461849306702</c:v>
                </c:pt>
                <c:pt idx="88">
                  <c:v>3184.3565677851402</c:v>
                </c:pt>
                <c:pt idx="89">
                  <c:v>3174.1435831869599</c:v>
                </c:pt>
                <c:pt idx="90">
                  <c:v>3165.57911835302</c:v>
                </c:pt>
                <c:pt idx="91">
                  <c:v>3152.3707518457099</c:v>
                </c:pt>
                <c:pt idx="92">
                  <c:v>3144.0263108776999</c:v>
                </c:pt>
                <c:pt idx="93">
                  <c:v>3134.8031577128299</c:v>
                </c:pt>
                <c:pt idx="94">
                  <c:v>3124.6870096973998</c:v>
                </c:pt>
                <c:pt idx="95">
                  <c:v>3123.0330321504198</c:v>
                </c:pt>
                <c:pt idx="96">
                  <c:v>3119.3982435821399</c:v>
                </c:pt>
                <c:pt idx="97">
                  <c:v>3111.3590943836598</c:v>
                </c:pt>
                <c:pt idx="98">
                  <c:v>3103.51627582731</c:v>
                </c:pt>
                <c:pt idx="99">
                  <c:v>3100.0202434850498</c:v>
                </c:pt>
                <c:pt idx="100">
                  <c:v>3094.3385322520298</c:v>
                </c:pt>
                <c:pt idx="101">
                  <c:v>3088.2785685793801</c:v>
                </c:pt>
                <c:pt idx="102">
                  <c:v>3088.07257556287</c:v>
                </c:pt>
                <c:pt idx="103">
                  <c:v>3085.6617988683302</c:v>
                </c:pt>
                <c:pt idx="104">
                  <c:v>3077.3635580793798</c:v>
                </c:pt>
                <c:pt idx="105">
                  <c:v>3075.8776174330001</c:v>
                </c:pt>
                <c:pt idx="106">
                  <c:v>3075.95334383205</c:v>
                </c:pt>
                <c:pt idx="107">
                  <c:v>3070.5352379221599</c:v>
                </c:pt>
                <c:pt idx="108">
                  <c:v>3065.0439720520499</c:v>
                </c:pt>
                <c:pt idx="109">
                  <c:v>3067.6004361118498</c:v>
                </c:pt>
                <c:pt idx="110">
                  <c:v>3068.91102540051</c:v>
                </c:pt>
                <c:pt idx="111">
                  <c:v>3065.9981051375798</c:v>
                </c:pt>
                <c:pt idx="112">
                  <c:v>3066.20553419818</c:v>
                </c:pt>
                <c:pt idx="113">
                  <c:v>3067.0477498987502</c:v>
                </c:pt>
                <c:pt idx="114">
                  <c:v>3065.2177395093299</c:v>
                </c:pt>
                <c:pt idx="115">
                  <c:v>3063.7240500181802</c:v>
                </c:pt>
                <c:pt idx="116">
                  <c:v>3060.8078813606398</c:v>
                </c:pt>
                <c:pt idx="117">
                  <c:v>3061.1119298583399</c:v>
                </c:pt>
                <c:pt idx="118">
                  <c:v>3062.9761366473099</c:v>
                </c:pt>
                <c:pt idx="119">
                  <c:v>3065.0489877436198</c:v>
                </c:pt>
                <c:pt idx="120">
                  <c:v>3065.9553428907502</c:v>
                </c:pt>
                <c:pt idx="121">
                  <c:v>3065.0028819051499</c:v>
                </c:pt>
                <c:pt idx="122">
                  <c:v>3062.9164795655201</c:v>
                </c:pt>
                <c:pt idx="123">
                  <c:v>3065.1612756094</c:v>
                </c:pt>
                <c:pt idx="124">
                  <c:v>3068.0985985084799</c:v>
                </c:pt>
                <c:pt idx="125">
                  <c:v>3070.2691923545499</c:v>
                </c:pt>
                <c:pt idx="126">
                  <c:v>3073.6870520550001</c:v>
                </c:pt>
                <c:pt idx="127">
                  <c:v>3073.3372918160799</c:v>
                </c:pt>
                <c:pt idx="128">
                  <c:v>3073.1357694726598</c:v>
                </c:pt>
                <c:pt idx="129">
                  <c:v>3072.4070599217098</c:v>
                </c:pt>
                <c:pt idx="130">
                  <c:v>3076.7479147867998</c:v>
                </c:pt>
                <c:pt idx="131">
                  <c:v>3076.8723819199099</c:v>
                </c:pt>
                <c:pt idx="132">
                  <c:v>3078.7709042531801</c:v>
                </c:pt>
                <c:pt idx="133">
                  <c:v>3079.7267468948899</c:v>
                </c:pt>
                <c:pt idx="134">
                  <c:v>3079.0539761312798</c:v>
                </c:pt>
                <c:pt idx="135">
                  <c:v>3081.49510327398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44800"/>
        <c:axId val="236423424"/>
      </c:lineChart>
      <c:catAx>
        <c:axId val="213644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36423424"/>
        <c:crosses val="autoZero"/>
        <c:auto val="1"/>
        <c:lblAlgn val="ctr"/>
        <c:lblOffset val="100"/>
        <c:noMultiLvlLbl val="0"/>
      </c:catAx>
      <c:valAx>
        <c:axId val="23642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44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'6'!$F$2:$F$137</c:f>
              <c:numCache>
                <c:formatCode>General</c:formatCode>
                <c:ptCount val="136"/>
                <c:pt idx="0">
                  <c:v>68053</c:v>
                </c:pt>
                <c:pt idx="1">
                  <c:v>59937</c:v>
                </c:pt>
                <c:pt idx="2">
                  <c:v>54940</c:v>
                </c:pt>
                <c:pt idx="3">
                  <c:v>46169</c:v>
                </c:pt>
                <c:pt idx="4">
                  <c:v>45533</c:v>
                </c:pt>
                <c:pt idx="5">
                  <c:v>47525</c:v>
                </c:pt>
                <c:pt idx="6">
                  <c:v>48682</c:v>
                </c:pt>
                <c:pt idx="7">
                  <c:v>55761</c:v>
                </c:pt>
                <c:pt idx="8">
                  <c:v>41342</c:v>
                </c:pt>
                <c:pt idx="9">
                  <c:v>38598</c:v>
                </c:pt>
                <c:pt idx="10">
                  <c:v>37535</c:v>
                </c:pt>
                <c:pt idx="11">
                  <c:v>33355</c:v>
                </c:pt>
                <c:pt idx="12">
                  <c:v>38905</c:v>
                </c:pt>
                <c:pt idx="13">
                  <c:v>37892</c:v>
                </c:pt>
                <c:pt idx="14">
                  <c:v>40261</c:v>
                </c:pt>
                <c:pt idx="15">
                  <c:v>33552</c:v>
                </c:pt>
                <c:pt idx="16">
                  <c:v>30004</c:v>
                </c:pt>
                <c:pt idx="17">
                  <c:v>22195</c:v>
                </c:pt>
                <c:pt idx="18">
                  <c:v>20088</c:v>
                </c:pt>
                <c:pt idx="19">
                  <c:v>25308</c:v>
                </c:pt>
                <c:pt idx="20">
                  <c:v>28680</c:v>
                </c:pt>
                <c:pt idx="21">
                  <c:v>29079</c:v>
                </c:pt>
                <c:pt idx="22">
                  <c:v>23275</c:v>
                </c:pt>
                <c:pt idx="23">
                  <c:v>21088</c:v>
                </c:pt>
                <c:pt idx="24">
                  <c:v>18607</c:v>
                </c:pt>
                <c:pt idx="25">
                  <c:v>16840</c:v>
                </c:pt>
                <c:pt idx="26">
                  <c:v>19202</c:v>
                </c:pt>
                <c:pt idx="27">
                  <c:v>20634</c:v>
                </c:pt>
                <c:pt idx="28">
                  <c:v>19114</c:v>
                </c:pt>
                <c:pt idx="29">
                  <c:v>18262</c:v>
                </c:pt>
                <c:pt idx="30">
                  <c:v>15845</c:v>
                </c:pt>
                <c:pt idx="31">
                  <c:v>14104</c:v>
                </c:pt>
                <c:pt idx="32">
                  <c:v>12364</c:v>
                </c:pt>
                <c:pt idx="33">
                  <c:v>13013</c:v>
                </c:pt>
                <c:pt idx="34">
                  <c:v>13494</c:v>
                </c:pt>
                <c:pt idx="35">
                  <c:v>15144</c:v>
                </c:pt>
                <c:pt idx="36">
                  <c:v>13307</c:v>
                </c:pt>
                <c:pt idx="37">
                  <c:v>10972</c:v>
                </c:pt>
                <c:pt idx="38">
                  <c:v>9765</c:v>
                </c:pt>
                <c:pt idx="39">
                  <c:v>10625</c:v>
                </c:pt>
                <c:pt idx="40">
                  <c:v>12717</c:v>
                </c:pt>
                <c:pt idx="41">
                  <c:v>12057</c:v>
                </c:pt>
                <c:pt idx="42">
                  <c:v>12027</c:v>
                </c:pt>
                <c:pt idx="43">
                  <c:v>10406</c:v>
                </c:pt>
                <c:pt idx="44">
                  <c:v>9834</c:v>
                </c:pt>
                <c:pt idx="45">
                  <c:v>10641</c:v>
                </c:pt>
                <c:pt idx="46">
                  <c:v>8489</c:v>
                </c:pt>
                <c:pt idx="47">
                  <c:v>9938</c:v>
                </c:pt>
                <c:pt idx="48">
                  <c:v>9985</c:v>
                </c:pt>
                <c:pt idx="49">
                  <c:v>8523</c:v>
                </c:pt>
                <c:pt idx="50">
                  <c:v>7434</c:v>
                </c:pt>
                <c:pt idx="51">
                  <c:v>6035</c:v>
                </c:pt>
                <c:pt idx="52">
                  <c:v>5455</c:v>
                </c:pt>
                <c:pt idx="53">
                  <c:v>6391</c:v>
                </c:pt>
                <c:pt idx="54">
                  <c:v>6385</c:v>
                </c:pt>
                <c:pt idx="55">
                  <c:v>6573</c:v>
                </c:pt>
                <c:pt idx="56">
                  <c:v>5946</c:v>
                </c:pt>
                <c:pt idx="57">
                  <c:v>6039</c:v>
                </c:pt>
                <c:pt idx="58">
                  <c:v>5177</c:v>
                </c:pt>
                <c:pt idx="59">
                  <c:v>4712</c:v>
                </c:pt>
                <c:pt idx="60">
                  <c:v>5766</c:v>
                </c:pt>
                <c:pt idx="61">
                  <c:v>5926</c:v>
                </c:pt>
                <c:pt idx="62">
                  <c:v>6753</c:v>
                </c:pt>
                <c:pt idx="63">
                  <c:v>6609</c:v>
                </c:pt>
                <c:pt idx="64">
                  <c:v>5534</c:v>
                </c:pt>
                <c:pt idx="65">
                  <c:v>4618</c:v>
                </c:pt>
                <c:pt idx="66">
                  <c:v>5089</c:v>
                </c:pt>
                <c:pt idx="67">
                  <c:v>5294</c:v>
                </c:pt>
                <c:pt idx="68">
                  <c:v>5758</c:v>
                </c:pt>
                <c:pt idx="69">
                  <c:v>6303</c:v>
                </c:pt>
                <c:pt idx="70">
                  <c:v>4802</c:v>
                </c:pt>
                <c:pt idx="71">
                  <c:v>5587</c:v>
                </c:pt>
                <c:pt idx="72">
                  <c:v>5312</c:v>
                </c:pt>
                <c:pt idx="73">
                  <c:v>5342</c:v>
                </c:pt>
                <c:pt idx="74">
                  <c:v>5379</c:v>
                </c:pt>
                <c:pt idx="75">
                  <c:v>5604</c:v>
                </c:pt>
                <c:pt idx="76">
                  <c:v>6220</c:v>
                </c:pt>
                <c:pt idx="77">
                  <c:v>6187</c:v>
                </c:pt>
                <c:pt idx="78">
                  <c:v>3865</c:v>
                </c:pt>
                <c:pt idx="79">
                  <c:v>3862</c:v>
                </c:pt>
                <c:pt idx="80">
                  <c:v>4654</c:v>
                </c:pt>
                <c:pt idx="81">
                  <c:v>4040</c:v>
                </c:pt>
                <c:pt idx="82">
                  <c:v>4052</c:v>
                </c:pt>
                <c:pt idx="83">
                  <c:v>4478</c:v>
                </c:pt>
                <c:pt idx="84">
                  <c:v>3402</c:v>
                </c:pt>
                <c:pt idx="85">
                  <c:v>3423</c:v>
                </c:pt>
                <c:pt idx="86">
                  <c:v>2297</c:v>
                </c:pt>
                <c:pt idx="87">
                  <c:v>2762</c:v>
                </c:pt>
                <c:pt idx="88">
                  <c:v>2379</c:v>
                </c:pt>
                <c:pt idx="89">
                  <c:v>2762</c:v>
                </c:pt>
                <c:pt idx="90">
                  <c:v>3030</c:v>
                </c:pt>
                <c:pt idx="91">
                  <c:v>-4860</c:v>
                </c:pt>
                <c:pt idx="92">
                  <c:v>2584</c:v>
                </c:pt>
                <c:pt idx="93">
                  <c:v>1730</c:v>
                </c:pt>
                <c:pt idx="94">
                  <c:v>3568</c:v>
                </c:pt>
                <c:pt idx="95">
                  <c:v>2471</c:v>
                </c:pt>
                <c:pt idx="96">
                  <c:v>2491</c:v>
                </c:pt>
                <c:pt idx="97">
                  <c:v>2671</c:v>
                </c:pt>
                <c:pt idx="98">
                  <c:v>2756</c:v>
                </c:pt>
                <c:pt idx="99">
                  <c:v>2206</c:v>
                </c:pt>
                <c:pt idx="100">
                  <c:v>1882</c:v>
                </c:pt>
                <c:pt idx="101">
                  <c:v>2963</c:v>
                </c:pt>
                <c:pt idx="102">
                  <c:v>2524</c:v>
                </c:pt>
                <c:pt idx="103">
                  <c:v>2396</c:v>
                </c:pt>
                <c:pt idx="104">
                  <c:v>2728</c:v>
                </c:pt>
                <c:pt idx="105">
                  <c:v>2678</c:v>
                </c:pt>
                <c:pt idx="106">
                  <c:v>2061</c:v>
                </c:pt>
                <c:pt idx="107">
                  <c:v>1712</c:v>
                </c:pt>
                <c:pt idx="108">
                  <c:v>2064</c:v>
                </c:pt>
                <c:pt idx="109">
                  <c:v>2685</c:v>
                </c:pt>
                <c:pt idx="110">
                  <c:v>2166</c:v>
                </c:pt>
                <c:pt idx="111">
                  <c:v>2445</c:v>
                </c:pt>
                <c:pt idx="112">
                  <c:v>2381</c:v>
                </c:pt>
                <c:pt idx="113">
                  <c:v>1907</c:v>
                </c:pt>
                <c:pt idx="114">
                  <c:v>1671</c:v>
                </c:pt>
                <c:pt idx="115">
                  <c:v>1649</c:v>
                </c:pt>
                <c:pt idx="116">
                  <c:v>1946</c:v>
                </c:pt>
                <c:pt idx="117">
                  <c:v>2144</c:v>
                </c:pt>
                <c:pt idx="118">
                  <c:v>2613</c:v>
                </c:pt>
                <c:pt idx="119">
                  <c:v>2490</c:v>
                </c:pt>
                <c:pt idx="120">
                  <c:v>2047</c:v>
                </c:pt>
                <c:pt idx="121">
                  <c:v>1770</c:v>
                </c:pt>
                <c:pt idx="122">
                  <c:v>2357</c:v>
                </c:pt>
                <c:pt idx="123">
                  <c:v>2474</c:v>
                </c:pt>
                <c:pt idx="124">
                  <c:v>2284</c:v>
                </c:pt>
                <c:pt idx="125">
                  <c:v>2656</c:v>
                </c:pt>
                <c:pt idx="126">
                  <c:v>2193</c:v>
                </c:pt>
                <c:pt idx="127">
                  <c:v>2027</c:v>
                </c:pt>
                <c:pt idx="128">
                  <c:v>1926</c:v>
                </c:pt>
                <c:pt idx="129">
                  <c:v>1979</c:v>
                </c:pt>
                <c:pt idx="130">
                  <c:v>-2364</c:v>
                </c:pt>
                <c:pt idx="131">
                  <c:v>2135</c:v>
                </c:pt>
                <c:pt idx="132">
                  <c:v>2694</c:v>
                </c:pt>
                <c:pt idx="133">
                  <c:v>2702</c:v>
                </c:pt>
                <c:pt idx="134">
                  <c:v>2523</c:v>
                </c:pt>
                <c:pt idx="135">
                  <c:v>2092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'6'!$Y$2:$Y$137</c:f>
              <c:numCache>
                <c:formatCode>General</c:formatCode>
                <c:ptCount val="136"/>
                <c:pt idx="0">
                  <c:v>52756.924783534698</c:v>
                </c:pt>
                <c:pt idx="1">
                  <c:v>46280.514041260598</c:v>
                </c:pt>
                <c:pt idx="2">
                  <c:v>47624.634278955702</c:v>
                </c:pt>
                <c:pt idx="3">
                  <c:v>48462.326343203</c:v>
                </c:pt>
                <c:pt idx="4">
                  <c:v>47711.413280931702</c:v>
                </c:pt>
                <c:pt idx="5">
                  <c:v>46043.357047282203</c:v>
                </c:pt>
                <c:pt idx="6">
                  <c:v>43883.287363747702</c:v>
                </c:pt>
                <c:pt idx="7">
                  <c:v>41640.801112924601</c:v>
                </c:pt>
                <c:pt idx="8">
                  <c:v>39578.6619401473</c:v>
                </c:pt>
                <c:pt idx="9">
                  <c:v>37592.184219144998</c:v>
                </c:pt>
                <c:pt idx="10">
                  <c:v>35777.609053863504</c:v>
                </c:pt>
                <c:pt idx="11">
                  <c:v>34040.695311905198</c:v>
                </c:pt>
                <c:pt idx="12">
                  <c:v>32330.764575244699</c:v>
                </c:pt>
                <c:pt idx="13">
                  <c:v>30717.963777136702</c:v>
                </c:pt>
                <c:pt idx="14">
                  <c:v>29187.813034837702</c:v>
                </c:pt>
                <c:pt idx="15">
                  <c:v>27732.7424182582</c:v>
                </c:pt>
                <c:pt idx="16">
                  <c:v>26301.430973274</c:v>
                </c:pt>
                <c:pt idx="17">
                  <c:v>24947.937138498201</c:v>
                </c:pt>
                <c:pt idx="18">
                  <c:v>23683.874716430699</c:v>
                </c:pt>
                <c:pt idx="19">
                  <c:v>22487.224994756201</c:v>
                </c:pt>
                <c:pt idx="20">
                  <c:v>21352.258423512099</c:v>
                </c:pt>
                <c:pt idx="21">
                  <c:v>20288.851665117902</c:v>
                </c:pt>
                <c:pt idx="22">
                  <c:v>19302.711432936001</c:v>
                </c:pt>
                <c:pt idx="23">
                  <c:v>18370.532847731101</c:v>
                </c:pt>
                <c:pt idx="24">
                  <c:v>17481.636136523201</c:v>
                </c:pt>
                <c:pt idx="25">
                  <c:v>16608.028800007101</c:v>
                </c:pt>
                <c:pt idx="26">
                  <c:v>15754.0498063743</c:v>
                </c:pt>
                <c:pt idx="27">
                  <c:v>14960.0059198622</c:v>
                </c:pt>
                <c:pt idx="28">
                  <c:v>14207.8279213234</c:v>
                </c:pt>
                <c:pt idx="29">
                  <c:v>13490.932672835799</c:v>
                </c:pt>
                <c:pt idx="30">
                  <c:v>12816.0848412251</c:v>
                </c:pt>
                <c:pt idx="31">
                  <c:v>12182.956938101899</c:v>
                </c:pt>
                <c:pt idx="32">
                  <c:v>11598.2501584167</c:v>
                </c:pt>
                <c:pt idx="33">
                  <c:v>11024.9995868111</c:v>
                </c:pt>
                <c:pt idx="34">
                  <c:v>10469.317591045099</c:v>
                </c:pt>
                <c:pt idx="35">
                  <c:v>9931.8443616001696</c:v>
                </c:pt>
                <c:pt idx="36">
                  <c:v>9425.2659248152795</c:v>
                </c:pt>
                <c:pt idx="37">
                  <c:v>8955.8163024077603</c:v>
                </c:pt>
                <c:pt idx="38">
                  <c:v>8513.4178350215607</c:v>
                </c:pt>
                <c:pt idx="39">
                  <c:v>8094.2795129814303</c:v>
                </c:pt>
                <c:pt idx="40">
                  <c:v>7682.8285437968498</c:v>
                </c:pt>
                <c:pt idx="41">
                  <c:v>7298.5797050914698</c:v>
                </c:pt>
                <c:pt idx="42">
                  <c:v>6937.0302874414001</c:v>
                </c:pt>
                <c:pt idx="43">
                  <c:v>6593.5552335125803</c:v>
                </c:pt>
                <c:pt idx="44">
                  <c:v>6265.3099868152103</c:v>
                </c:pt>
                <c:pt idx="45">
                  <c:v>5953.6097383404003</c:v>
                </c:pt>
                <c:pt idx="46">
                  <c:v>5652.9957119957799</c:v>
                </c:pt>
                <c:pt idx="47">
                  <c:v>5358.5280200478601</c:v>
                </c:pt>
                <c:pt idx="48">
                  <c:v>5093.4951103469202</c:v>
                </c:pt>
                <c:pt idx="49">
                  <c:v>4841.4933953216196</c:v>
                </c:pt>
                <c:pt idx="50">
                  <c:v>4597.0388973331501</c:v>
                </c:pt>
                <c:pt idx="51">
                  <c:v>4358.1922120070903</c:v>
                </c:pt>
                <c:pt idx="52">
                  <c:v>4133.3828789754698</c:v>
                </c:pt>
                <c:pt idx="53">
                  <c:v>3927.8395967481902</c:v>
                </c:pt>
                <c:pt idx="54">
                  <c:v>3733.1941990282899</c:v>
                </c:pt>
                <c:pt idx="55">
                  <c:v>3547.8739841676602</c:v>
                </c:pt>
                <c:pt idx="56">
                  <c:v>3368.7301666989802</c:v>
                </c:pt>
                <c:pt idx="57">
                  <c:v>3202.0532966620299</c:v>
                </c:pt>
                <c:pt idx="58">
                  <c:v>3044.0853143490199</c:v>
                </c:pt>
                <c:pt idx="59">
                  <c:v>2892.4354380104701</c:v>
                </c:pt>
                <c:pt idx="60">
                  <c:v>2747.75458275452</c:v>
                </c:pt>
                <c:pt idx="61">
                  <c:v>2607.6775714466798</c:v>
                </c:pt>
                <c:pt idx="62">
                  <c:v>2477.9824627092298</c:v>
                </c:pt>
                <c:pt idx="63">
                  <c:v>2358.0947156700699</c:v>
                </c:pt>
                <c:pt idx="64">
                  <c:v>2243.0871369461302</c:v>
                </c:pt>
                <c:pt idx="65">
                  <c:v>2131.9634965477298</c:v>
                </c:pt>
                <c:pt idx="66">
                  <c:v>2026.1402359154299</c:v>
                </c:pt>
                <c:pt idx="67">
                  <c:v>1925.1294279854101</c:v>
                </c:pt>
                <c:pt idx="68">
                  <c:v>1826.67629602341</c:v>
                </c:pt>
                <c:pt idx="69">
                  <c:v>1733.9191674055</c:v>
                </c:pt>
                <c:pt idx="70">
                  <c:v>1645.0386967412501</c:v>
                </c:pt>
                <c:pt idx="71">
                  <c:v>1561.7222943202</c:v>
                </c:pt>
                <c:pt idx="72">
                  <c:v>1483.5565253171701</c:v>
                </c:pt>
                <c:pt idx="73">
                  <c:v>1410.1874851422799</c:v>
                </c:pt>
                <c:pt idx="74">
                  <c:v>1340.82487724309</c:v>
                </c:pt>
                <c:pt idx="75">
                  <c:v>1272.7989316826599</c:v>
                </c:pt>
                <c:pt idx="76">
                  <c:v>1208.79052624462</c:v>
                </c:pt>
                <c:pt idx="77">
                  <c:v>1148.57572651757</c:v>
                </c:pt>
                <c:pt idx="78">
                  <c:v>1091.5678179347799</c:v>
                </c:pt>
                <c:pt idx="79">
                  <c:v>1037.5858746374099</c:v>
                </c:pt>
                <c:pt idx="80">
                  <c:v>986.26673199141101</c:v>
                </c:pt>
                <c:pt idx="81">
                  <c:v>937.40819710892004</c:v>
                </c:pt>
                <c:pt idx="82">
                  <c:v>890.09833519072004</c:v>
                </c:pt>
                <c:pt idx="83">
                  <c:v>843.26580056828095</c:v>
                </c:pt>
                <c:pt idx="84">
                  <c:v>798.83683429899395</c:v>
                </c:pt>
                <c:pt idx="85">
                  <c:v>759.832064149443</c:v>
                </c:pt>
                <c:pt idx="86">
                  <c:v>722.84740349467802</c:v>
                </c:pt>
                <c:pt idx="87">
                  <c:v>687.15502240579303</c:v>
                </c:pt>
                <c:pt idx="88">
                  <c:v>653.09891362480096</c:v>
                </c:pt>
                <c:pt idx="89">
                  <c:v>620.99285546045905</c:v>
                </c:pt>
                <c:pt idx="90">
                  <c:v>589.83237721834905</c:v>
                </c:pt>
                <c:pt idx="91">
                  <c:v>559.71320536320695</c:v>
                </c:pt>
                <c:pt idx="92">
                  <c:v>531.579928096392</c:v>
                </c:pt>
                <c:pt idx="93">
                  <c:v>504.76723096296303</c:v>
                </c:pt>
                <c:pt idx="94">
                  <c:v>479.37723485526698</c:v>
                </c:pt>
                <c:pt idx="95">
                  <c:v>455.50164615214902</c:v>
                </c:pt>
                <c:pt idx="96">
                  <c:v>432.191959241353</c:v>
                </c:pt>
                <c:pt idx="97">
                  <c:v>409.90056164186802</c:v>
                </c:pt>
                <c:pt idx="98">
                  <c:v>389.19613842454697</c:v>
                </c:pt>
                <c:pt idx="99">
                  <c:v>369.88123883175001</c:v>
                </c:pt>
                <c:pt idx="100">
                  <c:v>351.37956256511802</c:v>
                </c:pt>
                <c:pt idx="101">
                  <c:v>333.86801051347902</c:v>
                </c:pt>
                <c:pt idx="102">
                  <c:v>317.35172114826003</c:v>
                </c:pt>
                <c:pt idx="103">
                  <c:v>301.34739092309201</c:v>
                </c:pt>
                <c:pt idx="104">
                  <c:v>286.10934303421197</c:v>
                </c:pt>
                <c:pt idx="105">
                  <c:v>272.04848887323999</c:v>
                </c:pt>
                <c:pt idx="106">
                  <c:v>258.56301007397701</c:v>
                </c:pt>
                <c:pt idx="107">
                  <c:v>245.54396828825199</c:v>
                </c:pt>
                <c:pt idx="108">
                  <c:v>233.37499725339001</c:v>
                </c:pt>
                <c:pt idx="109">
                  <c:v>221.97785512633001</c:v>
                </c:pt>
                <c:pt idx="110">
                  <c:v>210.84190504648399</c:v>
                </c:pt>
                <c:pt idx="111">
                  <c:v>200.11857477155701</c:v>
                </c:pt>
                <c:pt idx="112">
                  <c:v>190.082061238183</c:v>
                </c:pt>
                <c:pt idx="113">
                  <c:v>180.542129329842</c:v>
                </c:pt>
                <c:pt idx="114">
                  <c:v>171.440870579657</c:v>
                </c:pt>
                <c:pt idx="115">
                  <c:v>162.88026297959399</c:v>
                </c:pt>
                <c:pt idx="116">
                  <c:v>154.79950522613501</c:v>
                </c:pt>
                <c:pt idx="117">
                  <c:v>147.19287660275501</c:v>
                </c:pt>
                <c:pt idx="118">
                  <c:v>139.900415915445</c:v>
                </c:pt>
                <c:pt idx="119">
                  <c:v>132.87608524556799</c:v>
                </c:pt>
                <c:pt idx="120">
                  <c:v>126.150273140827</c:v>
                </c:pt>
                <c:pt idx="121">
                  <c:v>119.778574138571</c:v>
                </c:pt>
                <c:pt idx="122">
                  <c:v>113.796328983946</c:v>
                </c:pt>
                <c:pt idx="123">
                  <c:v>108.184276727591</c:v>
                </c:pt>
                <c:pt idx="124">
                  <c:v>102.786470504745</c:v>
                </c:pt>
                <c:pt idx="125">
                  <c:v>97.593941466272994</c:v>
                </c:pt>
                <c:pt idx="126">
                  <c:v>92.649436540696499</c:v>
                </c:pt>
                <c:pt idx="127">
                  <c:v>87.933120479457401</c:v>
                </c:pt>
                <c:pt idx="128">
                  <c:v>83.517754529766705</c:v>
                </c:pt>
                <c:pt idx="129">
                  <c:v>79.365501907292199</c:v>
                </c:pt>
                <c:pt idx="130">
                  <c:v>75.447330160288203</c:v>
                </c:pt>
                <c:pt idx="131">
                  <c:v>71.653575801197704</c:v>
                </c:pt>
                <c:pt idx="132">
                  <c:v>68.067138313355201</c:v>
                </c:pt>
                <c:pt idx="133">
                  <c:v>64.655545223996597</c:v>
                </c:pt>
                <c:pt idx="134">
                  <c:v>61.423023135433397</c:v>
                </c:pt>
                <c:pt idx="135">
                  <c:v>58.379534405220603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45824"/>
        <c:axId val="236426304"/>
      </c:lineChart>
      <c:catAx>
        <c:axId val="213645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6426304"/>
        <c:crosses val="autoZero"/>
        <c:auto val="1"/>
        <c:lblAlgn val="ctr"/>
        <c:lblOffset val="100"/>
        <c:noMultiLvlLbl val="0"/>
      </c:catAx>
      <c:valAx>
        <c:axId val="23642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45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'7'!$F$2:$F$62</c:f>
              <c:numCache>
                <c:formatCode>General</c:formatCode>
                <c:ptCount val="61"/>
                <c:pt idx="0">
                  <c:v>2362</c:v>
                </c:pt>
                <c:pt idx="1">
                  <c:v>2410</c:v>
                </c:pt>
                <c:pt idx="2">
                  <c:v>2987</c:v>
                </c:pt>
                <c:pt idx="3">
                  <c:v>3380</c:v>
                </c:pt>
                <c:pt idx="4">
                  <c:v>4028</c:v>
                </c:pt>
                <c:pt idx="5">
                  <c:v>3240</c:v>
                </c:pt>
                <c:pt idx="6">
                  <c:v>3111</c:v>
                </c:pt>
                <c:pt idx="7">
                  <c:v>3283</c:v>
                </c:pt>
                <c:pt idx="8">
                  <c:v>3099</c:v>
                </c:pt>
                <c:pt idx="9">
                  <c:v>4261</c:v>
                </c:pt>
                <c:pt idx="10">
                  <c:v>5179</c:v>
                </c:pt>
                <c:pt idx="11">
                  <c:v>6140</c:v>
                </c:pt>
                <c:pt idx="12">
                  <c:v>5651</c:v>
                </c:pt>
                <c:pt idx="13">
                  <c:v>5223</c:v>
                </c:pt>
                <c:pt idx="14">
                  <c:v>5584</c:v>
                </c:pt>
                <c:pt idx="15">
                  <c:v>5966</c:v>
                </c:pt>
                <c:pt idx="16">
                  <c:v>7312</c:v>
                </c:pt>
                <c:pt idx="17">
                  <c:v>7232</c:v>
                </c:pt>
                <c:pt idx="18">
                  <c:v>7958</c:v>
                </c:pt>
                <c:pt idx="19">
                  <c:v>7550</c:v>
                </c:pt>
                <c:pt idx="20">
                  <c:v>7319</c:v>
                </c:pt>
                <c:pt idx="21">
                  <c:v>7606</c:v>
                </c:pt>
                <c:pt idx="22">
                  <c:v>7587</c:v>
                </c:pt>
                <c:pt idx="23">
                  <c:v>8808</c:v>
                </c:pt>
                <c:pt idx="24">
                  <c:v>10809</c:v>
                </c:pt>
                <c:pt idx="25">
                  <c:v>10270</c:v>
                </c:pt>
                <c:pt idx="26">
                  <c:v>10075</c:v>
                </c:pt>
                <c:pt idx="27">
                  <c:v>9072</c:v>
                </c:pt>
                <c:pt idx="28">
                  <c:v>10467</c:v>
                </c:pt>
                <c:pt idx="29">
                  <c:v>11481</c:v>
                </c:pt>
                <c:pt idx="30">
                  <c:v>15882</c:v>
                </c:pt>
                <c:pt idx="31">
                  <c:v>16702</c:v>
                </c:pt>
                <c:pt idx="32">
                  <c:v>15296</c:v>
                </c:pt>
                <c:pt idx="33">
                  <c:v>17943</c:v>
                </c:pt>
                <c:pt idx="34">
                  <c:v>14623</c:v>
                </c:pt>
                <c:pt idx="35">
                  <c:v>22644</c:v>
                </c:pt>
                <c:pt idx="36">
                  <c:v>20223</c:v>
                </c:pt>
                <c:pt idx="37">
                  <c:v>25606</c:v>
                </c:pt>
                <c:pt idx="38">
                  <c:v>27556</c:v>
                </c:pt>
                <c:pt idx="39">
                  <c:v>26706</c:v>
                </c:pt>
                <c:pt idx="40">
                  <c:v>24447</c:v>
                </c:pt>
                <c:pt idx="41">
                  <c:v>23818</c:v>
                </c:pt>
                <c:pt idx="42">
                  <c:v>27100</c:v>
                </c:pt>
                <c:pt idx="43">
                  <c:v>28334</c:v>
                </c:pt>
                <c:pt idx="44">
                  <c:v>32048</c:v>
                </c:pt>
                <c:pt idx="45">
                  <c:v>31977</c:v>
                </c:pt>
                <c:pt idx="46">
                  <c:v>35200</c:v>
                </c:pt>
                <c:pt idx="47">
                  <c:v>31800</c:v>
                </c:pt>
                <c:pt idx="48">
                  <c:v>31352</c:v>
                </c:pt>
                <c:pt idx="49">
                  <c:v>33998</c:v>
                </c:pt>
                <c:pt idx="50">
                  <c:v>36216</c:v>
                </c:pt>
                <c:pt idx="51">
                  <c:v>41748</c:v>
                </c:pt>
                <c:pt idx="52">
                  <c:v>47891</c:v>
                </c:pt>
                <c:pt idx="53">
                  <c:v>51273</c:v>
                </c:pt>
                <c:pt idx="54">
                  <c:v>53969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'7'!$G$1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'7'!$G$2:$G$62</c:f>
              <c:numCache>
                <c:formatCode>General</c:formatCode>
                <c:ptCount val="61"/>
                <c:pt idx="0">
                  <c:v>3081.49510327398</c:v>
                </c:pt>
                <c:pt idx="1">
                  <c:v>2026.6094656324401</c:v>
                </c:pt>
                <c:pt idx="2">
                  <c:v>2143.4186049867699</c:v>
                </c:pt>
                <c:pt idx="3">
                  <c:v>2886.2938606414</c:v>
                </c:pt>
                <c:pt idx="4">
                  <c:v>3501.6619089434698</c:v>
                </c:pt>
                <c:pt idx="5">
                  <c:v>3917.5670485209898</c:v>
                </c:pt>
                <c:pt idx="6">
                  <c:v>3796.6399300306198</c:v>
                </c:pt>
                <c:pt idx="7">
                  <c:v>3392.8309214964402</c:v>
                </c:pt>
                <c:pt idx="8">
                  <c:v>3740.1716039483699</c:v>
                </c:pt>
                <c:pt idx="9">
                  <c:v>4611.6504439566097</c:v>
                </c:pt>
                <c:pt idx="10">
                  <c:v>5128.7084790489498</c:v>
                </c:pt>
                <c:pt idx="11">
                  <c:v>4561.1475598227098</c:v>
                </c:pt>
                <c:pt idx="12">
                  <c:v>5052.41964185916</c:v>
                </c:pt>
                <c:pt idx="13">
                  <c:v>5443.1959730061899</c:v>
                </c:pt>
                <c:pt idx="14">
                  <c:v>5297.2721548949803</c:v>
                </c:pt>
                <c:pt idx="15">
                  <c:v>5965.7055256173498</c:v>
                </c:pt>
                <c:pt idx="16">
                  <c:v>6425.7571638196196</c:v>
                </c:pt>
                <c:pt idx="17">
                  <c:v>6752.8735656967901</c:v>
                </c:pt>
                <c:pt idx="18">
                  <c:v>6805.3568514885001</c:v>
                </c:pt>
                <c:pt idx="19">
                  <c:v>7258.3555543843004</c:v>
                </c:pt>
                <c:pt idx="20">
                  <c:v>7762.2740935477204</c:v>
                </c:pt>
                <c:pt idx="21">
                  <c:v>8277.1677306838992</c:v>
                </c:pt>
                <c:pt idx="22">
                  <c:v>8934.2544202291501</c:v>
                </c:pt>
                <c:pt idx="23">
                  <c:v>9691.8063718001704</c:v>
                </c:pt>
                <c:pt idx="24">
                  <c:v>10350.807574053801</c:v>
                </c:pt>
                <c:pt idx="25">
                  <c:v>10916.6732685023</c:v>
                </c:pt>
                <c:pt idx="26">
                  <c:v>11534.918942631301</c:v>
                </c:pt>
                <c:pt idx="27">
                  <c:v>11903.543591518501</c:v>
                </c:pt>
                <c:pt idx="28">
                  <c:v>12335.888501114699</c:v>
                </c:pt>
                <c:pt idx="29">
                  <c:v>13433.0822982927</c:v>
                </c:pt>
                <c:pt idx="30">
                  <c:v>14160.3362322715</c:v>
                </c:pt>
                <c:pt idx="31">
                  <c:v>15298.2166460064</c:v>
                </c:pt>
                <c:pt idx="32">
                  <c:v>16052.433213081</c:v>
                </c:pt>
                <c:pt idx="33">
                  <c:v>16739.179921642699</c:v>
                </c:pt>
                <c:pt idx="34">
                  <c:v>17491.058558629498</c:v>
                </c:pt>
                <c:pt idx="35">
                  <c:v>18280.876520337599</c:v>
                </c:pt>
                <c:pt idx="36">
                  <c:v>20040.056351740899</c:v>
                </c:pt>
                <c:pt idx="37">
                  <c:v>21016.4278216438</c:v>
                </c:pt>
                <c:pt idx="38">
                  <c:v>22205.782730311701</c:v>
                </c:pt>
                <c:pt idx="39">
                  <c:v>23461.103338721801</c:v>
                </c:pt>
                <c:pt idx="40">
                  <c:v>24687.954501179702</c:v>
                </c:pt>
                <c:pt idx="41">
                  <c:v>25676.271845481198</c:v>
                </c:pt>
                <c:pt idx="42">
                  <c:v>26489.231252272399</c:v>
                </c:pt>
                <c:pt idx="43">
                  <c:v>28147.243223410202</c:v>
                </c:pt>
                <c:pt idx="44">
                  <c:v>29769.114775203499</c:v>
                </c:pt>
                <c:pt idx="45">
                  <c:v>31335.5318953633</c:v>
                </c:pt>
                <c:pt idx="46">
                  <c:v>33424.974989079499</c:v>
                </c:pt>
                <c:pt idx="47">
                  <c:v>35351.5392771431</c:v>
                </c:pt>
                <c:pt idx="48">
                  <c:v>37006.272814385396</c:v>
                </c:pt>
                <c:pt idx="49">
                  <c:v>38644.409660399499</c:v>
                </c:pt>
                <c:pt idx="50">
                  <c:v>41310.038414417402</c:v>
                </c:pt>
                <c:pt idx="51">
                  <c:v>43376.937097421003</c:v>
                </c:pt>
                <c:pt idx="52">
                  <c:v>45417.382588254797</c:v>
                </c:pt>
                <c:pt idx="53">
                  <c:v>48129.946972472499</c:v>
                </c:pt>
                <c:pt idx="54">
                  <c:v>51191.438856089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46336"/>
        <c:axId val="236428608"/>
      </c:lineChart>
      <c:catAx>
        <c:axId val="21364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36428608"/>
        <c:crosses val="autoZero"/>
        <c:auto val="1"/>
        <c:lblAlgn val="ctr"/>
        <c:lblOffset val="100"/>
        <c:noMultiLvlLbl val="0"/>
      </c:catAx>
      <c:valAx>
        <c:axId val="23642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46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'7'!$F$2:$F$62</c:f>
              <c:numCache>
                <c:formatCode>General</c:formatCode>
                <c:ptCount val="61"/>
                <c:pt idx="0">
                  <c:v>2362</c:v>
                </c:pt>
                <c:pt idx="1">
                  <c:v>2410</c:v>
                </c:pt>
                <c:pt idx="2">
                  <c:v>2987</c:v>
                </c:pt>
                <c:pt idx="3">
                  <c:v>3380</c:v>
                </c:pt>
                <c:pt idx="4">
                  <c:v>4028</c:v>
                </c:pt>
                <c:pt idx="5">
                  <c:v>3240</c:v>
                </c:pt>
                <c:pt idx="6">
                  <c:v>3111</c:v>
                </c:pt>
                <c:pt idx="7">
                  <c:v>3283</c:v>
                </c:pt>
                <c:pt idx="8">
                  <c:v>3099</c:v>
                </c:pt>
                <c:pt idx="9">
                  <c:v>4261</c:v>
                </c:pt>
                <c:pt idx="10">
                  <c:v>5179</c:v>
                </c:pt>
                <c:pt idx="11">
                  <c:v>6140</c:v>
                </c:pt>
                <c:pt idx="12">
                  <c:v>5651</c:v>
                </c:pt>
                <c:pt idx="13">
                  <c:v>5223</c:v>
                </c:pt>
                <c:pt idx="14">
                  <c:v>5584</c:v>
                </c:pt>
                <c:pt idx="15">
                  <c:v>5966</c:v>
                </c:pt>
                <c:pt idx="16">
                  <c:v>7312</c:v>
                </c:pt>
                <c:pt idx="17">
                  <c:v>7232</c:v>
                </c:pt>
                <c:pt idx="18">
                  <c:v>7958</c:v>
                </c:pt>
                <c:pt idx="19">
                  <c:v>7550</c:v>
                </c:pt>
                <c:pt idx="20">
                  <c:v>7319</c:v>
                </c:pt>
                <c:pt idx="21">
                  <c:v>7606</c:v>
                </c:pt>
                <c:pt idx="22">
                  <c:v>7587</c:v>
                </c:pt>
                <c:pt idx="23">
                  <c:v>8808</c:v>
                </c:pt>
                <c:pt idx="24">
                  <c:v>10809</c:v>
                </c:pt>
                <c:pt idx="25">
                  <c:v>10270</c:v>
                </c:pt>
                <c:pt idx="26">
                  <c:v>10075</c:v>
                </c:pt>
                <c:pt idx="27">
                  <c:v>9072</c:v>
                </c:pt>
                <c:pt idx="28">
                  <c:v>10467</c:v>
                </c:pt>
                <c:pt idx="29">
                  <c:v>11481</c:v>
                </c:pt>
                <c:pt idx="30">
                  <c:v>15882</c:v>
                </c:pt>
                <c:pt idx="31">
                  <c:v>16702</c:v>
                </c:pt>
                <c:pt idx="32">
                  <c:v>15296</c:v>
                </c:pt>
                <c:pt idx="33">
                  <c:v>17943</c:v>
                </c:pt>
                <c:pt idx="34">
                  <c:v>14623</c:v>
                </c:pt>
                <c:pt idx="35">
                  <c:v>22644</c:v>
                </c:pt>
                <c:pt idx="36">
                  <c:v>20223</c:v>
                </c:pt>
                <c:pt idx="37">
                  <c:v>25606</c:v>
                </c:pt>
                <c:pt idx="38">
                  <c:v>27556</c:v>
                </c:pt>
                <c:pt idx="39">
                  <c:v>26706</c:v>
                </c:pt>
                <c:pt idx="40">
                  <c:v>24447</c:v>
                </c:pt>
                <c:pt idx="41">
                  <c:v>23818</c:v>
                </c:pt>
                <c:pt idx="42">
                  <c:v>27100</c:v>
                </c:pt>
                <c:pt idx="43">
                  <c:v>28334</c:v>
                </c:pt>
                <c:pt idx="44">
                  <c:v>32048</c:v>
                </c:pt>
                <c:pt idx="45">
                  <c:v>31977</c:v>
                </c:pt>
                <c:pt idx="46">
                  <c:v>35200</c:v>
                </c:pt>
                <c:pt idx="47">
                  <c:v>31800</c:v>
                </c:pt>
                <c:pt idx="48">
                  <c:v>31352</c:v>
                </c:pt>
                <c:pt idx="49">
                  <c:v>33998</c:v>
                </c:pt>
                <c:pt idx="50">
                  <c:v>36216</c:v>
                </c:pt>
                <c:pt idx="51">
                  <c:v>41748</c:v>
                </c:pt>
                <c:pt idx="52">
                  <c:v>47891</c:v>
                </c:pt>
                <c:pt idx="53">
                  <c:v>51273</c:v>
                </c:pt>
                <c:pt idx="54">
                  <c:v>53969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'7'!$Y$1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'7'!$Y$2:$Y$62</c:f>
              <c:numCache>
                <c:formatCode>General</c:formatCode>
                <c:ptCount val="61"/>
                <c:pt idx="0">
                  <c:v>58.379534405220603</c:v>
                </c:pt>
                <c:pt idx="1">
                  <c:v>55.464829503621097</c:v>
                </c:pt>
                <c:pt idx="2">
                  <c:v>51.886155970819303</c:v>
                </c:pt>
                <c:pt idx="3">
                  <c:v>452.30679446512698</c:v>
                </c:pt>
                <c:pt idx="4">
                  <c:v>1026.2815147497499</c:v>
                </c:pt>
                <c:pt idx="5">
                  <c:v>1637.97785894976</c:v>
                </c:pt>
                <c:pt idx="6">
                  <c:v>2226.5657163579299</c:v>
                </c:pt>
                <c:pt idx="7">
                  <c:v>2807.0923549771501</c:v>
                </c:pt>
                <c:pt idx="8">
                  <c:v>3404.6473317498899</c:v>
                </c:pt>
                <c:pt idx="9">
                  <c:v>3930.7409939054901</c:v>
                </c:pt>
                <c:pt idx="10">
                  <c:v>4323.1614380622595</c:v>
                </c:pt>
                <c:pt idx="11">
                  <c:v>4666.0991531816899</c:v>
                </c:pt>
                <c:pt idx="12">
                  <c:v>5155.8475366191797</c:v>
                </c:pt>
                <c:pt idx="13">
                  <c:v>5562.87854085655</c:v>
                </c:pt>
                <c:pt idx="14">
                  <c:v>5937.0840359554604</c:v>
                </c:pt>
                <c:pt idx="15">
                  <c:v>6410.8945399513004</c:v>
                </c:pt>
                <c:pt idx="16">
                  <c:v>6779.6947618065897</c:v>
                </c:pt>
                <c:pt idx="17">
                  <c:v>7135.4799060138703</c:v>
                </c:pt>
                <c:pt idx="18">
                  <c:v>7527.0245019820604</c:v>
                </c:pt>
                <c:pt idx="19">
                  <c:v>8030.4911066053401</c:v>
                </c:pt>
                <c:pt idx="20">
                  <c:v>8514.7159117141291</c:v>
                </c:pt>
                <c:pt idx="21">
                  <c:v>8987.3450316612507</c:v>
                </c:pt>
                <c:pt idx="22">
                  <c:v>9466.1421738254994</c:v>
                </c:pt>
                <c:pt idx="23">
                  <c:v>9919.6753523826992</c:v>
                </c:pt>
                <c:pt idx="24">
                  <c:v>10339.060676490701</c:v>
                </c:pt>
                <c:pt idx="25">
                  <c:v>10791.3457863276</c:v>
                </c:pt>
                <c:pt idx="26">
                  <c:v>11322.913584665501</c:v>
                </c:pt>
                <c:pt idx="27">
                  <c:v>11910.9289600708</c:v>
                </c:pt>
                <c:pt idx="28">
                  <c:v>12669.593693103199</c:v>
                </c:pt>
                <c:pt idx="29">
                  <c:v>13551.4874575548</c:v>
                </c:pt>
                <c:pt idx="30">
                  <c:v>14241.5347392283</c:v>
                </c:pt>
                <c:pt idx="31">
                  <c:v>15015.9623047313</c:v>
                </c:pt>
                <c:pt idx="32">
                  <c:v>15668.2145302058</c:v>
                </c:pt>
                <c:pt idx="33">
                  <c:v>16484.570565277001</c:v>
                </c:pt>
                <c:pt idx="34">
                  <c:v>17491.265966409599</c:v>
                </c:pt>
                <c:pt idx="35">
                  <c:v>18637.5176258182</c:v>
                </c:pt>
                <c:pt idx="36">
                  <c:v>19911.686509570602</c:v>
                </c:pt>
                <c:pt idx="37">
                  <c:v>20671.207133388099</c:v>
                </c:pt>
                <c:pt idx="38">
                  <c:v>21690.673561561201</c:v>
                </c:pt>
                <c:pt idx="39">
                  <c:v>22783.3826565378</c:v>
                </c:pt>
                <c:pt idx="40">
                  <c:v>23937.271386241999</c:v>
                </c:pt>
                <c:pt idx="41">
                  <c:v>25223.474669283802</c:v>
                </c:pt>
                <c:pt idx="42">
                  <c:v>26876.404123391101</c:v>
                </c:pt>
                <c:pt idx="43">
                  <c:v>29029.153984007899</c:v>
                </c:pt>
                <c:pt idx="44">
                  <c:v>30837.8122001171</c:v>
                </c:pt>
                <c:pt idx="45">
                  <c:v>32541.164426622199</c:v>
                </c:pt>
                <c:pt idx="46">
                  <c:v>34337.738277479802</c:v>
                </c:pt>
                <c:pt idx="47">
                  <c:v>35726.606444144403</c:v>
                </c:pt>
                <c:pt idx="48">
                  <c:v>37148.794723340499</c:v>
                </c:pt>
                <c:pt idx="49">
                  <c:v>39047.775443951999</c:v>
                </c:pt>
                <c:pt idx="50">
                  <c:v>41430.631085143803</c:v>
                </c:pt>
                <c:pt idx="51">
                  <c:v>42958.262457800702</c:v>
                </c:pt>
                <c:pt idx="52">
                  <c:v>44886.832647908501</c:v>
                </c:pt>
                <c:pt idx="53">
                  <c:v>47300.076317203202</c:v>
                </c:pt>
                <c:pt idx="54">
                  <c:v>49260.266184603897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08480"/>
        <c:axId val="238568576"/>
      </c:lineChart>
      <c:catAx>
        <c:axId val="213908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68576"/>
        <c:crosses val="autoZero"/>
        <c:auto val="1"/>
        <c:lblAlgn val="ctr"/>
        <c:lblOffset val="100"/>
        <c:noMultiLvlLbl val="0"/>
      </c:catAx>
      <c:valAx>
        <c:axId val="238568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08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'8'!$F$2:$F$62</c:f>
              <c:numCache>
                <c:formatCode>General</c:formatCode>
                <c:ptCount val="61"/>
                <c:pt idx="0">
                  <c:v>53969</c:v>
                </c:pt>
                <c:pt idx="1">
                  <c:v>47599</c:v>
                </c:pt>
                <c:pt idx="2">
                  <c:v>39538</c:v>
                </c:pt>
                <c:pt idx="3">
                  <c:v>46125</c:v>
                </c:pt>
                <c:pt idx="4">
                  <c:v>43404</c:v>
                </c:pt>
                <c:pt idx="5">
                  <c:v>39315</c:v>
                </c:pt>
                <c:pt idx="6">
                  <c:v>35654</c:v>
                </c:pt>
                <c:pt idx="7">
                  <c:v>31285</c:v>
                </c:pt>
                <c:pt idx="8">
                  <c:v>28652</c:v>
                </c:pt>
                <c:pt idx="9">
                  <c:v>24386</c:v>
                </c:pt>
                <c:pt idx="10">
                  <c:v>23228</c:v>
                </c:pt>
                <c:pt idx="11">
                  <c:v>25402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'8'!$G$1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'8'!$G$2:$G$62</c:f>
              <c:numCache>
                <c:formatCode>General</c:formatCode>
                <c:ptCount val="61"/>
                <c:pt idx="0">
                  <c:v>51191.438856089</c:v>
                </c:pt>
                <c:pt idx="1">
                  <c:v>45295.145482252097</c:v>
                </c:pt>
                <c:pt idx="2">
                  <c:v>43691.325595330803</c:v>
                </c:pt>
                <c:pt idx="3">
                  <c:v>43314.350756484397</c:v>
                </c:pt>
                <c:pt idx="4">
                  <c:v>41735.480827286301</c:v>
                </c:pt>
                <c:pt idx="5">
                  <c:v>39493.414984886796</c:v>
                </c:pt>
                <c:pt idx="6">
                  <c:v>38039.605174032004</c:v>
                </c:pt>
                <c:pt idx="7">
                  <c:v>32701.834406358001</c:v>
                </c:pt>
                <c:pt idx="8">
                  <c:v>27959.3362692384</c:v>
                </c:pt>
                <c:pt idx="9">
                  <c:v>25144.411180591698</c:v>
                </c:pt>
                <c:pt idx="10">
                  <c:v>24523.864212675599</c:v>
                </c:pt>
                <c:pt idx="11">
                  <c:v>22520.304860150001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81472"/>
        <c:axId val="238570880"/>
      </c:lineChart>
      <c:catAx>
        <c:axId val="218281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70880"/>
        <c:crosses val="autoZero"/>
        <c:auto val="1"/>
        <c:lblAlgn val="ctr"/>
        <c:lblOffset val="100"/>
        <c:noMultiLvlLbl val="0"/>
      </c:catAx>
      <c:valAx>
        <c:axId val="23857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281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'8'!$F$2:$F$56</c:f>
              <c:numCache>
                <c:formatCode>General</c:formatCode>
                <c:ptCount val="55"/>
                <c:pt idx="0">
                  <c:v>53969</c:v>
                </c:pt>
                <c:pt idx="1">
                  <c:v>47599</c:v>
                </c:pt>
                <c:pt idx="2">
                  <c:v>39538</c:v>
                </c:pt>
                <c:pt idx="3">
                  <c:v>46125</c:v>
                </c:pt>
                <c:pt idx="4">
                  <c:v>43404</c:v>
                </c:pt>
                <c:pt idx="5">
                  <c:v>39315</c:v>
                </c:pt>
                <c:pt idx="6">
                  <c:v>35654</c:v>
                </c:pt>
                <c:pt idx="7">
                  <c:v>31285</c:v>
                </c:pt>
                <c:pt idx="8">
                  <c:v>28652</c:v>
                </c:pt>
                <c:pt idx="9">
                  <c:v>24386</c:v>
                </c:pt>
                <c:pt idx="10">
                  <c:v>23228</c:v>
                </c:pt>
                <c:pt idx="11">
                  <c:v>25402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'8'!$Y$1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'8'!$Y$2:$Y$56</c:f>
              <c:numCache>
                <c:formatCode>General</c:formatCode>
                <c:ptCount val="55"/>
                <c:pt idx="0">
                  <c:v>49260.266184603897</c:v>
                </c:pt>
                <c:pt idx="1">
                  <c:v>50596.761392902699</c:v>
                </c:pt>
                <c:pt idx="2">
                  <c:v>40296.807023471498</c:v>
                </c:pt>
                <c:pt idx="3">
                  <c:v>43972.804625997902</c:v>
                </c:pt>
                <c:pt idx="4">
                  <c:v>43556.5984437839</c:v>
                </c:pt>
                <c:pt idx="5">
                  <c:v>40084.457677203303</c:v>
                </c:pt>
                <c:pt idx="6">
                  <c:v>35738.009137172703</c:v>
                </c:pt>
                <c:pt idx="7">
                  <c:v>30915.129267715802</c:v>
                </c:pt>
                <c:pt idx="8">
                  <c:v>28581.801646743501</c:v>
                </c:pt>
                <c:pt idx="9">
                  <c:v>26900.489244995199</c:v>
                </c:pt>
                <c:pt idx="10">
                  <c:v>24807.2390016891</c:v>
                </c:pt>
                <c:pt idx="11">
                  <c:v>21927.3382596929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282496"/>
        <c:axId val="238572608"/>
      </c:lineChart>
      <c:catAx>
        <c:axId val="21828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72608"/>
        <c:crosses val="autoZero"/>
        <c:auto val="1"/>
        <c:lblAlgn val="ctr"/>
        <c:lblOffset val="100"/>
        <c:noMultiLvlLbl val="0"/>
      </c:catAx>
      <c:valAx>
        <c:axId val="23857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282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'9'!$F$2:$F$78</c:f>
              <c:numCache>
                <c:formatCode>General</c:formatCode>
                <c:ptCount val="77"/>
                <c:pt idx="0">
                  <c:v>25402</c:v>
                </c:pt>
                <c:pt idx="1">
                  <c:v>30633</c:v>
                </c:pt>
                <c:pt idx="2">
                  <c:v>29213</c:v>
                </c:pt>
                <c:pt idx="3">
                  <c:v>25754</c:v>
                </c:pt>
                <c:pt idx="4">
                  <c:v>24139</c:v>
                </c:pt>
                <c:pt idx="5">
                  <c:v>21687</c:v>
                </c:pt>
                <c:pt idx="6">
                  <c:v>21466</c:v>
                </c:pt>
                <c:pt idx="7">
                  <c:v>28936</c:v>
                </c:pt>
                <c:pt idx="8">
                  <c:v>29825</c:v>
                </c:pt>
                <c:pt idx="9">
                  <c:v>31442</c:v>
                </c:pt>
                <c:pt idx="10">
                  <c:v>28229</c:v>
                </c:pt>
                <c:pt idx="11">
                  <c:v>27110</c:v>
                </c:pt>
                <c:pt idx="12">
                  <c:v>24881</c:v>
                </c:pt>
                <c:pt idx="13">
                  <c:v>23297</c:v>
                </c:pt>
                <c:pt idx="14">
                  <c:v>29260</c:v>
                </c:pt>
                <c:pt idx="15">
                  <c:v>32706</c:v>
                </c:pt>
                <c:pt idx="16">
                  <c:v>32362</c:v>
                </c:pt>
                <c:pt idx="17">
                  <c:v>29143</c:v>
                </c:pt>
                <c:pt idx="18">
                  <c:v>26426</c:v>
                </c:pt>
                <c:pt idx="19">
                  <c:v>28176</c:v>
                </c:pt>
                <c:pt idx="20">
                  <c:v>26628</c:v>
                </c:pt>
                <c:pt idx="21">
                  <c:v>33646</c:v>
                </c:pt>
                <c:pt idx="22">
                  <c:v>36273</c:v>
                </c:pt>
                <c:pt idx="23">
                  <c:v>36987</c:v>
                </c:pt>
                <c:pt idx="24">
                  <c:v>31783</c:v>
                </c:pt>
                <c:pt idx="25">
                  <c:v>31976</c:v>
                </c:pt>
                <c:pt idx="26">
                  <c:v>31675</c:v>
                </c:pt>
                <c:pt idx="27">
                  <c:v>30619</c:v>
                </c:pt>
                <c:pt idx="28">
                  <c:v>35547</c:v>
                </c:pt>
                <c:pt idx="29">
                  <c:v>37962</c:v>
                </c:pt>
                <c:pt idx="30">
                  <c:v>37690</c:v>
                </c:pt>
                <c:pt idx="31">
                  <c:v>32087</c:v>
                </c:pt>
                <c:pt idx="32">
                  <c:v>32937</c:v>
                </c:pt>
                <c:pt idx="33">
                  <c:v>26227</c:v>
                </c:pt>
                <c:pt idx="34">
                  <c:v>31931</c:v>
                </c:pt>
                <c:pt idx="35">
                  <c:v>35493</c:v>
                </c:pt>
                <c:pt idx="36">
                  <c:v>37830</c:v>
                </c:pt>
                <c:pt idx="37">
                  <c:v>42065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'9'!$G$1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'9'!$G$2:$G$78</c:f>
              <c:numCache>
                <c:formatCode>General</c:formatCode>
                <c:ptCount val="77"/>
                <c:pt idx="0">
                  <c:v>22520.304860150001</c:v>
                </c:pt>
                <c:pt idx="1">
                  <c:v>27208.9818698995</c:v>
                </c:pt>
                <c:pt idx="2">
                  <c:v>27048.865955900801</c:v>
                </c:pt>
                <c:pt idx="3">
                  <c:v>28174.0666359202</c:v>
                </c:pt>
                <c:pt idx="4">
                  <c:v>27246.776608395499</c:v>
                </c:pt>
                <c:pt idx="5">
                  <c:v>27108.249941185</c:v>
                </c:pt>
                <c:pt idx="6">
                  <c:v>29207.584256625702</c:v>
                </c:pt>
                <c:pt idx="7">
                  <c:v>30576.954112658001</c:v>
                </c:pt>
                <c:pt idx="8">
                  <c:v>31560.819877862999</c:v>
                </c:pt>
                <c:pt idx="9">
                  <c:v>29327.534575887901</c:v>
                </c:pt>
                <c:pt idx="10">
                  <c:v>27924.267008633</c:v>
                </c:pt>
                <c:pt idx="11">
                  <c:v>27611.625694424001</c:v>
                </c:pt>
                <c:pt idx="12">
                  <c:v>26748.192034913001</c:v>
                </c:pt>
                <c:pt idx="13">
                  <c:v>28966.760270519</c:v>
                </c:pt>
                <c:pt idx="14">
                  <c:v>29227.662114846298</c:v>
                </c:pt>
                <c:pt idx="15">
                  <c:v>30102.9657347641</c:v>
                </c:pt>
                <c:pt idx="16">
                  <c:v>29431.200680949001</c:v>
                </c:pt>
                <c:pt idx="17">
                  <c:v>28015.433422973601</c:v>
                </c:pt>
                <c:pt idx="18">
                  <c:v>28771.106513433799</c:v>
                </c:pt>
                <c:pt idx="19">
                  <c:v>28161.310339535401</c:v>
                </c:pt>
                <c:pt idx="20">
                  <c:v>29196.1826899398</c:v>
                </c:pt>
                <c:pt idx="21">
                  <c:v>29226.9901723693</c:v>
                </c:pt>
                <c:pt idx="22">
                  <c:v>29550.893739033501</c:v>
                </c:pt>
                <c:pt idx="23">
                  <c:v>31192.949820290502</c:v>
                </c:pt>
                <c:pt idx="24">
                  <c:v>32163.131976316501</c:v>
                </c:pt>
                <c:pt idx="25">
                  <c:v>31683.259200484001</c:v>
                </c:pt>
                <c:pt idx="26">
                  <c:v>30176.8106680458</c:v>
                </c:pt>
                <c:pt idx="27">
                  <c:v>32561.717020667598</c:v>
                </c:pt>
                <c:pt idx="28">
                  <c:v>33450.118365916802</c:v>
                </c:pt>
                <c:pt idx="29">
                  <c:v>33925.8543338374</c:v>
                </c:pt>
                <c:pt idx="30">
                  <c:v>33132.7884148296</c:v>
                </c:pt>
                <c:pt idx="31">
                  <c:v>34153.785468937</c:v>
                </c:pt>
                <c:pt idx="32">
                  <c:v>33773.038499507202</c:v>
                </c:pt>
                <c:pt idx="33">
                  <c:v>32868.699535016603</c:v>
                </c:pt>
                <c:pt idx="34">
                  <c:v>32710.277411887</c:v>
                </c:pt>
                <c:pt idx="35">
                  <c:v>34774.495314654101</c:v>
                </c:pt>
                <c:pt idx="36">
                  <c:v>37144.019431870998</c:v>
                </c:pt>
                <c:pt idx="37">
                  <c:v>42251.318262630099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15104"/>
        <c:axId val="238574336"/>
      </c:lineChart>
      <c:catAx>
        <c:axId val="21841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74336"/>
        <c:crosses val="autoZero"/>
        <c:auto val="1"/>
        <c:lblAlgn val="ctr"/>
        <c:lblOffset val="100"/>
        <c:noMultiLvlLbl val="0"/>
      </c:catAx>
      <c:valAx>
        <c:axId val="23857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415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'9'!$F$2:$F$78</c:f>
              <c:numCache>
                <c:formatCode>General</c:formatCode>
                <c:ptCount val="77"/>
                <c:pt idx="0">
                  <c:v>25402</c:v>
                </c:pt>
                <c:pt idx="1">
                  <c:v>30633</c:v>
                </c:pt>
                <c:pt idx="2">
                  <c:v>29213</c:v>
                </c:pt>
                <c:pt idx="3">
                  <c:v>25754</c:v>
                </c:pt>
                <c:pt idx="4">
                  <c:v>24139</c:v>
                </c:pt>
                <c:pt idx="5">
                  <c:v>21687</c:v>
                </c:pt>
                <c:pt idx="6">
                  <c:v>21466</c:v>
                </c:pt>
                <c:pt idx="7">
                  <c:v>28936</c:v>
                </c:pt>
                <c:pt idx="8">
                  <c:v>29825</c:v>
                </c:pt>
                <c:pt idx="9">
                  <c:v>31442</c:v>
                </c:pt>
                <c:pt idx="10">
                  <c:v>28229</c:v>
                </c:pt>
                <c:pt idx="11">
                  <c:v>27110</c:v>
                </c:pt>
                <c:pt idx="12">
                  <c:v>24881</c:v>
                </c:pt>
                <c:pt idx="13">
                  <c:v>23297</c:v>
                </c:pt>
                <c:pt idx="14">
                  <c:v>29260</c:v>
                </c:pt>
                <c:pt idx="15">
                  <c:v>32706</c:v>
                </c:pt>
                <c:pt idx="16">
                  <c:v>32362</c:v>
                </c:pt>
                <c:pt idx="17">
                  <c:v>29143</c:v>
                </c:pt>
                <c:pt idx="18">
                  <c:v>26426</c:v>
                </c:pt>
                <c:pt idx="19">
                  <c:v>28176</c:v>
                </c:pt>
                <c:pt idx="20">
                  <c:v>26628</c:v>
                </c:pt>
                <c:pt idx="21">
                  <c:v>33646</c:v>
                </c:pt>
                <c:pt idx="22">
                  <c:v>36273</c:v>
                </c:pt>
                <c:pt idx="23">
                  <c:v>36987</c:v>
                </c:pt>
                <c:pt idx="24">
                  <c:v>31783</c:v>
                </c:pt>
                <c:pt idx="25">
                  <c:v>31976</c:v>
                </c:pt>
                <c:pt idx="26">
                  <c:v>31675</c:v>
                </c:pt>
                <c:pt idx="27">
                  <c:v>30619</c:v>
                </c:pt>
                <c:pt idx="28">
                  <c:v>35547</c:v>
                </c:pt>
                <c:pt idx="29">
                  <c:v>37962</c:v>
                </c:pt>
                <c:pt idx="30">
                  <c:v>37690</c:v>
                </c:pt>
                <c:pt idx="31">
                  <c:v>32087</c:v>
                </c:pt>
                <c:pt idx="32">
                  <c:v>32937</c:v>
                </c:pt>
                <c:pt idx="33">
                  <c:v>26227</c:v>
                </c:pt>
                <c:pt idx="34">
                  <c:v>31931</c:v>
                </c:pt>
                <c:pt idx="35">
                  <c:v>35493</c:v>
                </c:pt>
                <c:pt idx="36">
                  <c:v>37830</c:v>
                </c:pt>
                <c:pt idx="37">
                  <c:v>42065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'9'!$AA$1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'9'!$AA$2:$AA$78</c:f>
              <c:numCache>
                <c:formatCode>General</c:formatCode>
                <c:ptCount val="77"/>
                <c:pt idx="0">
                  <c:v>21927.3382596929</c:v>
                </c:pt>
                <c:pt idx="1">
                  <c:v>19685.8215325985</c:v>
                </c:pt>
                <c:pt idx="2">
                  <c:v>21381.8204918501</c:v>
                </c:pt>
                <c:pt idx="3">
                  <c:v>22711.9093172953</c:v>
                </c:pt>
                <c:pt idx="4">
                  <c:v>24088.913659895501</c:v>
                </c:pt>
                <c:pt idx="5">
                  <c:v>24869.861657153</c:v>
                </c:pt>
                <c:pt idx="6">
                  <c:v>25489.666649975599</c:v>
                </c:pt>
                <c:pt idx="7">
                  <c:v>26632.357373983701</c:v>
                </c:pt>
                <c:pt idx="8">
                  <c:v>27825.831948629901</c:v>
                </c:pt>
                <c:pt idx="9">
                  <c:v>28922.243566274101</c:v>
                </c:pt>
                <c:pt idx="10">
                  <c:v>28907.676919358899</c:v>
                </c:pt>
                <c:pt idx="11">
                  <c:v>28541.5007975642</c:v>
                </c:pt>
                <c:pt idx="12">
                  <c:v>28346.8136484727</c:v>
                </c:pt>
                <c:pt idx="13">
                  <c:v>28062.402628457199</c:v>
                </c:pt>
                <c:pt idx="14">
                  <c:v>28696.8111400862</c:v>
                </c:pt>
                <c:pt idx="15">
                  <c:v>29182.232478611499</c:v>
                </c:pt>
                <c:pt idx="16">
                  <c:v>29784.257864539999</c:v>
                </c:pt>
                <c:pt idx="17">
                  <c:v>29947.171045208001</c:v>
                </c:pt>
                <c:pt idx="18">
                  <c:v>29636.074634005599</c:v>
                </c:pt>
                <c:pt idx="19">
                  <c:v>29794.619147510301</c:v>
                </c:pt>
                <c:pt idx="20">
                  <c:v>29751.981246011699</c:v>
                </c:pt>
                <c:pt idx="21">
                  <c:v>30138.116317196502</c:v>
                </c:pt>
                <c:pt idx="22">
                  <c:v>30421.6951642452</c:v>
                </c:pt>
                <c:pt idx="23">
                  <c:v>30749.750491651699</c:v>
                </c:pt>
                <c:pt idx="24">
                  <c:v>31532.4628168858</c:v>
                </c:pt>
                <c:pt idx="25">
                  <c:v>32344.515476316901</c:v>
                </c:pt>
                <c:pt idx="26">
                  <c:v>32692.091519694801</c:v>
                </c:pt>
                <c:pt idx="27">
                  <c:v>32441.919419015801</c:v>
                </c:pt>
                <c:pt idx="28">
                  <c:v>33206.527635323902</c:v>
                </c:pt>
                <c:pt idx="29">
                  <c:v>34006.049486231997</c:v>
                </c:pt>
                <c:pt idx="30">
                  <c:v>34690.375738297698</c:v>
                </c:pt>
                <c:pt idx="31">
                  <c:v>34867.288706913503</c:v>
                </c:pt>
                <c:pt idx="32">
                  <c:v>35415.163123939601</c:v>
                </c:pt>
                <c:pt idx="33">
                  <c:v>35666.482110981298</c:v>
                </c:pt>
                <c:pt idx="34">
                  <c:v>35564.256534868597</c:v>
                </c:pt>
                <c:pt idx="35">
                  <c:v>35520.473283998697</c:v>
                </c:pt>
                <c:pt idx="36">
                  <c:v>36192.701883841</c:v>
                </c:pt>
                <c:pt idx="37">
                  <c:v>36953.0659879206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16640"/>
        <c:axId val="247013952"/>
      </c:lineChart>
      <c:catAx>
        <c:axId val="218416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47013952"/>
        <c:crosses val="autoZero"/>
        <c:auto val="1"/>
        <c:lblAlgn val="ctr"/>
        <c:lblOffset val="100"/>
        <c:noMultiLvlLbl val="0"/>
      </c:catAx>
      <c:valAx>
        <c:axId val="24701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416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'10'!$F$2:$F$34</c:f>
              <c:numCache>
                <c:formatCode>General</c:formatCode>
                <c:ptCount val="33"/>
                <c:pt idx="0">
                  <c:v>42065</c:v>
                </c:pt>
                <c:pt idx="1">
                  <c:v>36642</c:v>
                </c:pt>
                <c:pt idx="2">
                  <c:v>36515</c:v>
                </c:pt>
                <c:pt idx="3">
                  <c:v>40801</c:v>
                </c:pt>
                <c:pt idx="4">
                  <c:v>37179</c:v>
                </c:pt>
                <c:pt idx="5">
                  <c:v>38486</c:v>
                </c:pt>
                <c:pt idx="6">
                  <c:v>37480</c:v>
                </c:pt>
                <c:pt idx="7">
                  <c:v>36734</c:v>
                </c:pt>
                <c:pt idx="8">
                  <c:v>28856</c:v>
                </c:pt>
                <c:pt idx="9">
                  <c:v>28614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'10'!$G$2:$G$34</c:f>
              <c:numCache>
                <c:formatCode>General</c:formatCode>
                <c:ptCount val="33"/>
                <c:pt idx="0">
                  <c:v>42251.31826</c:v>
                </c:pt>
                <c:pt idx="1">
                  <c:v>38018.879657749698</c:v>
                </c:pt>
                <c:pt idx="2">
                  <c:v>37718.439663640696</c:v>
                </c:pt>
                <c:pt idx="3">
                  <c:v>37577.129870484598</c:v>
                </c:pt>
                <c:pt idx="4">
                  <c:v>38577.9909680419</c:v>
                </c:pt>
                <c:pt idx="5">
                  <c:v>37950.634978414702</c:v>
                </c:pt>
                <c:pt idx="6">
                  <c:v>37082.939892136303</c:v>
                </c:pt>
                <c:pt idx="7">
                  <c:v>34811.097299459201</c:v>
                </c:pt>
                <c:pt idx="8">
                  <c:v>31888.336983203899</c:v>
                </c:pt>
                <c:pt idx="9">
                  <c:v>27679.560299782199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08992"/>
        <c:axId val="247017408"/>
      </c:lineChart>
      <c:catAx>
        <c:axId val="213908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47017408"/>
        <c:crosses val="autoZero"/>
        <c:auto val="1"/>
        <c:lblAlgn val="ctr"/>
        <c:lblOffset val="100"/>
        <c:noMultiLvlLbl val="0"/>
      </c:catAx>
      <c:valAx>
        <c:axId val="247017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0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'10'!$F$2:$F$50</c:f>
              <c:numCache>
                <c:formatCode>General</c:formatCode>
                <c:ptCount val="49"/>
                <c:pt idx="0">
                  <c:v>42065</c:v>
                </c:pt>
                <c:pt idx="1">
                  <c:v>36642</c:v>
                </c:pt>
                <c:pt idx="2">
                  <c:v>36515</c:v>
                </c:pt>
                <c:pt idx="3">
                  <c:v>40801</c:v>
                </c:pt>
                <c:pt idx="4">
                  <c:v>37179</c:v>
                </c:pt>
                <c:pt idx="5">
                  <c:v>38486</c:v>
                </c:pt>
                <c:pt idx="6">
                  <c:v>37480</c:v>
                </c:pt>
                <c:pt idx="7">
                  <c:v>36734</c:v>
                </c:pt>
                <c:pt idx="8">
                  <c:v>28856</c:v>
                </c:pt>
                <c:pt idx="9">
                  <c:v>28614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'10'!$Y$1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'10'!$Y$2:$Y$50</c:f>
              <c:numCache>
                <c:formatCode>General</c:formatCode>
                <c:ptCount val="49"/>
                <c:pt idx="0">
                  <c:v>36953.0659879206</c:v>
                </c:pt>
                <c:pt idx="1">
                  <c:v>37222.266778429599</c:v>
                </c:pt>
                <c:pt idx="2">
                  <c:v>37519.998888829803</c:v>
                </c:pt>
                <c:pt idx="3">
                  <c:v>38659.964305579902</c:v>
                </c:pt>
                <c:pt idx="4">
                  <c:v>38406.343307849398</c:v>
                </c:pt>
                <c:pt idx="5">
                  <c:v>38878.898137343502</c:v>
                </c:pt>
                <c:pt idx="6">
                  <c:v>37372.507807704802</c:v>
                </c:pt>
                <c:pt idx="7">
                  <c:v>35127.931109493598</c:v>
                </c:pt>
                <c:pt idx="8">
                  <c:v>31376.307491240001</c:v>
                </c:pt>
                <c:pt idx="9">
                  <c:v>27419.452375350302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18688"/>
        <c:axId val="247019136"/>
      </c:lineChart>
      <c:catAx>
        <c:axId val="218418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47019136"/>
        <c:crosses val="autoZero"/>
        <c:auto val="1"/>
        <c:lblAlgn val="ctr"/>
        <c:lblOffset val="100"/>
        <c:noMultiLvlLbl val="0"/>
      </c:catAx>
      <c:valAx>
        <c:axId val="24701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418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32174103237096"/>
          <c:y val="5.1400554097404488E-2"/>
          <c:w val="0.56975131233595799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'11'!$F$1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'11'!$F$2:$F$87</c:f>
              <c:numCache>
                <c:formatCode>General</c:formatCode>
                <c:ptCount val="86"/>
                <c:pt idx="0">
                  <c:v>28614</c:v>
                </c:pt>
                <c:pt idx="1">
                  <c:v>30283</c:v>
                </c:pt>
                <c:pt idx="2">
                  <c:v>26251</c:v>
                </c:pt>
                <c:pt idx="3">
                  <c:v>29873</c:v>
                </c:pt>
                <c:pt idx="4">
                  <c:v>26326</c:v>
                </c:pt>
                <c:pt idx="5">
                  <c:v>32292</c:v>
                </c:pt>
                <c:pt idx="6">
                  <c:v>29438</c:v>
                </c:pt>
                <c:pt idx="7">
                  <c:v>29007</c:v>
                </c:pt>
                <c:pt idx="8">
                  <c:v>35702</c:v>
                </c:pt>
                <c:pt idx="9">
                  <c:v>31095</c:v>
                </c:pt>
                <c:pt idx="10">
                  <c:v>33560</c:v>
                </c:pt>
                <c:pt idx="11">
                  <c:v>35764</c:v>
                </c:pt>
                <c:pt idx="12">
                  <c:v>35620</c:v>
                </c:pt>
                <c:pt idx="13">
                  <c:v>29746</c:v>
                </c:pt>
                <c:pt idx="14">
                  <c:v>32997</c:v>
                </c:pt>
                <c:pt idx="15">
                  <c:v>37485</c:v>
                </c:pt>
                <c:pt idx="16">
                  <c:v>34520</c:v>
                </c:pt>
                <c:pt idx="17">
                  <c:v>35059</c:v>
                </c:pt>
                <c:pt idx="18">
                  <c:v>35742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'11'!$G$2:$G$87</c:f>
              <c:numCache>
                <c:formatCode>General</c:formatCode>
                <c:ptCount val="86"/>
                <c:pt idx="0">
                  <c:v>27679.560299782199</c:v>
                </c:pt>
                <c:pt idx="1">
                  <c:v>28424.2030629088</c:v>
                </c:pt>
                <c:pt idx="2">
                  <c:v>28851.9374362811</c:v>
                </c:pt>
                <c:pt idx="3">
                  <c:v>29283.882718897199</c:v>
                </c:pt>
                <c:pt idx="4">
                  <c:v>29720.112093932301</c:v>
                </c:pt>
                <c:pt idx="5">
                  <c:v>30160.699781747899</c:v>
                </c:pt>
                <c:pt idx="6">
                  <c:v>30605.721060172498</c:v>
                </c:pt>
                <c:pt idx="7">
                  <c:v>31055.252285140799</c:v>
                </c:pt>
                <c:pt idx="8">
                  <c:v>31509.370911693299</c:v>
                </c:pt>
                <c:pt idx="9">
                  <c:v>31968.1555153548</c:v>
                </c:pt>
                <c:pt idx="10">
                  <c:v>32431.6858138885</c:v>
                </c:pt>
                <c:pt idx="11">
                  <c:v>32900.042689443602</c:v>
                </c:pt>
                <c:pt idx="12">
                  <c:v>33373.308211084302</c:v>
                </c:pt>
                <c:pt idx="13">
                  <c:v>33851.5656577544</c:v>
                </c:pt>
                <c:pt idx="14">
                  <c:v>34334.899541624502</c:v>
                </c:pt>
                <c:pt idx="15">
                  <c:v>34823.3956318766</c:v>
                </c:pt>
                <c:pt idx="16">
                  <c:v>35317.140978932803</c:v>
                </c:pt>
                <c:pt idx="17">
                  <c:v>35816.223939098003</c:v>
                </c:pt>
                <c:pt idx="18">
                  <c:v>36320.734199670398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949120"/>
        <c:axId val="254992384"/>
      </c:lineChart>
      <c:catAx>
        <c:axId val="21894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92384"/>
        <c:crosses val="autoZero"/>
        <c:auto val="1"/>
        <c:lblAlgn val="ctr"/>
        <c:lblOffset val="100"/>
        <c:noMultiLvlLbl val="0"/>
      </c:catAx>
      <c:valAx>
        <c:axId val="25499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94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'11'!$F$1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'11'!$F$2:$F$87</c:f>
              <c:numCache>
                <c:formatCode>General</c:formatCode>
                <c:ptCount val="86"/>
                <c:pt idx="0">
                  <c:v>28614</c:v>
                </c:pt>
                <c:pt idx="1">
                  <c:v>30283</c:v>
                </c:pt>
                <c:pt idx="2">
                  <c:v>26251</c:v>
                </c:pt>
                <c:pt idx="3">
                  <c:v>29873</c:v>
                </c:pt>
                <c:pt idx="4">
                  <c:v>26326</c:v>
                </c:pt>
                <c:pt idx="5">
                  <c:v>32292</c:v>
                </c:pt>
                <c:pt idx="6">
                  <c:v>29438</c:v>
                </c:pt>
                <c:pt idx="7">
                  <c:v>29007</c:v>
                </c:pt>
                <c:pt idx="8">
                  <c:v>35702</c:v>
                </c:pt>
                <c:pt idx="9">
                  <c:v>31095</c:v>
                </c:pt>
                <c:pt idx="10">
                  <c:v>33560</c:v>
                </c:pt>
                <c:pt idx="11">
                  <c:v>35764</c:v>
                </c:pt>
                <c:pt idx="12">
                  <c:v>35620</c:v>
                </c:pt>
                <c:pt idx="13">
                  <c:v>29746</c:v>
                </c:pt>
                <c:pt idx="14">
                  <c:v>32997</c:v>
                </c:pt>
                <c:pt idx="15">
                  <c:v>37485</c:v>
                </c:pt>
                <c:pt idx="16">
                  <c:v>34520</c:v>
                </c:pt>
                <c:pt idx="17">
                  <c:v>35059</c:v>
                </c:pt>
                <c:pt idx="18">
                  <c:v>35742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'11'!$X$1</c:f>
              <c:strCache>
                <c:ptCount val="1"/>
                <c:pt idx="0">
                  <c:v>SEIR</c:v>
                </c:pt>
              </c:strCache>
            </c:strRef>
          </c:tx>
          <c:marker>
            <c:symbol val="none"/>
          </c:marker>
          <c:val>
            <c:numRef>
              <c:f>'11'!$X$2:$X$87</c:f>
              <c:numCache>
                <c:formatCode>General</c:formatCode>
                <c:ptCount val="86"/>
                <c:pt idx="0">
                  <c:v>27419.452375350302</c:v>
                </c:pt>
                <c:pt idx="1">
                  <c:v>23594.5890558953</c:v>
                </c:pt>
                <c:pt idx="2">
                  <c:v>25283.350125921399</c:v>
                </c:pt>
                <c:pt idx="3">
                  <c:v>26931.469908730902</c:v>
                </c:pt>
                <c:pt idx="4">
                  <c:v>28712.071012338401</c:v>
                </c:pt>
                <c:pt idx="5">
                  <c:v>29984.172046144799</c:v>
                </c:pt>
                <c:pt idx="6">
                  <c:v>31079.8106044409</c:v>
                </c:pt>
                <c:pt idx="7">
                  <c:v>31833.238555728502</c:v>
                </c:pt>
                <c:pt idx="8">
                  <c:v>32512.329580847199</c:v>
                </c:pt>
                <c:pt idx="9">
                  <c:v>32750.300608691301</c:v>
                </c:pt>
                <c:pt idx="10">
                  <c:v>33195.722670267598</c:v>
                </c:pt>
                <c:pt idx="11">
                  <c:v>33732.907439290699</c:v>
                </c:pt>
                <c:pt idx="12">
                  <c:v>34001.4131818038</c:v>
                </c:pt>
                <c:pt idx="13">
                  <c:v>34083.043380897601</c:v>
                </c:pt>
                <c:pt idx="14">
                  <c:v>34403.439957798801</c:v>
                </c:pt>
                <c:pt idx="15">
                  <c:v>34634.905542996399</c:v>
                </c:pt>
                <c:pt idx="16">
                  <c:v>34765.231641400998</c:v>
                </c:pt>
                <c:pt idx="17">
                  <c:v>35080.203138312703</c:v>
                </c:pt>
                <c:pt idx="18">
                  <c:v>35848.742725440803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950656"/>
        <c:axId val="254994112"/>
      </c:lineChart>
      <c:catAx>
        <c:axId val="21895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94112"/>
        <c:crosses val="autoZero"/>
        <c:auto val="1"/>
        <c:lblAlgn val="ctr"/>
        <c:lblOffset val="100"/>
        <c:noMultiLvlLbl val="0"/>
      </c:catAx>
      <c:valAx>
        <c:axId val="25499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950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32174103237096"/>
          <c:y val="5.1400554097404488E-2"/>
          <c:w val="0.51419575678040241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'12'!$F$1</c:f>
              <c:strCache>
                <c:ptCount val="1"/>
                <c:pt idx="0">
                  <c:v>edConfirmed</c:v>
                </c:pt>
              </c:strCache>
            </c:strRef>
          </c:tx>
          <c:marker>
            <c:symbol val="none"/>
          </c:marker>
          <c:val>
            <c:numRef>
              <c:f>'12'!$F$2:$F$87</c:f>
              <c:numCache>
                <c:formatCode>General</c:formatCode>
                <c:ptCount val="86"/>
                <c:pt idx="0">
                  <c:v>28614</c:v>
                </c:pt>
                <c:pt idx="1">
                  <c:v>30283</c:v>
                </c:pt>
                <c:pt idx="2">
                  <c:v>26251</c:v>
                </c:pt>
                <c:pt idx="3">
                  <c:v>29873</c:v>
                </c:pt>
                <c:pt idx="4">
                  <c:v>26326</c:v>
                </c:pt>
                <c:pt idx="5">
                  <c:v>32292</c:v>
                </c:pt>
                <c:pt idx="6">
                  <c:v>29438</c:v>
                </c:pt>
                <c:pt idx="7">
                  <c:v>29007</c:v>
                </c:pt>
                <c:pt idx="8">
                  <c:v>35702</c:v>
                </c:pt>
                <c:pt idx="9">
                  <c:v>31095</c:v>
                </c:pt>
                <c:pt idx="10">
                  <c:v>33560</c:v>
                </c:pt>
                <c:pt idx="11">
                  <c:v>35764</c:v>
                </c:pt>
                <c:pt idx="12">
                  <c:v>35620</c:v>
                </c:pt>
                <c:pt idx="13">
                  <c:v>29746</c:v>
                </c:pt>
                <c:pt idx="14">
                  <c:v>32997</c:v>
                </c:pt>
                <c:pt idx="15">
                  <c:v>37485</c:v>
                </c:pt>
                <c:pt idx="16">
                  <c:v>34520</c:v>
                </c:pt>
                <c:pt idx="17">
                  <c:v>35059</c:v>
                </c:pt>
                <c:pt idx="18">
                  <c:v>35742</c:v>
                </c:pt>
                <c:pt idx="19">
                  <c:v>34589</c:v>
                </c:pt>
                <c:pt idx="20">
                  <c:v>29389</c:v>
                </c:pt>
                <c:pt idx="21">
                  <c:v>29666</c:v>
                </c:pt>
                <c:pt idx="22">
                  <c:v>34256</c:v>
                </c:pt>
                <c:pt idx="23">
                  <c:v>33049</c:v>
                </c:pt>
                <c:pt idx="24">
                  <c:v>38675</c:v>
                </c:pt>
                <c:pt idx="25">
                  <c:v>39730</c:v>
                </c:pt>
                <c:pt idx="26">
                  <c:v>34910</c:v>
                </c:pt>
                <c:pt idx="27">
                  <c:v>39413</c:v>
                </c:pt>
                <c:pt idx="28">
                  <c:v>33593</c:v>
                </c:pt>
                <c:pt idx="29">
                  <c:v>39463</c:v>
                </c:pt>
                <c:pt idx="30">
                  <c:v>37668</c:v>
                </c:pt>
                <c:pt idx="31">
                  <c:v>41446</c:v>
                </c:pt>
                <c:pt idx="32">
                  <c:v>44556</c:v>
                </c:pt>
                <c:pt idx="33">
                  <c:v>44212</c:v>
                </c:pt>
                <c:pt idx="34">
                  <c:v>42818</c:v>
                </c:pt>
                <c:pt idx="35">
                  <c:v>44696</c:v>
                </c:pt>
                <c:pt idx="36">
                  <c:v>48703</c:v>
                </c:pt>
                <c:pt idx="37">
                  <c:v>43324</c:v>
                </c:pt>
                <c:pt idx="38">
                  <c:v>48545</c:v>
                </c:pt>
                <c:pt idx="39">
                  <c:v>51484</c:v>
                </c:pt>
                <c:pt idx="40">
                  <c:v>48728</c:v>
                </c:pt>
                <c:pt idx="41">
                  <c:v>44985</c:v>
                </c:pt>
                <c:pt idx="42">
                  <c:v>38740</c:v>
                </c:pt>
                <c:pt idx="43">
                  <c:v>36100</c:v>
                </c:pt>
                <c:pt idx="44">
                  <c:v>43453</c:v>
                </c:pt>
                <c:pt idx="45">
                  <c:v>43922</c:v>
                </c:pt>
                <c:pt idx="46">
                  <c:v>39006</c:v>
                </c:pt>
                <c:pt idx="47">
                  <c:v>43081</c:v>
                </c:pt>
                <c:pt idx="48">
                  <c:v>40726</c:v>
                </c:pt>
                <c:pt idx="49">
                  <c:v>37667</c:v>
                </c:pt>
                <c:pt idx="50">
                  <c:v>39682</c:v>
                </c:pt>
                <c:pt idx="51">
                  <c:v>33546</c:v>
                </c:pt>
                <c:pt idx="52">
                  <c:v>40803</c:v>
                </c:pt>
                <c:pt idx="53">
                  <c:v>36559</c:v>
                </c:pt>
                <c:pt idx="54">
                  <c:v>33697</c:v>
                </c:pt>
                <c:pt idx="55">
                  <c:v>30150</c:v>
                </c:pt>
                <c:pt idx="56">
                  <c:v>29843</c:v>
                </c:pt>
                <c:pt idx="57">
                  <c:v>31982</c:v>
                </c:pt>
                <c:pt idx="58">
                  <c:v>32785</c:v>
                </c:pt>
                <c:pt idx="59">
                  <c:v>39325</c:v>
                </c:pt>
                <c:pt idx="60">
                  <c:v>42401</c:v>
                </c:pt>
                <c:pt idx="61">
                  <c:v>38900</c:v>
                </c:pt>
                <c:pt idx="62">
                  <c:v>37669</c:v>
                </c:pt>
                <c:pt idx="63">
                  <c:v>36128</c:v>
                </c:pt>
                <c:pt idx="64">
                  <c:v>39270</c:v>
                </c:pt>
                <c:pt idx="65">
                  <c:v>36821</c:v>
                </c:pt>
                <c:pt idx="66">
                  <c:v>37868</c:v>
                </c:pt>
                <c:pt idx="67">
                  <c:v>46858</c:v>
                </c:pt>
                <c:pt idx="68">
                  <c:v>44237</c:v>
                </c:pt>
                <c:pt idx="69">
                  <c:v>39881</c:v>
                </c:pt>
                <c:pt idx="70">
                  <c:v>39458</c:v>
                </c:pt>
                <c:pt idx="71">
                  <c:v>44434</c:v>
                </c:pt>
                <c:pt idx="72">
                  <c:v>42482</c:v>
                </c:pt>
                <c:pt idx="73">
                  <c:v>42435</c:v>
                </c:pt>
                <c:pt idx="74">
                  <c:v>46654</c:v>
                </c:pt>
                <c:pt idx="75">
                  <c:v>49344</c:v>
                </c:pt>
                <c:pt idx="76">
                  <c:v>39567</c:v>
                </c:pt>
                <c:pt idx="77">
                  <c:v>36507</c:v>
                </c:pt>
                <c:pt idx="78">
                  <c:v>42144</c:v>
                </c:pt>
                <c:pt idx="79">
                  <c:v>39713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'12'!$G$1</c:f>
              <c:strCache>
                <c:ptCount val="1"/>
                <c:pt idx="0">
                  <c:v>IR</c:v>
                </c:pt>
              </c:strCache>
            </c:strRef>
          </c:tx>
          <c:marker>
            <c:symbol val="none"/>
          </c:marker>
          <c:val>
            <c:numRef>
              <c:f>'12'!$G$2:$G$87</c:f>
              <c:numCache>
                <c:formatCode>General</c:formatCode>
                <c:ptCount val="86"/>
                <c:pt idx="0">
                  <c:v>27679.560300000001</c:v>
                </c:pt>
                <c:pt idx="1">
                  <c:v>27720.634551271902</c:v>
                </c:pt>
                <c:pt idx="2">
                  <c:v>28400.638690439901</c:v>
                </c:pt>
                <c:pt idx="3">
                  <c:v>28767.3944177913</c:v>
                </c:pt>
                <c:pt idx="4">
                  <c:v>29704.978958600699</c:v>
                </c:pt>
                <c:pt idx="5">
                  <c:v>30308.245126881098</c:v>
                </c:pt>
                <c:pt idx="6">
                  <c:v>31022.9291310232</c:v>
                </c:pt>
                <c:pt idx="7">
                  <c:v>31466.206568248901</c:v>
                </c:pt>
                <c:pt idx="8">
                  <c:v>32210.491788244701</c:v>
                </c:pt>
                <c:pt idx="9">
                  <c:v>32379.889372027101</c:v>
                </c:pt>
                <c:pt idx="10">
                  <c:v>32546.150881844598</c:v>
                </c:pt>
                <c:pt idx="11">
                  <c:v>32997.221882751801</c:v>
                </c:pt>
                <c:pt idx="12">
                  <c:v>33425.915509492101</c:v>
                </c:pt>
                <c:pt idx="13">
                  <c:v>33493.764970926299</c:v>
                </c:pt>
                <c:pt idx="14">
                  <c:v>33810.278549624898</c:v>
                </c:pt>
                <c:pt idx="15">
                  <c:v>34189.048051364603</c:v>
                </c:pt>
                <c:pt idx="16">
                  <c:v>34369.499298297596</c:v>
                </c:pt>
                <c:pt idx="17">
                  <c:v>34303.767572208199</c:v>
                </c:pt>
                <c:pt idx="18">
                  <c:v>34438.445165017198</c:v>
                </c:pt>
                <c:pt idx="19">
                  <c:v>34769.297007114103</c:v>
                </c:pt>
                <c:pt idx="20">
                  <c:v>35002.879376983001</c:v>
                </c:pt>
                <c:pt idx="21">
                  <c:v>35065.080920985798</c:v>
                </c:pt>
                <c:pt idx="22">
                  <c:v>35112.849177621203</c:v>
                </c:pt>
                <c:pt idx="23">
                  <c:v>35357.958342558799</c:v>
                </c:pt>
                <c:pt idx="24">
                  <c:v>35473.910417130297</c:v>
                </c:pt>
                <c:pt idx="25">
                  <c:v>35595.875642061197</c:v>
                </c:pt>
                <c:pt idx="26">
                  <c:v>35847.861874613402</c:v>
                </c:pt>
                <c:pt idx="27">
                  <c:v>35947.512027914898</c:v>
                </c:pt>
                <c:pt idx="28">
                  <c:v>36100.881668362003</c:v>
                </c:pt>
                <c:pt idx="29">
                  <c:v>36334.209762266</c:v>
                </c:pt>
                <c:pt idx="30">
                  <c:v>36424.534090370798</c:v>
                </c:pt>
                <c:pt idx="31">
                  <c:v>36605.903587421803</c:v>
                </c:pt>
                <c:pt idx="32">
                  <c:v>36817.525275803899</c:v>
                </c:pt>
                <c:pt idx="33">
                  <c:v>36910.455337890002</c:v>
                </c:pt>
                <c:pt idx="34">
                  <c:v>37114.1884616104</c:v>
                </c:pt>
                <c:pt idx="35">
                  <c:v>37303.2330538061</c:v>
                </c:pt>
                <c:pt idx="36">
                  <c:v>37407.417702037099</c:v>
                </c:pt>
                <c:pt idx="37">
                  <c:v>37625.691503021102</c:v>
                </c:pt>
                <c:pt idx="38">
                  <c:v>37793.883503986501</c:v>
                </c:pt>
                <c:pt idx="39">
                  <c:v>37915.173695593003</c:v>
                </c:pt>
                <c:pt idx="40">
                  <c:v>38139.9668418172</c:v>
                </c:pt>
                <c:pt idx="41">
                  <c:v>38291.381745393199</c:v>
                </c:pt>
                <c:pt idx="42">
                  <c:v>38432.839115306197</c:v>
                </c:pt>
                <c:pt idx="43">
                  <c:v>38657.002924363202</c:v>
                </c:pt>
                <c:pt idx="44">
                  <c:v>38797.224826565303</c:v>
                </c:pt>
                <c:pt idx="45">
                  <c:v>38959.270091780701</c:v>
                </c:pt>
                <c:pt idx="46">
                  <c:v>39177.230741906598</c:v>
                </c:pt>
                <c:pt idx="47">
                  <c:v>39312.449434027898</c:v>
                </c:pt>
                <c:pt idx="48">
                  <c:v>39493.2843664225</c:v>
                </c:pt>
                <c:pt idx="49">
                  <c:v>39701.434093582597</c:v>
                </c:pt>
                <c:pt idx="50">
                  <c:v>39837.624384407703</c:v>
                </c:pt>
                <c:pt idx="51">
                  <c:v>40033.836806615698</c:v>
                </c:pt>
                <c:pt idx="52">
                  <c:v>40230.622936313499</c:v>
                </c:pt>
                <c:pt idx="53">
                  <c:v>40372.888343857201</c:v>
                </c:pt>
                <c:pt idx="54">
                  <c:v>40580.138429721599</c:v>
                </c:pt>
                <c:pt idx="55">
                  <c:v>40765.893865170103</c:v>
                </c:pt>
                <c:pt idx="56">
                  <c:v>40918.024778949002</c:v>
                </c:pt>
                <c:pt idx="57">
                  <c:v>41131.719652554399</c:v>
                </c:pt>
                <c:pt idx="58">
                  <c:v>41308.300883949298</c:v>
                </c:pt>
                <c:pt idx="59">
                  <c:v>41472.562736375301</c:v>
                </c:pt>
                <c:pt idx="60">
                  <c:v>41688.443075663599</c:v>
                </c:pt>
                <c:pt idx="61">
                  <c:v>41858.752128877401</c:v>
                </c:pt>
                <c:pt idx="62">
                  <c:v>42035.888866529996</c:v>
                </c:pt>
                <c:pt idx="63">
                  <c:v>42250.474341742498</c:v>
                </c:pt>
                <c:pt idx="64">
                  <c:v>42417.941088432897</c:v>
                </c:pt>
                <c:pt idx="65">
                  <c:v>42607.356311547999</c:v>
                </c:pt>
                <c:pt idx="66">
                  <c:v>42818.222295991101</c:v>
                </c:pt>
                <c:pt idx="67">
                  <c:v>42986.314789659198</c:v>
                </c:pt>
                <c:pt idx="68">
                  <c:v>43186.378540530197</c:v>
                </c:pt>
                <c:pt idx="69">
                  <c:v>43392.261023068699</c:v>
                </c:pt>
                <c:pt idx="70">
                  <c:v>43564.076432895301</c:v>
                </c:pt>
                <c:pt idx="71">
                  <c:v>43772.499878988798</c:v>
                </c:pt>
                <c:pt idx="72">
                  <c:v>43973.246146527599</c:v>
                </c:pt>
                <c:pt idx="73">
                  <c:v>44151.2162586247</c:v>
                </c:pt>
                <c:pt idx="74">
                  <c:v>44365.4385714909</c:v>
                </c:pt>
                <c:pt idx="75">
                  <c:v>44561.836242338599</c:v>
                </c:pt>
                <c:pt idx="76">
                  <c:v>44747.562158234003</c:v>
                </c:pt>
                <c:pt idx="77" formatCode="0.00E+00">
                  <c:v>44965.1021270934</c:v>
                </c:pt>
                <c:pt idx="78" formatCode="0.00E+00">
                  <c:v>45158.6277100515</c:v>
                </c:pt>
                <c:pt idx="79" formatCode="0.00E+00">
                  <c:v>45352.840682420101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213824"/>
        <c:axId val="254995840"/>
      </c:lineChart>
      <c:catAx>
        <c:axId val="219213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95840"/>
        <c:crosses val="autoZero"/>
        <c:auto val="1"/>
        <c:lblAlgn val="ctr"/>
        <c:lblOffset val="100"/>
        <c:noMultiLvlLbl val="0"/>
      </c:catAx>
      <c:valAx>
        <c:axId val="25499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1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Sheet3!$A$1:$A$31</c:f>
              <c:numCache>
                <c:formatCode>General</c:formatCode>
                <c:ptCount val="31"/>
                <c:pt idx="0">
                  <c:v>34589</c:v>
                </c:pt>
                <c:pt idx="1">
                  <c:v>29389</c:v>
                </c:pt>
                <c:pt idx="2">
                  <c:v>29666</c:v>
                </c:pt>
                <c:pt idx="3">
                  <c:v>34256</c:v>
                </c:pt>
                <c:pt idx="4">
                  <c:v>33049</c:v>
                </c:pt>
                <c:pt idx="5">
                  <c:v>38675</c:v>
                </c:pt>
                <c:pt idx="6">
                  <c:v>39730</c:v>
                </c:pt>
                <c:pt idx="7">
                  <c:v>34910</c:v>
                </c:pt>
                <c:pt idx="8">
                  <c:v>39413</c:v>
                </c:pt>
                <c:pt idx="9">
                  <c:v>33593</c:v>
                </c:pt>
                <c:pt idx="10">
                  <c:v>39463</c:v>
                </c:pt>
                <c:pt idx="11">
                  <c:v>37668</c:v>
                </c:pt>
                <c:pt idx="12">
                  <c:v>41446</c:v>
                </c:pt>
                <c:pt idx="13">
                  <c:v>44556</c:v>
                </c:pt>
                <c:pt idx="14">
                  <c:v>44212</c:v>
                </c:pt>
                <c:pt idx="15">
                  <c:v>42818</c:v>
                </c:pt>
                <c:pt idx="16">
                  <c:v>44696</c:v>
                </c:pt>
                <c:pt idx="17">
                  <c:v>48703</c:v>
                </c:pt>
                <c:pt idx="18">
                  <c:v>43324</c:v>
                </c:pt>
                <c:pt idx="19">
                  <c:v>48545</c:v>
                </c:pt>
                <c:pt idx="20">
                  <c:v>51484</c:v>
                </c:pt>
                <c:pt idx="21">
                  <c:v>48728</c:v>
                </c:pt>
                <c:pt idx="22">
                  <c:v>44985</c:v>
                </c:pt>
                <c:pt idx="23">
                  <c:v>38740</c:v>
                </c:pt>
                <c:pt idx="24">
                  <c:v>36100</c:v>
                </c:pt>
                <c:pt idx="25">
                  <c:v>43453</c:v>
                </c:pt>
                <c:pt idx="26">
                  <c:v>43922</c:v>
                </c:pt>
                <c:pt idx="27">
                  <c:v>39006</c:v>
                </c:pt>
                <c:pt idx="28">
                  <c:v>43081</c:v>
                </c:pt>
                <c:pt idx="29">
                  <c:v>40726</c:v>
                </c:pt>
                <c:pt idx="30">
                  <c:v>37667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Sheet3!$B$1:$B$31</c:f>
              <c:numCache>
                <c:formatCode>General</c:formatCode>
                <c:ptCount val="31"/>
                <c:pt idx="0">
                  <c:v>34438.445165017198</c:v>
                </c:pt>
                <c:pt idx="1">
                  <c:v>34769.297007114103</c:v>
                </c:pt>
                <c:pt idx="2">
                  <c:v>35002.879376983001</c:v>
                </c:pt>
                <c:pt idx="3">
                  <c:v>35065.080920985798</c:v>
                </c:pt>
                <c:pt idx="4">
                  <c:v>35112.849177621203</c:v>
                </c:pt>
                <c:pt idx="5">
                  <c:v>35357.958342558799</c:v>
                </c:pt>
                <c:pt idx="6">
                  <c:v>35473.910417130297</c:v>
                </c:pt>
                <c:pt idx="7">
                  <c:v>35595.875642061197</c:v>
                </c:pt>
                <c:pt idx="8">
                  <c:v>35847.861874613402</c:v>
                </c:pt>
                <c:pt idx="9">
                  <c:v>35947.512027914898</c:v>
                </c:pt>
                <c:pt idx="10">
                  <c:v>36100.881668362003</c:v>
                </c:pt>
                <c:pt idx="11">
                  <c:v>36334.209762266</c:v>
                </c:pt>
                <c:pt idx="12">
                  <c:v>36424.534090370798</c:v>
                </c:pt>
                <c:pt idx="13">
                  <c:v>36605.903587421803</c:v>
                </c:pt>
                <c:pt idx="14">
                  <c:v>36817.525275803899</c:v>
                </c:pt>
                <c:pt idx="15">
                  <c:v>36910.455337890002</c:v>
                </c:pt>
                <c:pt idx="16">
                  <c:v>37114.1884616104</c:v>
                </c:pt>
                <c:pt idx="17">
                  <c:v>37303.2330538061</c:v>
                </c:pt>
                <c:pt idx="18">
                  <c:v>37407.417702037099</c:v>
                </c:pt>
                <c:pt idx="19">
                  <c:v>37625.691503021102</c:v>
                </c:pt>
                <c:pt idx="20">
                  <c:v>37793.883503986501</c:v>
                </c:pt>
                <c:pt idx="21">
                  <c:v>37915.173695593003</c:v>
                </c:pt>
                <c:pt idx="22">
                  <c:v>38139.9668418172</c:v>
                </c:pt>
                <c:pt idx="23">
                  <c:v>38291.381745393199</c:v>
                </c:pt>
                <c:pt idx="24">
                  <c:v>38432.839115306197</c:v>
                </c:pt>
                <c:pt idx="25">
                  <c:v>38657.002924363202</c:v>
                </c:pt>
                <c:pt idx="26">
                  <c:v>38797.224826565303</c:v>
                </c:pt>
                <c:pt idx="27">
                  <c:v>38959.270091780701</c:v>
                </c:pt>
                <c:pt idx="28">
                  <c:v>39177.230741906598</c:v>
                </c:pt>
                <c:pt idx="29">
                  <c:v>39312.449434027898</c:v>
                </c:pt>
                <c:pt idx="30">
                  <c:v>39493.2843664225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216896"/>
        <c:axId val="254997568"/>
      </c:lineChart>
      <c:catAx>
        <c:axId val="219216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97568"/>
        <c:crosses val="autoZero"/>
        <c:auto val="1"/>
        <c:lblAlgn val="ctr"/>
        <c:lblOffset val="100"/>
        <c:noMultiLvlLbl val="0"/>
      </c:catAx>
      <c:valAx>
        <c:axId val="25499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1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Sheet4!$A$1:$A$30</c:f>
              <c:numCache>
                <c:formatCode>General</c:formatCode>
                <c:ptCount val="30"/>
                <c:pt idx="0">
                  <c:v>39682</c:v>
                </c:pt>
                <c:pt idx="1">
                  <c:v>33546</c:v>
                </c:pt>
                <c:pt idx="2">
                  <c:v>40803</c:v>
                </c:pt>
                <c:pt idx="3">
                  <c:v>36559</c:v>
                </c:pt>
                <c:pt idx="4">
                  <c:v>33697</c:v>
                </c:pt>
                <c:pt idx="5">
                  <c:v>30150</c:v>
                </c:pt>
                <c:pt idx="6">
                  <c:v>29843</c:v>
                </c:pt>
                <c:pt idx="7">
                  <c:v>31982</c:v>
                </c:pt>
                <c:pt idx="8">
                  <c:v>32785</c:v>
                </c:pt>
                <c:pt idx="9">
                  <c:v>39325</c:v>
                </c:pt>
                <c:pt idx="10">
                  <c:v>42401</c:v>
                </c:pt>
                <c:pt idx="11">
                  <c:v>38900</c:v>
                </c:pt>
                <c:pt idx="12">
                  <c:v>37669</c:v>
                </c:pt>
                <c:pt idx="13">
                  <c:v>36128</c:v>
                </c:pt>
                <c:pt idx="14">
                  <c:v>39270</c:v>
                </c:pt>
                <c:pt idx="15">
                  <c:v>36821</c:v>
                </c:pt>
                <c:pt idx="16">
                  <c:v>37868</c:v>
                </c:pt>
                <c:pt idx="17">
                  <c:v>46858</c:v>
                </c:pt>
                <c:pt idx="18">
                  <c:v>44237</c:v>
                </c:pt>
                <c:pt idx="19">
                  <c:v>39881</c:v>
                </c:pt>
                <c:pt idx="20">
                  <c:v>39458</c:v>
                </c:pt>
                <c:pt idx="21">
                  <c:v>44434</c:v>
                </c:pt>
                <c:pt idx="22">
                  <c:v>42482</c:v>
                </c:pt>
                <c:pt idx="23">
                  <c:v>42435</c:v>
                </c:pt>
                <c:pt idx="24">
                  <c:v>46654</c:v>
                </c:pt>
                <c:pt idx="25">
                  <c:v>49344</c:v>
                </c:pt>
                <c:pt idx="26">
                  <c:v>39567</c:v>
                </c:pt>
                <c:pt idx="27">
                  <c:v>36507</c:v>
                </c:pt>
                <c:pt idx="28">
                  <c:v>42144</c:v>
                </c:pt>
                <c:pt idx="29">
                  <c:v>39713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Sheet4!$B$1:$B$30</c:f>
              <c:numCache>
                <c:formatCode>General</c:formatCode>
                <c:ptCount val="30"/>
                <c:pt idx="0">
                  <c:v>39701.434093582597</c:v>
                </c:pt>
                <c:pt idx="1">
                  <c:v>39837.624384407703</c:v>
                </c:pt>
                <c:pt idx="2">
                  <c:v>40033.836806615698</c:v>
                </c:pt>
                <c:pt idx="3">
                  <c:v>40230.622936313499</c:v>
                </c:pt>
                <c:pt idx="4">
                  <c:v>40372.888343857201</c:v>
                </c:pt>
                <c:pt idx="5">
                  <c:v>40580.138429721599</c:v>
                </c:pt>
                <c:pt idx="6">
                  <c:v>40765.893865170103</c:v>
                </c:pt>
                <c:pt idx="7">
                  <c:v>40918.024778949002</c:v>
                </c:pt>
                <c:pt idx="8">
                  <c:v>41131.719652554399</c:v>
                </c:pt>
                <c:pt idx="9">
                  <c:v>41308.300883949298</c:v>
                </c:pt>
                <c:pt idx="10">
                  <c:v>41472.562736375301</c:v>
                </c:pt>
                <c:pt idx="11">
                  <c:v>41688.443075663599</c:v>
                </c:pt>
                <c:pt idx="12">
                  <c:v>41858.752128877401</c:v>
                </c:pt>
                <c:pt idx="13">
                  <c:v>42035.888866529996</c:v>
                </c:pt>
                <c:pt idx="14">
                  <c:v>42250.474341742498</c:v>
                </c:pt>
                <c:pt idx="15">
                  <c:v>42417.941088432897</c:v>
                </c:pt>
                <c:pt idx="16">
                  <c:v>42607.356311547999</c:v>
                </c:pt>
                <c:pt idx="17">
                  <c:v>42818.222295991101</c:v>
                </c:pt>
                <c:pt idx="18">
                  <c:v>42986.314789659198</c:v>
                </c:pt>
                <c:pt idx="19">
                  <c:v>43186.378540530197</c:v>
                </c:pt>
                <c:pt idx="20">
                  <c:v>43392.261023068699</c:v>
                </c:pt>
                <c:pt idx="21">
                  <c:v>43564.076432895301</c:v>
                </c:pt>
                <c:pt idx="22">
                  <c:v>43772.499878988798</c:v>
                </c:pt>
                <c:pt idx="23">
                  <c:v>43973.246146527599</c:v>
                </c:pt>
                <c:pt idx="24">
                  <c:v>44151.2162586247</c:v>
                </c:pt>
                <c:pt idx="25">
                  <c:v>44365.4385714909</c:v>
                </c:pt>
                <c:pt idx="26">
                  <c:v>44561.836242338599</c:v>
                </c:pt>
                <c:pt idx="27">
                  <c:v>44747.562158234003</c:v>
                </c:pt>
                <c:pt idx="28" formatCode="0.00E+00">
                  <c:v>44965.1021270934</c:v>
                </c:pt>
                <c:pt idx="29" formatCode="0.00E+00">
                  <c:v>45158.6277100515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138944"/>
        <c:axId val="254999296"/>
      </c:lineChart>
      <c:catAx>
        <c:axId val="22113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54999296"/>
        <c:crosses val="autoZero"/>
        <c:auto val="1"/>
        <c:lblAlgn val="ctr"/>
        <c:lblOffset val="100"/>
        <c:noMultiLvlLbl val="0"/>
      </c:catAx>
      <c:valAx>
        <c:axId val="254999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13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388212</xdr:colOff>
      <xdr:row>4</xdr:row>
      <xdr:rowOff>58076</xdr:rowOff>
    </xdr:from>
    <xdr:to>
      <xdr:col>5</xdr:col>
      <xdr:colOff>258812</xdr:colOff>
      <xdr:row>19</xdr:row>
      <xdr:rowOff>127902</xdr:rowOff>
    </xdr:to>
    <xdr:graphicFrame macro="">
      <xdr:nvGraphicFramePr>
        <xdr:cNvPr id="20" name="图表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432809</xdr:colOff>
      <xdr:row>7</xdr:row>
      <xdr:rowOff>86097</xdr:rowOff>
    </xdr:from>
    <xdr:to>
      <xdr:col>13</xdr:col>
      <xdr:colOff>546614</xdr:colOff>
      <xdr:row>22</xdr:row>
      <xdr:rowOff>155922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9797</xdr:colOff>
      <xdr:row>5</xdr:row>
      <xdr:rowOff>80426</xdr:rowOff>
    </xdr:from>
    <xdr:to>
      <xdr:col>27</xdr:col>
      <xdr:colOff>428455</xdr:colOff>
      <xdr:row>21</xdr:row>
      <xdr:rowOff>55721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636813</xdr:colOff>
      <xdr:row>40</xdr:row>
      <xdr:rowOff>129540</xdr:rowOff>
    </xdr:from>
    <xdr:to>
      <xdr:col>20</xdr:col>
      <xdr:colOff>83827</xdr:colOff>
      <xdr:row>56</xdr:row>
      <xdr:rowOff>5425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131716</xdr:colOff>
      <xdr:row>56</xdr:row>
      <xdr:rowOff>29392</xdr:rowOff>
    </xdr:from>
    <xdr:to>
      <xdr:col>20</xdr:col>
      <xdr:colOff>302630</xdr:colOff>
      <xdr:row>71</xdr:row>
      <xdr:rowOff>90335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63136</xdr:colOff>
      <xdr:row>7</xdr:row>
      <xdr:rowOff>163286</xdr:rowOff>
    </xdr:from>
    <xdr:to>
      <xdr:col>20</xdr:col>
      <xdr:colOff>234050</xdr:colOff>
      <xdr:row>23</xdr:row>
      <xdr:rowOff>39172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436516</xdr:colOff>
      <xdr:row>23</xdr:row>
      <xdr:rowOff>163285</xdr:rowOff>
    </xdr:from>
    <xdr:to>
      <xdr:col>19</xdr:col>
      <xdr:colOff>487687</xdr:colOff>
      <xdr:row>39</xdr:row>
      <xdr:rowOff>39171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359230</xdr:colOff>
      <xdr:row>24</xdr:row>
      <xdr:rowOff>0</xdr:rowOff>
    </xdr:from>
    <xdr:to>
      <xdr:col>13</xdr:col>
      <xdr:colOff>473035</xdr:colOff>
      <xdr:row>39</xdr:row>
      <xdr:rowOff>69824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313764</xdr:colOff>
      <xdr:row>609</xdr:row>
      <xdr:rowOff>152400</xdr:rowOff>
    </xdr:from>
    <xdr:to>
      <xdr:col>16</xdr:col>
      <xdr:colOff>251011</xdr:colOff>
      <xdr:row>625</xdr:row>
      <xdr:rowOff>26894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215153</xdr:colOff>
      <xdr:row>610</xdr:row>
      <xdr:rowOff>170329</xdr:rowOff>
    </xdr:from>
    <xdr:to>
      <xdr:col>6</xdr:col>
      <xdr:colOff>161365</xdr:colOff>
      <xdr:row>626</xdr:row>
      <xdr:rowOff>44823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0.90241</cdr:x>
      <cdr:y>0.06758</cdr:y>
    </cdr:from>
    <cdr:to>
      <cdr:x>0.98048</cdr:x>
      <cdr:y>0.28592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01572" y="192314"/>
          <a:ext cx="302932" cy="6213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 Model</a:t>
          </a:r>
          <a:endParaRPr lang="zh-CN" altLang="en-US" sz="1100" b="1"/>
        </a:p>
      </cdr:txBody>
    </cdr:sp>
  </cdr:relSizeAnchor>
  <cdr:relSizeAnchor xmlns:cdr="http://schemas.openxmlformats.org/drawingml/2006/chartDrawing">
    <cdr:from>
      <cdr:x>0.70603</cdr:x>
      <cdr:y>0.08671</cdr:y>
    </cdr:from>
    <cdr:to>
      <cdr:x>0.87823</cdr:x>
      <cdr:y>0.19113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739571" y="246743"/>
          <a:ext cx="668195" cy="2971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R</a:t>
          </a:r>
          <a:r>
            <a:rPr lang="en-US" altLang="zh-CN" sz="1100" b="1" baseline="30000"/>
            <a:t>2</a:t>
          </a:r>
          <a:r>
            <a:rPr lang="en-US" altLang="zh-CN" sz="1100" b="1" baseline="0"/>
            <a:t>=0.977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0.54959</cdr:x>
      <cdr:y>0.5946</cdr:y>
    </cdr:from>
    <cdr:to>
      <cdr:x>0.82745</cdr:x>
      <cdr:y>0.76114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05536" y="1637220"/>
          <a:ext cx="1115071" cy="4585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Oct.  MAPE</a:t>
          </a:r>
          <a:r>
            <a:rPr lang="en-US" altLang="zh-CN" sz="1100" b="1" baseline="0"/>
            <a:t> =0.127</a:t>
          </a:r>
        </a:p>
        <a:p xmlns:a="http://schemas.openxmlformats.org/drawingml/2006/main">
          <a:r>
            <a:rPr lang="en-US" altLang="zh-CN" sz="1100" b="1">
              <a:effectLst/>
              <a:latin typeface="+mn-lt"/>
              <a:ea typeface="+mn-ea"/>
              <a:cs typeface="+mn-cs"/>
            </a:rPr>
            <a:t>Nov. MAPE</a:t>
          </a:r>
          <a:r>
            <a:rPr lang="en-US" altLang="zh-CN" sz="1100" b="1" baseline="0">
              <a:effectLst/>
              <a:latin typeface="+mn-lt"/>
              <a:ea typeface="+mn-ea"/>
              <a:cs typeface="+mn-cs"/>
            </a:rPr>
            <a:t> =0.103</a:t>
          </a:r>
          <a:endParaRPr lang="zh-CN" altLang="zh-CN">
            <a:effectLst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0.59177</cdr:x>
      <cdr:y>0.67769</cdr:y>
    </cdr:from>
    <cdr:to>
      <cdr:x>0.88999</cdr:x>
      <cdr:y>0.86948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00864" y="1898865"/>
          <a:ext cx="1209912" cy="537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=0.936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=0.851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0.20222</cdr:x>
      <cdr:y>0.1677</cdr:y>
    </cdr:from>
    <cdr:to>
      <cdr:x>0.39665</cdr:x>
      <cdr:y>0.23324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20420" y="469900"/>
          <a:ext cx="788850" cy="1836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6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0.2041</cdr:x>
      <cdr:y>0.24928</cdr:y>
    </cdr:from>
    <cdr:to>
      <cdr:x>0.47778</cdr:x>
      <cdr:y>0.30834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28037" y="698483"/>
          <a:ext cx="1110351" cy="16548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6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0.59615</cdr:x>
      <cdr:y>0.68703</cdr:y>
    </cdr:from>
    <cdr:to>
      <cdr:x>0.89437</cdr:x>
      <cdr:y>0.87882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18645" y="1926530"/>
          <a:ext cx="1209912" cy="5378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=0.537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=0.320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0.19283</cdr:x>
      <cdr:y>0.18116</cdr:y>
    </cdr:from>
    <cdr:to>
      <cdr:x>0.38726</cdr:x>
      <cdr:y>0.24665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82320" y="508000"/>
          <a:ext cx="788850" cy="1836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10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0.1947</cdr:x>
      <cdr:y>0.26268</cdr:y>
    </cdr:from>
    <cdr:to>
      <cdr:x>0.46838</cdr:x>
      <cdr:y>0.32169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789937" y="736583"/>
          <a:ext cx="1110351" cy="16548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10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0.10388</cdr:x>
      <cdr:y>0.64662</cdr:y>
    </cdr:from>
    <cdr:to>
      <cdr:x>0.4021</cdr:x>
      <cdr:y>0.83841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1460" y="1811821"/>
          <a:ext cx="1209912" cy="537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=0.905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=0.904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0.60791</cdr:x>
      <cdr:y>0.18946</cdr:y>
    </cdr:from>
    <cdr:to>
      <cdr:x>0.80234</cdr:x>
      <cdr:y>0.255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466340" y="530860"/>
          <a:ext cx="788850" cy="1836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3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0.60978</cdr:x>
      <cdr:y>0.27104</cdr:y>
    </cdr:from>
    <cdr:to>
      <cdr:x>0.88346</cdr:x>
      <cdr:y>0.3301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473957" y="759443"/>
          <a:ext cx="1110351" cy="16548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3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0.10573</cdr:x>
      <cdr:y>0.66422</cdr:y>
    </cdr:from>
    <cdr:to>
      <cdr:x>0.40165</cdr:x>
      <cdr:y>0.85601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8402" y="1861119"/>
          <a:ext cx="1198970" cy="537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(IR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) R</a:t>
          </a:r>
          <a:r>
            <a:rPr lang="en-US" altLang="zh-CN" sz="1100" b="1" baseline="30000"/>
            <a:t>2</a:t>
          </a:r>
          <a:r>
            <a:rPr lang="en-US" altLang="zh-CN" sz="1100" b="1"/>
            <a:t>=0.692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effectLst/>
              <a:latin typeface="+mn-lt"/>
              <a:ea typeface="+mn-ea"/>
              <a:cs typeface="+mn-cs"/>
            </a:rPr>
            <a:t>(SEAICR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) R</a:t>
          </a:r>
          <a:r>
            <a:rPr lang="en-US" altLang="zh-CN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 sz="1100" b="1">
              <a:effectLst/>
              <a:latin typeface="+mn-lt"/>
              <a:ea typeface="+mn-ea"/>
              <a:cs typeface="+mn-cs"/>
            </a:rPr>
            <a:t>=0.516</a:t>
          </a:r>
          <a:endParaRPr lang="zh-CN" altLang="zh-CN" b="1">
            <a:effectLst/>
          </a:endParaRPr>
        </a:p>
        <a:p xmlns:a="http://schemas.openxmlformats.org/drawingml/2006/main">
          <a:endParaRPr lang="zh-CN" altLang="en-US" sz="1100" b="1"/>
        </a:p>
      </cdr:txBody>
    </cdr:sp>
  </cdr:relSizeAnchor>
  <cdr:relSizeAnchor xmlns:cdr="http://schemas.openxmlformats.org/drawingml/2006/chartDrawing">
    <cdr:from>
      <cdr:x>0.62001</cdr:x>
      <cdr:y>0.15955</cdr:y>
    </cdr:from>
    <cdr:to>
      <cdr:x>0.8147</cdr:x>
      <cdr:y>0.22508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512060" y="447040"/>
          <a:ext cx="788850" cy="1836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5 (IR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  <cdr:relSizeAnchor xmlns:cdr="http://schemas.openxmlformats.org/drawingml/2006/chartDrawing">
    <cdr:from>
      <cdr:x>0.62189</cdr:x>
      <cdr:y>0.24112</cdr:y>
    </cdr:from>
    <cdr:to>
      <cdr:x>0.89593</cdr:x>
      <cdr:y>0.30019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2519677" y="675623"/>
          <a:ext cx="1110351" cy="16548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 b="0"/>
            <a:t>Phrase 5 (SEAICR</a:t>
          </a:r>
          <a:r>
            <a:rPr lang="en-US" altLang="zh-CN" sz="1050" b="0" baseline="-25000"/>
            <a:t>loop</a:t>
          </a:r>
          <a:r>
            <a:rPr lang="en-US" altLang="zh-CN" sz="1050" b="0"/>
            <a:t>) </a:t>
          </a:r>
          <a:endParaRPr lang="zh-CN" altLang="en-US" sz="1050" b="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0.90241</cdr:x>
      <cdr:y>0.06758</cdr:y>
    </cdr:from>
    <cdr:to>
      <cdr:x>0.98048</cdr:x>
      <cdr:y>0.28592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01572" y="192314"/>
          <a:ext cx="302932" cy="6213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SEAICR</a:t>
          </a:r>
          <a:r>
            <a:rPr lang="en-US" altLang="zh-CN" sz="1100" b="1" baseline="-25000">
              <a:effectLst/>
              <a:latin typeface="+mn-lt"/>
              <a:ea typeface="+mn-ea"/>
              <a:cs typeface="+mn-cs"/>
            </a:rPr>
            <a:t>loop</a:t>
          </a:r>
          <a:r>
            <a:rPr lang="en-US" altLang="zh-CN" sz="1100" b="1"/>
            <a:t> Model</a:t>
          </a:r>
          <a:endParaRPr lang="zh-CN" altLang="en-US" sz="1100" b="1"/>
        </a:p>
      </cdr:txBody>
    </cdr:sp>
  </cdr:relSizeAnchor>
  <cdr:relSizeAnchor xmlns:cdr="http://schemas.openxmlformats.org/drawingml/2006/chartDrawing">
    <cdr:from>
      <cdr:x>0.70883</cdr:x>
      <cdr:y>0.08671</cdr:y>
    </cdr:from>
    <cdr:to>
      <cdr:x>0.88104</cdr:x>
      <cdr:y>0.19113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750440" y="246738"/>
          <a:ext cx="668220" cy="2971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100" b="1"/>
            <a:t>R</a:t>
          </a:r>
          <a:r>
            <a:rPr lang="en-US" altLang="zh-CN" sz="1100" b="1" baseline="30000"/>
            <a:t>2</a:t>
          </a:r>
          <a:r>
            <a:rPr lang="en-US" altLang="zh-CN" sz="1100" b="1" baseline="0"/>
            <a:t>=0.959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</xdr:row>
      <xdr:rowOff>60325</xdr:rowOff>
    </xdr:from>
    <xdr:to>
      <xdr:col>7</xdr:col>
      <xdr:colOff>323850</xdr:colOff>
      <xdr:row>19</xdr:row>
      <xdr:rowOff>60325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504190</xdr:colOff>
      <xdr:row>5</xdr:row>
      <xdr:rowOff>52070</xdr:rowOff>
    </xdr:from>
    <xdr:to>
      <xdr:col>15</xdr:col>
      <xdr:colOff>165100</xdr:colOff>
      <xdr:row>20</xdr:row>
      <xdr:rowOff>52070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426720</xdr:colOff>
      <xdr:row>1</xdr:row>
      <xdr:rowOff>83820</xdr:rowOff>
    </xdr:from>
    <xdr:to>
      <xdr:col>25</xdr:col>
      <xdr:colOff>119520</xdr:colOff>
      <xdr:row>16</xdr:row>
      <xdr:rowOff>83820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318053</xdr:colOff>
      <xdr:row>4</xdr:row>
      <xdr:rowOff>139148</xdr:rowOff>
    </xdr:from>
    <xdr:to>
      <xdr:col>24</xdr:col>
      <xdr:colOff>516938</xdr:colOff>
      <xdr:row>13</xdr:row>
      <xdr:rowOff>145774</xdr:rowOff>
    </xdr:to>
    <xdr:grpSp>
      <xdr:nvGrpSpPr>
        <xdr:cNvPr id="28" name="组合 27"/>
        <xdr:cNvGrpSpPr/>
      </xdr:nvGrpSpPr>
      <xdr:grpSpPr>
        <a:xfrm>
          <a:off x="11910944" y="834887"/>
          <a:ext cx="3249646" cy="1572039"/>
          <a:chOff x="11900453" y="881270"/>
          <a:chExt cx="3246885" cy="1676400"/>
        </a:xfrm>
      </xdr:grpSpPr>
      <xdr:cxnSp macro="">
        <xdr:nvCxnSpPr>
          <xdr:cNvPr id="8" name="直接箭头连接符 7"/>
          <xdr:cNvCxnSpPr/>
        </xdr:nvCxnSpPr>
        <xdr:spPr>
          <a:xfrm flipH="1" flipV="1">
            <a:off x="11900453" y="887897"/>
            <a:ext cx="125895" cy="159025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H="1">
            <a:off x="12861235" y="1716157"/>
            <a:ext cx="46382" cy="159026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>
            <a:off x="12510052" y="2352261"/>
            <a:ext cx="145774" cy="192156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/>
        </xdr:nvCxnSpPr>
        <xdr:spPr>
          <a:xfrm flipH="1">
            <a:off x="14411739" y="2365513"/>
            <a:ext cx="147600" cy="192157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接箭头连接符 14"/>
          <xdr:cNvCxnSpPr/>
        </xdr:nvCxnSpPr>
        <xdr:spPr>
          <a:xfrm flipH="1" flipV="1">
            <a:off x="14458122" y="1510748"/>
            <a:ext cx="112643" cy="178904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接箭头连接符 16"/>
          <xdr:cNvCxnSpPr/>
        </xdr:nvCxnSpPr>
        <xdr:spPr>
          <a:xfrm>
            <a:off x="13550347" y="2219739"/>
            <a:ext cx="0" cy="18000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箭头连接符 18"/>
          <xdr:cNvCxnSpPr/>
        </xdr:nvCxnSpPr>
        <xdr:spPr>
          <a:xfrm flipV="1">
            <a:off x="15021338" y="881270"/>
            <a:ext cx="126000" cy="15840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接箭头连接符 23"/>
          <xdr:cNvCxnSpPr/>
        </xdr:nvCxnSpPr>
        <xdr:spPr>
          <a:xfrm flipH="1">
            <a:off x="12821478" y="1974574"/>
            <a:ext cx="231913" cy="218661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接箭头连接符 25"/>
          <xdr:cNvCxnSpPr/>
        </xdr:nvCxnSpPr>
        <xdr:spPr>
          <a:xfrm>
            <a:off x="14014173" y="1934818"/>
            <a:ext cx="231914" cy="231912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none" w="med" len="med"/>
            <a:tailEnd type="stealth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0.54358</cdr:x>
      <cdr:y>0.05232</cdr:y>
    </cdr:from>
    <cdr:to>
      <cdr:x>0.95705</cdr:x>
      <cdr:y>0.84226</cdr:y>
    </cdr:to>
    <cdr:sp macro="" textlink="">
      <cdr:nvSpPr>
        <cdr:cNvPr id="14" name="矩形 13"/>
        <cdr:cNvSpPr/>
      </cdr:nvSpPr>
      <cdr:spPr>
        <a:xfrm xmlns:a="http://schemas.openxmlformats.org/drawingml/2006/main">
          <a:off x="2152579" y="145617"/>
          <a:ext cx="1637329" cy="219835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0.1201</cdr:x>
      <cdr:y>0.0505</cdr:y>
    </cdr:from>
    <cdr:to>
      <cdr:x>0.54373</cdr:x>
      <cdr:y>0.84043</cdr:y>
    </cdr:to>
    <cdr:sp macro="" textlink="">
      <cdr:nvSpPr>
        <cdr:cNvPr id="13" name="矩形 12"/>
        <cdr:cNvSpPr/>
      </cdr:nvSpPr>
      <cdr:spPr>
        <a:xfrm xmlns:a="http://schemas.openxmlformats.org/drawingml/2006/main">
          <a:off x="475596" y="140539"/>
          <a:ext cx="1677575" cy="2198342"/>
        </a:xfrm>
        <a:prstGeom xmlns:a="http://schemas.openxmlformats.org/drawingml/2006/main" prst="rect">
          <a:avLst/>
        </a:prstGeom>
        <a:solidFill xmlns:a="http://schemas.openxmlformats.org/drawingml/2006/main">
          <a:srgbClr val="00B0F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0.33231</cdr:x>
      <cdr:y>0.2056</cdr:y>
    </cdr:from>
    <cdr:to>
      <cdr:x>0.33241</cdr:x>
      <cdr:y>0.83596</cdr:y>
    </cdr:to>
    <cdr:cxnSp macro="">
      <cdr:nvCxnSpPr>
        <cdr:cNvPr id="3" name="直接连接符 2"/>
        <cdr:cNvCxnSpPr/>
      </cdr:nvCxnSpPr>
      <cdr:spPr>
        <a:xfrm xmlns:a="http://schemas.openxmlformats.org/drawingml/2006/main">
          <a:off x="1315941" y="572163"/>
          <a:ext cx="414" cy="175427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0.84449</cdr:x>
      <cdr:y>0.10199</cdr:y>
    </cdr:from>
    <cdr:to>
      <cdr:x>0.95358</cdr:x>
      <cdr:y>0.10199</cdr:y>
    </cdr:to>
    <cdr:cxnSp macro="">
      <cdr:nvCxnSpPr>
        <cdr:cNvPr id="5" name="直接箭头连接符 4"/>
        <cdr:cNvCxnSpPr/>
      </cdr:nvCxnSpPr>
      <cdr:spPr>
        <a:xfrm xmlns:a="http://schemas.openxmlformats.org/drawingml/2006/main" flipV="1">
          <a:off x="3344193" y="283820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0.55329</cdr:x>
      <cdr:y>0.09829</cdr:y>
    </cdr:from>
    <cdr:to>
      <cdr:x>0.66238</cdr:x>
      <cdr:y>0.09829</cdr:y>
    </cdr:to>
    <cdr:cxnSp macro="">
      <cdr:nvCxnSpPr>
        <cdr:cNvPr id="6" name="直接箭头连接符 5"/>
        <cdr:cNvCxnSpPr/>
      </cdr:nvCxnSpPr>
      <cdr:spPr>
        <a:xfrm xmlns:a="http://schemas.openxmlformats.org/drawingml/2006/main" flipV="1">
          <a:off x="2191041" y="273523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headEnd type="arrow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0.42949</cdr:x>
      <cdr:y>0.1029</cdr:y>
    </cdr:from>
    <cdr:to>
      <cdr:x>0.53858</cdr:x>
      <cdr:y>0.1029</cdr:y>
    </cdr:to>
    <cdr:cxnSp macro="">
      <cdr:nvCxnSpPr>
        <cdr:cNvPr id="7" name="直接箭头连接符 6"/>
        <cdr:cNvCxnSpPr/>
      </cdr:nvCxnSpPr>
      <cdr:spPr>
        <a:xfrm xmlns:a="http://schemas.openxmlformats.org/drawingml/2006/main" flipV="1">
          <a:off x="1700793" y="286380"/>
          <a:ext cx="431997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0.12097</cdr:x>
      <cdr:y>0.10199</cdr:y>
    </cdr:from>
    <cdr:to>
      <cdr:x>0.23915</cdr:x>
      <cdr:y>0.10199</cdr:y>
    </cdr:to>
    <cdr:cxnSp macro="">
      <cdr:nvCxnSpPr>
        <cdr:cNvPr id="8" name="直接箭头连接符 7"/>
        <cdr:cNvCxnSpPr/>
      </cdr:nvCxnSpPr>
      <cdr:spPr>
        <a:xfrm xmlns:a="http://schemas.openxmlformats.org/drawingml/2006/main" flipV="1">
          <a:off x="479054" y="283820"/>
          <a:ext cx="467993" cy="0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ysClr val="windowText" lastClr="000000"/>
          </a:solidFill>
          <a:headEnd type="arrow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0.26144</cdr:x>
      <cdr:y>0.04643</cdr:y>
    </cdr:from>
    <cdr:to>
      <cdr:x>0.40769</cdr:x>
      <cdr:y>0.14643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035315" y="129199"/>
          <a:ext cx="579150" cy="278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CN" altLang="en-US" sz="1100"/>
            <a:t>下降期</a:t>
          </a:r>
        </a:p>
      </cdr:txBody>
    </cdr:sp>
  </cdr:relSizeAnchor>
  <cdr:relSizeAnchor xmlns:cdr="http://schemas.openxmlformats.org/drawingml/2006/chartDrawing">
    <cdr:from>
      <cdr:x>0.67259</cdr:x>
      <cdr:y>0.04828</cdr:y>
    </cdr:from>
    <cdr:to>
      <cdr:x>0.83872</cdr:x>
      <cdr:y>0.14829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663469" y="134375"/>
          <a:ext cx="657875" cy="278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上升期</a:t>
          </a:r>
        </a:p>
      </cdr:txBody>
    </cdr:sp>
  </cdr:relSizeAnchor>
  <cdr:relSizeAnchor xmlns:cdr="http://schemas.openxmlformats.org/drawingml/2006/chartDrawing">
    <cdr:from>
      <cdr:x>0.74728</cdr:x>
      <cdr:y>0.2056</cdr:y>
    </cdr:from>
    <cdr:to>
      <cdr:x>0.74728</cdr:x>
      <cdr:y>0.84337</cdr:y>
    </cdr:to>
    <cdr:cxnSp macro="">
      <cdr:nvCxnSpPr>
        <cdr:cNvPr id="11" name="直接连接符 10"/>
        <cdr:cNvCxnSpPr/>
      </cdr:nvCxnSpPr>
      <cdr:spPr>
        <a:xfrm xmlns:a="http://schemas.openxmlformats.org/drawingml/2006/main">
          <a:off x="2959210" y="572163"/>
          <a:ext cx="0" cy="1774887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0.11378</cdr:x>
      <cdr:y>0.27857</cdr:y>
    </cdr:from>
    <cdr:to>
      <cdr:x>0.26872</cdr:x>
      <cdr:y>0.35559</cdr:y>
    </cdr:to>
    <cdr:sp macro="" textlink="">
      <cdr:nvSpPr>
        <cdr:cNvPr id="18" name="TextBox 17"/>
        <cdr:cNvSpPr txBox="1"/>
      </cdr:nvSpPr>
      <cdr:spPr>
        <a:xfrm xmlns:a="http://schemas.openxmlformats.org/drawingml/2006/main">
          <a:off x="450583" y="775253"/>
          <a:ext cx="613562" cy="214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₁</a:t>
          </a:r>
          <a:r>
            <a:rPr lang="en-US" altLang="zh-CN" sz="1050"/>
            <a:t>+p</a:t>
          </a:r>
          <a:r>
            <a:rPr lang="en-US" altLang="zh-CN" sz="1050">
              <a:latin typeface="Times New Roman"/>
              <a:cs typeface="Times New Roman"/>
            </a:rPr>
            <a:t>₂=0.9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0.79424</cdr:x>
      <cdr:y>0.28254</cdr:y>
    </cdr:from>
    <cdr:to>
      <cdr:x>0.94918</cdr:x>
      <cdr:y>0.35956</cdr:y>
    </cdr:to>
    <cdr:sp macro="" textlink="">
      <cdr:nvSpPr>
        <cdr:cNvPr id="19" name="TextBox 1"/>
        <cdr:cNvSpPr txBox="1"/>
      </cdr:nvSpPr>
      <cdr:spPr>
        <a:xfrm xmlns:a="http://schemas.openxmlformats.org/drawingml/2006/main">
          <a:off x="3145183" y="786296"/>
          <a:ext cx="613576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00"/>
            <a:t>p</a:t>
          </a:r>
          <a:r>
            <a:rPr lang="en-US" altLang="zh-CN" sz="1000">
              <a:latin typeface="Times New Roman"/>
              <a:cs typeface="Times New Roman"/>
            </a:rPr>
            <a:t>₅</a:t>
          </a:r>
          <a:r>
            <a:rPr lang="en-US" altLang="zh-CN" sz="1000"/>
            <a:t>+p</a:t>
          </a:r>
          <a:r>
            <a:rPr lang="en-US" altLang="zh-CN" sz="1000">
              <a:latin typeface="Times New Roman"/>
              <a:cs typeface="Times New Roman"/>
            </a:rPr>
            <a:t>₁=0.9</a:t>
          </a:r>
          <a:endParaRPr lang="zh-CN" altLang="en-US" sz="1000"/>
        </a:p>
      </cdr:txBody>
    </cdr:sp>
  </cdr:relSizeAnchor>
  <cdr:relSizeAnchor xmlns:cdr="http://schemas.openxmlformats.org/drawingml/2006/chartDrawing">
    <cdr:from>
      <cdr:x>0.36087</cdr:x>
      <cdr:y>0.43968</cdr:y>
    </cdr:from>
    <cdr:to>
      <cdr:x>0.49796</cdr:x>
      <cdr:y>0.51671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1429026" y="1223618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₃=0.2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0.18015</cdr:x>
      <cdr:y>0.68492</cdr:y>
    </cdr:from>
    <cdr:to>
      <cdr:x>0.31223</cdr:x>
      <cdr:y>0.76194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713409" y="1906105"/>
          <a:ext cx="523019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₄=30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0.77248</cdr:x>
      <cdr:y>0.4873</cdr:y>
    </cdr:from>
    <cdr:to>
      <cdr:x>0.90958</cdr:x>
      <cdr:y>0.56432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3059025" y="1356135"/>
          <a:ext cx="542916" cy="2143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₆=0.2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0.77918</cdr:x>
      <cdr:y>0.68254</cdr:y>
    </cdr:from>
    <cdr:to>
      <cdr:x>0.91125</cdr:x>
      <cdr:y>0.75956</cdr:y>
    </cdr:to>
    <cdr:sp macro="" textlink="">
      <cdr:nvSpPr>
        <cdr:cNvPr id="24" name="TextBox 1"/>
        <cdr:cNvSpPr txBox="1"/>
      </cdr:nvSpPr>
      <cdr:spPr>
        <a:xfrm xmlns:a="http://schemas.openxmlformats.org/drawingml/2006/main">
          <a:off x="3085548" y="1899478"/>
          <a:ext cx="523019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>
              <a:latin typeface="+mn-lt"/>
              <a:cs typeface="+mn-cs"/>
            </a:rPr>
            <a:t>p₇</a:t>
          </a:r>
          <a:r>
            <a:rPr lang="en-US" altLang="zh-CN" sz="1050">
              <a:latin typeface="Times New Roman"/>
              <a:cs typeface="Times New Roman"/>
            </a:rPr>
            <a:t>=90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0.48134</cdr:x>
      <cdr:y>0.61825</cdr:y>
    </cdr:from>
    <cdr:to>
      <cdr:x>0.62011</cdr:x>
      <cdr:y>0.69528</cdr:y>
    </cdr:to>
    <cdr:sp macro="" textlink="">
      <cdr:nvSpPr>
        <cdr:cNvPr id="25" name="TextBox 1"/>
        <cdr:cNvSpPr txBox="1"/>
      </cdr:nvSpPr>
      <cdr:spPr>
        <a:xfrm xmlns:a="http://schemas.openxmlformats.org/drawingml/2006/main">
          <a:off x="1906104" y="1720574"/>
          <a:ext cx="549523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effectLst/>
              <a:latin typeface="+mn-lt"/>
              <a:ea typeface="+mn-ea"/>
              <a:cs typeface="+mn-cs"/>
            </a:rPr>
            <a:t>₁</a:t>
          </a:r>
          <a:r>
            <a:rPr lang="en-US" altLang="zh-CN" sz="1050">
              <a:latin typeface="Times New Roman"/>
              <a:cs typeface="Times New Roman"/>
            </a:rPr>
            <a:t>=0.1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0.39266</cdr:x>
      <cdr:y>0.5373</cdr:y>
    </cdr:from>
    <cdr:to>
      <cdr:x>0.52975</cdr:x>
      <cdr:y>0.61432</cdr:y>
    </cdr:to>
    <cdr:sp macro="" textlink="">
      <cdr:nvSpPr>
        <cdr:cNvPr id="27" name="TextBox 1"/>
        <cdr:cNvSpPr txBox="1"/>
      </cdr:nvSpPr>
      <cdr:spPr>
        <a:xfrm xmlns:a="http://schemas.openxmlformats.org/drawingml/2006/main">
          <a:off x="1554921" y="1495286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₃=0.9</a:t>
          </a:r>
          <a:endParaRPr lang="zh-CN" altLang="en-US" sz="1050"/>
        </a:p>
      </cdr:txBody>
    </cdr:sp>
  </cdr:relSizeAnchor>
  <cdr:relSizeAnchor xmlns:cdr="http://schemas.openxmlformats.org/drawingml/2006/chartDrawing">
    <cdr:from>
      <cdr:x>0.54994</cdr:x>
      <cdr:y>0.52778</cdr:y>
    </cdr:from>
    <cdr:to>
      <cdr:x>0.68704</cdr:x>
      <cdr:y>0.6048</cdr:y>
    </cdr:to>
    <cdr:sp macro="" textlink="">
      <cdr:nvSpPr>
        <cdr:cNvPr id="28" name="TextBox 1"/>
        <cdr:cNvSpPr txBox="1"/>
      </cdr:nvSpPr>
      <cdr:spPr>
        <a:xfrm xmlns:a="http://schemas.openxmlformats.org/drawingml/2006/main">
          <a:off x="2177774" y="1468783"/>
          <a:ext cx="542897" cy="214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50"/>
            <a:t>p</a:t>
          </a:r>
          <a:r>
            <a:rPr lang="en-US" altLang="zh-CN" sz="1050">
              <a:latin typeface="Times New Roman"/>
              <a:cs typeface="Times New Roman"/>
            </a:rPr>
            <a:t>₆=0.9</a:t>
          </a:r>
          <a:endParaRPr lang="zh-CN" altLang="en-US" sz="105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144780</xdr:colOff>
      <xdr:row>6</xdr:row>
      <xdr:rowOff>53340</xdr:rowOff>
    </xdr:from>
    <xdr:to>
      <xdr:col>20</xdr:col>
      <xdr:colOff>510540</xdr:colOff>
      <xdr:row>21</xdr:row>
      <xdr:rowOff>53340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594360</xdr:colOff>
      <xdr:row>6</xdr:row>
      <xdr:rowOff>7620</xdr:rowOff>
    </xdr:from>
    <xdr:to>
      <xdr:col>29</xdr:col>
      <xdr:colOff>289560</xdr:colOff>
      <xdr:row>21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99060</xdr:rowOff>
    </xdr:from>
    <xdr:to>
      <xdr:col>13</xdr:col>
      <xdr:colOff>495300</xdr:colOff>
      <xdr:row>19</xdr:row>
      <xdr:rowOff>99060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213360</xdr:colOff>
      <xdr:row>4</xdr:row>
      <xdr:rowOff>114300</xdr:rowOff>
    </xdr:from>
    <xdr:to>
      <xdr:col>25</xdr:col>
      <xdr:colOff>518160</xdr:colOff>
      <xdr:row>19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7</xdr:row>
      <xdr:rowOff>0</xdr:rowOff>
    </xdr:from>
    <xdr:to>
      <xdr:col>18</xdr:col>
      <xdr:colOff>198120</xdr:colOff>
      <xdr:row>22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152400</xdr:colOff>
      <xdr:row>6</xdr:row>
      <xdr:rowOff>152400</xdr:rowOff>
    </xdr:from>
    <xdr:to>
      <xdr:col>26</xdr:col>
      <xdr:colOff>457200</xdr:colOff>
      <xdr:row>21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434340</xdr:colOff>
      <xdr:row>8</xdr:row>
      <xdr:rowOff>0</xdr:rowOff>
    </xdr:from>
    <xdr:to>
      <xdr:col>19</xdr:col>
      <xdr:colOff>365760</xdr:colOff>
      <xdr:row>23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342900</xdr:colOff>
      <xdr:row>7</xdr:row>
      <xdr:rowOff>114300</xdr:rowOff>
    </xdr:from>
    <xdr:to>
      <xdr:col>28</xdr:col>
      <xdr:colOff>38100</xdr:colOff>
      <xdr:row>22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22</xdr:row>
      <xdr:rowOff>174624</xdr:rowOff>
    </xdr:from>
    <xdr:to>
      <xdr:col>8</xdr:col>
      <xdr:colOff>292099</xdr:colOff>
      <xdr:row>24</xdr:row>
      <xdr:rowOff>92075</xdr:rowOff>
    </xdr:to>
    <xdr:sp macro="" textlink="">
      <xdr:nvSpPr>
        <xdr:cNvPr id="4" name="矩形 3"/>
        <xdr:cNvSpPr/>
      </xdr:nvSpPr>
      <xdr:spPr>
        <a:xfrm>
          <a:off x="5527675" y="4016374"/>
          <a:ext cx="476249" cy="2667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289560</xdr:colOff>
      <xdr:row>7</xdr:row>
      <xdr:rowOff>144780</xdr:rowOff>
    </xdr:from>
    <xdr:to>
      <xdr:col>16</xdr:col>
      <xdr:colOff>220980</xdr:colOff>
      <xdr:row>22</xdr:row>
      <xdr:rowOff>144780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7</xdr:row>
      <xdr:rowOff>83820</xdr:rowOff>
    </xdr:from>
    <xdr:to>
      <xdr:col>24</xdr:col>
      <xdr:colOff>304800</xdr:colOff>
      <xdr:row>22</xdr:row>
      <xdr:rowOff>83820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579120</xdr:colOff>
      <xdr:row>8</xdr:row>
      <xdr:rowOff>129540</xdr:rowOff>
    </xdr:from>
    <xdr:to>
      <xdr:col>19</xdr:col>
      <xdr:colOff>510540</xdr:colOff>
      <xdr:row>23</xdr:row>
      <xdr:rowOff>129540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175260</xdr:colOff>
      <xdr:row>7</xdr:row>
      <xdr:rowOff>114300</xdr:rowOff>
    </xdr:from>
    <xdr:to>
      <xdr:col>29</xdr:col>
      <xdr:colOff>480060</xdr:colOff>
      <xdr:row>22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8</xdr:row>
      <xdr:rowOff>0</xdr:rowOff>
    </xdr:from>
    <xdr:to>
      <xdr:col>17</xdr:col>
      <xdr:colOff>350520</xdr:colOff>
      <xdr:row>23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182880</xdr:colOff>
      <xdr:row>8</xdr:row>
      <xdr:rowOff>45720</xdr:rowOff>
    </xdr:from>
    <xdr:to>
      <xdr:col>25</xdr:col>
      <xdr:colOff>487680</xdr:colOff>
      <xdr:row>23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7</xdr:row>
      <xdr:rowOff>22860</xdr:rowOff>
    </xdr:from>
    <xdr:to>
      <xdr:col>16</xdr:col>
      <xdr:colOff>533400</xdr:colOff>
      <xdr:row>22</xdr:row>
      <xdr:rowOff>22860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182880</xdr:colOff>
      <xdr:row>8</xdr:row>
      <xdr:rowOff>45720</xdr:rowOff>
    </xdr:from>
    <xdr:to>
      <xdr:col>25</xdr:col>
      <xdr:colOff>487680</xdr:colOff>
      <xdr:row>23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327660</xdr:colOff>
      <xdr:row>3</xdr:row>
      <xdr:rowOff>144780</xdr:rowOff>
    </xdr:from>
    <xdr:to>
      <xdr:col>19</xdr:col>
      <xdr:colOff>259080</xdr:colOff>
      <xdr:row>18</xdr:row>
      <xdr:rowOff>144780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388620</xdr:colOff>
      <xdr:row>14</xdr:row>
      <xdr:rowOff>129540</xdr:rowOff>
    </xdr:from>
    <xdr:to>
      <xdr:col>27</xdr:col>
      <xdr:colOff>83820</xdr:colOff>
      <xdr:row>29</xdr:row>
      <xdr:rowOff>129540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6</xdr:row>
      <xdr:rowOff>68580</xdr:rowOff>
    </xdr:from>
    <xdr:to>
      <xdr:col>17</xdr:col>
      <xdr:colOff>365760</xdr:colOff>
      <xdr:row>21</xdr:row>
      <xdr:rowOff>68580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289560</xdr:colOff>
      <xdr:row>5</xdr:row>
      <xdr:rowOff>121920</xdr:rowOff>
    </xdr:from>
    <xdr:to>
      <xdr:col>25</xdr:col>
      <xdr:colOff>594360</xdr:colOff>
      <xdr:row>20</xdr:row>
      <xdr:rowOff>121920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591671</xdr:colOff>
      <xdr:row>11</xdr:row>
      <xdr:rowOff>161362</xdr:rowOff>
    </xdr:from>
    <xdr:to>
      <xdr:col>20</xdr:col>
      <xdr:colOff>233083</xdr:colOff>
      <xdr:row>27</xdr:row>
      <xdr:rowOff>35856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493059</xdr:colOff>
      <xdr:row>17</xdr:row>
      <xdr:rowOff>143435</xdr:rowOff>
    </xdr:from>
    <xdr:to>
      <xdr:col>27</xdr:col>
      <xdr:colOff>188259</xdr:colOff>
      <xdr:row>33</xdr:row>
      <xdr:rowOff>17929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331695</xdr:colOff>
      <xdr:row>16</xdr:row>
      <xdr:rowOff>98610</xdr:rowOff>
    </xdr:from>
    <xdr:to>
      <xdr:col>12</xdr:col>
      <xdr:colOff>636495</xdr:colOff>
      <xdr:row>31</xdr:row>
      <xdr:rowOff>152398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421341</xdr:colOff>
      <xdr:row>19</xdr:row>
      <xdr:rowOff>44824</xdr:rowOff>
    </xdr:from>
    <xdr:to>
      <xdr:col>20</xdr:col>
      <xdr:colOff>349623</xdr:colOff>
      <xdr:row>34</xdr:row>
      <xdr:rowOff>98612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134471</xdr:colOff>
      <xdr:row>6</xdr:row>
      <xdr:rowOff>44823</xdr:rowOff>
    </xdr:from>
    <xdr:to>
      <xdr:col>16</xdr:col>
      <xdr:colOff>546847</xdr:colOff>
      <xdr:row>21</xdr:row>
      <xdr:rowOff>98612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125730</xdr:colOff>
      <xdr:row>2</xdr:row>
      <xdr:rowOff>125730</xdr:rowOff>
    </xdr:from>
    <xdr:to>
      <xdr:col>13</xdr:col>
      <xdr:colOff>430530</xdr:colOff>
      <xdr:row>17</xdr:row>
      <xdr:rowOff>125730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8</xdr:row>
      <xdr:rowOff>114300</xdr:rowOff>
    </xdr:from>
    <xdr:to>
      <xdr:col>15</xdr:col>
      <xdr:colOff>381000</xdr:colOff>
      <xdr:row>23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tlab/&#39044;&#27979;&#27169;&#22411;/&#22810;&#20803;&#32447;&#24615;&#38750;&#32447;&#24615;&#22238;&#24402;/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10.246072867834526</v>
          </cell>
          <cell r="B1">
            <v>5.5762081784386597E-4</v>
          </cell>
          <cell r="C1">
            <v>4.9763704550422202E-4</v>
          </cell>
        </row>
        <row r="2">
          <cell r="A2">
            <v>10.76716835266058</v>
          </cell>
          <cell r="B2">
            <v>5.5762081784386619E-4</v>
          </cell>
          <cell r="C2">
            <v>5.4270277466972306E-4</v>
          </cell>
        </row>
        <row r="3">
          <cell r="A3">
            <v>11.288263837486635</v>
          </cell>
          <cell r="B3">
            <v>5.782734407269723E-4</v>
          </cell>
          <cell r="C3">
            <v>5.9135447664665291E-4</v>
          </cell>
        </row>
        <row r="4">
          <cell r="A4">
            <v>11.809359322312691</v>
          </cell>
          <cell r="B4">
            <v>6.0925237505163158E-4</v>
          </cell>
          <cell r="C4">
            <v>6.4382856828683322E-4</v>
          </cell>
        </row>
        <row r="5">
          <cell r="A5">
            <v>12.330454807138745</v>
          </cell>
          <cell r="B5">
            <v>6.5055762081784392E-4</v>
          </cell>
          <cell r="C5">
            <v>7.0037253349288528E-4</v>
          </cell>
        </row>
        <row r="6">
          <cell r="A6">
            <v>12.844312854675549</v>
          </cell>
          <cell r="B6">
            <v>7.1251548946716227E-4</v>
          </cell>
          <cell r="C6">
            <v>7.6036873662619514E-4</v>
          </cell>
        </row>
        <row r="7">
          <cell r="A7">
            <v>13.350933464923102</v>
          </cell>
          <cell r="B7">
            <v>7.8479966955803389E-4</v>
          </cell>
          <cell r="C7">
            <v>8.2389262786681291E-4</v>
          </cell>
        </row>
        <row r="8">
          <cell r="A8">
            <v>13.864791512459906</v>
          </cell>
          <cell r="B8">
            <v>8.570838496489054E-4</v>
          </cell>
          <cell r="C8">
            <v>8.9302539830745514E-4</v>
          </cell>
        </row>
        <row r="9">
          <cell r="A9">
            <v>14.37864955999671</v>
          </cell>
          <cell r="B9">
            <v>9.3969434118132997E-4</v>
          </cell>
          <cell r="C9">
            <v>9.6717160868262282E-4</v>
          </cell>
        </row>
        <row r="10">
          <cell r="A10">
            <v>14.892507607533513</v>
          </cell>
          <cell r="B10">
            <v>1.0223048327137546E-3</v>
          </cell>
          <cell r="C10">
            <v>1.0466218633120748E-3</v>
          </cell>
        </row>
        <row r="11">
          <cell r="A11">
            <v>15.413603092359569</v>
          </cell>
          <cell r="B11">
            <v>1.0945890128046263E-3</v>
          </cell>
          <cell r="C11">
            <v>1.1329167639846257E-3</v>
          </cell>
        </row>
        <row r="12">
          <cell r="A12">
            <v>15.920223702607123</v>
          </cell>
          <cell r="B12">
            <v>1.1771995043370507E-3</v>
          </cell>
          <cell r="C12">
            <v>1.2226493842313626E-3</v>
          </cell>
        </row>
        <row r="13">
          <cell r="A13">
            <v>16.426844312854676</v>
          </cell>
          <cell r="B13">
            <v>1.2804626187525817E-3</v>
          </cell>
          <cell r="C13">
            <v>1.3184458122755744E-3</v>
          </cell>
        </row>
        <row r="14">
          <cell r="A14">
            <v>16.94070236039148</v>
          </cell>
          <cell r="B14">
            <v>1.3837257331681125E-3</v>
          </cell>
          <cell r="C14">
            <v>1.4221312040783342E-3</v>
          </cell>
        </row>
        <row r="15">
          <cell r="A15">
            <v>17.447322970639032</v>
          </cell>
          <cell r="B15">
            <v>1.5076414704667492E-3</v>
          </cell>
          <cell r="C15">
            <v>1.5311154958636193E-3</v>
          </cell>
        </row>
        <row r="16">
          <cell r="A16">
            <v>17.961181018175836</v>
          </cell>
          <cell r="B16">
            <v>1.6315572077653861E-3</v>
          </cell>
          <cell r="C16">
            <v>1.6488584728626503E-3</v>
          </cell>
        </row>
        <row r="17">
          <cell r="A17">
            <v>18.475039065712643</v>
          </cell>
          <cell r="B17">
            <v>1.74514663362247E-3</v>
          </cell>
          <cell r="C17">
            <v>1.7742113100425627E-3</v>
          </cell>
        </row>
        <row r="18">
          <cell r="A18">
            <v>18.988897113249443</v>
          </cell>
          <cell r="B18">
            <v>1.858736059479554E-3</v>
          </cell>
          <cell r="C18">
            <v>1.9075408241973628E-3</v>
          </cell>
        </row>
        <row r="19">
          <cell r="A19">
            <v>19.502755160786251</v>
          </cell>
          <cell r="B19">
            <v>1.9929781082197438E-3</v>
          </cell>
          <cell r="C19">
            <v>2.0492213589103888E-3</v>
          </cell>
        </row>
        <row r="20">
          <cell r="A20">
            <v>20.002138333744554</v>
          </cell>
          <cell r="B20">
            <v>2.168525402726146E-3</v>
          </cell>
          <cell r="C20">
            <v>2.195274113592926E-3</v>
          </cell>
        </row>
        <row r="21">
          <cell r="A21">
            <v>20.501521506702854</v>
          </cell>
          <cell r="B21">
            <v>2.3543990086741014E-3</v>
          </cell>
          <cell r="C21">
            <v>2.3499293552733513E-3</v>
          </cell>
        </row>
        <row r="22">
          <cell r="A22">
            <v>21.008142116950406</v>
          </cell>
          <cell r="B22">
            <v>2.509293680297398E-3</v>
          </cell>
          <cell r="C22">
            <v>2.5159860319222144E-3</v>
          </cell>
        </row>
        <row r="23">
          <cell r="A23">
            <v>21.514762727197962</v>
          </cell>
          <cell r="B23">
            <v>2.6641883519206936E-3</v>
          </cell>
          <cell r="C23">
            <v>2.6916467717089409E-3</v>
          </cell>
        </row>
        <row r="24">
          <cell r="A24">
            <v>22.014145900156265</v>
          </cell>
          <cell r="B24">
            <v>2.8500619578686491E-3</v>
          </cell>
          <cell r="C24">
            <v>2.874570362178554E-3</v>
          </cell>
        </row>
        <row r="25">
          <cell r="A25">
            <v>22.506291635825313</v>
          </cell>
          <cell r="B25">
            <v>3.0669144981412644E-3</v>
          </cell>
          <cell r="C25">
            <v>3.0646957914841786E-3</v>
          </cell>
        </row>
        <row r="26">
          <cell r="A26">
            <v>22.998437371494369</v>
          </cell>
          <cell r="B26">
            <v>3.2837670384138784E-3</v>
          </cell>
          <cell r="C26">
            <v>3.2649578150895837E-3</v>
          </cell>
        </row>
        <row r="27">
          <cell r="A27">
            <v>23.497820544452669</v>
          </cell>
          <cell r="B27">
            <v>3.5006195786864928E-3</v>
          </cell>
          <cell r="C27">
            <v>3.4788894743755226E-3</v>
          </cell>
        </row>
        <row r="28">
          <cell r="A28">
            <v>24.004441154700221</v>
          </cell>
          <cell r="B28">
            <v>3.7174721189591081E-3</v>
          </cell>
          <cell r="C28">
            <v>3.7073366819267975E-3</v>
          </cell>
        </row>
        <row r="29">
          <cell r="A29">
            <v>24.496586890369272</v>
          </cell>
          <cell r="B29">
            <v>3.954977282114829E-3</v>
          </cell>
          <cell r="C29">
            <v>3.940626272323537E-3</v>
          </cell>
        </row>
        <row r="30">
          <cell r="A30">
            <v>24.988732626038328</v>
          </cell>
          <cell r="B30">
            <v>4.2028087567121016E-3</v>
          </cell>
          <cell r="C30">
            <v>4.18547008885222E-3</v>
          </cell>
        </row>
        <row r="31">
          <cell r="A31">
            <v>25.473640924418127</v>
          </cell>
          <cell r="B31">
            <v>4.440313919867823E-3</v>
          </cell>
          <cell r="C31">
            <v>4.4383458672953031E-3</v>
          </cell>
        </row>
        <row r="32">
          <cell r="A32">
            <v>25.965786660087179</v>
          </cell>
          <cell r="B32">
            <v>4.6881453944650972E-3</v>
          </cell>
          <cell r="C32">
            <v>4.7071328173647047E-3</v>
          </cell>
        </row>
        <row r="33">
          <cell r="A33">
            <v>26.450694958466979</v>
          </cell>
          <cell r="B33">
            <v>4.96695580338703E-3</v>
          </cell>
          <cell r="C33">
            <v>4.984242159890284E-3</v>
          </cell>
        </row>
        <row r="34">
          <cell r="A34">
            <v>26.921128382268279</v>
          </cell>
          <cell r="B34">
            <v>5.2560925237505165E-3</v>
          </cell>
          <cell r="C34">
            <v>5.2650128684919219E-3</v>
          </cell>
        </row>
        <row r="35">
          <cell r="A35">
            <v>27.39879924335883</v>
          </cell>
          <cell r="B35">
            <v>5.5555555555555558E-3</v>
          </cell>
          <cell r="C35">
            <v>5.562407188276817E-3</v>
          </cell>
        </row>
        <row r="36">
          <cell r="A36">
            <v>27.869232667160126</v>
          </cell>
          <cell r="B36">
            <v>5.8653448988021488E-3</v>
          </cell>
          <cell r="C36">
            <v>5.8676746440766902E-3</v>
          </cell>
        </row>
        <row r="37">
          <cell r="A37">
            <v>28.346903528250678</v>
          </cell>
          <cell r="B37">
            <v>6.1854605534902938E-3</v>
          </cell>
          <cell r="C37">
            <v>6.1904628879081592E-3</v>
          </cell>
        </row>
        <row r="38">
          <cell r="A38">
            <v>28.810099514762726</v>
          </cell>
          <cell r="B38">
            <v>6.5159025196199916E-3</v>
          </cell>
          <cell r="C38">
            <v>6.5160404571124389E-3</v>
          </cell>
        </row>
        <row r="39">
          <cell r="A39">
            <v>29.273295501274774</v>
          </cell>
          <cell r="B39">
            <v>6.8566707971912432E-3</v>
          </cell>
          <cell r="C39">
            <v>6.8542070006669649E-3</v>
          </cell>
        </row>
        <row r="40">
          <cell r="A40">
            <v>29.722016613208325</v>
          </cell>
          <cell r="B40">
            <v>7.2180916976456013E-3</v>
          </cell>
          <cell r="C40">
            <v>7.1939946239708997E-3</v>
          </cell>
        </row>
        <row r="41">
          <cell r="A41">
            <v>30.177975162431121</v>
          </cell>
          <cell r="B41">
            <v>7.5691862866584048E-3</v>
          </cell>
          <cell r="C41">
            <v>7.5517191365405776E-3</v>
          </cell>
        </row>
        <row r="42">
          <cell r="A42">
            <v>30.633933711653917</v>
          </cell>
          <cell r="B42">
            <v>7.9202808756712109E-3</v>
          </cell>
          <cell r="C42">
            <v>7.9221534624900839E-3</v>
          </cell>
        </row>
        <row r="43">
          <cell r="A43">
            <v>31.082654823587468</v>
          </cell>
          <cell r="B43">
            <v>8.302354399008673E-3</v>
          </cell>
          <cell r="C43">
            <v>8.2992500032809998E-3</v>
          </cell>
        </row>
        <row r="44">
          <cell r="A44">
            <v>31.524138498231764</v>
          </cell>
          <cell r="B44">
            <v>8.6947542337876913E-3</v>
          </cell>
          <cell r="C44">
            <v>8.6825173568349009E-3</v>
          </cell>
        </row>
        <row r="45">
          <cell r="A45">
            <v>31.972859610165308</v>
          </cell>
          <cell r="B45">
            <v>9.0871540685667079E-3</v>
          </cell>
          <cell r="C45">
            <v>9.0846151882988928E-3</v>
          </cell>
        </row>
        <row r="46">
          <cell r="A46">
            <v>32.414343284809604</v>
          </cell>
          <cell r="B46">
            <v>9.4898802147872774E-3</v>
          </cell>
          <cell r="C46">
            <v>9.4926452857332904E-3</v>
          </cell>
        </row>
        <row r="47">
          <cell r="A47">
            <v>32.841352084875396</v>
          </cell>
          <cell r="B47">
            <v>9.9235852953325071E-3</v>
          </cell>
          <cell r="C47">
            <v>9.8990645069230512E-3</v>
          </cell>
        </row>
        <row r="48">
          <cell r="A48">
            <v>33.261123447651947</v>
          </cell>
          <cell r="B48">
            <v>1.0357290375877737E-2</v>
          </cell>
          <cell r="C48">
            <v>1.0309902391836542E-2</v>
          </cell>
        </row>
        <row r="49">
          <cell r="A49">
            <v>33.688132247717739</v>
          </cell>
          <cell r="B49">
            <v>1.0780669144981412E-2</v>
          </cell>
          <cell r="C49">
            <v>1.0739335993833159E-2</v>
          </cell>
        </row>
        <row r="50">
          <cell r="A50">
            <v>34.122378485072787</v>
          </cell>
          <cell r="B50">
            <v>1.1204047914085089E-2</v>
          </cell>
          <cell r="C50">
            <v>1.1187946285306772E-2</v>
          </cell>
        </row>
        <row r="51">
          <cell r="A51">
            <v>34.542149847849331</v>
          </cell>
          <cell r="B51">
            <v>1.1637752994630319E-2</v>
          </cell>
          <cell r="C51">
            <v>1.1632978880680812E-2</v>
          </cell>
        </row>
        <row r="52">
          <cell r="A52">
            <v>34.954683773336626</v>
          </cell>
          <cell r="B52">
            <v>1.2081784386617101E-2</v>
          </cell>
          <cell r="C52">
            <v>1.2081187257559899E-2</v>
          </cell>
        </row>
        <row r="53">
          <cell r="A53">
            <v>35.359980261534659</v>
          </cell>
          <cell r="B53">
            <v>1.2536142090045435E-2</v>
          </cell>
          <cell r="C53">
            <v>1.2531942443693227E-2</v>
          </cell>
        </row>
        <row r="54">
          <cell r="A54">
            <v>35.765276749732706</v>
          </cell>
          <cell r="B54">
            <v>1.3011152416356878E-2</v>
          </cell>
          <cell r="C54">
            <v>1.2992935333969162E-2</v>
          </cell>
        </row>
        <row r="55">
          <cell r="A55">
            <v>36.170573237930753</v>
          </cell>
          <cell r="B55">
            <v>1.3475836431226764E-2</v>
          </cell>
          <cell r="C55">
            <v>1.3464067244730872E-2</v>
          </cell>
        </row>
        <row r="56">
          <cell r="A56">
            <v>36.575869726128794</v>
          </cell>
          <cell r="B56">
            <v>1.3940520446096656E-2</v>
          </cell>
          <cell r="C56">
            <v>1.3945220213021518E-2</v>
          </cell>
        </row>
        <row r="57">
          <cell r="A57">
            <v>36.981166214326834</v>
          </cell>
          <cell r="B57">
            <v>1.4415530772408097E-2</v>
          </cell>
          <cell r="C57">
            <v>1.4436256540743814E-2</v>
          </cell>
        </row>
        <row r="58">
          <cell r="A58">
            <v>37.371987827946377</v>
          </cell>
          <cell r="B58">
            <v>1.4900867410161089E-2</v>
          </cell>
          <cell r="C58">
            <v>1.4918968505599069E-2</v>
          </cell>
        </row>
        <row r="59">
          <cell r="A59">
            <v>37.755572004276672</v>
          </cell>
          <cell r="B59">
            <v>1.5396530359355638E-2</v>
          </cell>
          <cell r="C59">
            <v>1.5401380872482551E-2</v>
          </cell>
        </row>
        <row r="60">
          <cell r="A60">
            <v>38.13915618060696</v>
          </cell>
          <cell r="B60">
            <v>1.5892193308550188E-2</v>
          </cell>
          <cell r="C60">
            <v>1.5892183211520784E-2</v>
          </cell>
        </row>
        <row r="61">
          <cell r="A61">
            <v>38.522740356937248</v>
          </cell>
          <cell r="B61">
            <v>1.6398182569186286E-2</v>
          </cell>
          <cell r="C61">
            <v>1.6391190720287444E-2</v>
          </cell>
        </row>
        <row r="62">
          <cell r="A62">
            <v>38.913561970556785</v>
          </cell>
          <cell r="B62">
            <v>1.6893845518380836E-2</v>
          </cell>
          <cell r="C62">
            <v>1.690784318955698E-2</v>
          </cell>
        </row>
        <row r="63">
          <cell r="A63">
            <v>39.29714614688708</v>
          </cell>
          <cell r="B63">
            <v>1.7399834779016934E-2</v>
          </cell>
          <cell r="C63">
            <v>1.7422782380899712E-2</v>
          </cell>
        </row>
        <row r="64">
          <cell r="A64">
            <v>39.680730323217368</v>
          </cell>
          <cell r="B64">
            <v>1.7895497728211484E-2</v>
          </cell>
          <cell r="C64">
            <v>1.7945263973556502E-2</v>
          </cell>
        </row>
        <row r="65">
          <cell r="A65">
            <v>40.04983962496916</v>
          </cell>
          <cell r="B65">
            <v>1.8411813300289136E-2</v>
          </cell>
          <cell r="C65">
            <v>1.8454912814820194E-2</v>
          </cell>
        </row>
        <row r="66">
          <cell r="A66">
            <v>40.411711489431696</v>
          </cell>
          <cell r="B66">
            <v>1.8938455183808343E-2</v>
          </cell>
          <cell r="C66">
            <v>1.8960885815732475E-2</v>
          </cell>
        </row>
        <row r="67">
          <cell r="A67">
            <v>40.773583353894232</v>
          </cell>
          <cell r="B67">
            <v>1.946509706732755E-2</v>
          </cell>
          <cell r="C67">
            <v>1.9472869469121155E-2</v>
          </cell>
        </row>
        <row r="68">
          <cell r="A68">
            <v>41.135455218356768</v>
          </cell>
          <cell r="B68">
            <v>1.9991738950846757E-2</v>
          </cell>
          <cell r="C68">
            <v>1.9990607273526955E-2</v>
          </cell>
        </row>
        <row r="69">
          <cell r="A69">
            <v>41.490089645530063</v>
          </cell>
          <cell r="B69">
            <v>2.0528707145807519E-2</v>
          </cell>
          <cell r="C69">
            <v>2.0503312441462952E-2</v>
          </cell>
        </row>
        <row r="70">
          <cell r="A70">
            <v>41.84472407270335</v>
          </cell>
          <cell r="B70">
            <v>2.1065675340768277E-2</v>
          </cell>
          <cell r="C70">
            <v>2.1021016772789603E-2</v>
          </cell>
        </row>
        <row r="71">
          <cell r="A71">
            <v>42.213833374455135</v>
          </cell>
          <cell r="B71">
            <v>2.1592317224287484E-2</v>
          </cell>
          <cell r="C71">
            <v>2.156485958609413E-2</v>
          </cell>
        </row>
        <row r="72">
          <cell r="A72">
            <v>42.582942676206926</v>
          </cell>
          <cell r="B72">
            <v>2.2108632796365137E-2</v>
          </cell>
          <cell r="C72">
            <v>2.2113484103845241E-2</v>
          </cell>
        </row>
        <row r="73">
          <cell r="A73">
            <v>42.959289415247966</v>
          </cell>
          <cell r="B73">
            <v>2.2624948368442796E-2</v>
          </cell>
          <cell r="C73">
            <v>2.2677431731791885E-2</v>
          </cell>
        </row>
        <row r="74">
          <cell r="A74">
            <v>43.321161279710502</v>
          </cell>
          <cell r="B74">
            <v>2.3161916563403554E-2</v>
          </cell>
          <cell r="C74">
            <v>2.3223684331000135E-2</v>
          </cell>
        </row>
        <row r="75">
          <cell r="A75">
            <v>43.661320832305286</v>
          </cell>
          <cell r="B75">
            <v>2.3719537381247418E-2</v>
          </cell>
          <cell r="C75">
            <v>2.3740414750354894E-2</v>
          </cell>
        </row>
        <row r="76">
          <cell r="A76">
            <v>44.001480384900077</v>
          </cell>
          <cell r="B76">
            <v>2.4277158199091282E-2</v>
          </cell>
          <cell r="C76">
            <v>2.4259988645268047E-2</v>
          </cell>
        </row>
        <row r="77">
          <cell r="A77">
            <v>44.356114812073358</v>
          </cell>
          <cell r="B77">
            <v>2.4824452705493594E-2</v>
          </cell>
          <cell r="C77">
            <v>2.4804362198468811E-2</v>
          </cell>
        </row>
        <row r="78">
          <cell r="A78">
            <v>44.717986676535901</v>
          </cell>
          <cell r="B78">
            <v>2.5351094589012808E-2</v>
          </cell>
          <cell r="C78">
            <v>2.5362302393478194E-2</v>
          </cell>
        </row>
        <row r="79">
          <cell r="A79">
            <v>45.072621103709189</v>
          </cell>
          <cell r="B79">
            <v>2.5888062783973566E-2</v>
          </cell>
          <cell r="C79">
            <v>2.5911109198505828E-2</v>
          </cell>
        </row>
        <row r="80">
          <cell r="A80">
            <v>45.427255530882476</v>
          </cell>
          <cell r="B80">
            <v>2.6435357290375876E-2</v>
          </cell>
          <cell r="C80">
            <v>2.6461531702775664E-2</v>
          </cell>
        </row>
        <row r="81">
          <cell r="A81">
            <v>45.774652520766509</v>
          </cell>
          <cell r="B81">
            <v>2.6992978108219746E-2</v>
          </cell>
          <cell r="C81">
            <v>2.7001905534938662E-2</v>
          </cell>
        </row>
        <row r="82">
          <cell r="A82">
            <v>46.107574636072044</v>
          </cell>
          <cell r="B82">
            <v>2.7560925237505165E-2</v>
          </cell>
          <cell r="C82">
            <v>2.7520507776648825E-2</v>
          </cell>
        </row>
        <row r="83">
          <cell r="A83">
            <v>46.447734188666828</v>
          </cell>
          <cell r="B83">
            <v>2.812887236679058E-2</v>
          </cell>
          <cell r="C83">
            <v>2.8050773288704478E-2</v>
          </cell>
        </row>
        <row r="84">
          <cell r="A84">
            <v>46.809606053129372</v>
          </cell>
          <cell r="B84">
            <v>2.8665840561751345E-2</v>
          </cell>
          <cell r="C84">
            <v>2.8614900737967092E-2</v>
          </cell>
        </row>
        <row r="85">
          <cell r="A85">
            <v>47.185952792170411</v>
          </cell>
          <cell r="B85">
            <v>2.9182156133828997E-2</v>
          </cell>
          <cell r="C85">
            <v>2.920112560442464E-2</v>
          </cell>
        </row>
        <row r="86">
          <cell r="A86">
            <v>47.555062093922196</v>
          </cell>
          <cell r="B86">
            <v>2.9719124328789759E-2</v>
          </cell>
          <cell r="C86">
            <v>2.9775111997346004E-2</v>
          </cell>
        </row>
        <row r="87">
          <cell r="A87">
            <v>47.902459083806235</v>
          </cell>
          <cell r="B87">
            <v>3.0266418835192072E-2</v>
          </cell>
          <cell r="C87">
            <v>3.0314005949602516E-2</v>
          </cell>
        </row>
        <row r="88">
          <cell r="A88">
            <v>48.242618636401019</v>
          </cell>
          <cell r="B88">
            <v>3.0813713341594388E-2</v>
          </cell>
          <cell r="C88">
            <v>3.0840004340439254E-2</v>
          </cell>
        </row>
        <row r="89">
          <cell r="A89">
            <v>48.597253063574307</v>
          </cell>
          <cell r="B89">
            <v>3.1350681536555139E-2</v>
          </cell>
          <cell r="C89">
            <v>3.1386185041093966E-2</v>
          </cell>
        </row>
        <row r="90">
          <cell r="A90">
            <v>48.951887490747595</v>
          </cell>
          <cell r="B90">
            <v>3.18876497315159E-2</v>
          </cell>
          <cell r="C90">
            <v>3.1929658798671205E-2</v>
          </cell>
        </row>
        <row r="91">
          <cell r="A91">
            <v>49.313759355210138</v>
          </cell>
          <cell r="B91">
            <v>3.2424617926476662E-2</v>
          </cell>
          <cell r="C91">
            <v>3.2480943820436134E-2</v>
          </cell>
        </row>
        <row r="92">
          <cell r="A92">
            <v>49.668393782383419</v>
          </cell>
          <cell r="B92">
            <v>3.2961586121437424E-2</v>
          </cell>
          <cell r="C92">
            <v>3.3017504394765584E-2</v>
          </cell>
        </row>
        <row r="93">
          <cell r="A93">
            <v>50.015790772267458</v>
          </cell>
          <cell r="B93">
            <v>3.3508880627839736E-2</v>
          </cell>
          <cell r="C93">
            <v>3.3539099426247353E-2</v>
          </cell>
        </row>
        <row r="94">
          <cell r="A94">
            <v>50.36318776215149</v>
          </cell>
          <cell r="B94">
            <v>3.4056175134242049E-2</v>
          </cell>
          <cell r="C94">
            <v>3.4056263513776393E-2</v>
          </cell>
        </row>
        <row r="95">
          <cell r="A95">
            <v>50.717822189324778</v>
          </cell>
          <cell r="B95">
            <v>3.4582817017761253E-2</v>
          </cell>
          <cell r="C95">
            <v>3.4579157882382069E-2</v>
          </cell>
        </row>
        <row r="96">
          <cell r="A96">
            <v>51.079694053787314</v>
          </cell>
          <cell r="B96">
            <v>3.5119785212722014E-2</v>
          </cell>
          <cell r="C96">
            <v>3.5106968899953669E-2</v>
          </cell>
        </row>
        <row r="97">
          <cell r="A97">
            <v>51.448803355539106</v>
          </cell>
          <cell r="B97">
            <v>3.5646427096241225E-2</v>
          </cell>
          <cell r="C97">
            <v>3.5638814231510656E-2</v>
          </cell>
        </row>
        <row r="98">
          <cell r="A98">
            <v>51.832387531869394</v>
          </cell>
          <cell r="B98">
            <v>3.6152416356877326E-2</v>
          </cell>
          <cell r="C98">
            <v>3.6183951000985148E-2</v>
          </cell>
        </row>
        <row r="99">
          <cell r="A99">
            <v>52.201496833621185</v>
          </cell>
          <cell r="B99">
            <v>3.6668731928954978E-2</v>
          </cell>
          <cell r="C99">
            <v>3.6700669904849867E-2</v>
          </cell>
        </row>
        <row r="100">
          <cell r="A100">
            <v>52.563368698083721</v>
          </cell>
          <cell r="B100">
            <v>3.7195373812474182E-2</v>
          </cell>
          <cell r="C100">
            <v>3.7199251655388191E-2</v>
          </cell>
        </row>
        <row r="101">
          <cell r="A101">
            <v>52.939715437124761</v>
          </cell>
          <cell r="B101">
            <v>3.7701363073110283E-2</v>
          </cell>
          <cell r="C101">
            <v>3.770881371150616E-2</v>
          </cell>
        </row>
        <row r="102">
          <cell r="A102">
            <v>53.337774488033553</v>
          </cell>
          <cell r="B102">
            <v>3.8186699710863282E-2</v>
          </cell>
          <cell r="C102">
            <v>3.8237201450929688E-2</v>
          </cell>
        </row>
        <row r="103">
          <cell r="A103">
            <v>53.728596101653096</v>
          </cell>
          <cell r="B103">
            <v>3.8672036348616275E-2</v>
          </cell>
          <cell r="C103">
            <v>3.8744770588232953E-2</v>
          </cell>
        </row>
        <row r="104">
          <cell r="A104">
            <v>54.104942840694136</v>
          </cell>
          <cell r="B104">
            <v>3.9178025609252376E-2</v>
          </cell>
          <cell r="C104">
            <v>3.9222451259469819E-2</v>
          </cell>
        </row>
        <row r="105">
          <cell r="A105">
            <v>54.488527017024424</v>
          </cell>
          <cell r="B105">
            <v>3.9673688558446926E-2</v>
          </cell>
          <cell r="C105">
            <v>3.9697540994955705E-2</v>
          </cell>
        </row>
        <row r="106">
          <cell r="A106">
            <v>54.879348630643975</v>
          </cell>
          <cell r="B106">
            <v>4.0159025196199918E-2</v>
          </cell>
          <cell r="C106">
            <v>4.0168773061756494E-2</v>
          </cell>
        </row>
        <row r="107">
          <cell r="A107">
            <v>55.277407681552759</v>
          </cell>
          <cell r="B107">
            <v>4.0634035522511353E-2</v>
          </cell>
          <cell r="C107">
            <v>4.0634812021363202E-2</v>
          </cell>
        </row>
        <row r="108">
          <cell r="A108">
            <v>55.668229295172303</v>
          </cell>
          <cell r="B108">
            <v>4.1119372160264352E-2</v>
          </cell>
          <cell r="C108">
            <v>4.1078114459460212E-2</v>
          </cell>
        </row>
        <row r="109">
          <cell r="A109">
            <v>56.073525783370343</v>
          </cell>
          <cell r="B109">
            <v>4.1584056175134249E-2</v>
          </cell>
          <cell r="C109">
            <v>4.1522291236137293E-2</v>
          </cell>
        </row>
        <row r="110">
          <cell r="A110">
            <v>56.500534583436142</v>
          </cell>
          <cell r="B110">
            <v>4.200743494423792E-2</v>
          </cell>
          <cell r="C110">
            <v>4.1972464082955761E-2</v>
          </cell>
        </row>
        <row r="111">
          <cell r="A111">
            <v>56.934780820791183</v>
          </cell>
          <cell r="B111">
            <v>4.2420487401900041E-2</v>
          </cell>
          <cell r="C111">
            <v>4.2410820634661964E-2</v>
          </cell>
        </row>
        <row r="112">
          <cell r="A112">
            <v>57.361789620856982</v>
          </cell>
          <cell r="B112">
            <v>4.282321354812061E-2</v>
          </cell>
          <cell r="C112">
            <v>4.2822057745869689E-2</v>
          </cell>
        </row>
        <row r="113">
          <cell r="A113">
            <v>57.788798420922774</v>
          </cell>
          <cell r="B113">
            <v>4.3215613382899622E-2</v>
          </cell>
          <cell r="C113">
            <v>4.32129891449438E-2</v>
          </cell>
        </row>
        <row r="114">
          <cell r="A114">
            <v>58.23028209556707</v>
          </cell>
          <cell r="B114">
            <v>4.3597686906237089E-2</v>
          </cell>
          <cell r="C114">
            <v>4.3595156502302446E-2</v>
          </cell>
        </row>
        <row r="115">
          <cell r="A115">
            <v>58.671765770211366</v>
          </cell>
          <cell r="B115">
            <v>4.3969434118133005E-2</v>
          </cell>
          <cell r="C115">
            <v>4.3954289493395478E-2</v>
          </cell>
        </row>
        <row r="116">
          <cell r="A116">
            <v>59.134961756723413</v>
          </cell>
          <cell r="B116">
            <v>4.4320528707145812E-2</v>
          </cell>
          <cell r="C116">
            <v>4.4305643191963742E-2</v>
          </cell>
        </row>
        <row r="117">
          <cell r="A117">
            <v>59.605395180524717</v>
          </cell>
          <cell r="B117">
            <v>4.4640644361833959E-2</v>
          </cell>
          <cell r="C117">
            <v>4.4635138310111892E-2</v>
          </cell>
        </row>
        <row r="118">
          <cell r="A118">
            <v>60.083066041615261</v>
          </cell>
          <cell r="B118">
            <v>4.4940107393638989E-2</v>
          </cell>
          <cell r="C118">
            <v>4.4940832043450549E-2</v>
          </cell>
        </row>
        <row r="119">
          <cell r="A119">
            <v>60.560736902705813</v>
          </cell>
          <cell r="B119">
            <v>4.5208591491119367E-2</v>
          </cell>
          <cell r="C119">
            <v>4.5216807735014714E-2</v>
          </cell>
        </row>
        <row r="120">
          <cell r="A120">
            <v>61.04564520108562</v>
          </cell>
          <cell r="B120">
            <v>4.54667492771582E-2</v>
          </cell>
          <cell r="C120">
            <v>4.5465980504955573E-2</v>
          </cell>
        </row>
        <row r="121">
          <cell r="A121">
            <v>61.523316062176164</v>
          </cell>
          <cell r="B121">
            <v>4.5704254440313917E-2</v>
          </cell>
          <cell r="C121">
            <v>4.5680395391845298E-2</v>
          </cell>
        </row>
        <row r="122">
          <cell r="A122">
            <v>61.993749485977467</v>
          </cell>
          <cell r="B122">
            <v>4.5890128046261872E-2</v>
          </cell>
          <cell r="C122">
            <v>4.5861014811098E-2</v>
          </cell>
        </row>
        <row r="123">
          <cell r="A123">
            <v>62.47865778435726</v>
          </cell>
          <cell r="B123">
            <v>4.6034696406443622E-2</v>
          </cell>
          <cell r="C123">
            <v>4.601507530372561E-2</v>
          </cell>
        </row>
        <row r="124">
          <cell r="A124">
            <v>62.970803520026323</v>
          </cell>
          <cell r="B124">
            <v>4.6158612143742256E-2</v>
          </cell>
          <cell r="C124">
            <v>4.6137760474142094E-2</v>
          </cell>
        </row>
        <row r="125">
          <cell r="A125">
            <v>63.484661567563116</v>
          </cell>
          <cell r="B125">
            <v>4.6220570012391576E-2</v>
          </cell>
          <cell r="C125">
            <v>4.6229362200214084E-2</v>
          </cell>
        </row>
        <row r="126">
          <cell r="A126">
            <v>64.005757052389171</v>
          </cell>
          <cell r="B126">
            <v>4.6241222635274679E-2</v>
          </cell>
          <cell r="C126">
            <v>4.6283954486622703E-2</v>
          </cell>
        </row>
        <row r="127">
          <cell r="A127">
            <v>64.519615099925971</v>
          </cell>
          <cell r="B127">
            <v>4.625154894671623E-2</v>
          </cell>
          <cell r="C127">
            <v>4.6299888018029568E-2</v>
          </cell>
        </row>
        <row r="128">
          <cell r="A128">
            <v>65.033473147462786</v>
          </cell>
          <cell r="B128">
            <v>4.625154894671623E-2</v>
          </cell>
          <cell r="C128">
            <v>4.6278146665318112E-2</v>
          </cell>
        </row>
        <row r="129">
          <cell r="A129">
            <v>65.540093757710338</v>
          </cell>
          <cell r="B129">
            <v>4.6199917389508467E-2</v>
          </cell>
          <cell r="C129">
            <v>4.6219880239965434E-2</v>
          </cell>
        </row>
        <row r="130">
          <cell r="A130">
            <v>66.04671436795789</v>
          </cell>
          <cell r="B130">
            <v>4.6096654275092935E-2</v>
          </cell>
          <cell r="C130">
            <v>4.6125182227510754E-2</v>
          </cell>
        </row>
        <row r="131">
          <cell r="A131">
            <v>66.56057241549469</v>
          </cell>
          <cell r="B131">
            <v>4.596241222635275E-2</v>
          </cell>
          <cell r="C131">
            <v>4.5992145902881996E-2</v>
          </cell>
        </row>
        <row r="132">
          <cell r="A132">
            <v>67.067193025742256</v>
          </cell>
          <cell r="B132">
            <v>4.5786864931846347E-2</v>
          </cell>
          <cell r="C132">
            <v>4.5824832579316348E-2</v>
          </cell>
        </row>
        <row r="133">
          <cell r="A133">
            <v>67.566576198700545</v>
          </cell>
          <cell r="B133">
            <v>4.5570012391573725E-2</v>
          </cell>
          <cell r="C133">
            <v>4.5625166303189968E-2</v>
          </cell>
        </row>
        <row r="134">
          <cell r="A134">
            <v>68.065959371658849</v>
          </cell>
          <cell r="B134">
            <v>4.5342833539859566E-2</v>
          </cell>
          <cell r="C134">
            <v>4.5391465213101903E-2</v>
          </cell>
        </row>
        <row r="135">
          <cell r="A135">
            <v>68.558105107327918</v>
          </cell>
          <cell r="B135">
            <v>4.5095002065262291E-2</v>
          </cell>
          <cell r="C135">
            <v>4.5128370849441692E-2</v>
          </cell>
        </row>
        <row r="136">
          <cell r="A136">
            <v>69.028538531129215</v>
          </cell>
          <cell r="B136">
            <v>4.4805865344898804E-2</v>
          </cell>
          <cell r="C136">
            <v>4.4847000459637743E-2</v>
          </cell>
        </row>
        <row r="137">
          <cell r="A137">
            <v>69.491734517641248</v>
          </cell>
          <cell r="B137">
            <v>4.4485749690210658E-2</v>
          </cell>
          <cell r="C137">
            <v>4.4541976820073263E-2</v>
          </cell>
        </row>
        <row r="138">
          <cell r="A138">
            <v>69.962167941442544</v>
          </cell>
          <cell r="B138">
            <v>4.4165634035522511E-2</v>
          </cell>
          <cell r="C138">
            <v>4.4204378902661996E-2</v>
          </cell>
        </row>
        <row r="139">
          <cell r="A139">
            <v>70.425363927954606</v>
          </cell>
          <cell r="B139">
            <v>4.3814539446509711E-2</v>
          </cell>
          <cell r="C139">
            <v>4.3845243309372013E-2</v>
          </cell>
        </row>
        <row r="140">
          <cell r="A140">
            <v>70.866847602598909</v>
          </cell>
          <cell r="B140">
            <v>4.3432465923172243E-2</v>
          </cell>
          <cell r="C140">
            <v>4.3478887174813297E-2</v>
          </cell>
        </row>
        <row r="141">
          <cell r="A141">
            <v>71.308331277243184</v>
          </cell>
          <cell r="B141">
            <v>4.3040066088393225E-2</v>
          </cell>
          <cell r="C141">
            <v>4.3089697581895396E-2</v>
          </cell>
        </row>
        <row r="142">
          <cell r="A142">
            <v>71.749814951887487</v>
          </cell>
          <cell r="B142">
            <v>4.2637339942172663E-2</v>
          </cell>
          <cell r="C142">
            <v>4.267834430931064E-2</v>
          </cell>
        </row>
        <row r="143">
          <cell r="A143">
            <v>72.169586314664031</v>
          </cell>
          <cell r="B143">
            <v>4.2203634861627426E-2</v>
          </cell>
          <cell r="C143">
            <v>4.2267307312646059E-2</v>
          </cell>
        </row>
        <row r="144">
          <cell r="A144">
            <v>72.582120240151326</v>
          </cell>
          <cell r="B144">
            <v>4.1769929781082196E-2</v>
          </cell>
          <cell r="C144">
            <v>4.1845065629724135E-2</v>
          </cell>
        </row>
        <row r="145">
          <cell r="A145">
            <v>73.00189160292787</v>
          </cell>
          <cell r="B145">
            <v>4.1346551011978525E-2</v>
          </cell>
          <cell r="C145">
            <v>4.1397449439573422E-2</v>
          </cell>
        </row>
        <row r="146">
          <cell r="A146">
            <v>73.414425528415165</v>
          </cell>
          <cell r="B146">
            <v>4.0892193308550179E-2</v>
          </cell>
          <cell r="C146">
            <v>4.0940546178779937E-2</v>
          </cell>
        </row>
        <row r="147">
          <cell r="A147">
            <v>73.81248457932395</v>
          </cell>
          <cell r="B147">
            <v>4.0406856670797194E-2</v>
          </cell>
          <cell r="C147">
            <v>4.0484318920302693E-2</v>
          </cell>
        </row>
        <row r="148">
          <cell r="A148">
            <v>74.210543630232749</v>
          </cell>
          <cell r="B148">
            <v>3.9921520033044194E-2</v>
          </cell>
          <cell r="C148">
            <v>4.0013628474784659E-2</v>
          </cell>
        </row>
        <row r="149">
          <cell r="A149">
            <v>74.615840118430796</v>
          </cell>
          <cell r="B149">
            <v>3.9456836018174311E-2</v>
          </cell>
          <cell r="C149">
            <v>3.9520166236626089E-2</v>
          </cell>
        </row>
        <row r="150">
          <cell r="A150">
            <v>75.013899169339581</v>
          </cell>
          <cell r="B150">
            <v>3.8981825691862863E-2</v>
          </cell>
          <cell r="C150">
            <v>3.9022203533733646E-2</v>
          </cell>
        </row>
        <row r="151">
          <cell r="A151">
            <v>75.41195822024838</v>
          </cell>
          <cell r="B151">
            <v>3.8506815365551422E-2</v>
          </cell>
          <cell r="C151">
            <v>3.8511701756384395E-2</v>
          </cell>
        </row>
        <row r="152">
          <cell r="A152">
            <v>75.802779833867916</v>
          </cell>
          <cell r="B152">
            <v>3.802147872779843E-2</v>
          </cell>
          <cell r="C152">
            <v>3.7998920169560538E-2</v>
          </cell>
        </row>
        <row r="153">
          <cell r="A153">
            <v>76.171889135619708</v>
          </cell>
          <cell r="B153">
            <v>3.7505163155720778E-2</v>
          </cell>
          <cell r="C153">
            <v>3.7504680823535773E-2</v>
          </cell>
        </row>
        <row r="154">
          <cell r="A154">
            <v>76.540998437371499</v>
          </cell>
          <cell r="B154">
            <v>3.6988847583643125E-2</v>
          </cell>
          <cell r="C154">
            <v>3.700132832466721E-2</v>
          </cell>
        </row>
        <row r="155">
          <cell r="A155">
            <v>76.924582613701787</v>
          </cell>
          <cell r="B155">
            <v>3.6482858323007024E-2</v>
          </cell>
          <cell r="C155">
            <v>3.646916227514127E-2</v>
          </cell>
        </row>
        <row r="156">
          <cell r="A156">
            <v>77.300929352742827</v>
          </cell>
          <cell r="B156">
            <v>3.5976869062370923E-2</v>
          </cell>
          <cell r="C156">
            <v>3.5938632283496967E-2</v>
          </cell>
        </row>
        <row r="157">
          <cell r="A157">
            <v>77.670038654494618</v>
          </cell>
          <cell r="B157">
            <v>3.546055349029327E-2</v>
          </cell>
          <cell r="C157">
            <v>3.5410782764292936E-2</v>
          </cell>
        </row>
        <row r="158">
          <cell r="A158">
            <v>78.031910518957162</v>
          </cell>
          <cell r="B158">
            <v>3.493391160677406E-2</v>
          </cell>
          <cell r="C158">
            <v>3.4886585169561196E-2</v>
          </cell>
        </row>
        <row r="159">
          <cell r="A159">
            <v>78.386544946130442</v>
          </cell>
          <cell r="B159">
            <v>3.4396943411813298E-2</v>
          </cell>
          <cell r="C159">
            <v>3.4366940035806946E-2</v>
          </cell>
        </row>
        <row r="160">
          <cell r="A160">
            <v>78.741179373303723</v>
          </cell>
          <cell r="B160">
            <v>3.3849648905410985E-2</v>
          </cell>
          <cell r="C160">
            <v>3.3841913852791262E-2</v>
          </cell>
        </row>
        <row r="161">
          <cell r="A161">
            <v>79.103051237766266</v>
          </cell>
          <cell r="B161">
            <v>3.330235439900868E-2</v>
          </cell>
          <cell r="C161">
            <v>3.3301130404298405E-2</v>
          </cell>
        </row>
        <row r="162">
          <cell r="A162">
            <v>79.472160539518057</v>
          </cell>
          <cell r="B162">
            <v>3.2775712515489469E-2</v>
          </cell>
          <cell r="C162">
            <v>3.2744814023586123E-2</v>
          </cell>
        </row>
        <row r="163">
          <cell r="A163">
            <v>79.841269841269835</v>
          </cell>
          <cell r="B163">
            <v>3.2249070631970266E-2</v>
          </cell>
          <cell r="C163">
            <v>3.2184272992467726E-2</v>
          </cell>
        </row>
        <row r="164">
          <cell r="A164">
            <v>80.188666831153867</v>
          </cell>
          <cell r="B164">
            <v>3.1712102437009497E-2</v>
          </cell>
          <cell r="C164">
            <v>3.1653328526614379E-2</v>
          </cell>
        </row>
        <row r="165">
          <cell r="A165">
            <v>80.528826383748665</v>
          </cell>
          <cell r="B165">
            <v>3.1164807930607184E-2</v>
          </cell>
          <cell r="C165">
            <v>3.1130710676344816E-2</v>
          </cell>
        </row>
        <row r="166">
          <cell r="A166">
            <v>80.88346081092196</v>
          </cell>
          <cell r="B166">
            <v>3.0617513424204872E-2</v>
          </cell>
          <cell r="C166">
            <v>3.0583423100814751E-2</v>
          </cell>
        </row>
        <row r="167">
          <cell r="A167">
            <v>81.238095238095241</v>
          </cell>
          <cell r="B167">
            <v>3.0070218917802559E-2</v>
          </cell>
          <cell r="C167">
            <v>3.0034112080932429E-2</v>
          </cell>
        </row>
        <row r="168">
          <cell r="A168">
            <v>81.592729665268521</v>
          </cell>
          <cell r="B168">
            <v>2.9533250722841804E-2</v>
          </cell>
          <cell r="C168">
            <v>2.9483235932502145E-2</v>
          </cell>
        </row>
        <row r="169">
          <cell r="A169">
            <v>81.947364092441816</v>
          </cell>
          <cell r="B169">
            <v>2.8996282527881043E-2</v>
          </cell>
          <cell r="C169">
            <v>2.8931246456238392E-2</v>
          </cell>
        </row>
        <row r="170">
          <cell r="A170">
            <v>82.301998519615097</v>
          </cell>
          <cell r="B170">
            <v>2.8448988021478726E-2</v>
          </cell>
          <cell r="C170">
            <v>2.8378588363334675E-2</v>
          </cell>
        </row>
        <row r="171">
          <cell r="A171">
            <v>82.649395509499143</v>
          </cell>
          <cell r="B171">
            <v>2.7891367203634859E-2</v>
          </cell>
          <cell r="C171">
            <v>2.7836981658502832E-2</v>
          </cell>
        </row>
        <row r="172">
          <cell r="A172">
            <v>82.996792499383176</v>
          </cell>
          <cell r="B172">
            <v>2.7333746385790999E-2</v>
          </cell>
          <cell r="C172">
            <v>2.7295556051748174E-2</v>
          </cell>
        </row>
        <row r="173">
          <cell r="A173">
            <v>83.344189489267208</v>
          </cell>
          <cell r="B173">
            <v>2.6786451879388683E-2</v>
          </cell>
          <cell r="C173">
            <v>2.6754706836287539E-2</v>
          </cell>
        </row>
        <row r="174">
          <cell r="A174">
            <v>83.698823916440489</v>
          </cell>
          <cell r="B174">
            <v>2.6259809995869476E-2</v>
          </cell>
          <cell r="C174">
            <v>2.620358625274942E-2</v>
          </cell>
        </row>
        <row r="175">
          <cell r="A175">
            <v>84.046220906324535</v>
          </cell>
          <cell r="B175">
            <v>2.5712515489467163E-2</v>
          </cell>
          <cell r="C175">
            <v>2.5665073610921539E-2</v>
          </cell>
        </row>
        <row r="176">
          <cell r="A176">
            <v>84.386380458919319</v>
          </cell>
          <cell r="B176">
            <v>2.5154894671623299E-2</v>
          </cell>
          <cell r="C176">
            <v>2.5139442125459772E-2</v>
          </cell>
        </row>
        <row r="177">
          <cell r="A177">
            <v>84.741014886092614</v>
          </cell>
          <cell r="B177">
            <v>2.4607600165220983E-2</v>
          </cell>
          <cell r="C177">
            <v>2.4593561172333616E-2</v>
          </cell>
        </row>
        <row r="178">
          <cell r="A178">
            <v>85.102886750555143</v>
          </cell>
          <cell r="B178">
            <v>2.4080958281701776E-2</v>
          </cell>
          <cell r="C178">
            <v>2.4039148765604694E-2</v>
          </cell>
        </row>
        <row r="179">
          <cell r="A179">
            <v>85.464758615017686</v>
          </cell>
          <cell r="B179">
            <v>2.3543990086741014E-2</v>
          </cell>
          <cell r="C179">
            <v>2.3487752146653634E-2</v>
          </cell>
        </row>
        <row r="180">
          <cell r="A180">
            <v>85.826630479480215</v>
          </cell>
          <cell r="B180">
            <v>2.3007021891780256E-2</v>
          </cell>
          <cell r="C180">
            <v>2.2939742070052012E-2</v>
          </cell>
        </row>
        <row r="181">
          <cell r="A181">
            <v>86.18126490665351</v>
          </cell>
          <cell r="B181">
            <v>2.245972738537794E-2</v>
          </cell>
          <cell r="C181">
            <v>2.2406323017772966E-2</v>
          </cell>
        </row>
        <row r="182">
          <cell r="A182">
            <v>86.528661896537542</v>
          </cell>
          <cell r="B182">
            <v>2.1902106567534076E-2</v>
          </cell>
          <cell r="C182">
            <v>2.1887590219029716E-2</v>
          </cell>
        </row>
        <row r="183">
          <cell r="A183">
            <v>86.883296323710837</v>
          </cell>
          <cell r="B183">
            <v>2.1365138372573318E-2</v>
          </cell>
          <cell r="C183">
            <v>2.1362237548195925E-2</v>
          </cell>
        </row>
        <row r="184">
          <cell r="A184">
            <v>87.24516818817338</v>
          </cell>
          <cell r="B184">
            <v>2.0838496489054111E-2</v>
          </cell>
          <cell r="C184">
            <v>2.0830833994235378E-2</v>
          </cell>
        </row>
        <row r="185">
          <cell r="A185">
            <v>87.607040052635909</v>
          </cell>
          <cell r="B185">
            <v>2.0291201982651795E-2</v>
          </cell>
          <cell r="C185">
            <v>2.0304452364701589E-2</v>
          </cell>
        </row>
        <row r="186">
          <cell r="A186">
            <v>87.968911917098453</v>
          </cell>
          <cell r="B186">
            <v>1.9743907476249482E-2</v>
          </cell>
          <cell r="C186">
            <v>1.9783385234431853E-2</v>
          </cell>
        </row>
        <row r="187">
          <cell r="A187">
            <v>88.33802121885023</v>
          </cell>
          <cell r="B187">
            <v>1.9227591904171826E-2</v>
          </cell>
          <cell r="C187">
            <v>1.9257660793634241E-2</v>
          </cell>
        </row>
        <row r="188">
          <cell r="A188">
            <v>88.714367957891284</v>
          </cell>
          <cell r="B188">
            <v>1.8721602643535729E-2</v>
          </cell>
          <cell r="C188">
            <v>1.872791057161011E-2</v>
          </cell>
        </row>
        <row r="189">
          <cell r="A189">
            <v>89.090714696932324</v>
          </cell>
          <cell r="B189">
            <v>1.8205287071458076E-2</v>
          </cell>
          <cell r="C189">
            <v>1.8204783636287719E-2</v>
          </cell>
        </row>
        <row r="190">
          <cell r="A190">
            <v>89.467061435973363</v>
          </cell>
          <cell r="B190">
            <v>1.768897149938042E-2</v>
          </cell>
          <cell r="C190">
            <v>1.7688545263192683E-2</v>
          </cell>
        </row>
        <row r="191">
          <cell r="A191">
            <v>89.857883049592886</v>
          </cell>
          <cell r="B191">
            <v>1.7193308550185873E-2</v>
          </cell>
          <cell r="C191">
            <v>1.716000931448421E-2</v>
          </cell>
        </row>
        <row r="192">
          <cell r="A192">
            <v>90.241467225923188</v>
          </cell>
          <cell r="B192">
            <v>1.6687319289549772E-2</v>
          </cell>
          <cell r="C192">
            <v>1.6648997015476879E-2</v>
          </cell>
        </row>
        <row r="193">
          <cell r="A193">
            <v>90.610576527674965</v>
          </cell>
          <cell r="B193">
            <v>1.617100371747212E-2</v>
          </cell>
          <cell r="C193">
            <v>1.6164717874522529E-2</v>
          </cell>
        </row>
        <row r="194">
          <cell r="A194">
            <v>90.994160704005267</v>
          </cell>
          <cell r="B194">
            <v>1.5665014456836018E-2</v>
          </cell>
          <cell r="C194">
            <v>1.5669393771641248E-2</v>
          </cell>
        </row>
        <row r="195">
          <cell r="A195">
            <v>91.384982317624804</v>
          </cell>
          <cell r="B195">
            <v>1.5169351507641472E-2</v>
          </cell>
          <cell r="C195">
            <v>1.5173252010619257E-2</v>
          </cell>
        </row>
        <row r="196">
          <cell r="A196">
            <v>91.783041368533588</v>
          </cell>
          <cell r="B196">
            <v>1.4694341181330029E-2</v>
          </cell>
          <cell r="C196">
            <v>1.4676963007609352E-2</v>
          </cell>
        </row>
        <row r="197">
          <cell r="A197">
            <v>92.173862982153139</v>
          </cell>
          <cell r="B197">
            <v>1.4219330855018588E-2</v>
          </cell>
          <cell r="C197">
            <v>1.4198745047594739E-2</v>
          </cell>
        </row>
        <row r="198">
          <cell r="A198">
            <v>92.564684595772675</v>
          </cell>
          <cell r="B198">
            <v>1.3723667905824039E-2</v>
          </cell>
          <cell r="C198">
            <v>1.3729643423100403E-2</v>
          </cell>
        </row>
        <row r="199">
          <cell r="A199">
            <v>92.962743646681474</v>
          </cell>
          <cell r="B199">
            <v>1.3238331268071047E-2</v>
          </cell>
          <cell r="C199">
            <v>1.3261363460186635E-2</v>
          </cell>
        </row>
        <row r="200">
          <cell r="A200">
            <v>93.360802697590259</v>
          </cell>
          <cell r="B200">
            <v>1.2763320941759604E-2</v>
          </cell>
          <cell r="C200">
            <v>1.2802800874827892E-2</v>
          </cell>
        </row>
        <row r="201">
          <cell r="A201">
            <v>93.773336623077554</v>
          </cell>
          <cell r="B201">
            <v>1.2308963238331267E-2</v>
          </cell>
          <cell r="C201">
            <v>1.2337928081257797E-2</v>
          </cell>
        </row>
        <row r="202">
          <cell r="A202">
            <v>94.193107985854098</v>
          </cell>
          <cell r="B202">
            <v>1.1864931846344486E-2</v>
          </cell>
          <cell r="C202">
            <v>1.187582614992359E-2</v>
          </cell>
        </row>
        <row r="203">
          <cell r="A203">
            <v>94.612879348630642</v>
          </cell>
          <cell r="B203">
            <v>1.1420900454357704E-2</v>
          </cell>
          <cell r="C203">
            <v>1.1424824857270151E-2</v>
          </cell>
        </row>
        <row r="204">
          <cell r="A204">
            <v>95.032650711407186</v>
          </cell>
          <cell r="B204">
            <v>1.0987195373812472E-2</v>
          </cell>
          <cell r="C204">
            <v>1.0984983110335321E-2</v>
          </cell>
        </row>
        <row r="205">
          <cell r="A205">
            <v>95.445184636894481</v>
          </cell>
          <cell r="B205">
            <v>1.0532837670384139E-2</v>
          </cell>
          <cell r="C205">
            <v>1.0563635130224592E-2</v>
          </cell>
        </row>
        <row r="206">
          <cell r="A206">
            <v>95.857718562381777</v>
          </cell>
          <cell r="B206">
            <v>1.0078479966955801E-2</v>
          </cell>
          <cell r="C206">
            <v>1.015312135682042E-2</v>
          </cell>
        </row>
        <row r="207">
          <cell r="A207">
            <v>96.284727362447569</v>
          </cell>
          <cell r="B207">
            <v>9.655101197852128E-3</v>
          </cell>
          <cell r="C207">
            <v>9.7396157786342787E-3</v>
          </cell>
        </row>
        <row r="208">
          <cell r="A208">
            <v>96.726211037091872</v>
          </cell>
          <cell r="B208">
            <v>9.2627013630731097E-3</v>
          </cell>
          <cell r="C208">
            <v>9.3242801298905401E-3</v>
          </cell>
        </row>
        <row r="209">
          <cell r="A209">
            <v>97.167694711736161</v>
          </cell>
          <cell r="B209">
            <v>8.8703015282940931E-3</v>
          </cell>
          <cell r="C209">
            <v>8.9212948103193045E-3</v>
          </cell>
        </row>
        <row r="210">
          <cell r="A210">
            <v>97.601940949091201</v>
          </cell>
          <cell r="B210">
            <v>8.4779016935150765E-3</v>
          </cell>
          <cell r="C210">
            <v>8.5369057948375127E-3</v>
          </cell>
        </row>
        <row r="211">
          <cell r="A211">
            <v>98.043424623735504</v>
          </cell>
          <cell r="B211">
            <v>8.0958281701776127E-3</v>
          </cell>
          <cell r="C211">
            <v>8.1582221294220162E-3</v>
          </cell>
        </row>
        <row r="212">
          <cell r="A212">
            <v>98.492145735669055</v>
          </cell>
          <cell r="B212">
            <v>7.7240809582817026E-3</v>
          </cell>
          <cell r="C212">
            <v>7.7857449099217896E-3</v>
          </cell>
        </row>
        <row r="213">
          <cell r="A213">
            <v>98.955341722181103</v>
          </cell>
          <cell r="B213">
            <v>7.3833126807104511E-3</v>
          </cell>
          <cell r="C213">
            <v>7.4142531442175467E-3</v>
          </cell>
        </row>
        <row r="214">
          <cell r="A214">
            <v>99.396825396825392</v>
          </cell>
          <cell r="B214">
            <v>7.0012391573729855E-3</v>
          </cell>
          <cell r="C214">
            <v>7.0723315147175414E-3</v>
          </cell>
        </row>
        <row r="215">
          <cell r="A215">
            <v>99.765934698577198</v>
          </cell>
          <cell r="B215">
            <v>6.4849235852953322E-3</v>
          </cell>
          <cell r="C215">
            <v>6.7954621104944837E-3</v>
          </cell>
        </row>
      </sheetData>
      <sheetData sheetId="1">
        <row r="1">
          <cell r="B1">
            <v>4.4003838227729108E-7</v>
          </cell>
        </row>
        <row r="2">
          <cell r="B2">
            <v>1.2417337969773141E-6</v>
          </cell>
        </row>
        <row r="3">
          <cell r="B3">
            <v>3.3888448856169523E-6</v>
          </cell>
        </row>
        <row r="4">
          <cell r="B4">
            <v>8.9445835781762813E-6</v>
          </cell>
        </row>
        <row r="5">
          <cell r="B5">
            <v>2.2832518010504467E-5</v>
          </cell>
        </row>
        <row r="6">
          <cell r="B6">
            <v>5.636801456143394E-5</v>
          </cell>
        </row>
        <row r="7">
          <cell r="B7">
            <v>1.3458507902817298E-4</v>
          </cell>
        </row>
        <row r="8">
          <cell r="B8">
            <v>3.1077518696553009E-4</v>
          </cell>
        </row>
        <row r="9">
          <cell r="B9">
            <v>6.9403441396002853E-4</v>
          </cell>
        </row>
        <row r="10">
          <cell r="B10">
            <v>1.4989975450488188E-3</v>
          </cell>
        </row>
        <row r="11">
          <cell r="B11">
            <v>3.1311659403200714E-3</v>
          </cell>
        </row>
        <row r="12">
          <cell r="B12">
            <v>6.3255237923600764E-3</v>
          </cell>
        </row>
        <row r="13">
          <cell r="B13">
            <v>1.2358681774086904E-2</v>
          </cell>
        </row>
        <row r="14">
          <cell r="B14">
            <v>2.3352482345050374E-2</v>
          </cell>
        </row>
        <row r="15">
          <cell r="B15">
            <v>4.2675557359664593E-2</v>
          </cell>
        </row>
        <row r="16">
          <cell r="B16">
            <v>7.5424180132017696E-2</v>
          </cell>
        </row>
        <row r="17">
          <cell r="B17">
            <v>0.12892206136241444</v>
          </cell>
        </row>
        <row r="18">
          <cell r="B18">
            <v>0.21312241586696479</v>
          </cell>
        </row>
        <row r="19">
          <cell r="B19">
            <v>0.34073462385516673</v>
          </cell>
        </row>
        <row r="20">
          <cell r="B20">
            <v>0.5268520203000614</v>
          </cell>
        </row>
        <row r="21">
          <cell r="B21">
            <v>0.78785497080819578</v>
          </cell>
        </row>
        <row r="22">
          <cell r="B22">
            <v>1.1394339513350575</v>
          </cell>
        </row>
        <row r="23">
          <cell r="B23">
            <v>1.5937392886328596</v>
          </cell>
        </row>
        <row r="24">
          <cell r="B24">
            <v>2.1559101080945759</v>
          </cell>
        </row>
        <row r="25">
          <cell r="B25">
            <v>2.8205205301474878</v>
          </cell>
        </row>
        <row r="26">
          <cell r="B26">
            <v>3.56872537148223</v>
          </cell>
        </row>
        <row r="27">
          <cell r="B27">
            <v>4.3669904115114093</v>
          </cell>
        </row>
        <row r="28">
          <cell r="B28">
            <v>5.1681676700907122</v>
          </cell>
        </row>
        <row r="29">
          <cell r="B29">
            <v>5.9152921424606406</v>
          </cell>
        </row>
        <row r="30">
          <cell r="B30">
            <v>6.5478850750530952</v>
          </cell>
        </row>
        <row r="31">
          <cell r="B31">
            <v>7.0098890639521096</v>
          </cell>
        </row>
        <row r="32">
          <cell r="B32">
            <v>7.2578249353957265</v>
          </cell>
        </row>
        <row r="33">
          <cell r="B33">
            <v>7.2675341064959254</v>
          </cell>
        </row>
        <row r="34">
          <cell r="B34">
            <v>7.0380591980703162</v>
          </cell>
        </row>
        <row r="35">
          <cell r="B35">
            <v>6.5917996491510529</v>
          </cell>
        </row>
        <row r="36">
          <cell r="B36">
            <v>5.9709073070842971</v>
          </cell>
        </row>
        <row r="37">
          <cell r="B37">
            <v>5.2307252181485451</v>
          </cell>
        </row>
        <row r="38">
          <cell r="B38">
            <v>4.4316834308727469</v>
          </cell>
        </row>
        <row r="39">
          <cell r="B39">
            <v>3.6312888836153272</v>
          </cell>
        </row>
        <row r="40">
          <cell r="B40">
            <v>2.8776509697020138</v>
          </cell>
        </row>
        <row r="41">
          <cell r="B41">
            <v>2.2054675945786872</v>
          </cell>
        </row>
        <row r="42">
          <cell r="B42">
            <v>1.6347392549168207</v>
          </cell>
        </row>
        <row r="43">
          <cell r="B43">
            <v>1.1718756994184985</v>
          </cell>
        </row>
        <row r="44">
          <cell r="B44">
            <v>0.8124560040891633</v>
          </cell>
        </row>
        <row r="45">
          <cell r="B45">
            <v>0.54475773194216215</v>
          </cell>
        </row>
        <row r="46">
          <cell r="B46">
            <v>0.35325815823044804</v>
          </cell>
        </row>
        <row r="47">
          <cell r="B47">
            <v>0.2215471891363025</v>
          </cell>
        </row>
        <row r="48">
          <cell r="B48">
            <v>0.1343771837555475</v>
          </cell>
        </row>
        <row r="49">
          <cell r="B49">
            <v>7.88261058916742E-2</v>
          </cell>
        </row>
        <row r="50">
          <cell r="B50">
            <v>4.4719800402142761E-2</v>
          </cell>
        </row>
        <row r="51">
          <cell r="B51">
            <v>2.4536628490190927E-2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7"/>
  <sheetViews>
    <sheetView tabSelected="1" topLeftCell="G1" zoomScale="85" zoomScaleNormal="85" workbookViewId="0">
      <selection activeCell="Z22" sqref="Z22"/>
    </sheetView>
  </sheetViews>
  <sheetFormatPr defaultRowHeight="14.4" x14ac:dyDescent="0.25"/>
  <cols>
    <col min="1" max="1" width="11.6640625" style="14" customWidth="1"/>
    <col min="2" max="2" width="8.5546875" style="13" bestFit="1" customWidth="1"/>
    <col min="3" max="4" width="12.77734375" style="13" bestFit="1" customWidth="1"/>
    <col min="5" max="5" width="12.77734375" style="13" customWidth="1"/>
    <col min="6" max="6" width="8.88671875" customWidth="1"/>
    <col min="7" max="8" width="8.77734375" style="6" customWidth="1"/>
    <col min="9" max="10" width="8.77734375" style="6"/>
    <col min="11" max="11" width="11" style="6" bestFit="1" customWidth="1"/>
    <col min="14" max="14" width="10.5546875" bestFit="1" customWidth="1"/>
    <col min="16" max="17" width="10.5546875" bestFit="1" customWidth="1"/>
    <col min="21" max="21" width="10.5546875" bestFit="1" customWidth="1"/>
    <col min="26" max="26" width="10.88671875" customWidth="1"/>
    <col min="27" max="27" width="13.109375" customWidth="1"/>
    <col min="28" max="28" width="12.5546875" customWidth="1"/>
  </cols>
  <sheetData>
    <row r="1" spans="1:15" x14ac:dyDescent="0.25">
      <c r="A1" s="18" t="s">
        <v>1</v>
      </c>
      <c r="B1" s="18" t="s">
        <v>2</v>
      </c>
      <c r="C1" s="18" t="s">
        <v>3</v>
      </c>
      <c r="D1" s="18" t="s">
        <v>0</v>
      </c>
      <c r="E1" s="18" t="s">
        <v>4</v>
      </c>
      <c r="F1" s="16" t="s">
        <v>19</v>
      </c>
      <c r="J1" s="6" t="s">
        <v>57</v>
      </c>
      <c r="M1" t="s">
        <v>58</v>
      </c>
    </row>
    <row r="2" spans="1:15" x14ac:dyDescent="0.25">
      <c r="A2" s="17">
        <v>43861</v>
      </c>
      <c r="B2" s="16" t="s">
        <v>20</v>
      </c>
      <c r="C2" s="16">
        <v>7.2099999999999991</v>
      </c>
      <c r="D2" s="16">
        <v>80.569999999999993</v>
      </c>
      <c r="E2" s="16">
        <v>8.9500000000000011</v>
      </c>
      <c r="F2" s="16">
        <v>2</v>
      </c>
      <c r="G2" s="22">
        <v>2</v>
      </c>
      <c r="H2" s="35" t="s">
        <v>21</v>
      </c>
      <c r="I2" s="35"/>
      <c r="J2" s="22">
        <v>2</v>
      </c>
      <c r="K2" s="6" t="s">
        <v>39</v>
      </c>
      <c r="L2" s="7"/>
      <c r="M2" s="19">
        <v>2</v>
      </c>
      <c r="N2" s="19" t="s">
        <v>39</v>
      </c>
      <c r="O2" s="7"/>
    </row>
    <row r="3" spans="1:15" x14ac:dyDescent="0.25">
      <c r="A3" s="17">
        <v>43862</v>
      </c>
      <c r="B3" s="16" t="s">
        <v>20</v>
      </c>
      <c r="C3" s="16">
        <v>4.7949999999999999</v>
      </c>
      <c r="D3" s="16">
        <v>87.669999999999987</v>
      </c>
      <c r="E3" s="16">
        <v>8.514999999999997</v>
      </c>
      <c r="F3" s="16">
        <v>0</v>
      </c>
      <c r="G3" s="22">
        <v>0.34455315931479202</v>
      </c>
      <c r="H3" s="35"/>
      <c r="I3" s="35"/>
      <c r="J3" s="22">
        <v>0.34455315931479202</v>
      </c>
      <c r="K3" s="7"/>
      <c r="L3" s="7"/>
      <c r="M3" s="19">
        <v>2.0262260437011698E-2</v>
      </c>
      <c r="N3" s="7"/>
      <c r="O3" s="7"/>
    </row>
    <row r="4" spans="1:15" x14ac:dyDescent="0.25">
      <c r="A4" s="17">
        <v>43863</v>
      </c>
      <c r="B4" s="16" t="s">
        <v>20</v>
      </c>
      <c r="C4" s="16">
        <v>6.8450000000000006</v>
      </c>
      <c r="D4" s="16">
        <v>80.034999999999997</v>
      </c>
      <c r="E4" s="16">
        <v>7.7150000000000007</v>
      </c>
      <c r="F4" s="16">
        <v>0</v>
      </c>
      <c r="G4" s="22">
        <v>0.403911599111694</v>
      </c>
      <c r="H4" s="35"/>
      <c r="I4" s="35"/>
      <c r="J4" s="22">
        <v>0.403911599111694</v>
      </c>
      <c r="K4" s="7"/>
      <c r="L4" s="7"/>
      <c r="M4" s="19">
        <v>1.71260677665711E-2</v>
      </c>
      <c r="N4" s="7"/>
      <c r="O4" s="7"/>
    </row>
    <row r="5" spans="1:15" x14ac:dyDescent="0.25">
      <c r="A5" s="17">
        <v>43864</v>
      </c>
      <c r="B5" s="16" t="s">
        <v>20</v>
      </c>
      <c r="C5" s="16">
        <v>6.7200000000000006</v>
      </c>
      <c r="D5" s="16">
        <v>79.075000000000017</v>
      </c>
      <c r="E5" s="16">
        <v>6.3150000000000004</v>
      </c>
      <c r="F5" s="16">
        <v>6</v>
      </c>
      <c r="G5" s="22">
        <v>0.47349610789060598</v>
      </c>
      <c r="H5" s="35"/>
      <c r="I5" s="35"/>
      <c r="J5" s="22">
        <v>0.47349610789060598</v>
      </c>
      <c r="K5" s="36" t="s">
        <v>60</v>
      </c>
      <c r="L5" s="35" t="s">
        <v>61</v>
      </c>
      <c r="M5" s="19">
        <v>0.345189654505906</v>
      </c>
      <c r="N5" s="7"/>
      <c r="O5" s="7"/>
    </row>
    <row r="6" spans="1:15" x14ac:dyDescent="0.25">
      <c r="A6" s="17">
        <v>43865</v>
      </c>
      <c r="B6" s="16" t="s">
        <v>20</v>
      </c>
      <c r="C6" s="16">
        <v>7.8599999999999994</v>
      </c>
      <c r="D6" s="16">
        <v>85.319047619047623</v>
      </c>
      <c r="E6" s="16">
        <v>4.5428571428571427</v>
      </c>
      <c r="F6" s="16">
        <v>0</v>
      </c>
      <c r="G6" s="22">
        <v>0.55506839783908901</v>
      </c>
      <c r="H6" s="35"/>
      <c r="I6" s="35"/>
      <c r="J6" s="22">
        <v>0.55506839783908901</v>
      </c>
      <c r="K6" s="36"/>
      <c r="L6" s="35"/>
      <c r="M6" s="19">
        <v>0.93268423681379897</v>
      </c>
      <c r="N6" s="7"/>
      <c r="O6" s="7"/>
    </row>
    <row r="7" spans="1:15" x14ac:dyDescent="0.25">
      <c r="A7" s="17">
        <v>43866</v>
      </c>
      <c r="B7" s="16" t="s">
        <v>20</v>
      </c>
      <c r="C7" s="16">
        <v>19.71</v>
      </c>
      <c r="D7" s="16">
        <v>87.209523809523816</v>
      </c>
      <c r="E7" s="16">
        <v>3.5238095238095251</v>
      </c>
      <c r="F7" s="16">
        <v>1</v>
      </c>
      <c r="G7" s="22">
        <v>0.65069368289471796</v>
      </c>
      <c r="H7" s="35"/>
      <c r="I7" s="35"/>
      <c r="J7" s="22">
        <v>0.65069368289471796</v>
      </c>
      <c r="K7" s="7"/>
      <c r="L7" s="7"/>
      <c r="M7" s="19">
        <v>1.7285059146548001</v>
      </c>
      <c r="N7" s="7"/>
      <c r="O7" s="7"/>
    </row>
    <row r="8" spans="1:15" x14ac:dyDescent="0.25">
      <c r="A8" s="17">
        <v>43867</v>
      </c>
      <c r="B8" s="16" t="s">
        <v>20</v>
      </c>
      <c r="C8" s="16">
        <v>19.87</v>
      </c>
      <c r="D8" s="16">
        <v>86.795238095238091</v>
      </c>
      <c r="E8" s="16">
        <v>5.5857142857142854</v>
      </c>
      <c r="F8" s="16">
        <v>0</v>
      </c>
      <c r="G8" s="22">
        <v>0.76279296498849403</v>
      </c>
      <c r="H8" s="35"/>
      <c r="I8" s="35"/>
      <c r="J8" s="22">
        <v>0.76279296498849403</v>
      </c>
      <c r="K8" s="7"/>
      <c r="L8" s="7"/>
      <c r="M8" s="19">
        <v>2.69790994068918</v>
      </c>
      <c r="N8" s="7"/>
      <c r="O8" s="7"/>
    </row>
    <row r="9" spans="1:15" x14ac:dyDescent="0.25">
      <c r="A9" s="17">
        <v>43868</v>
      </c>
      <c r="B9" s="16" t="s">
        <v>20</v>
      </c>
      <c r="C9" s="16">
        <v>15.35</v>
      </c>
      <c r="D9" s="16">
        <v>81.235000000000014</v>
      </c>
      <c r="E9" s="16">
        <v>8.1449999999999996</v>
      </c>
      <c r="F9" s="16">
        <v>0</v>
      </c>
      <c r="G9" s="22">
        <v>0.89420432798343497</v>
      </c>
      <c r="H9" s="7"/>
      <c r="I9" s="7"/>
      <c r="J9" s="22">
        <v>0.89420432798343497</v>
      </c>
      <c r="K9" s="7"/>
      <c r="L9" s="7"/>
      <c r="M9" s="19">
        <v>3.8191792851159998</v>
      </c>
      <c r="N9" s="7"/>
      <c r="O9" s="7"/>
    </row>
    <row r="10" spans="1:15" x14ac:dyDescent="0.25">
      <c r="A10" s="17">
        <v>43869</v>
      </c>
      <c r="B10" s="16" t="s">
        <v>20</v>
      </c>
      <c r="C10" s="16">
        <v>6.1549999999999994</v>
      </c>
      <c r="D10" s="16">
        <v>88.00500000000001</v>
      </c>
      <c r="E10" s="16">
        <v>8.2150000000000016</v>
      </c>
      <c r="F10" s="16">
        <v>4</v>
      </c>
      <c r="G10" s="22">
        <v>1.04825479112326</v>
      </c>
      <c r="H10" s="7"/>
      <c r="I10" s="7"/>
      <c r="J10" s="22">
        <v>1.04825479112326</v>
      </c>
      <c r="K10" s="7"/>
      <c r="L10" s="7"/>
      <c r="M10" s="19">
        <v>5.08106978284553</v>
      </c>
      <c r="N10" s="7"/>
      <c r="O10" s="7"/>
    </row>
    <row r="11" spans="1:15" x14ac:dyDescent="0.25">
      <c r="A11" s="17">
        <v>43870</v>
      </c>
      <c r="B11" s="16" t="s">
        <v>20</v>
      </c>
      <c r="C11" s="16">
        <v>3.3499999999999992</v>
      </c>
      <c r="D11" s="16">
        <v>83</v>
      </c>
      <c r="E11" s="16">
        <v>4.5</v>
      </c>
      <c r="F11" s="16">
        <v>1</v>
      </c>
      <c r="G11" s="22">
        <v>1.22884454114745</v>
      </c>
      <c r="H11" s="7"/>
      <c r="I11" s="7"/>
      <c r="J11" s="22">
        <v>1.22884454114745</v>
      </c>
      <c r="K11" s="7"/>
      <c r="L11" s="7"/>
      <c r="M11" s="19">
        <v>6.4808753521772902</v>
      </c>
      <c r="N11" s="7"/>
      <c r="O11" s="7"/>
    </row>
    <row r="12" spans="1:15" x14ac:dyDescent="0.25">
      <c r="A12" s="17">
        <v>43871</v>
      </c>
      <c r="B12" s="16" t="s">
        <v>20</v>
      </c>
      <c r="C12" s="16">
        <v>5.52</v>
      </c>
      <c r="D12" s="16">
        <v>93</v>
      </c>
      <c r="E12" s="16">
        <v>8</v>
      </c>
      <c r="F12" s="16">
        <v>0</v>
      </c>
      <c r="G12" s="22">
        <v>1.4405456756270001</v>
      </c>
      <c r="H12" s="7"/>
      <c r="I12" s="7"/>
      <c r="J12" s="22">
        <v>1.4405456756270001</v>
      </c>
      <c r="K12" s="7"/>
      <c r="L12" s="7"/>
      <c r="M12" s="19">
        <v>8.0229897604923295</v>
      </c>
      <c r="N12" s="7"/>
      <c r="O12" s="7"/>
    </row>
    <row r="13" spans="1:15" x14ac:dyDescent="0.25">
      <c r="A13" s="17">
        <v>43872</v>
      </c>
      <c r="B13" s="16" t="s">
        <v>20</v>
      </c>
      <c r="C13" s="16">
        <v>5.61</v>
      </c>
      <c r="D13" s="16">
        <v>86.25</v>
      </c>
      <c r="E13" s="16">
        <v>6.6</v>
      </c>
      <c r="F13" s="16">
        <v>1</v>
      </c>
      <c r="G13" s="22">
        <v>1.6887179574642699</v>
      </c>
      <c r="H13" s="7"/>
      <c r="I13" s="7"/>
      <c r="J13" s="22">
        <v>1.6887179574642699</v>
      </c>
      <c r="K13" s="7"/>
      <c r="L13" s="7"/>
      <c r="M13" s="19">
        <v>9.7178678320023408</v>
      </c>
      <c r="N13" s="7"/>
      <c r="O13" s="7"/>
    </row>
    <row r="14" spans="1:15" x14ac:dyDescent="0.25">
      <c r="A14" s="17">
        <v>43873</v>
      </c>
      <c r="B14" s="16" t="s">
        <v>20</v>
      </c>
      <c r="C14" s="16">
        <v>8.9000000000000021</v>
      </c>
      <c r="D14" s="16">
        <v>82.5</v>
      </c>
      <c r="E14" s="16">
        <v>6.5</v>
      </c>
      <c r="F14" s="16">
        <v>1</v>
      </c>
      <c r="G14" s="22">
        <v>1.9796445111822401</v>
      </c>
      <c r="H14" s="7"/>
      <c r="I14" s="7"/>
      <c r="J14" s="22">
        <v>1.9796445111822401</v>
      </c>
      <c r="K14" s="7"/>
      <c r="L14" s="7"/>
      <c r="M14" s="19">
        <v>11.581310169670999</v>
      </c>
      <c r="N14" s="7"/>
      <c r="O14" s="7"/>
    </row>
    <row r="15" spans="1:15" x14ac:dyDescent="0.25">
      <c r="A15" s="17">
        <v>43874</v>
      </c>
      <c r="B15" s="16" t="s">
        <v>20</v>
      </c>
      <c r="C15" s="16">
        <v>10.815</v>
      </c>
      <c r="D15" s="16">
        <v>90.233333333333334</v>
      </c>
      <c r="E15" s="16">
        <v>5.3</v>
      </c>
      <c r="F15" s="16">
        <v>1</v>
      </c>
      <c r="G15" s="22">
        <v>2.3206908965062598</v>
      </c>
      <c r="H15" s="7"/>
      <c r="I15" s="7"/>
      <c r="J15" s="22">
        <v>2.3206908965062598</v>
      </c>
      <c r="K15" s="7"/>
      <c r="L15" s="7"/>
      <c r="M15" s="19">
        <v>13.6340124610711</v>
      </c>
      <c r="N15" s="7"/>
      <c r="O15" s="7"/>
    </row>
    <row r="16" spans="1:15" x14ac:dyDescent="0.25">
      <c r="A16" s="17">
        <v>43875</v>
      </c>
      <c r="B16" s="16" t="s">
        <v>20</v>
      </c>
      <c r="C16" s="16">
        <v>11.74</v>
      </c>
      <c r="D16" s="16">
        <v>84.91</v>
      </c>
      <c r="E16" s="16">
        <v>3.25</v>
      </c>
      <c r="F16" s="16">
        <v>1</v>
      </c>
      <c r="G16" s="22">
        <v>2.7204915865984098</v>
      </c>
      <c r="H16" s="7"/>
      <c r="I16" s="7"/>
      <c r="J16" s="22">
        <v>2.7204915865984098</v>
      </c>
      <c r="K16" s="7"/>
      <c r="L16" s="7"/>
      <c r="M16" s="19">
        <v>15.901334109384701</v>
      </c>
      <c r="N16" s="7"/>
      <c r="O16" s="7"/>
    </row>
    <row r="17" spans="1:27" x14ac:dyDescent="0.25">
      <c r="A17" s="17">
        <v>43876</v>
      </c>
      <c r="B17" s="16" t="s">
        <v>20</v>
      </c>
      <c r="C17" s="16">
        <v>5.1800000000000006</v>
      </c>
      <c r="D17" s="16">
        <v>82.33</v>
      </c>
      <c r="E17" s="16">
        <v>3.29</v>
      </c>
      <c r="F17" s="16">
        <v>0</v>
      </c>
      <c r="G17" s="22">
        <v>3.1891685721243102</v>
      </c>
      <c r="H17" s="7"/>
      <c r="I17" s="7"/>
      <c r="J17" s="22">
        <v>3.1891685721243102</v>
      </c>
      <c r="K17" s="7"/>
      <c r="L17" s="7"/>
      <c r="M17" s="19">
        <v>18.413251960772602</v>
      </c>
      <c r="N17" s="7"/>
      <c r="O17" s="7"/>
    </row>
    <row r="18" spans="1:27" x14ac:dyDescent="0.25">
      <c r="A18" s="17">
        <v>43877</v>
      </c>
      <c r="B18" s="16" t="s">
        <v>20</v>
      </c>
      <c r="C18" s="16">
        <v>3.76</v>
      </c>
      <c r="D18" s="16">
        <v>82.185000000000002</v>
      </c>
      <c r="E18" s="16">
        <v>3.294999999999999</v>
      </c>
      <c r="F18" s="16">
        <v>0</v>
      </c>
      <c r="G18" s="22">
        <v>3.73858762568074</v>
      </c>
      <c r="H18" s="7"/>
      <c r="I18" s="7"/>
      <c r="J18" s="22">
        <v>3.73858762568074</v>
      </c>
      <c r="K18" s="7"/>
      <c r="M18" s="19">
        <v>21.2044738375034</v>
      </c>
      <c r="N18" s="6"/>
      <c r="O18" s="6"/>
    </row>
    <row r="19" spans="1:27" x14ac:dyDescent="0.25">
      <c r="A19" s="17">
        <v>43878</v>
      </c>
      <c r="B19" s="16" t="s">
        <v>20</v>
      </c>
      <c r="C19" s="16">
        <v>5.7600000000000007</v>
      </c>
      <c r="D19" s="16">
        <v>91.47</v>
      </c>
      <c r="E19" s="16">
        <v>5.32</v>
      </c>
      <c r="F19" s="16">
        <v>1</v>
      </c>
      <c r="G19" s="22">
        <v>4.3826587145824796</v>
      </c>
      <c r="J19" s="22">
        <v>4.3826587145824796</v>
      </c>
      <c r="L19" s="6"/>
      <c r="M19" s="19">
        <v>24.314693873548599</v>
      </c>
      <c r="N19" s="6"/>
      <c r="O19" s="6"/>
    </row>
    <row r="20" spans="1:27" x14ac:dyDescent="0.25">
      <c r="A20" s="17">
        <v>43879</v>
      </c>
      <c r="B20" s="16" t="s">
        <v>20</v>
      </c>
      <c r="C20" s="16">
        <v>6.7699999999999987</v>
      </c>
      <c r="D20" s="16">
        <v>83.63</v>
      </c>
      <c r="E20" s="16">
        <v>5.7849999999999993</v>
      </c>
      <c r="F20" s="16">
        <v>0</v>
      </c>
      <c r="G20" s="22">
        <v>5.1376881677364299</v>
      </c>
      <c r="J20" s="22">
        <v>5.1376881677364299</v>
      </c>
      <c r="L20" s="6"/>
      <c r="M20" s="19">
        <v>27.7889776396289</v>
      </c>
      <c r="N20" s="6"/>
      <c r="O20" s="6"/>
    </row>
    <row r="21" spans="1:27" x14ac:dyDescent="0.25">
      <c r="A21" s="17">
        <v>43880</v>
      </c>
      <c r="B21" s="16" t="s">
        <v>20</v>
      </c>
      <c r="C21" s="16">
        <v>9.41</v>
      </c>
      <c r="D21" s="16">
        <v>78.22</v>
      </c>
      <c r="E21" s="16">
        <v>4.8299999999999992</v>
      </c>
      <c r="F21" s="16">
        <v>1</v>
      </c>
      <c r="G21" s="22">
        <v>6.0227915126203397</v>
      </c>
      <c r="J21" s="22">
        <v>6.0227915126203397</v>
      </c>
      <c r="L21" s="6"/>
      <c r="M21" s="19">
        <v>31.678270021596401</v>
      </c>
      <c r="N21" s="6"/>
      <c r="O21" s="6"/>
    </row>
    <row r="22" spans="1:27" x14ac:dyDescent="0.25">
      <c r="A22" s="17">
        <v>43881</v>
      </c>
      <c r="B22" s="16" t="s">
        <v>20</v>
      </c>
      <c r="C22" s="16">
        <v>6.8350000000000009</v>
      </c>
      <c r="D22" s="16">
        <v>83.93</v>
      </c>
      <c r="E22" s="16">
        <v>3.9249999999999998</v>
      </c>
      <c r="F22" s="16">
        <v>2</v>
      </c>
      <c r="G22" s="22">
        <v>7.0603774344041597</v>
      </c>
      <c r="J22" s="22">
        <v>7.0603774344041597</v>
      </c>
      <c r="L22" s="6"/>
      <c r="M22" s="19">
        <v>36.040023006664498</v>
      </c>
      <c r="N22" s="6"/>
      <c r="O22" s="6"/>
    </row>
    <row r="23" spans="1:27" x14ac:dyDescent="0.25">
      <c r="A23" s="17">
        <v>43882</v>
      </c>
      <c r="B23" s="16" t="s">
        <v>20</v>
      </c>
      <c r="C23" s="16">
        <v>6.1449999999999996</v>
      </c>
      <c r="D23" s="16">
        <v>81.566666666666663</v>
      </c>
      <c r="E23" s="16">
        <v>4.166666666666667</v>
      </c>
      <c r="F23" s="16">
        <v>1</v>
      </c>
      <c r="G23" s="22">
        <v>8.2767151098935692</v>
      </c>
      <c r="J23" s="22">
        <v>8.2767151098935692</v>
      </c>
      <c r="L23" s="6"/>
      <c r="M23" s="19">
        <v>40.938944117623798</v>
      </c>
      <c r="N23" s="6"/>
      <c r="O23" s="6"/>
    </row>
    <row r="24" spans="1:27" x14ac:dyDescent="0.25">
      <c r="A24" s="17">
        <v>43883</v>
      </c>
      <c r="B24" s="16" t="s">
        <v>20</v>
      </c>
      <c r="C24" s="16">
        <v>4.3900000000000006</v>
      </c>
      <c r="D24" s="16">
        <v>85.289999999999992</v>
      </c>
      <c r="E24" s="16">
        <v>5.34</v>
      </c>
      <c r="F24" s="16">
        <v>0</v>
      </c>
      <c r="G24" s="22">
        <v>9.7025992798247191</v>
      </c>
      <c r="J24" s="22">
        <v>9.7025992798247191</v>
      </c>
      <c r="L24" s="6"/>
      <c r="M24" s="19">
        <v>46.447869359682798</v>
      </c>
      <c r="N24" s="6"/>
      <c r="O24" s="6"/>
    </row>
    <row r="25" spans="1:27" x14ac:dyDescent="0.25">
      <c r="A25" s="17">
        <v>43884</v>
      </c>
      <c r="B25" s="16" t="s">
        <v>20</v>
      </c>
      <c r="C25" s="16">
        <v>5.1449999999999996</v>
      </c>
      <c r="D25" s="16">
        <v>86.754999999999995</v>
      </c>
      <c r="E25" s="16">
        <v>4.169999999999999</v>
      </c>
      <c r="F25" s="16">
        <v>5</v>
      </c>
      <c r="G25" s="22">
        <v>11.3741298975392</v>
      </c>
      <c r="J25" s="22">
        <v>11.3741298975392</v>
      </c>
      <c r="L25" s="6"/>
      <c r="M25" s="19">
        <v>52.648767320886101</v>
      </c>
      <c r="N25" s="6"/>
      <c r="O25" s="6"/>
    </row>
    <row r="26" spans="1:27" x14ac:dyDescent="0.25">
      <c r="A26" s="17">
        <v>43885</v>
      </c>
      <c r="B26" s="16" t="s">
        <v>20</v>
      </c>
      <c r="C26" s="16">
        <v>6.4849999999999994</v>
      </c>
      <c r="D26" s="16">
        <v>83.24499999999999</v>
      </c>
      <c r="E26" s="16">
        <v>3.96</v>
      </c>
      <c r="F26" s="16">
        <v>2</v>
      </c>
      <c r="G26" s="22">
        <v>13.333626092866201</v>
      </c>
      <c r="J26" s="22">
        <v>13.333626092866201</v>
      </c>
      <c r="L26" s="6"/>
      <c r="M26" s="19">
        <v>59.633883582044596</v>
      </c>
      <c r="N26" s="6"/>
      <c r="O26" s="6"/>
      <c r="Z26" s="3">
        <v>0.126902421930572</v>
      </c>
      <c r="AA26" s="3">
        <v>0.103191329269813</v>
      </c>
    </row>
    <row r="27" spans="1:27" x14ac:dyDescent="0.25">
      <c r="A27" s="17">
        <v>43886</v>
      </c>
      <c r="B27" s="16" t="s">
        <v>20</v>
      </c>
      <c r="C27" s="16">
        <v>8.629999999999999</v>
      </c>
      <c r="D27" s="16">
        <v>85.21</v>
      </c>
      <c r="E27" s="16">
        <v>9.3150000000000013</v>
      </c>
      <c r="F27" s="16">
        <v>4</v>
      </c>
      <c r="G27" s="22">
        <v>15.630697590575799</v>
      </c>
      <c r="J27" s="22">
        <v>15.630697590575799</v>
      </c>
      <c r="L27" s="6"/>
      <c r="M27" s="19">
        <v>67.507036909962594</v>
      </c>
      <c r="N27" s="6"/>
      <c r="O27" s="6"/>
    </row>
    <row r="28" spans="1:27" x14ac:dyDescent="0.25">
      <c r="A28" s="17">
        <v>43887</v>
      </c>
      <c r="B28" s="16" t="s">
        <v>20</v>
      </c>
      <c r="C28" s="16">
        <v>8.4250000000000007</v>
      </c>
      <c r="D28" s="16">
        <v>82.974999999999994</v>
      </c>
      <c r="E28" s="16">
        <v>8.4500000000000011</v>
      </c>
      <c r="F28" s="16">
        <v>3</v>
      </c>
      <c r="G28" s="22">
        <v>18.323500709139299</v>
      </c>
      <c r="J28" s="22">
        <v>18.323500709139299</v>
      </c>
      <c r="L28" s="6"/>
      <c r="M28" s="19">
        <v>76.385080872228102</v>
      </c>
      <c r="N28" s="6"/>
      <c r="O28" s="6"/>
    </row>
    <row r="29" spans="1:27" x14ac:dyDescent="0.25">
      <c r="A29" s="17">
        <v>43888</v>
      </c>
      <c r="B29" s="16" t="s">
        <v>20</v>
      </c>
      <c r="C29" s="16">
        <v>9.7099999999999991</v>
      </c>
      <c r="D29" s="16">
        <v>85.419999999999987</v>
      </c>
      <c r="E29" s="16">
        <v>7.0950000000000006</v>
      </c>
      <c r="F29" s="16">
        <v>7</v>
      </c>
      <c r="G29" s="22">
        <v>21.4802107386597</v>
      </c>
      <c r="J29" s="22">
        <v>21.4802107386597</v>
      </c>
      <c r="L29" s="6"/>
      <c r="M29" s="19">
        <v>86.399546547279797</v>
      </c>
      <c r="N29" s="6"/>
      <c r="O29" s="6"/>
    </row>
    <row r="30" spans="1:27" x14ac:dyDescent="0.25">
      <c r="A30" s="17">
        <v>43889</v>
      </c>
      <c r="B30" s="16" t="s">
        <v>20</v>
      </c>
      <c r="C30" s="16">
        <v>10.835000000000001</v>
      </c>
      <c r="D30" s="16">
        <v>86.74499999999999</v>
      </c>
      <c r="E30" s="16">
        <v>10.505000000000001</v>
      </c>
      <c r="F30" s="16">
        <v>12</v>
      </c>
      <c r="G30" s="22">
        <v>25.180747975036098</v>
      </c>
      <c r="J30" s="22">
        <v>25.180747975036098</v>
      </c>
      <c r="L30" s="6"/>
      <c r="M30" s="19">
        <v>97.698483914753695</v>
      </c>
      <c r="N30" s="6"/>
      <c r="O30" s="6"/>
    </row>
    <row r="31" spans="1:27" x14ac:dyDescent="0.25">
      <c r="A31" s="17">
        <v>43890</v>
      </c>
      <c r="B31" s="16" t="s">
        <v>20</v>
      </c>
      <c r="C31" s="16">
        <v>4.5599999999999996</v>
      </c>
      <c r="D31" s="16">
        <v>82.494999999999976</v>
      </c>
      <c r="E31" s="16">
        <v>8.4300000000000015</v>
      </c>
      <c r="F31" s="16">
        <v>5</v>
      </c>
      <c r="G31" s="22">
        <v>29.5188011093902</v>
      </c>
      <c r="J31" s="22">
        <v>29.5188011093902</v>
      </c>
      <c r="L31" s="6"/>
      <c r="M31" s="19">
        <v>110.44852128254399</v>
      </c>
      <c r="N31" s="6"/>
      <c r="O31" s="6"/>
    </row>
    <row r="32" spans="1:27" x14ac:dyDescent="0.25">
      <c r="A32" s="17">
        <v>43891</v>
      </c>
      <c r="B32" s="16" t="s">
        <v>20</v>
      </c>
      <c r="C32" s="16">
        <v>4.0250000000000004</v>
      </c>
      <c r="D32" s="16">
        <v>74.314999999999998</v>
      </c>
      <c r="E32" s="16">
        <v>5.8949999999999996</v>
      </c>
      <c r="F32" s="16">
        <v>33</v>
      </c>
      <c r="G32" s="22">
        <v>34.604199200102897</v>
      </c>
      <c r="J32" s="22">
        <v>34.604199200102897</v>
      </c>
      <c r="L32" s="6"/>
      <c r="M32" s="19">
        <v>124.83716370000499</v>
      </c>
      <c r="N32" s="6"/>
      <c r="O32" s="6"/>
    </row>
    <row r="33" spans="1:15" x14ac:dyDescent="0.25">
      <c r="A33" s="17">
        <v>43892</v>
      </c>
      <c r="B33" s="16" t="s">
        <v>20</v>
      </c>
      <c r="C33" s="16">
        <v>10.15</v>
      </c>
      <c r="D33" s="16">
        <v>78.489999999999981</v>
      </c>
      <c r="E33" s="16">
        <v>6.48</v>
      </c>
      <c r="F33" s="16">
        <v>40</v>
      </c>
      <c r="G33" s="22">
        <v>40.565692280079801</v>
      </c>
      <c r="J33" s="22">
        <v>40.565692280079801</v>
      </c>
      <c r="L33" s="6"/>
      <c r="M33" s="19">
        <v>141.075352656474</v>
      </c>
      <c r="N33" s="6"/>
      <c r="O33" s="6"/>
    </row>
    <row r="34" spans="1:15" x14ac:dyDescent="0.25">
      <c r="A34" s="17">
        <v>43893</v>
      </c>
      <c r="B34" s="16" t="s">
        <v>20</v>
      </c>
      <c r="C34" s="16">
        <v>12.975</v>
      </c>
      <c r="D34" s="16">
        <v>86.935000000000002</v>
      </c>
      <c r="E34" s="16">
        <v>8.7450000000000028</v>
      </c>
      <c r="F34" s="16">
        <v>55</v>
      </c>
      <c r="G34" s="22">
        <v>47.554210997526397</v>
      </c>
      <c r="J34" s="22">
        <v>47.554210997526397</v>
      </c>
      <c r="L34" s="6"/>
      <c r="M34" s="19">
        <v>159.40031037500199</v>
      </c>
      <c r="N34" s="6"/>
      <c r="O34" s="6"/>
    </row>
    <row r="35" spans="1:15" x14ac:dyDescent="0.25">
      <c r="A35" s="17">
        <v>43894</v>
      </c>
      <c r="B35" s="16" t="s">
        <v>20</v>
      </c>
      <c r="C35" s="16">
        <v>16.170000000000002</v>
      </c>
      <c r="D35" s="16">
        <v>85.16</v>
      </c>
      <c r="E35" s="16">
        <v>7.9849999999999994</v>
      </c>
      <c r="F35" s="16">
        <v>56</v>
      </c>
      <c r="G35" s="22">
        <v>55.7466878164863</v>
      </c>
      <c r="J35" s="22">
        <v>55.7466878164863</v>
      </c>
      <c r="L35" s="6"/>
      <c r="M35" s="19">
        <v>180.07869255014199</v>
      </c>
      <c r="N35" s="6"/>
      <c r="O35" s="6"/>
    </row>
    <row r="36" spans="1:15" x14ac:dyDescent="0.25">
      <c r="A36" s="17">
        <v>43895</v>
      </c>
      <c r="B36" s="16" t="s">
        <v>20</v>
      </c>
      <c r="C36" s="16">
        <v>14.195</v>
      </c>
      <c r="D36" s="16">
        <v>78.279999999999987</v>
      </c>
      <c r="E36" s="16">
        <v>6.9600000000000009</v>
      </c>
      <c r="F36" s="16">
        <v>49</v>
      </c>
      <c r="G36" s="22">
        <v>65.350536520739197</v>
      </c>
      <c r="J36" s="22">
        <v>65.350536520739197</v>
      </c>
      <c r="L36" s="6"/>
      <c r="M36" s="19">
        <v>203.41007326871701</v>
      </c>
      <c r="N36" s="6"/>
      <c r="O36" s="6"/>
    </row>
    <row r="37" spans="1:15" x14ac:dyDescent="0.25">
      <c r="A37" s="17">
        <v>43896</v>
      </c>
      <c r="B37" s="16" t="s">
        <v>20</v>
      </c>
      <c r="C37" s="16">
        <v>16.895</v>
      </c>
      <c r="D37" s="16">
        <v>84.17</v>
      </c>
      <c r="E37" s="16">
        <v>9.0849999999999991</v>
      </c>
      <c r="F37" s="16">
        <v>79</v>
      </c>
      <c r="G37" s="22">
        <v>76.608903431307894</v>
      </c>
      <c r="J37" s="22">
        <v>76.608903431307894</v>
      </c>
      <c r="L37" s="6"/>
      <c r="M37" s="19">
        <v>229.730784863254</v>
      </c>
      <c r="N37" s="6"/>
      <c r="O37" s="6"/>
    </row>
    <row r="38" spans="1:15" x14ac:dyDescent="0.25">
      <c r="A38" s="17">
        <v>43897</v>
      </c>
      <c r="B38" s="16" t="s">
        <v>20</v>
      </c>
      <c r="C38" s="16">
        <v>7.8950000000000014</v>
      </c>
      <c r="D38" s="16">
        <v>86.36</v>
      </c>
      <c r="E38" s="16">
        <v>8.0449999999999982</v>
      </c>
      <c r="F38" s="16">
        <v>55</v>
      </c>
      <c r="G38" s="22">
        <v>89.806823285757403</v>
      </c>
      <c r="J38" s="22">
        <v>89.806823285757403</v>
      </c>
      <c r="L38" s="6"/>
      <c r="M38" s="19">
        <v>259.418133285252</v>
      </c>
      <c r="N38" s="6"/>
      <c r="O38" s="6"/>
    </row>
    <row r="39" spans="1:15" x14ac:dyDescent="0.25">
      <c r="A39" s="17">
        <v>43898</v>
      </c>
      <c r="B39" s="16" t="s">
        <v>20</v>
      </c>
      <c r="C39" s="16">
        <v>4.335</v>
      </c>
      <c r="D39" s="16">
        <v>85.995000000000005</v>
      </c>
      <c r="E39" s="16">
        <v>5.52</v>
      </c>
      <c r="F39" s="16">
        <v>54</v>
      </c>
      <c r="G39" s="22">
        <v>105.278435631324</v>
      </c>
      <c r="J39" s="22">
        <v>105.278435631324</v>
      </c>
      <c r="L39" s="6"/>
      <c r="M39" s="19">
        <v>292.895005880555</v>
      </c>
      <c r="N39" s="6"/>
      <c r="O39" s="6"/>
    </row>
    <row r="40" spans="1:15" x14ac:dyDescent="0.25">
      <c r="A40" s="17">
        <v>43899</v>
      </c>
      <c r="B40" s="16" t="s">
        <v>20</v>
      </c>
      <c r="C40" s="16">
        <v>6.67</v>
      </c>
      <c r="D40" s="16">
        <v>77.89500000000001</v>
      </c>
      <c r="E40" s="16">
        <v>5.3599999999999994</v>
      </c>
      <c r="F40" s="16">
        <v>147</v>
      </c>
      <c r="G40" s="22">
        <v>123.41544443357</v>
      </c>
      <c r="J40" s="22">
        <v>123.41544443357</v>
      </c>
      <c r="L40" s="6"/>
      <c r="M40" s="19">
        <v>330.63488274540202</v>
      </c>
      <c r="N40" s="6"/>
      <c r="O40" s="6"/>
    </row>
    <row r="41" spans="1:15" x14ac:dyDescent="0.25">
      <c r="A41" s="17">
        <v>43900</v>
      </c>
      <c r="B41" s="16" t="s">
        <v>20</v>
      </c>
      <c r="C41" s="16">
        <v>5.4349999999999996</v>
      </c>
      <c r="D41" s="16">
        <v>70.954999999999998</v>
      </c>
      <c r="E41" s="16">
        <v>5.0699999999999994</v>
      </c>
      <c r="F41" s="16">
        <v>258</v>
      </c>
      <c r="G41" s="22">
        <v>144.677035077482</v>
      </c>
      <c r="J41" s="22">
        <v>144.677035077482</v>
      </c>
      <c r="L41" s="6"/>
      <c r="M41" s="19">
        <v>373.16725458306797</v>
      </c>
      <c r="N41" s="6"/>
      <c r="O41" s="6"/>
    </row>
    <row r="42" spans="1:15" x14ac:dyDescent="0.25">
      <c r="A42" s="17">
        <v>43901</v>
      </c>
      <c r="B42" s="16" t="s">
        <v>20</v>
      </c>
      <c r="C42" s="16">
        <v>5.9349999999999987</v>
      </c>
      <c r="D42" s="16">
        <v>70.575000000000017</v>
      </c>
      <c r="E42" s="16">
        <v>5.2299999999999986</v>
      </c>
      <c r="F42" s="16">
        <v>411</v>
      </c>
      <c r="G42" s="22">
        <v>169.60149983560399</v>
      </c>
      <c r="J42" s="22">
        <v>169.60149983560399</v>
      </c>
      <c r="L42" s="6"/>
      <c r="M42" s="19">
        <v>421.08343850052398</v>
      </c>
      <c r="N42" s="6"/>
      <c r="O42" s="6"/>
    </row>
    <row r="43" spans="1:15" x14ac:dyDescent="0.25">
      <c r="A43" s="17">
        <v>43902</v>
      </c>
      <c r="B43" s="16" t="s">
        <v>20</v>
      </c>
      <c r="C43" s="16">
        <v>4.8450000000000006</v>
      </c>
      <c r="D43" s="16">
        <v>65.275000000000006</v>
      </c>
      <c r="E43" s="16">
        <v>6.43</v>
      </c>
      <c r="F43" s="16">
        <v>489</v>
      </c>
      <c r="G43" s="22">
        <v>198.819866132046</v>
      </c>
      <c r="J43" s="22">
        <v>198.819866132046</v>
      </c>
      <c r="L43" s="6"/>
      <c r="M43" s="19">
        <v>475.04276769688101</v>
      </c>
      <c r="N43" s="6"/>
      <c r="O43" s="6"/>
    </row>
    <row r="44" spans="1:15" x14ac:dyDescent="0.25">
      <c r="A44" s="17">
        <v>43903</v>
      </c>
      <c r="B44" s="16" t="s">
        <v>20</v>
      </c>
      <c r="C44" s="16">
        <v>8.625</v>
      </c>
      <c r="D44" s="16">
        <v>67.03</v>
      </c>
      <c r="E44" s="16">
        <v>8.8800000000000008</v>
      </c>
      <c r="F44" s="16">
        <v>479</v>
      </c>
      <c r="G44" s="22">
        <v>233.07187263721701</v>
      </c>
      <c r="J44" s="22">
        <v>233.07187263721701</v>
      </c>
      <c r="L44" s="6"/>
      <c r="M44" s="19">
        <v>535.77911059501901</v>
      </c>
      <c r="N44" s="6"/>
      <c r="O44" s="6"/>
    </row>
    <row r="45" spans="1:15" x14ac:dyDescent="0.25">
      <c r="A45" s="17">
        <v>43904</v>
      </c>
      <c r="B45" s="16" t="s">
        <v>20</v>
      </c>
      <c r="C45" s="16">
        <v>6.2299999999999986</v>
      </c>
      <c r="D45" s="16">
        <v>63.955000000000013</v>
      </c>
      <c r="E45" s="16">
        <v>7.8199999999999994</v>
      </c>
      <c r="F45" s="16">
        <v>364</v>
      </c>
      <c r="G45" s="22">
        <v>273.22469766950098</v>
      </c>
      <c r="J45" s="22">
        <v>273.22469766950098</v>
      </c>
      <c r="L45" s="6"/>
      <c r="M45" s="19">
        <v>604.10764863793099</v>
      </c>
      <c r="N45" s="6"/>
      <c r="O45" s="6"/>
    </row>
    <row r="46" spans="1:15" x14ac:dyDescent="0.25">
      <c r="A46" s="17">
        <v>43905</v>
      </c>
      <c r="B46" s="16" t="s">
        <v>20</v>
      </c>
      <c r="C46" s="16">
        <v>4.585</v>
      </c>
      <c r="D46" s="16">
        <v>64.55</v>
      </c>
      <c r="E46" s="16">
        <v>6.7250000000000014</v>
      </c>
      <c r="F46" s="16">
        <v>442</v>
      </c>
      <c r="G46" s="22">
        <v>320.29491406192801</v>
      </c>
      <c r="J46" s="22">
        <v>320.29491406192801</v>
      </c>
      <c r="L46" s="6"/>
      <c r="M46" s="19">
        <v>680.93180860866096</v>
      </c>
      <c r="N46" s="6"/>
      <c r="O46" s="6"/>
    </row>
    <row r="47" spans="1:15" x14ac:dyDescent="0.25">
      <c r="A47" s="17">
        <v>43906</v>
      </c>
      <c r="B47" s="16" t="s">
        <v>20</v>
      </c>
      <c r="C47" s="16">
        <v>9.0050000000000008</v>
      </c>
      <c r="D47" s="16">
        <v>70.864999999999995</v>
      </c>
      <c r="E47" s="16">
        <v>6.3749999999999991</v>
      </c>
      <c r="F47" s="16">
        <v>612</v>
      </c>
      <c r="G47" s="22">
        <v>375.474226338177</v>
      </c>
      <c r="J47" s="22">
        <v>375.474226338177</v>
      </c>
      <c r="L47" s="6"/>
      <c r="M47" s="19">
        <v>767.25020379606406</v>
      </c>
      <c r="N47" s="6"/>
      <c r="O47" s="6"/>
    </row>
    <row r="48" spans="1:15" x14ac:dyDescent="0.25">
      <c r="A48" s="17">
        <v>43907</v>
      </c>
      <c r="B48" s="16" t="s">
        <v>20</v>
      </c>
      <c r="C48" s="16">
        <v>6.4550000000000001</v>
      </c>
      <c r="D48" s="16">
        <v>69.800000000000011</v>
      </c>
      <c r="E48" s="16">
        <v>6.1099999999999994</v>
      </c>
      <c r="F48" s="16">
        <v>768</v>
      </c>
      <c r="G48" s="22">
        <v>440.15964180122501</v>
      </c>
      <c r="J48" s="22">
        <v>440.15964180122501</v>
      </c>
      <c r="L48" s="6"/>
      <c r="M48" s="19">
        <v>864.16338752048</v>
      </c>
      <c r="N48" s="6"/>
      <c r="O48" s="6"/>
    </row>
    <row r="49" spans="1:15" x14ac:dyDescent="0.25">
      <c r="A49" s="17">
        <v>43908</v>
      </c>
      <c r="B49" s="16" t="s">
        <v>20</v>
      </c>
      <c r="C49" s="16">
        <v>8.0350000000000001</v>
      </c>
      <c r="D49" s="16">
        <v>60.85</v>
      </c>
      <c r="E49" s="16">
        <v>4.6099999999999994</v>
      </c>
      <c r="F49" s="16">
        <v>999</v>
      </c>
      <c r="G49" s="22">
        <v>515.98883939396501</v>
      </c>
      <c r="J49" s="22">
        <v>515.98883939396501</v>
      </c>
      <c r="L49" s="6"/>
      <c r="M49" s="19">
        <v>972.880161526248</v>
      </c>
      <c r="N49" s="6"/>
      <c r="O49" s="6"/>
    </row>
    <row r="50" spans="1:15" x14ac:dyDescent="0.25">
      <c r="A50" s="17">
        <v>43909</v>
      </c>
      <c r="B50" s="16" t="s">
        <v>20</v>
      </c>
      <c r="C50" s="16">
        <v>9.7750000000000021</v>
      </c>
      <c r="D50" s="16">
        <v>72.784999999999997</v>
      </c>
      <c r="E50" s="16">
        <v>3.9350000000000001</v>
      </c>
      <c r="F50" s="16">
        <v>1055</v>
      </c>
      <c r="G50" s="22">
        <v>604.88163178614604</v>
      </c>
      <c r="J50" s="22">
        <v>604.88163178614604</v>
      </c>
      <c r="L50" s="6"/>
      <c r="M50" s="19">
        <v>1094.72310996748</v>
      </c>
      <c r="N50" s="6"/>
      <c r="O50" s="6"/>
    </row>
    <row r="51" spans="1:15" x14ac:dyDescent="0.25">
      <c r="A51" s="17">
        <v>43910</v>
      </c>
      <c r="B51" s="16" t="s">
        <v>20</v>
      </c>
      <c r="C51" s="16">
        <v>6.9749999999999996</v>
      </c>
      <c r="D51" s="16">
        <v>70.784999999999997</v>
      </c>
      <c r="E51" s="16">
        <v>6.6049999999999986</v>
      </c>
      <c r="F51" s="16">
        <v>1254</v>
      </c>
      <c r="G51" s="22">
        <v>709.08857040784801</v>
      </c>
      <c r="J51" s="22">
        <v>709.08857040784801</v>
      </c>
      <c r="L51" s="6"/>
      <c r="M51" s="19">
        <v>1231.1329471920701</v>
      </c>
      <c r="N51" s="6"/>
      <c r="O51" s="6"/>
    </row>
    <row r="52" spans="1:15" x14ac:dyDescent="0.25">
      <c r="A52" s="17">
        <v>43911</v>
      </c>
      <c r="B52" s="16" t="s">
        <v>20</v>
      </c>
      <c r="C52" s="16">
        <v>4.5400000000000009</v>
      </c>
      <c r="D52" s="16">
        <v>73.995000000000019</v>
      </c>
      <c r="E52" s="16">
        <v>6.9349999999999996</v>
      </c>
      <c r="F52" s="16">
        <v>1197</v>
      </c>
      <c r="G52" s="22">
        <v>831.24792399186401</v>
      </c>
      <c r="J52" s="22">
        <v>831.24792399186401</v>
      </c>
      <c r="L52" s="6"/>
      <c r="M52" s="19">
        <v>1383.6711752388401</v>
      </c>
      <c r="N52" s="6"/>
      <c r="O52" s="6"/>
    </row>
    <row r="53" spans="1:15" x14ac:dyDescent="0.25">
      <c r="A53" s="17">
        <v>43912</v>
      </c>
      <c r="B53" s="16" t="s">
        <v>20</v>
      </c>
      <c r="C53" s="16">
        <v>5.5650000000000004</v>
      </c>
      <c r="D53" s="16">
        <v>74.765000000000001</v>
      </c>
      <c r="E53" s="16">
        <v>8.4799999999999986</v>
      </c>
      <c r="F53" s="16">
        <v>1376</v>
      </c>
      <c r="G53" s="22">
        <v>974.45247318449299</v>
      </c>
      <c r="J53" s="22">
        <v>974.45247318449299</v>
      </c>
      <c r="L53" s="6"/>
      <c r="M53" s="19">
        <v>1554.0204472335299</v>
      </c>
      <c r="N53" s="6"/>
      <c r="O53" s="6"/>
    </row>
    <row r="54" spans="1:15" x14ac:dyDescent="0.25">
      <c r="A54" s="17">
        <v>43913</v>
      </c>
      <c r="B54" s="16" t="s">
        <v>20</v>
      </c>
      <c r="C54" s="16">
        <v>9.7750000000000021</v>
      </c>
      <c r="D54" s="16">
        <v>74.64500000000001</v>
      </c>
      <c r="E54" s="16">
        <v>7.7750000000000004</v>
      </c>
      <c r="F54" s="16">
        <v>2335</v>
      </c>
      <c r="G54" s="22">
        <v>1142.3278123034099</v>
      </c>
      <c r="J54" s="22">
        <v>1142.3278123034099</v>
      </c>
      <c r="L54" s="6"/>
      <c r="M54" s="19">
        <v>1743.98192987977</v>
      </c>
      <c r="N54" s="6"/>
      <c r="O54" s="6"/>
    </row>
    <row r="55" spans="1:15" x14ac:dyDescent="0.25">
      <c r="A55" s="17">
        <v>43914</v>
      </c>
      <c r="B55" s="16" t="s">
        <v>20</v>
      </c>
      <c r="C55" s="16">
        <v>9.6999999999999993</v>
      </c>
      <c r="D55" s="16">
        <v>73.28</v>
      </c>
      <c r="E55" s="16">
        <v>9.11</v>
      </c>
      <c r="F55" s="16">
        <v>2371</v>
      </c>
      <c r="G55" s="22">
        <v>1339.1241406545601</v>
      </c>
      <c r="J55" s="22">
        <v>1339.1241406545601</v>
      </c>
      <c r="L55" s="6"/>
      <c r="M55" s="19">
        <v>1955.4688585587101</v>
      </c>
      <c r="N55" s="6"/>
      <c r="O55" s="6"/>
    </row>
    <row r="56" spans="1:15" x14ac:dyDescent="0.25">
      <c r="A56" s="17">
        <v>43915</v>
      </c>
      <c r="B56" s="16" t="s">
        <v>20</v>
      </c>
      <c r="C56" s="16">
        <v>11.01</v>
      </c>
      <c r="D56" s="16">
        <v>58.810000000000016</v>
      </c>
      <c r="E56" s="16">
        <v>13.89</v>
      </c>
      <c r="F56" s="16">
        <v>2693</v>
      </c>
      <c r="G56" s="22">
        <v>1569.8238673431699</v>
      </c>
      <c r="J56" s="22">
        <v>1569.8238673431699</v>
      </c>
      <c r="L56" s="6"/>
      <c r="M56" s="19">
        <v>2190.4953916547502</v>
      </c>
      <c r="N56" s="6"/>
      <c r="O56" s="6"/>
    </row>
    <row r="57" spans="1:15" x14ac:dyDescent="0.25">
      <c r="A57" s="17">
        <v>43916</v>
      </c>
      <c r="B57" s="16" t="s">
        <v>20</v>
      </c>
      <c r="C57" s="16">
        <v>10.475</v>
      </c>
      <c r="D57" s="16">
        <v>64.55</v>
      </c>
      <c r="E57" s="16">
        <v>6.7250000000000014</v>
      </c>
      <c r="F57" s="16">
        <v>3084</v>
      </c>
      <c r="G57" s="22">
        <v>1840.2677538736</v>
      </c>
      <c r="J57" s="22">
        <v>1840.2677538736</v>
      </c>
      <c r="L57" s="6"/>
      <c r="M57" s="19">
        <v>2451.1598094231099</v>
      </c>
      <c r="N57" s="6"/>
      <c r="O57" s="6"/>
    </row>
    <row r="58" spans="1:15" x14ac:dyDescent="0.25">
      <c r="A58" s="17">
        <v>43917</v>
      </c>
      <c r="B58" s="16" t="s">
        <v>20</v>
      </c>
      <c r="C58" s="16">
        <v>7.5449999999999999</v>
      </c>
      <c r="D58" s="16">
        <v>70.864999999999995</v>
      </c>
      <c r="E58" s="16">
        <v>6.3749999999999991</v>
      </c>
      <c r="F58" s="16">
        <v>3201</v>
      </c>
      <c r="G58" s="22">
        <v>2157.3027881647399</v>
      </c>
      <c r="J58" s="22">
        <v>2157.3027881647399</v>
      </c>
      <c r="L58" s="6"/>
      <c r="M58" s="19">
        <v>2739.6210832942702</v>
      </c>
      <c r="N58" s="6"/>
      <c r="O58" s="6"/>
    </row>
    <row r="59" spans="1:15" x14ac:dyDescent="0.25">
      <c r="A59" s="17">
        <v>43918</v>
      </c>
      <c r="B59" s="16" t="s">
        <v>20</v>
      </c>
      <c r="C59" s="16">
        <v>4.0250000000000004</v>
      </c>
      <c r="D59" s="16">
        <v>69.800000000000011</v>
      </c>
      <c r="E59" s="16">
        <v>6.1099999999999994</v>
      </c>
      <c r="F59" s="16">
        <v>2822</v>
      </c>
      <c r="G59" s="22">
        <v>2528.9555337951301</v>
      </c>
      <c r="J59" s="22">
        <v>2528.9555337951301</v>
      </c>
      <c r="L59" s="6"/>
      <c r="M59" s="19">
        <v>3058.0678834415899</v>
      </c>
      <c r="N59" s="6"/>
      <c r="O59" s="6"/>
    </row>
    <row r="60" spans="1:15" x14ac:dyDescent="0.25">
      <c r="A60" s="17">
        <v>43919</v>
      </c>
      <c r="B60" s="16" t="s">
        <v>20</v>
      </c>
      <c r="C60" s="16">
        <v>2.9849999999999999</v>
      </c>
      <c r="D60" s="16">
        <v>60.85</v>
      </c>
      <c r="E60" s="16">
        <v>4.6099999999999994</v>
      </c>
      <c r="F60" s="16">
        <v>2857</v>
      </c>
      <c r="G60" s="22">
        <v>2964.6353432629899</v>
      </c>
      <c r="J60" s="22">
        <v>2964.6353432629899</v>
      </c>
      <c r="L60" s="6"/>
      <c r="M60" s="19">
        <v>3408.67921738722</v>
      </c>
      <c r="N60" s="6"/>
      <c r="O60" s="6"/>
    </row>
    <row r="61" spans="1:15" x14ac:dyDescent="0.25">
      <c r="A61" s="17">
        <v>43920</v>
      </c>
      <c r="B61" s="16" t="s">
        <v>20</v>
      </c>
      <c r="C61" s="16">
        <v>5.3649999999999993</v>
      </c>
      <c r="D61" s="16">
        <v>72.784999999999997</v>
      </c>
      <c r="E61" s="16">
        <v>3.9350000000000001</v>
      </c>
      <c r="F61" s="16">
        <v>4273</v>
      </c>
      <c r="G61" s="22">
        <v>3475.3725801317701</v>
      </c>
      <c r="J61" s="22">
        <v>3475.3725801317701</v>
      </c>
      <c r="L61" s="6"/>
      <c r="M61" s="19">
        <v>3793.5761223488098</v>
      </c>
      <c r="N61" s="6"/>
      <c r="O61" s="6"/>
    </row>
    <row r="62" spans="1:15" x14ac:dyDescent="0.25">
      <c r="A62" s="17">
        <v>43921</v>
      </c>
      <c r="B62" s="16" t="s">
        <v>20</v>
      </c>
      <c r="C62" s="16">
        <v>5.77</v>
      </c>
      <c r="D62" s="16">
        <v>70.784999999999997</v>
      </c>
      <c r="E62" s="16">
        <v>6.6049999999999986</v>
      </c>
      <c r="F62" s="16">
        <v>4515</v>
      </c>
      <c r="G62" s="22">
        <v>4074.09788127197</v>
      </c>
      <c r="J62" s="22">
        <v>4074.09788127197</v>
      </c>
      <c r="L62" s="6"/>
      <c r="M62" s="19">
        <v>4214.7641881950303</v>
      </c>
      <c r="N62" s="6"/>
      <c r="O62" s="6"/>
    </row>
    <row r="63" spans="1:15" x14ac:dyDescent="0.25">
      <c r="A63" s="17">
        <v>43922</v>
      </c>
      <c r="B63" s="16" t="s">
        <v>20</v>
      </c>
      <c r="C63" s="16">
        <v>6.4299999999999979</v>
      </c>
      <c r="D63" s="16">
        <v>73.995000000000019</v>
      </c>
      <c r="E63" s="16">
        <v>6.9349999999999996</v>
      </c>
      <c r="F63" s="16">
        <v>4914</v>
      </c>
      <c r="G63" s="22">
        <v>4775.9695294469502</v>
      </c>
      <c r="J63" s="22">
        <v>4775.9695294469502</v>
      </c>
      <c r="L63" s="6"/>
      <c r="M63" s="19">
        <v>4674.0671787239498</v>
      </c>
      <c r="N63" s="6"/>
      <c r="O63" s="6"/>
    </row>
    <row r="64" spans="1:15" x14ac:dyDescent="0.25">
      <c r="A64" s="17">
        <v>43923</v>
      </c>
      <c r="B64" s="16" t="s">
        <v>20</v>
      </c>
      <c r="C64" s="16">
        <v>4.125</v>
      </c>
      <c r="D64" s="16">
        <v>74.765000000000001</v>
      </c>
      <c r="E64" s="16">
        <v>8.4799999999999986</v>
      </c>
      <c r="F64" s="16">
        <v>4865</v>
      </c>
      <c r="G64" s="22">
        <v>5598.7572245280098</v>
      </c>
      <c r="J64" s="22">
        <v>5598.7572245280098</v>
      </c>
      <c r="L64" s="6"/>
      <c r="M64" s="19">
        <v>5173.0526471249004</v>
      </c>
      <c r="N64" s="6"/>
      <c r="O64" s="6"/>
    </row>
    <row r="65" spans="1:15" x14ac:dyDescent="0.25">
      <c r="A65" s="17">
        <v>43924</v>
      </c>
      <c r="B65" s="16" t="s">
        <v>20</v>
      </c>
      <c r="C65" s="16">
        <v>5.8250000000000002</v>
      </c>
      <c r="D65" s="16">
        <v>74.64500000000001</v>
      </c>
      <c r="E65" s="16">
        <v>7.7750000000000004</v>
      </c>
      <c r="F65" s="16">
        <v>4915</v>
      </c>
      <c r="G65" s="22">
        <v>6563.2919700000002</v>
      </c>
      <c r="J65" s="22">
        <v>6563.29196950183</v>
      </c>
      <c r="K65" s="6" t="s">
        <v>40</v>
      </c>
      <c r="L65" s="6"/>
      <c r="M65" s="19">
        <v>5712.9511899999998</v>
      </c>
      <c r="N65" s="19" t="s">
        <v>40</v>
      </c>
      <c r="O65" s="6"/>
    </row>
    <row r="66" spans="1:15" x14ac:dyDescent="0.25">
      <c r="A66" s="17">
        <v>43925</v>
      </c>
      <c r="B66" s="16" t="s">
        <v>20</v>
      </c>
      <c r="C66" s="16">
        <v>5.2150000000000007</v>
      </c>
      <c r="D66" s="16">
        <v>73.28</v>
      </c>
      <c r="E66" s="16">
        <v>9.11</v>
      </c>
      <c r="F66" s="16">
        <v>4020</v>
      </c>
      <c r="G66" s="22">
        <v>2466.0758590702399</v>
      </c>
      <c r="J66" s="22">
        <v>2466.0758590702399</v>
      </c>
      <c r="L66" s="6"/>
      <c r="M66" s="19">
        <v>6294.5717391620401</v>
      </c>
      <c r="N66" s="6"/>
      <c r="O66" s="6"/>
    </row>
    <row r="67" spans="1:15" x14ac:dyDescent="0.25">
      <c r="A67" s="17">
        <v>43926</v>
      </c>
      <c r="B67" s="16" t="s">
        <v>20</v>
      </c>
      <c r="C67" s="16">
        <v>3.8649999999999989</v>
      </c>
      <c r="D67" s="16">
        <v>58.810000000000016</v>
      </c>
      <c r="E67" s="16">
        <v>13.89</v>
      </c>
      <c r="F67" s="16">
        <v>3594</v>
      </c>
      <c r="G67" s="22">
        <v>2530.82107080265</v>
      </c>
      <c r="J67" s="22">
        <v>2530.82107080265</v>
      </c>
      <c r="L67" s="6"/>
      <c r="M67" s="19">
        <v>5306.4699485053698</v>
      </c>
      <c r="N67" s="6"/>
      <c r="O67" s="6"/>
    </row>
    <row r="68" spans="1:15" x14ac:dyDescent="0.25">
      <c r="A68" s="17">
        <v>43927</v>
      </c>
      <c r="B68" s="16" t="s">
        <v>20</v>
      </c>
      <c r="C68" s="16">
        <v>4.2300000000000013</v>
      </c>
      <c r="D68" s="16">
        <v>68.91</v>
      </c>
      <c r="E68" s="16">
        <v>12.175000000000001</v>
      </c>
      <c r="F68" s="16">
        <v>5275</v>
      </c>
      <c r="G68" s="22">
        <v>2500.1678898587102</v>
      </c>
      <c r="J68" s="22">
        <v>2500.1678898587102</v>
      </c>
      <c r="L68" s="6"/>
      <c r="M68" s="19">
        <v>4930.8652422560499</v>
      </c>
      <c r="N68" s="6"/>
      <c r="O68" s="6"/>
    </row>
    <row r="69" spans="1:15" x14ac:dyDescent="0.25">
      <c r="A69" s="17">
        <v>43928</v>
      </c>
      <c r="B69" s="16" t="s">
        <v>20</v>
      </c>
      <c r="C69" s="16">
        <v>7.2900000000000009</v>
      </c>
      <c r="D69" s="16">
        <v>64.56</v>
      </c>
      <c r="E69" s="16">
        <v>11.414999999999999</v>
      </c>
      <c r="F69" s="16">
        <v>5450</v>
      </c>
      <c r="G69" s="22">
        <v>2673.34813626917</v>
      </c>
      <c r="J69" s="22">
        <v>2673.34813626917</v>
      </c>
      <c r="L69" s="6"/>
      <c r="M69" s="19">
        <v>5023.5864280253099</v>
      </c>
      <c r="N69" s="6"/>
      <c r="O69" s="6"/>
    </row>
    <row r="70" spans="1:15" x14ac:dyDescent="0.25">
      <c r="A70" s="17">
        <v>43929</v>
      </c>
      <c r="B70" s="16" t="s">
        <v>20</v>
      </c>
      <c r="C70" s="16">
        <v>9.5249999999999986</v>
      </c>
      <c r="D70" s="16">
        <v>66.210000000000008</v>
      </c>
      <c r="E70" s="16">
        <v>13.125</v>
      </c>
      <c r="F70" s="16">
        <v>5129</v>
      </c>
      <c r="G70" s="22">
        <v>3227.2506604774999</v>
      </c>
      <c r="J70" s="22">
        <v>3227.2506604774999</v>
      </c>
      <c r="L70" s="6"/>
      <c r="M70" s="19">
        <v>5066.0100797226996</v>
      </c>
      <c r="N70" s="6"/>
      <c r="O70" s="6"/>
    </row>
    <row r="71" spans="1:15" x14ac:dyDescent="0.25">
      <c r="A71" s="17">
        <v>43930</v>
      </c>
      <c r="B71" s="16" t="s">
        <v>20</v>
      </c>
      <c r="C71" s="16">
        <v>8.2449999999999992</v>
      </c>
      <c r="D71" s="16">
        <v>72.865000000000009</v>
      </c>
      <c r="E71" s="16">
        <v>12.324999999999999</v>
      </c>
      <c r="F71" s="16">
        <v>4852</v>
      </c>
      <c r="G71" s="22">
        <v>3739.6075245253001</v>
      </c>
      <c r="J71" s="22">
        <v>3739.6075245253001</v>
      </c>
      <c r="L71" s="6"/>
      <c r="M71" s="19">
        <v>4533.9543620117702</v>
      </c>
      <c r="N71" s="6"/>
      <c r="O71" s="6"/>
    </row>
    <row r="72" spans="1:15" x14ac:dyDescent="0.25">
      <c r="A72" s="17">
        <v>43931</v>
      </c>
      <c r="B72" s="16" t="s">
        <v>20</v>
      </c>
      <c r="C72" s="16">
        <v>7.9249999999999989</v>
      </c>
      <c r="D72" s="16">
        <v>68.459999999999994</v>
      </c>
      <c r="E72" s="16">
        <v>13.99</v>
      </c>
      <c r="F72" s="16">
        <v>4315</v>
      </c>
      <c r="G72" s="22">
        <v>3783.94193460616</v>
      </c>
      <c r="J72" s="22">
        <v>3783.94193460616</v>
      </c>
      <c r="L72" s="6"/>
      <c r="M72" s="19">
        <v>3889.83467840189</v>
      </c>
      <c r="N72" s="6"/>
      <c r="O72" s="6"/>
    </row>
    <row r="73" spans="1:15" x14ac:dyDescent="0.25">
      <c r="A73" s="17">
        <v>43932</v>
      </c>
      <c r="B73" s="16" t="s">
        <v>20</v>
      </c>
      <c r="C73" s="16">
        <v>7.32</v>
      </c>
      <c r="D73" s="16">
        <v>66.234999999999999</v>
      </c>
      <c r="E73" s="16">
        <v>15.025</v>
      </c>
      <c r="F73" s="16">
        <v>3577</v>
      </c>
      <c r="G73" s="22">
        <v>3963.49280432462</v>
      </c>
      <c r="J73" s="22">
        <v>3963.49280432462</v>
      </c>
      <c r="L73" s="6"/>
      <c r="M73" s="19">
        <v>3820.3270823841299</v>
      </c>
      <c r="N73" s="6"/>
      <c r="O73" s="6"/>
    </row>
    <row r="74" spans="1:15" x14ac:dyDescent="0.25">
      <c r="A74" s="17">
        <v>43933</v>
      </c>
      <c r="B74" s="16" t="s">
        <v>20</v>
      </c>
      <c r="C74" s="16">
        <v>5.1499999999999986</v>
      </c>
      <c r="D74" s="16">
        <v>70.525000000000006</v>
      </c>
      <c r="E74" s="16">
        <v>12.86</v>
      </c>
      <c r="F74" s="16">
        <v>3495</v>
      </c>
      <c r="G74" s="22">
        <v>4098.4885581911103</v>
      </c>
      <c r="J74" s="22">
        <v>4098.4885581911103</v>
      </c>
      <c r="L74" s="6"/>
      <c r="M74" s="19">
        <v>3853.2068382769598</v>
      </c>
      <c r="N74" s="6"/>
      <c r="O74" s="6"/>
    </row>
    <row r="75" spans="1:15" x14ac:dyDescent="0.25">
      <c r="A75" s="17">
        <v>43934</v>
      </c>
      <c r="B75" s="16" t="s">
        <v>20</v>
      </c>
      <c r="C75" s="16">
        <v>2.6349999999999998</v>
      </c>
      <c r="D75" s="16">
        <v>62.79</v>
      </c>
      <c r="E75" s="16">
        <v>7.5950000000000006</v>
      </c>
      <c r="F75" s="16">
        <v>4183</v>
      </c>
      <c r="G75" s="22">
        <v>3942.9603123412699</v>
      </c>
      <c r="J75" s="22">
        <v>3942.9603123412699</v>
      </c>
      <c r="L75" s="6"/>
      <c r="M75" s="19">
        <v>3975.5689114706902</v>
      </c>
      <c r="N75" s="6"/>
      <c r="O75" s="6"/>
    </row>
    <row r="76" spans="1:15" x14ac:dyDescent="0.25">
      <c r="A76" s="17">
        <v>43935</v>
      </c>
      <c r="B76" s="16" t="s">
        <v>20</v>
      </c>
      <c r="C76" s="16">
        <v>5.2149999999999999</v>
      </c>
      <c r="D76" s="16">
        <v>65.41</v>
      </c>
      <c r="E76" s="16">
        <v>7.01</v>
      </c>
      <c r="F76" s="16">
        <v>4325</v>
      </c>
      <c r="G76" s="22">
        <v>3669.2408402789902</v>
      </c>
      <c r="J76" s="22">
        <v>3669.2408402789902</v>
      </c>
      <c r="L76" s="6"/>
      <c r="M76" s="19">
        <v>4386.19044258329</v>
      </c>
      <c r="N76" s="6"/>
      <c r="O76" s="6"/>
    </row>
    <row r="77" spans="1:15" x14ac:dyDescent="0.25">
      <c r="A77" s="17">
        <v>43936</v>
      </c>
      <c r="B77" s="16" t="s">
        <v>20</v>
      </c>
      <c r="C77" s="16">
        <v>7.5349999999999993</v>
      </c>
      <c r="D77" s="16">
        <v>63.25500000000001</v>
      </c>
      <c r="E77" s="16">
        <v>9.8449999999999989</v>
      </c>
      <c r="F77" s="16">
        <v>5065</v>
      </c>
      <c r="G77" s="22">
        <v>4363.6473401645098</v>
      </c>
      <c r="J77" s="22">
        <v>4363.6473401645098</v>
      </c>
      <c r="L77" s="6"/>
      <c r="M77" s="19">
        <v>5074.38429355687</v>
      </c>
      <c r="N77" s="6"/>
      <c r="O77" s="6"/>
    </row>
    <row r="78" spans="1:15" x14ac:dyDescent="0.25">
      <c r="A78" s="17">
        <v>43937</v>
      </c>
      <c r="B78" s="16" t="s">
        <v>20</v>
      </c>
      <c r="C78" s="16">
        <v>8.33</v>
      </c>
      <c r="D78" s="16">
        <v>65.14</v>
      </c>
      <c r="E78" s="16">
        <v>11.61</v>
      </c>
      <c r="F78" s="16">
        <v>5298</v>
      </c>
      <c r="G78" s="22">
        <v>5091.5280319101903</v>
      </c>
      <c r="J78" s="22">
        <v>5091.5280319101903</v>
      </c>
      <c r="L78" s="6"/>
      <c r="M78" s="19">
        <v>5063.5751018788696</v>
      </c>
      <c r="N78" s="6"/>
      <c r="O78" s="6"/>
    </row>
    <row r="79" spans="1:15" x14ac:dyDescent="0.25">
      <c r="A79" s="17">
        <v>43938</v>
      </c>
      <c r="B79" s="16" t="s">
        <v>20</v>
      </c>
      <c r="C79" s="16">
        <v>5.0750000000000002</v>
      </c>
      <c r="D79" s="16">
        <v>76.344999999999999</v>
      </c>
      <c r="E79" s="16">
        <v>9.5350000000000001</v>
      </c>
      <c r="F79" s="16">
        <v>4965</v>
      </c>
      <c r="G79" s="22">
        <v>5573.4852222863101</v>
      </c>
      <c r="J79" s="22">
        <v>5573.4852222863101</v>
      </c>
      <c r="L79" s="6"/>
      <c r="M79" s="19">
        <v>4604.99416661754</v>
      </c>
      <c r="N79" s="6"/>
      <c r="O79" s="6"/>
    </row>
    <row r="80" spans="1:15" x14ac:dyDescent="0.25">
      <c r="A80" s="17">
        <v>43939</v>
      </c>
      <c r="B80" s="16" t="s">
        <v>20</v>
      </c>
      <c r="C80" s="16">
        <v>4.3749999999999991</v>
      </c>
      <c r="D80" s="16">
        <v>81.52000000000001</v>
      </c>
      <c r="E80" s="16">
        <v>7.7800000000000011</v>
      </c>
      <c r="F80" s="16">
        <v>4716</v>
      </c>
      <c r="G80" s="22">
        <v>5137.2298924739398</v>
      </c>
      <c r="J80" s="22">
        <v>5137.2298924739398</v>
      </c>
      <c r="L80" s="6"/>
      <c r="M80" s="19">
        <v>4224.80024505858</v>
      </c>
      <c r="N80" s="6"/>
      <c r="O80" s="6"/>
    </row>
    <row r="81" spans="1:15" x14ac:dyDescent="0.25">
      <c r="A81" s="17">
        <v>43940</v>
      </c>
      <c r="B81" s="16" t="s">
        <v>20</v>
      </c>
      <c r="C81" s="16">
        <v>3.6850000000000001</v>
      </c>
      <c r="D81" s="16">
        <v>69.155000000000001</v>
      </c>
      <c r="E81" s="16">
        <v>9.495000000000001</v>
      </c>
      <c r="F81" s="16">
        <v>3852</v>
      </c>
      <c r="G81" s="22">
        <v>5234.9268654155403</v>
      </c>
      <c r="J81" s="22">
        <v>5234.9268654155403</v>
      </c>
      <c r="L81" s="6"/>
      <c r="M81" s="19">
        <v>4570.7834634309702</v>
      </c>
      <c r="N81" s="6"/>
      <c r="O81" s="6"/>
    </row>
    <row r="82" spans="1:15" x14ac:dyDescent="0.25">
      <c r="A82" s="17">
        <v>43941</v>
      </c>
      <c r="B82" s="16" t="s">
        <v>20</v>
      </c>
      <c r="C82" s="16">
        <v>3.98</v>
      </c>
      <c r="D82" s="16">
        <v>63.515000000000008</v>
      </c>
      <c r="E82" s="16">
        <v>10.199999999999999</v>
      </c>
      <c r="F82" s="16">
        <v>4858</v>
      </c>
      <c r="G82" s="22">
        <v>5322.2768187868396</v>
      </c>
      <c r="J82" s="22">
        <v>5322.2768187868396</v>
      </c>
      <c r="L82" s="6"/>
      <c r="M82" s="19">
        <v>4908.7593273753</v>
      </c>
      <c r="N82" s="6"/>
      <c r="O82" s="6"/>
    </row>
    <row r="83" spans="1:15" x14ac:dyDescent="0.25">
      <c r="A83" s="17">
        <v>43942</v>
      </c>
      <c r="B83" s="16" t="s">
        <v>20</v>
      </c>
      <c r="C83" s="16">
        <v>4.4749999999999996</v>
      </c>
      <c r="D83" s="16">
        <v>64.554999999999993</v>
      </c>
      <c r="E83" s="16">
        <v>11.164999999999999</v>
      </c>
      <c r="F83" s="16">
        <v>4760</v>
      </c>
      <c r="G83" s="22">
        <v>5669.9403285022199</v>
      </c>
      <c r="J83" s="22">
        <v>5669.9403285022199</v>
      </c>
      <c r="M83" s="19">
        <v>5256.9740448693101</v>
      </c>
      <c r="N83" s="6"/>
      <c r="O83" s="6"/>
    </row>
    <row r="84" spans="1:15" x14ac:dyDescent="0.25">
      <c r="A84" s="17">
        <v>43943</v>
      </c>
      <c r="B84" s="16" t="s">
        <v>20</v>
      </c>
      <c r="C84" s="16">
        <v>5.7550000000000008</v>
      </c>
      <c r="D84" s="16">
        <v>66.16500000000002</v>
      </c>
      <c r="E84" s="16">
        <v>12.015000000000001</v>
      </c>
      <c r="F84" s="16">
        <v>5490</v>
      </c>
      <c r="G84" s="19">
        <v>6101.7273430044497</v>
      </c>
      <c r="J84" s="19">
        <v>6101.7273430044497</v>
      </c>
      <c r="K84" s="6" t="s">
        <v>41</v>
      </c>
      <c r="M84" s="19">
        <v>5712.95119042035</v>
      </c>
      <c r="N84" s="19" t="s">
        <v>41</v>
      </c>
      <c r="O84" s="6"/>
    </row>
    <row r="85" spans="1:15" x14ac:dyDescent="0.25">
      <c r="A85" s="17">
        <v>43944</v>
      </c>
      <c r="B85" s="16" t="s">
        <v>20</v>
      </c>
      <c r="C85" s="16">
        <v>7.06</v>
      </c>
      <c r="D85" s="16">
        <v>66.25</v>
      </c>
      <c r="E85" s="16">
        <v>12.33</v>
      </c>
      <c r="F85" s="16">
        <v>5143</v>
      </c>
      <c r="G85" s="19">
        <v>4490.7077575097401</v>
      </c>
      <c r="H85" s="19"/>
      <c r="J85" s="19">
        <v>4490.7077575097401</v>
      </c>
      <c r="M85" s="19">
        <v>6294.5718191562401</v>
      </c>
      <c r="N85" s="6"/>
      <c r="O85" s="6"/>
    </row>
    <row r="86" spans="1:15" x14ac:dyDescent="0.25">
      <c r="A86" s="17">
        <v>43945</v>
      </c>
      <c r="B86" s="16" t="s">
        <v>20</v>
      </c>
      <c r="C86" s="16">
        <v>7.4349999999999996</v>
      </c>
      <c r="D86" s="16">
        <v>66.33</v>
      </c>
      <c r="E86" s="16">
        <v>12.09</v>
      </c>
      <c r="F86" s="16">
        <v>4973</v>
      </c>
      <c r="G86" s="19">
        <v>4527.5820675895702</v>
      </c>
      <c r="H86" s="19"/>
      <c r="J86" s="19">
        <v>4527.5820675895702</v>
      </c>
      <c r="M86" s="19">
        <v>5048.7467553258202</v>
      </c>
      <c r="N86" s="6"/>
      <c r="O86" s="6"/>
    </row>
    <row r="87" spans="1:15" x14ac:dyDescent="0.25">
      <c r="A87" s="17">
        <v>43946</v>
      </c>
      <c r="B87" s="16" t="s">
        <v>20</v>
      </c>
      <c r="C87" s="16">
        <v>5.62</v>
      </c>
      <c r="D87" s="16">
        <v>72.34</v>
      </c>
      <c r="E87" s="16">
        <v>10.54</v>
      </c>
      <c r="F87" s="16">
        <v>3748</v>
      </c>
      <c r="G87" s="19">
        <v>4525.7733489519196</v>
      </c>
      <c r="H87" s="19"/>
      <c r="J87" s="19">
        <v>4525.7733489519196</v>
      </c>
      <c r="M87" s="19">
        <v>4316.0463204006501</v>
      </c>
      <c r="N87" s="6"/>
      <c r="O87" s="6"/>
    </row>
    <row r="88" spans="1:15" x14ac:dyDescent="0.25">
      <c r="A88" s="17">
        <v>43947</v>
      </c>
      <c r="B88" s="16" t="s">
        <v>20</v>
      </c>
      <c r="C88" s="16">
        <v>4.6150000000000002</v>
      </c>
      <c r="D88" s="16">
        <v>68.75500000000001</v>
      </c>
      <c r="E88" s="16">
        <v>12.185</v>
      </c>
      <c r="F88" s="16">
        <v>3468</v>
      </c>
      <c r="G88" s="19">
        <v>4436.3256029902795</v>
      </c>
      <c r="H88" s="19"/>
      <c r="J88" s="19">
        <v>4436.3256029902795</v>
      </c>
      <c r="M88" s="19">
        <v>3965.1490354034499</v>
      </c>
      <c r="N88" s="6"/>
      <c r="O88" s="6"/>
    </row>
    <row r="89" spans="1:15" x14ac:dyDescent="0.25">
      <c r="A89" s="17">
        <v>43948</v>
      </c>
      <c r="B89" s="16" t="s">
        <v>20</v>
      </c>
      <c r="C89" s="16">
        <v>5.1849999999999996</v>
      </c>
      <c r="D89" s="16">
        <v>70.974999999999994</v>
      </c>
      <c r="E89" s="16">
        <v>10.83</v>
      </c>
      <c r="F89" s="16">
        <v>4702</v>
      </c>
      <c r="G89" s="19">
        <v>4359.8436661469896</v>
      </c>
      <c r="H89" s="19"/>
      <c r="J89" s="19">
        <v>4359.8436661469896</v>
      </c>
      <c r="M89" s="19">
        <v>3987.6705803585401</v>
      </c>
      <c r="N89" s="6"/>
      <c r="O89" s="6"/>
    </row>
    <row r="90" spans="1:15" x14ac:dyDescent="0.25">
      <c r="A90" s="17">
        <v>43949</v>
      </c>
      <c r="B90" s="16" t="s">
        <v>20</v>
      </c>
      <c r="C90" s="16">
        <v>5.4450000000000003</v>
      </c>
      <c r="D90" s="16">
        <v>85.610000000000014</v>
      </c>
      <c r="E90" s="16">
        <v>8.08</v>
      </c>
      <c r="F90" s="16">
        <v>4721</v>
      </c>
      <c r="G90" s="19">
        <v>4329.5897239977803</v>
      </c>
      <c r="H90" s="19"/>
      <c r="J90" s="19">
        <v>4329.5897239977803</v>
      </c>
      <c r="M90" s="19">
        <v>4107.1885608876501</v>
      </c>
      <c r="N90" s="6"/>
      <c r="O90" s="6"/>
    </row>
    <row r="91" spans="1:15" x14ac:dyDescent="0.25">
      <c r="A91" s="17">
        <v>43950</v>
      </c>
      <c r="B91" s="16" t="s">
        <v>20</v>
      </c>
      <c r="C91" s="16">
        <v>5.1650000000000009</v>
      </c>
      <c r="D91" s="16">
        <v>86.68</v>
      </c>
      <c r="E91" s="16">
        <v>8.5250000000000004</v>
      </c>
      <c r="F91" s="16">
        <v>5435</v>
      </c>
      <c r="G91" s="19">
        <v>4279.6572221020597</v>
      </c>
      <c r="H91" s="19"/>
      <c r="J91" s="19">
        <v>4279.6572221020597</v>
      </c>
      <c r="M91" s="19">
        <v>4121.0838448939503</v>
      </c>
      <c r="N91" s="6"/>
      <c r="O91" s="6"/>
    </row>
    <row r="92" spans="1:15" x14ac:dyDescent="0.25">
      <c r="A92" s="17">
        <v>43951</v>
      </c>
      <c r="B92" s="16" t="s">
        <v>20</v>
      </c>
      <c r="C92" s="16">
        <v>4.2050000000000001</v>
      </c>
      <c r="D92" s="16">
        <v>84.614999999999995</v>
      </c>
      <c r="E92" s="16">
        <v>8.41</v>
      </c>
      <c r="F92" s="16">
        <v>4956</v>
      </c>
      <c r="G92" s="19">
        <v>4200.0688001260696</v>
      </c>
      <c r="H92" s="19"/>
      <c r="J92" s="19">
        <v>4200.0688001260696</v>
      </c>
      <c r="M92" s="19">
        <v>4088.7421174534302</v>
      </c>
      <c r="N92" s="6"/>
      <c r="O92" s="6"/>
    </row>
    <row r="93" spans="1:15" x14ac:dyDescent="0.25">
      <c r="A93" s="17">
        <v>43952</v>
      </c>
      <c r="B93" s="16" t="s">
        <v>20</v>
      </c>
      <c r="C93" s="16">
        <v>4.5949999999999998</v>
      </c>
      <c r="D93" s="16">
        <v>77.114999999999995</v>
      </c>
      <c r="E93" s="16">
        <v>9.34</v>
      </c>
      <c r="F93" s="16">
        <v>4727</v>
      </c>
      <c r="G93" s="19">
        <v>4083.4211283602699</v>
      </c>
      <c r="H93" s="19"/>
      <c r="J93" s="19">
        <v>4083.4211283602699</v>
      </c>
      <c r="M93" s="19">
        <v>4069.8864136151001</v>
      </c>
      <c r="N93" s="6"/>
      <c r="O93" s="6"/>
    </row>
    <row r="94" spans="1:15" x14ac:dyDescent="0.25">
      <c r="A94" s="17">
        <v>43953</v>
      </c>
      <c r="B94" s="16" t="s">
        <v>20</v>
      </c>
      <c r="C94" s="16">
        <v>3.9</v>
      </c>
      <c r="D94" s="16">
        <v>68.940000000000012</v>
      </c>
      <c r="E94" s="16">
        <v>10.404999999999999</v>
      </c>
      <c r="F94" s="16">
        <v>3221</v>
      </c>
      <c r="G94" s="19">
        <v>4013.5006980918001</v>
      </c>
      <c r="H94" s="19"/>
      <c r="J94" s="19">
        <v>4013.5006980918001</v>
      </c>
      <c r="M94" s="19">
        <v>4112.5553343151396</v>
      </c>
      <c r="N94" s="6"/>
      <c r="O94" s="6"/>
    </row>
    <row r="95" spans="1:15" x14ac:dyDescent="0.25">
      <c r="A95" s="17">
        <v>43954</v>
      </c>
      <c r="B95" s="16" t="s">
        <v>20</v>
      </c>
      <c r="C95" s="16">
        <v>5.45</v>
      </c>
      <c r="D95" s="16">
        <v>76.210000000000008</v>
      </c>
      <c r="E95" s="16">
        <v>10.845000000000001</v>
      </c>
      <c r="F95" s="16">
        <v>2974</v>
      </c>
      <c r="G95" s="19">
        <v>3891.3256391529499</v>
      </c>
      <c r="H95" s="19"/>
      <c r="J95" s="19">
        <v>3891.3256391529499</v>
      </c>
      <c r="M95" s="19">
        <v>4059.3270446822999</v>
      </c>
      <c r="N95" s="6"/>
      <c r="O95" s="6"/>
    </row>
    <row r="96" spans="1:15" x14ac:dyDescent="0.25">
      <c r="A96" s="17">
        <v>43955</v>
      </c>
      <c r="B96" s="16" t="s">
        <v>20</v>
      </c>
      <c r="C96" s="16">
        <v>5.0850000000000009</v>
      </c>
      <c r="D96" s="16">
        <v>73.484999999999985</v>
      </c>
      <c r="E96" s="16">
        <v>11.16</v>
      </c>
      <c r="F96" s="16">
        <v>3378</v>
      </c>
      <c r="G96" s="3">
        <v>3860.9597885446601</v>
      </c>
      <c r="H96" s="19"/>
      <c r="J96" s="3">
        <v>3860.9597885446601</v>
      </c>
      <c r="M96" s="19">
        <v>4046.06932663414</v>
      </c>
      <c r="N96" s="6"/>
      <c r="O96" s="6"/>
    </row>
    <row r="97" spans="1:15" x14ac:dyDescent="0.25">
      <c r="A97" s="17">
        <v>43956</v>
      </c>
      <c r="B97" s="16" t="s">
        <v>20</v>
      </c>
      <c r="C97" s="16">
        <v>4.5199999999999996</v>
      </c>
      <c r="D97" s="16">
        <v>66.554999999999993</v>
      </c>
      <c r="E97" s="16">
        <v>9.8150000000000013</v>
      </c>
      <c r="F97" s="16">
        <v>3684</v>
      </c>
      <c r="G97" s="3">
        <v>3743.6190563992</v>
      </c>
      <c r="H97" s="19"/>
      <c r="J97" s="3">
        <v>3743.6190563992</v>
      </c>
      <c r="M97" s="19">
        <v>3846.0147196867902</v>
      </c>
      <c r="N97" s="6"/>
      <c r="O97" s="6"/>
    </row>
    <row r="98" spans="1:15" x14ac:dyDescent="0.25">
      <c r="A98" s="17">
        <v>43957</v>
      </c>
      <c r="B98" s="16" t="s">
        <v>20</v>
      </c>
      <c r="C98" s="16">
        <v>5.9950000000000001</v>
      </c>
      <c r="D98" s="16">
        <v>62.235000000000007</v>
      </c>
      <c r="E98" s="16">
        <v>11.115</v>
      </c>
      <c r="F98" s="16">
        <v>3831</v>
      </c>
      <c r="G98" s="3">
        <v>3611.97676170164</v>
      </c>
      <c r="H98" s="19"/>
      <c r="J98" s="3">
        <v>3611.97676170164</v>
      </c>
      <c r="M98" s="19">
        <v>3714.3261122287699</v>
      </c>
      <c r="N98" s="6"/>
      <c r="O98" s="6"/>
    </row>
    <row r="99" spans="1:15" x14ac:dyDescent="0.25">
      <c r="A99" s="17">
        <v>43958</v>
      </c>
      <c r="B99" s="16" t="s">
        <v>20</v>
      </c>
      <c r="C99" s="16">
        <v>8.3049999999999979</v>
      </c>
      <c r="D99" s="16">
        <v>62.27</v>
      </c>
      <c r="E99" s="16">
        <v>14.525</v>
      </c>
      <c r="F99" s="16">
        <v>3767</v>
      </c>
      <c r="G99" s="3">
        <v>3572.00061754227</v>
      </c>
      <c r="H99" s="19"/>
      <c r="J99" s="3">
        <v>3572.00061754227</v>
      </c>
      <c r="M99" s="19">
        <v>3633.90516918804</v>
      </c>
      <c r="N99" s="6"/>
      <c r="O99" s="6"/>
    </row>
    <row r="100" spans="1:15" x14ac:dyDescent="0.25">
      <c r="A100" s="17">
        <v>43959</v>
      </c>
      <c r="B100" s="16" t="s">
        <v>20</v>
      </c>
      <c r="C100" s="16">
        <v>6.8850000000000007</v>
      </c>
      <c r="D100" s="16">
        <v>67.045000000000016</v>
      </c>
      <c r="E100" s="16">
        <v>15.78</v>
      </c>
      <c r="F100" s="16">
        <v>3049</v>
      </c>
      <c r="G100" s="3">
        <v>3573.9666054392201</v>
      </c>
      <c r="H100" s="19"/>
      <c r="J100" s="3">
        <v>3573.9666054392201</v>
      </c>
      <c r="M100" s="19">
        <v>3411.57330216012</v>
      </c>
      <c r="N100" s="6"/>
      <c r="O100" s="6"/>
    </row>
    <row r="101" spans="1:15" x14ac:dyDescent="0.25">
      <c r="A101" s="17">
        <v>43960</v>
      </c>
      <c r="B101" s="16" t="s">
        <v>20</v>
      </c>
      <c r="C101" s="16">
        <v>6.3900000000000006</v>
      </c>
      <c r="D101" s="16">
        <v>62.314999999999998</v>
      </c>
      <c r="E101" s="16">
        <v>16.965</v>
      </c>
      <c r="F101" s="16">
        <v>2150</v>
      </c>
      <c r="G101" s="3">
        <v>3397.4382377792299</v>
      </c>
      <c r="H101" s="19"/>
      <c r="J101" s="3">
        <v>3397.4382377792299</v>
      </c>
      <c r="M101" s="19">
        <v>3057.6128188259099</v>
      </c>
      <c r="N101" s="6"/>
      <c r="O101" s="6"/>
    </row>
    <row r="102" spans="1:15" x14ac:dyDescent="0.25">
      <c r="A102" s="17">
        <v>43961</v>
      </c>
      <c r="B102" s="16" t="s">
        <v>20</v>
      </c>
      <c r="C102" s="16">
        <v>3.1549999999999989</v>
      </c>
      <c r="D102" s="16">
        <v>69.224999999999994</v>
      </c>
      <c r="E102" s="16">
        <v>10.414999999999999</v>
      </c>
      <c r="F102" s="16">
        <v>2321</v>
      </c>
      <c r="G102" s="3">
        <v>3262.31004327748</v>
      </c>
      <c r="H102" s="19"/>
      <c r="J102" s="3">
        <v>3262.31004327748</v>
      </c>
      <c r="M102" s="19">
        <v>2928.2286407844099</v>
      </c>
      <c r="N102" s="6"/>
      <c r="O102" s="6"/>
    </row>
    <row r="103" spans="1:15" x14ac:dyDescent="0.25">
      <c r="A103" s="17">
        <v>43962</v>
      </c>
      <c r="B103" s="16" t="s">
        <v>20</v>
      </c>
      <c r="C103" s="16">
        <v>3.78</v>
      </c>
      <c r="D103" s="16">
        <v>57.61</v>
      </c>
      <c r="E103" s="16">
        <v>7.1050000000000004</v>
      </c>
      <c r="F103" s="16">
        <v>3583</v>
      </c>
      <c r="G103" s="3">
        <v>2986.3826836039502</v>
      </c>
      <c r="H103" s="19"/>
      <c r="J103" s="3">
        <v>2986.3826836039502</v>
      </c>
      <c r="M103" s="19">
        <v>2840.13398522943</v>
      </c>
      <c r="N103" s="6"/>
      <c r="O103" s="6"/>
    </row>
    <row r="104" spans="1:15" x14ac:dyDescent="0.25">
      <c r="A104" s="17">
        <v>43963</v>
      </c>
      <c r="B104" s="16" t="s">
        <v>20</v>
      </c>
      <c r="C104" s="16">
        <v>5.3250000000000002</v>
      </c>
      <c r="D104" s="16">
        <v>63.054999999999993</v>
      </c>
      <c r="E104" s="16">
        <v>9.1150000000000002</v>
      </c>
      <c r="F104" s="16">
        <v>3389</v>
      </c>
      <c r="G104" s="3">
        <v>2902.4319578401</v>
      </c>
      <c r="H104" s="19"/>
      <c r="J104" s="3">
        <v>2902.4319578401</v>
      </c>
      <c r="M104" s="19">
        <v>2949.06576316475</v>
      </c>
      <c r="N104" s="6"/>
      <c r="O104" s="6"/>
    </row>
    <row r="105" spans="1:15" x14ac:dyDescent="0.25">
      <c r="A105" s="17">
        <v>43964</v>
      </c>
      <c r="B105" s="16" t="s">
        <v>20</v>
      </c>
      <c r="C105" s="16">
        <v>4.544999999999999</v>
      </c>
      <c r="D105" s="16">
        <v>57.75500000000001</v>
      </c>
      <c r="E105" s="16">
        <v>8.1450000000000014</v>
      </c>
      <c r="F105" s="16">
        <v>3298</v>
      </c>
      <c r="G105" s="3">
        <v>2869.21247257189</v>
      </c>
      <c r="H105" s="19"/>
      <c r="J105" s="3">
        <v>2869.21247257189</v>
      </c>
      <c r="M105" s="19">
        <v>2922.3493284823198</v>
      </c>
      <c r="N105" s="6"/>
      <c r="O105" s="6"/>
    </row>
    <row r="106" spans="1:15" x14ac:dyDescent="0.25">
      <c r="A106" s="17">
        <v>43965</v>
      </c>
      <c r="B106" s="16" t="s">
        <v>20</v>
      </c>
      <c r="C106" s="16">
        <v>5.1650000000000009</v>
      </c>
      <c r="D106" s="16">
        <v>57.32500000000001</v>
      </c>
      <c r="E106" s="16">
        <v>9.4899999999999984</v>
      </c>
      <c r="F106" s="16">
        <v>2609</v>
      </c>
      <c r="G106" s="3">
        <v>2717.55223830773</v>
      </c>
      <c r="H106" s="19"/>
      <c r="J106" s="3">
        <v>2717.55223830773</v>
      </c>
      <c r="M106" s="19">
        <v>2754.4017542186698</v>
      </c>
      <c r="N106" s="6"/>
      <c r="O106" s="6"/>
    </row>
    <row r="107" spans="1:15" x14ac:dyDescent="0.25">
      <c r="A107" s="17">
        <v>43966</v>
      </c>
      <c r="B107" s="16" t="s">
        <v>20</v>
      </c>
      <c r="C107" s="16">
        <v>5.1400000000000006</v>
      </c>
      <c r="D107" s="16">
        <v>62.38</v>
      </c>
      <c r="E107" s="16">
        <v>10.89</v>
      </c>
      <c r="F107" s="16">
        <v>2517</v>
      </c>
      <c r="G107" s="3">
        <v>2641.5279661415002</v>
      </c>
      <c r="H107" s="19"/>
      <c r="J107" s="3">
        <v>2641.5279661415002</v>
      </c>
      <c r="M107" s="19">
        <v>2661.19248684079</v>
      </c>
      <c r="N107" s="6"/>
      <c r="O107" s="6"/>
    </row>
    <row r="108" spans="1:15" x14ac:dyDescent="0.25">
      <c r="A108" s="17">
        <v>43967</v>
      </c>
      <c r="B108" s="16" t="s">
        <v>20</v>
      </c>
      <c r="C108" s="16">
        <v>4.1650000000000009</v>
      </c>
      <c r="D108" s="16">
        <v>63.725000000000009</v>
      </c>
      <c r="E108" s="16">
        <v>11.725</v>
      </c>
      <c r="F108" s="16">
        <v>2065</v>
      </c>
      <c r="G108" s="3">
        <v>2534.0120188228698</v>
      </c>
      <c r="H108" s="19"/>
      <c r="J108" s="3">
        <v>2534.0120188228698</v>
      </c>
      <c r="M108" s="19">
        <v>2523.6808845045798</v>
      </c>
      <c r="N108" s="6"/>
      <c r="O108" s="6"/>
    </row>
    <row r="109" spans="1:15" x14ac:dyDescent="0.25">
      <c r="A109" s="17">
        <v>43968</v>
      </c>
      <c r="B109" s="16" t="s">
        <v>20</v>
      </c>
      <c r="C109" s="16">
        <v>3.645</v>
      </c>
      <c r="D109" s="16">
        <v>68.289999999999992</v>
      </c>
      <c r="E109" s="16">
        <v>13.19</v>
      </c>
      <c r="F109" s="16">
        <v>1826</v>
      </c>
      <c r="G109" s="3">
        <v>2376.74637011492</v>
      </c>
      <c r="H109" s="19"/>
      <c r="J109" s="3">
        <v>2376.74637011492</v>
      </c>
      <c r="M109" s="19">
        <v>2403.2116681438702</v>
      </c>
      <c r="N109" s="6"/>
      <c r="O109" s="6"/>
    </row>
    <row r="110" spans="1:15" x14ac:dyDescent="0.25">
      <c r="A110" s="17">
        <v>43969</v>
      </c>
      <c r="B110" s="16" t="s">
        <v>20</v>
      </c>
      <c r="C110" s="16">
        <v>4.5299999999999994</v>
      </c>
      <c r="D110" s="16">
        <v>70.38000000000001</v>
      </c>
      <c r="E110" s="16">
        <v>14.04</v>
      </c>
      <c r="F110" s="16">
        <v>2574</v>
      </c>
      <c r="G110" s="3">
        <v>2246.02248018513</v>
      </c>
      <c r="H110" s="19"/>
      <c r="J110" s="3">
        <v>2246.02248018513</v>
      </c>
      <c r="M110" s="19">
        <v>2345.7835240586901</v>
      </c>
      <c r="N110" s="6"/>
      <c r="O110" s="6"/>
    </row>
    <row r="111" spans="1:15" x14ac:dyDescent="0.25">
      <c r="A111" s="17">
        <v>43970</v>
      </c>
      <c r="B111" s="16" t="s">
        <v>20</v>
      </c>
      <c r="C111" s="16">
        <v>4.8950000000000014</v>
      </c>
      <c r="D111" s="16">
        <v>72.19</v>
      </c>
      <c r="E111" s="16">
        <v>15.57</v>
      </c>
      <c r="F111" s="16">
        <v>3041</v>
      </c>
      <c r="G111" s="3">
        <v>2196.8134424734699</v>
      </c>
      <c r="H111" s="19"/>
      <c r="J111" s="3">
        <v>2196.8134424734699</v>
      </c>
      <c r="M111" s="19">
        <v>2298.9337790558102</v>
      </c>
      <c r="N111" s="6"/>
      <c r="O111" s="6"/>
    </row>
    <row r="112" spans="1:15" x14ac:dyDescent="0.25">
      <c r="A112" s="17">
        <v>43971</v>
      </c>
      <c r="B112" s="16" t="s">
        <v>20</v>
      </c>
      <c r="C112" s="16">
        <v>6.5900000000000007</v>
      </c>
      <c r="D112" s="16">
        <v>62.614999999999988</v>
      </c>
      <c r="E112" s="16">
        <v>17.599999999999991</v>
      </c>
      <c r="F112" s="16">
        <v>2706</v>
      </c>
      <c r="G112" s="3">
        <v>2122.9566815214398</v>
      </c>
      <c r="H112" s="19"/>
      <c r="J112" s="3">
        <v>2122.9566815214398</v>
      </c>
      <c r="M112" s="19">
        <v>2185.7940236680602</v>
      </c>
      <c r="N112" s="6"/>
      <c r="O112" s="6"/>
    </row>
    <row r="113" spans="1:15" x14ac:dyDescent="0.25">
      <c r="A113" s="17">
        <v>43972</v>
      </c>
      <c r="B113" s="16" t="s">
        <v>20</v>
      </c>
      <c r="C113" s="16">
        <v>6.2949999999999999</v>
      </c>
      <c r="D113" s="16">
        <v>60.885000000000012</v>
      </c>
      <c r="E113" s="16">
        <v>17.399999999999999</v>
      </c>
      <c r="F113" s="16">
        <v>2542</v>
      </c>
      <c r="G113" s="3">
        <v>2129.6435402643501</v>
      </c>
      <c r="H113" s="19"/>
      <c r="J113" s="3">
        <v>2129.6435402643501</v>
      </c>
      <c r="M113" s="19">
        <v>2065.2904406993498</v>
      </c>
      <c r="N113" s="6"/>
      <c r="O113" s="6"/>
    </row>
    <row r="114" spans="1:15" x14ac:dyDescent="0.25">
      <c r="A114" s="17">
        <v>43973</v>
      </c>
      <c r="B114" s="16" t="s">
        <v>20</v>
      </c>
      <c r="C114" s="16">
        <v>2.8849999999999998</v>
      </c>
      <c r="D114" s="16">
        <v>62.034999999999997</v>
      </c>
      <c r="E114" s="16">
        <v>15.42</v>
      </c>
      <c r="F114" s="16">
        <v>2030</v>
      </c>
      <c r="G114" s="3">
        <v>2027.2090231581701</v>
      </c>
      <c r="H114" s="19"/>
      <c r="J114" s="3">
        <v>2027.2090231581701</v>
      </c>
      <c r="M114" s="19">
        <v>1882.1279793087101</v>
      </c>
      <c r="N114" s="6"/>
      <c r="O114" s="6"/>
    </row>
    <row r="115" spans="1:15" x14ac:dyDescent="0.25">
      <c r="A115" s="17">
        <v>43974</v>
      </c>
      <c r="B115" s="16" t="s">
        <v>20</v>
      </c>
      <c r="C115" s="16">
        <v>2.0049999999999999</v>
      </c>
      <c r="D115" s="16">
        <v>65.210000000000008</v>
      </c>
      <c r="E115" s="16">
        <v>12.67</v>
      </c>
      <c r="F115" s="16">
        <v>1507</v>
      </c>
      <c r="G115" s="3">
        <v>1745.5203977482299</v>
      </c>
      <c r="H115" s="19"/>
      <c r="J115" s="3">
        <v>1745.5203977482299</v>
      </c>
      <c r="M115" s="19">
        <v>1764.1966206034799</v>
      </c>
      <c r="N115" s="6"/>
      <c r="O115" s="6"/>
    </row>
    <row r="116" spans="1:15" x14ac:dyDescent="0.25">
      <c r="A116" s="17">
        <v>43975</v>
      </c>
      <c r="B116" s="16" t="s">
        <v>20</v>
      </c>
      <c r="C116" s="16">
        <v>2.355</v>
      </c>
      <c r="D116" s="16">
        <v>71.304999999999993</v>
      </c>
      <c r="E116" s="16">
        <v>14.03</v>
      </c>
      <c r="F116" s="16">
        <v>1348</v>
      </c>
      <c r="G116" s="3">
        <v>1611.9437157838199</v>
      </c>
      <c r="H116" s="19"/>
      <c r="J116" s="3">
        <v>1611.9437157838199</v>
      </c>
      <c r="M116" s="19">
        <v>1805.5963520584801</v>
      </c>
      <c r="N116" s="6"/>
      <c r="O116" s="6"/>
    </row>
    <row r="117" spans="1:15" x14ac:dyDescent="0.25">
      <c r="A117" s="17">
        <v>43976</v>
      </c>
      <c r="B117" s="16" t="s">
        <v>20</v>
      </c>
      <c r="C117" s="16">
        <v>4.3849999999999998</v>
      </c>
      <c r="D117" s="16">
        <v>57.194999999999993</v>
      </c>
      <c r="E117" s="16">
        <v>16.12</v>
      </c>
      <c r="F117" s="16">
        <v>1607</v>
      </c>
      <c r="G117" s="3">
        <v>1554.14213603966</v>
      </c>
      <c r="H117" s="19"/>
      <c r="J117" s="3">
        <v>1554.14213603966</v>
      </c>
      <c r="M117" s="19">
        <v>1836.9780266375501</v>
      </c>
      <c r="N117" s="6"/>
      <c r="O117" s="6"/>
    </row>
    <row r="118" spans="1:15" x14ac:dyDescent="0.25">
      <c r="A118" s="17">
        <v>43977</v>
      </c>
      <c r="B118" s="16" t="s">
        <v>20</v>
      </c>
      <c r="C118" s="16">
        <v>5.419999999999999</v>
      </c>
      <c r="D118" s="16">
        <v>60.88</v>
      </c>
      <c r="E118" s="16">
        <v>16.715</v>
      </c>
      <c r="F118" s="16">
        <v>1650</v>
      </c>
      <c r="G118" s="3">
        <v>1601.05018189474</v>
      </c>
      <c r="H118" s="19"/>
      <c r="J118" s="3">
        <v>1601.05018189474</v>
      </c>
      <c r="M118" s="19">
        <v>1813.8760209642701</v>
      </c>
      <c r="N118" s="6"/>
      <c r="O118" s="6"/>
    </row>
    <row r="119" spans="1:15" x14ac:dyDescent="0.25">
      <c r="A119" s="17">
        <v>43978</v>
      </c>
      <c r="B119" s="16" t="s">
        <v>20</v>
      </c>
      <c r="C119" s="16">
        <v>6.34</v>
      </c>
      <c r="D119" s="16">
        <v>58.940000000000012</v>
      </c>
      <c r="E119" s="16">
        <v>16.72</v>
      </c>
      <c r="F119" s="16">
        <v>1802</v>
      </c>
      <c r="G119" s="3">
        <v>1594.19055275745</v>
      </c>
      <c r="H119" s="19"/>
      <c r="J119" s="3">
        <v>1594.19055275745</v>
      </c>
      <c r="M119" s="19">
        <v>1689.1421280155801</v>
      </c>
      <c r="N119" s="6"/>
      <c r="O119" s="6"/>
    </row>
    <row r="120" spans="1:15" x14ac:dyDescent="0.25">
      <c r="A120" s="17">
        <v>43979</v>
      </c>
      <c r="B120" s="16" t="s">
        <v>20</v>
      </c>
      <c r="C120" s="16">
        <v>5.4349999999999996</v>
      </c>
      <c r="D120" s="16">
        <v>54.584999999999987</v>
      </c>
      <c r="E120" s="16">
        <v>17.13</v>
      </c>
      <c r="F120" s="16">
        <v>1734</v>
      </c>
      <c r="G120" s="3">
        <v>1585.1548286257901</v>
      </c>
      <c r="H120" s="19"/>
      <c r="J120" s="3">
        <v>1585.1548286257901</v>
      </c>
      <c r="M120" s="19">
        <v>1551.9783751719301</v>
      </c>
      <c r="N120" s="6"/>
      <c r="O120" s="6"/>
    </row>
    <row r="121" spans="1:15" x14ac:dyDescent="0.25">
      <c r="A121" s="17">
        <v>43980</v>
      </c>
      <c r="B121" s="16" t="s">
        <v>20</v>
      </c>
      <c r="C121" s="16">
        <v>5.89</v>
      </c>
      <c r="D121" s="16">
        <v>48.920000000000009</v>
      </c>
      <c r="E121" s="16">
        <v>17.664999999999999</v>
      </c>
      <c r="F121" s="16">
        <v>1504</v>
      </c>
      <c r="G121" s="3">
        <v>1469.2219766027799</v>
      </c>
      <c r="H121" s="19"/>
      <c r="J121" s="3">
        <v>1469.2219766027799</v>
      </c>
      <c r="M121" s="19">
        <v>1419.61016650743</v>
      </c>
      <c r="N121" s="6"/>
      <c r="O121" s="6"/>
    </row>
    <row r="122" spans="1:15" x14ac:dyDescent="0.25">
      <c r="A122" s="17">
        <v>43981</v>
      </c>
      <c r="B122" s="16" t="s">
        <v>20</v>
      </c>
      <c r="C122" s="16">
        <v>4.7350000000000012</v>
      </c>
      <c r="D122" s="16">
        <v>50.455000000000013</v>
      </c>
      <c r="E122" s="16">
        <v>17.43</v>
      </c>
      <c r="F122" s="16">
        <v>1099</v>
      </c>
      <c r="G122" s="3">
        <v>1439.08481712705</v>
      </c>
      <c r="H122" s="19"/>
      <c r="J122" s="3">
        <v>1439.08481712705</v>
      </c>
      <c r="M122" s="19">
        <v>1355.6096768955099</v>
      </c>
      <c r="N122" s="6"/>
      <c r="O122" s="6"/>
    </row>
    <row r="123" spans="1:15" x14ac:dyDescent="0.25">
      <c r="A123" s="17">
        <v>43982</v>
      </c>
      <c r="B123" s="16" t="s">
        <v>20</v>
      </c>
      <c r="C123" s="16">
        <v>3.7549999999999999</v>
      </c>
      <c r="D123" s="16">
        <v>51.42</v>
      </c>
      <c r="E123" s="16">
        <v>17.64</v>
      </c>
      <c r="F123" s="16">
        <v>1069</v>
      </c>
      <c r="G123" s="3">
        <v>1313.16040289635</v>
      </c>
      <c r="H123" s="19"/>
      <c r="J123" s="3">
        <v>1313.16040289635</v>
      </c>
      <c r="M123" s="19">
        <v>1285.15077221874</v>
      </c>
      <c r="N123" s="6"/>
      <c r="O123" s="6"/>
    </row>
    <row r="124" spans="1:15" x14ac:dyDescent="0.25">
      <c r="A124" s="17">
        <v>43983</v>
      </c>
      <c r="B124" s="16" t="s">
        <v>20</v>
      </c>
      <c r="C124" s="16">
        <v>5.62</v>
      </c>
      <c r="D124" s="16">
        <v>54.774999999999999</v>
      </c>
      <c r="E124" s="16">
        <v>18.184999999999999</v>
      </c>
      <c r="F124" s="16">
        <v>1434</v>
      </c>
      <c r="G124" s="3">
        <v>1200.01870638063</v>
      </c>
      <c r="H124" s="19"/>
      <c r="J124" s="3">
        <v>1200.01870638063</v>
      </c>
      <c r="M124" s="19">
        <v>1260.76034896786</v>
      </c>
      <c r="N124" s="6"/>
      <c r="O124" s="6"/>
    </row>
    <row r="125" spans="1:15" x14ac:dyDescent="0.25">
      <c r="A125" s="17">
        <v>43984</v>
      </c>
      <c r="B125" s="16" t="s">
        <v>20</v>
      </c>
      <c r="C125" s="16">
        <v>6.33</v>
      </c>
      <c r="D125" s="16">
        <v>52.13000000000001</v>
      </c>
      <c r="E125" s="16">
        <v>18.355</v>
      </c>
      <c r="F125" s="16">
        <v>1467</v>
      </c>
      <c r="G125" s="3">
        <v>1266.67172763033</v>
      </c>
      <c r="H125" s="19"/>
      <c r="J125" s="3">
        <v>1266.67172763033</v>
      </c>
      <c r="M125" s="19">
        <v>1256.44455290631</v>
      </c>
      <c r="N125" s="6"/>
      <c r="O125" s="6"/>
    </row>
    <row r="126" spans="1:15" x14ac:dyDescent="0.25">
      <c r="A126" s="17">
        <v>43985</v>
      </c>
      <c r="B126" s="16" t="s">
        <v>20</v>
      </c>
      <c r="C126" s="16">
        <v>6</v>
      </c>
      <c r="D126" s="16">
        <v>75.484999999999985</v>
      </c>
      <c r="E126" s="16">
        <v>13.36</v>
      </c>
      <c r="F126" s="16">
        <v>1342</v>
      </c>
      <c r="G126" s="3">
        <v>1265.5002527924701</v>
      </c>
      <c r="H126" s="19"/>
      <c r="J126" s="3">
        <v>1265.5002527924701</v>
      </c>
      <c r="M126" s="19">
        <v>1183.5403465474401</v>
      </c>
      <c r="N126" s="6"/>
      <c r="O126" s="6"/>
    </row>
    <row r="127" spans="1:15" x14ac:dyDescent="0.25">
      <c r="A127" s="17">
        <v>43986</v>
      </c>
      <c r="B127" s="16" t="s">
        <v>20</v>
      </c>
      <c r="C127" s="16">
        <v>4.5350000000000001</v>
      </c>
      <c r="D127" s="16">
        <v>76.429999999999993</v>
      </c>
      <c r="E127" s="16">
        <v>11.35</v>
      </c>
      <c r="F127" s="16">
        <v>1234</v>
      </c>
      <c r="G127" s="3">
        <v>1202.1174984971699</v>
      </c>
      <c r="H127" s="19"/>
      <c r="J127" s="3">
        <v>1202.1174984971699</v>
      </c>
      <c r="M127" s="19">
        <v>1108.17407439574</v>
      </c>
      <c r="N127" s="6"/>
      <c r="O127" s="6"/>
    </row>
    <row r="128" spans="1:15" x14ac:dyDescent="0.25">
      <c r="A128" s="17">
        <v>43987</v>
      </c>
      <c r="B128" s="16" t="s">
        <v>20</v>
      </c>
      <c r="C128" s="16">
        <v>3.6578947368421062</v>
      </c>
      <c r="D128" s="16">
        <v>69.375</v>
      </c>
      <c r="E128" s="16">
        <v>10.725</v>
      </c>
      <c r="F128" s="16">
        <v>1105</v>
      </c>
      <c r="G128" s="19">
        <v>1069.0403543454199</v>
      </c>
      <c r="H128" s="19"/>
      <c r="J128" s="19">
        <v>1069.0403543454199</v>
      </c>
      <c r="M128" s="19">
        <v>1061.05825901975</v>
      </c>
      <c r="N128" s="6"/>
      <c r="O128" s="6"/>
    </row>
    <row r="129" spans="1:15" x14ac:dyDescent="0.25">
      <c r="A129" s="17">
        <v>43988</v>
      </c>
      <c r="B129" s="16" t="s">
        <v>20</v>
      </c>
      <c r="C129" s="16">
        <v>2.9368421052631581</v>
      </c>
      <c r="D129" s="16">
        <v>75.12</v>
      </c>
      <c r="E129" s="16">
        <v>10.815</v>
      </c>
      <c r="F129" s="16">
        <v>791</v>
      </c>
      <c r="G129" s="19">
        <v>974.66568538498598</v>
      </c>
      <c r="H129" s="19"/>
      <c r="J129" s="19">
        <v>974.66568538498598</v>
      </c>
      <c r="M129" s="19">
        <v>1056.6549068592201</v>
      </c>
      <c r="N129" s="6"/>
      <c r="O129" s="6"/>
    </row>
    <row r="130" spans="1:15" x14ac:dyDescent="0.25">
      <c r="A130" s="17">
        <v>43989</v>
      </c>
      <c r="B130" s="16" t="s">
        <v>20</v>
      </c>
      <c r="C130" s="16">
        <v>3.5105263157894742</v>
      </c>
      <c r="D130" s="16">
        <v>76.715000000000003</v>
      </c>
      <c r="E130" s="16">
        <v>12.265000000000001</v>
      </c>
      <c r="F130" s="16">
        <v>717</v>
      </c>
      <c r="G130" s="19">
        <v>892.01346785908402</v>
      </c>
      <c r="H130" s="19"/>
      <c r="J130" s="19">
        <v>892.01346785908402</v>
      </c>
      <c r="M130" s="19">
        <v>1061.99138935268</v>
      </c>
      <c r="N130" s="6"/>
      <c r="O130" s="6"/>
    </row>
    <row r="131" spans="1:15" x14ac:dyDescent="0.25">
      <c r="A131" s="17">
        <v>43990</v>
      </c>
      <c r="B131" s="16" t="s">
        <v>20</v>
      </c>
      <c r="C131" s="16">
        <v>5.4263157894736853</v>
      </c>
      <c r="D131" s="16">
        <v>69.995000000000005</v>
      </c>
      <c r="E131" s="16">
        <v>12.145</v>
      </c>
      <c r="F131" s="16">
        <v>1086</v>
      </c>
      <c r="G131" s="19">
        <v>894.27700728828995</v>
      </c>
      <c r="H131" s="19"/>
      <c r="J131" s="19">
        <v>894.27700728828995</v>
      </c>
      <c r="M131" s="19">
        <v>1070.26324170661</v>
      </c>
      <c r="N131" s="6"/>
      <c r="O131" s="6"/>
    </row>
    <row r="132" spans="1:15" x14ac:dyDescent="0.25">
      <c r="A132" s="17">
        <v>43991</v>
      </c>
      <c r="B132" s="16" t="s">
        <v>20</v>
      </c>
      <c r="C132" s="16">
        <v>5.65</v>
      </c>
      <c r="D132" s="16">
        <v>66.77000000000001</v>
      </c>
      <c r="E132" s="16">
        <v>13.44</v>
      </c>
      <c r="F132" s="16">
        <v>1153</v>
      </c>
      <c r="G132" s="19">
        <v>985.59577262663004</v>
      </c>
      <c r="H132" s="19"/>
      <c r="J132" s="19">
        <v>985.59577262663004</v>
      </c>
      <c r="M132" s="19">
        <v>1049.96022982709</v>
      </c>
      <c r="N132" s="6"/>
      <c r="O132" s="6"/>
    </row>
    <row r="133" spans="1:15" x14ac:dyDescent="0.25">
      <c r="A133" s="17">
        <v>43992</v>
      </c>
      <c r="B133" s="16" t="s">
        <v>20</v>
      </c>
      <c r="C133" s="16">
        <v>6.2750000000000004</v>
      </c>
      <c r="D133" s="16">
        <v>80.5</v>
      </c>
      <c r="E133" s="16">
        <v>12.2</v>
      </c>
      <c r="F133" s="16">
        <v>1182</v>
      </c>
      <c r="G133" s="19">
        <v>970.94602359307703</v>
      </c>
      <c r="H133" s="19"/>
      <c r="J133" s="19">
        <v>970.94602359307703</v>
      </c>
      <c r="M133" s="19">
        <v>981.51928856510494</v>
      </c>
      <c r="N133" s="6"/>
      <c r="O133" s="6"/>
    </row>
    <row r="134" spans="1:15" x14ac:dyDescent="0.25">
      <c r="A134" s="17">
        <v>43993</v>
      </c>
      <c r="B134" s="16" t="s">
        <v>20</v>
      </c>
      <c r="C134" s="16">
        <v>4.6900000000000004</v>
      </c>
      <c r="D134" s="16">
        <v>82.50500000000001</v>
      </c>
      <c r="E134" s="16">
        <v>12.5</v>
      </c>
      <c r="F134" s="16">
        <v>1001</v>
      </c>
      <c r="G134" s="19">
        <v>984.43821198831904</v>
      </c>
      <c r="H134" s="19"/>
      <c r="J134" s="19">
        <v>984.43821198831904</v>
      </c>
      <c r="M134" s="19">
        <v>928.55896723744195</v>
      </c>
      <c r="N134" s="6"/>
      <c r="O134" s="6"/>
    </row>
    <row r="135" spans="1:15" x14ac:dyDescent="0.25">
      <c r="A135" s="17">
        <v>43994</v>
      </c>
      <c r="B135" s="16" t="s">
        <v>20</v>
      </c>
      <c r="C135" s="16">
        <v>5.4450000000000012</v>
      </c>
      <c r="D135" s="16">
        <v>85.795000000000002</v>
      </c>
      <c r="E135" s="16">
        <v>14.455</v>
      </c>
      <c r="F135" s="16">
        <v>1053</v>
      </c>
      <c r="G135" s="19">
        <v>856.15386180809003</v>
      </c>
      <c r="H135" s="19"/>
      <c r="J135" s="19">
        <v>856.15386180809003</v>
      </c>
      <c r="M135" s="19">
        <v>876.98349241207302</v>
      </c>
      <c r="N135" s="6"/>
      <c r="O135" s="6"/>
    </row>
    <row r="136" spans="1:15" x14ac:dyDescent="0.25">
      <c r="A136" s="17">
        <v>43995</v>
      </c>
      <c r="B136" s="16" t="s">
        <v>20</v>
      </c>
      <c r="C136" s="16">
        <v>5.165</v>
      </c>
      <c r="D136" s="16">
        <v>82.085000000000008</v>
      </c>
      <c r="E136" s="16">
        <v>15.865</v>
      </c>
      <c r="F136" s="16">
        <v>887</v>
      </c>
      <c r="G136" s="19">
        <v>881.521137607367</v>
      </c>
      <c r="H136" s="19"/>
      <c r="J136" s="19">
        <v>881.521137607367</v>
      </c>
      <c r="M136" s="19">
        <v>872.21171712363605</v>
      </c>
      <c r="N136" s="6"/>
      <c r="O136" s="6"/>
    </row>
    <row r="137" spans="1:15" x14ac:dyDescent="0.25">
      <c r="A137" s="17">
        <v>43996</v>
      </c>
      <c r="B137" s="16" t="s">
        <v>20</v>
      </c>
      <c r="C137" s="16">
        <v>4.7052631578947368</v>
      </c>
      <c r="D137" s="16">
        <v>78.690000000000012</v>
      </c>
      <c r="E137" s="16">
        <v>16.100000000000001</v>
      </c>
      <c r="F137" s="16">
        <v>807</v>
      </c>
      <c r="G137" s="19">
        <v>841.08582658618695</v>
      </c>
      <c r="H137" s="19"/>
      <c r="J137" s="19">
        <v>841.08582658618695</v>
      </c>
      <c r="M137" s="19">
        <v>846.54308353364797</v>
      </c>
      <c r="N137" s="6"/>
      <c r="O137" s="6"/>
    </row>
    <row r="138" spans="1:15" x14ac:dyDescent="0.25">
      <c r="A138" s="17">
        <v>43997</v>
      </c>
      <c r="B138" s="16" t="s">
        <v>20</v>
      </c>
      <c r="C138" s="16">
        <v>6.9210526315789478</v>
      </c>
      <c r="D138" s="16">
        <v>74.14500000000001</v>
      </c>
      <c r="E138" s="16">
        <v>17.094999999999999</v>
      </c>
      <c r="F138" s="16">
        <v>1026</v>
      </c>
      <c r="G138" s="19">
        <v>790.147317996281</v>
      </c>
      <c r="H138" s="19"/>
      <c r="J138" s="19">
        <v>790.147317996281</v>
      </c>
      <c r="M138" s="19">
        <v>830.20912889343094</v>
      </c>
      <c r="N138" s="6"/>
      <c r="O138" s="6"/>
    </row>
    <row r="139" spans="1:15" x14ac:dyDescent="0.25">
      <c r="A139" s="17">
        <v>43998</v>
      </c>
      <c r="B139" s="16" t="s">
        <v>20</v>
      </c>
      <c r="C139" s="16">
        <v>7.2631578947368407</v>
      </c>
      <c r="D139" s="16">
        <v>79.72</v>
      </c>
      <c r="E139" s="16">
        <v>16.555</v>
      </c>
      <c r="F139" s="16">
        <v>1077</v>
      </c>
      <c r="G139" s="19">
        <v>917.08856324637804</v>
      </c>
      <c r="H139" s="19"/>
      <c r="J139" s="19">
        <v>917.08856324637804</v>
      </c>
      <c r="M139" s="19">
        <v>822.75689042261502</v>
      </c>
      <c r="N139" s="6"/>
      <c r="O139" s="6"/>
    </row>
    <row r="140" spans="1:15" x14ac:dyDescent="0.25">
      <c r="A140" s="17">
        <v>43999</v>
      </c>
      <c r="B140" s="16" t="s">
        <v>20</v>
      </c>
      <c r="C140" s="16">
        <v>7.7150000000000007</v>
      </c>
      <c r="D140" s="16">
        <v>83.094999999999999</v>
      </c>
      <c r="E140" s="16">
        <v>15.505000000000001</v>
      </c>
      <c r="F140" s="16">
        <v>997</v>
      </c>
      <c r="G140" s="19">
        <v>922.65117876865804</v>
      </c>
      <c r="H140" s="19"/>
      <c r="J140" s="19">
        <v>922.65117876865804</v>
      </c>
      <c r="M140" s="19">
        <v>770.72456893397896</v>
      </c>
      <c r="N140" s="6"/>
      <c r="O140" s="6"/>
    </row>
    <row r="141" spans="1:15" x14ac:dyDescent="0.25">
      <c r="A141" s="17">
        <v>44000</v>
      </c>
      <c r="B141" s="16" t="s">
        <v>20</v>
      </c>
      <c r="C141" s="16">
        <v>7.1099999999999994</v>
      </c>
      <c r="D141" s="16">
        <v>87.88000000000001</v>
      </c>
      <c r="E141" s="16">
        <v>13.975</v>
      </c>
      <c r="F141" s="16">
        <v>1020</v>
      </c>
      <c r="G141" s="19">
        <v>936.99442473210195</v>
      </c>
      <c r="H141" s="19"/>
      <c r="J141" s="19">
        <v>936.99442473210195</v>
      </c>
      <c r="M141" s="19">
        <v>731.60649647419496</v>
      </c>
      <c r="N141" s="6"/>
      <c r="O141" s="6"/>
    </row>
    <row r="142" spans="1:15" x14ac:dyDescent="0.25">
      <c r="A142" s="17">
        <v>44001</v>
      </c>
      <c r="B142" s="16" t="s">
        <v>20</v>
      </c>
      <c r="C142" s="16">
        <v>5.0999999999999996</v>
      </c>
      <c r="D142" s="16">
        <v>85.24</v>
      </c>
      <c r="E142" s="16">
        <v>14</v>
      </c>
      <c r="F142" s="16">
        <v>980</v>
      </c>
      <c r="G142" s="19">
        <v>882.24735449672505</v>
      </c>
      <c r="H142" s="19"/>
      <c r="J142" s="19">
        <v>882.24735449672505</v>
      </c>
      <c r="M142" s="19">
        <v>698.44496316383697</v>
      </c>
      <c r="N142" s="6"/>
      <c r="O142" s="6"/>
    </row>
    <row r="143" spans="1:15" x14ac:dyDescent="0.25">
      <c r="A143" s="17">
        <v>44002</v>
      </c>
      <c r="B143" s="16" t="s">
        <v>20</v>
      </c>
      <c r="C143" s="16">
        <v>3.7250000000000001</v>
      </c>
      <c r="D143" s="16">
        <v>75.465000000000003</v>
      </c>
      <c r="E143" s="16">
        <v>15.975</v>
      </c>
      <c r="F143" s="16">
        <v>666</v>
      </c>
      <c r="G143" s="19">
        <v>734.02036595081904</v>
      </c>
      <c r="H143" s="19"/>
      <c r="J143" s="19">
        <v>734.02036595081904</v>
      </c>
      <c r="M143" s="19">
        <v>686.15660731049195</v>
      </c>
      <c r="N143" s="6"/>
      <c r="O143" s="6"/>
    </row>
    <row r="144" spans="1:15" x14ac:dyDescent="0.25">
      <c r="A144" s="17">
        <v>44003</v>
      </c>
      <c r="B144" s="16" t="s">
        <v>20</v>
      </c>
      <c r="C144" s="16">
        <v>2.3299999999999992</v>
      </c>
      <c r="D144" s="16">
        <v>75.200000000000017</v>
      </c>
      <c r="E144" s="16">
        <v>15.065</v>
      </c>
      <c r="F144" s="16">
        <v>622</v>
      </c>
      <c r="G144" s="19">
        <v>628.27191450639805</v>
      </c>
      <c r="H144" s="19"/>
      <c r="J144" s="19">
        <v>628.27191450639805</v>
      </c>
      <c r="M144" s="19">
        <v>706.27144793963396</v>
      </c>
      <c r="N144" s="6"/>
      <c r="O144" s="6"/>
    </row>
    <row r="145" spans="1:15" x14ac:dyDescent="0.25">
      <c r="A145" s="17">
        <v>44004</v>
      </c>
      <c r="B145" s="16" t="s">
        <v>20</v>
      </c>
      <c r="C145" s="16">
        <v>4.0749999999999993</v>
      </c>
      <c r="D145" s="16">
        <v>70.00500000000001</v>
      </c>
      <c r="E145" s="16">
        <v>16.475000000000001</v>
      </c>
      <c r="F145" s="16">
        <v>892</v>
      </c>
      <c r="G145" s="19">
        <v>521.45091157898105</v>
      </c>
      <c r="H145" s="19"/>
      <c r="J145" s="19">
        <v>521.45091157898105</v>
      </c>
      <c r="M145" s="19">
        <v>735.16364276599404</v>
      </c>
      <c r="N145" s="6"/>
      <c r="O145" s="6"/>
    </row>
    <row r="146" spans="1:15" x14ac:dyDescent="0.25">
      <c r="A146" s="17">
        <v>44005</v>
      </c>
      <c r="B146" s="16" t="s">
        <v>20</v>
      </c>
      <c r="C146" s="16">
        <v>5.1150000000000002</v>
      </c>
      <c r="D146" s="16">
        <v>67.820000000000007</v>
      </c>
      <c r="E146" s="16">
        <v>18.805</v>
      </c>
      <c r="F146" s="16">
        <v>882</v>
      </c>
      <c r="G146" s="19">
        <v>626.88952153175705</v>
      </c>
      <c r="H146" s="19"/>
      <c r="J146" s="19">
        <v>626.88952153175705</v>
      </c>
      <c r="M146" s="19">
        <v>771.44455126531898</v>
      </c>
      <c r="N146" s="6"/>
      <c r="O146" s="6"/>
    </row>
    <row r="147" spans="1:15" x14ac:dyDescent="0.25">
      <c r="A147" s="17">
        <v>44006</v>
      </c>
      <c r="B147" s="16" t="s">
        <v>20</v>
      </c>
      <c r="C147" s="16">
        <v>8.7399999999999984</v>
      </c>
      <c r="D147" s="16">
        <v>63.63</v>
      </c>
      <c r="E147" s="16">
        <v>21.824999999999999</v>
      </c>
      <c r="F147" s="16">
        <v>774</v>
      </c>
      <c r="G147" s="19">
        <v>686.30006552085399</v>
      </c>
      <c r="H147" s="19"/>
      <c r="J147" s="19">
        <v>686.30006552085399</v>
      </c>
      <c r="M147" s="19">
        <v>759.78930704088395</v>
      </c>
      <c r="N147" s="6"/>
      <c r="O147" s="6"/>
    </row>
    <row r="148" spans="1:15" x14ac:dyDescent="0.25">
      <c r="A148" s="17">
        <v>44007</v>
      </c>
      <c r="B148" s="16" t="s">
        <v>20</v>
      </c>
      <c r="C148" s="16">
        <v>8.879999999999999</v>
      </c>
      <c r="D148" s="16">
        <v>62.455000000000013</v>
      </c>
      <c r="E148" s="16">
        <v>22.49</v>
      </c>
      <c r="F148" s="16">
        <v>697</v>
      </c>
      <c r="G148" s="19">
        <v>922.400369259993</v>
      </c>
      <c r="H148" s="19"/>
      <c r="J148" s="19">
        <v>922.400369259993</v>
      </c>
      <c r="M148" s="19">
        <v>731.46404087853</v>
      </c>
      <c r="N148" s="6"/>
      <c r="O148" s="6"/>
    </row>
    <row r="149" spans="1:15" x14ac:dyDescent="0.25">
      <c r="A149" s="17">
        <v>44008</v>
      </c>
      <c r="B149" s="16" t="s">
        <v>20</v>
      </c>
      <c r="C149" s="16">
        <v>7.5599999999999978</v>
      </c>
      <c r="D149" s="16">
        <v>72.484999999999999</v>
      </c>
      <c r="E149" s="16">
        <v>19.75</v>
      </c>
      <c r="F149" s="16">
        <v>638</v>
      </c>
      <c r="G149" s="19">
        <v>924.36943866881904</v>
      </c>
      <c r="H149" s="19"/>
      <c r="J149" s="19">
        <v>924.36943866881904</v>
      </c>
      <c r="M149" s="19">
        <v>652.09562119686802</v>
      </c>
      <c r="N149" s="6"/>
      <c r="O149" s="6"/>
    </row>
    <row r="150" spans="1:15" x14ac:dyDescent="0.25">
      <c r="A150" s="17">
        <v>44009</v>
      </c>
      <c r="B150" s="16" t="s">
        <v>20</v>
      </c>
      <c r="C150" s="16">
        <v>2.89</v>
      </c>
      <c r="D150" s="16">
        <v>81.694999999999993</v>
      </c>
      <c r="E150" s="16">
        <v>15.53</v>
      </c>
      <c r="F150" s="16">
        <v>633</v>
      </c>
      <c r="G150" s="19">
        <v>827.374190039018</v>
      </c>
      <c r="H150" s="19"/>
      <c r="J150" s="19">
        <v>827.374190039018</v>
      </c>
      <c r="M150" s="19">
        <v>608.80397454780802</v>
      </c>
      <c r="N150" s="6"/>
      <c r="O150" s="6"/>
    </row>
    <row r="151" spans="1:15" x14ac:dyDescent="0.25">
      <c r="A151" s="17">
        <v>44010</v>
      </c>
      <c r="B151" s="16" t="s">
        <v>20</v>
      </c>
      <c r="C151" s="16">
        <v>1.845</v>
      </c>
      <c r="D151" s="16">
        <v>74.89</v>
      </c>
      <c r="E151" s="16">
        <v>13.72</v>
      </c>
      <c r="F151" s="16">
        <v>395</v>
      </c>
      <c r="G151" s="19">
        <v>500.56169752775202</v>
      </c>
      <c r="H151" s="19"/>
      <c r="J151" s="19">
        <v>500.56169752775202</v>
      </c>
      <c r="M151" s="19">
        <v>603.50676311977099</v>
      </c>
      <c r="N151" s="6"/>
      <c r="O151" s="6"/>
    </row>
    <row r="152" spans="1:15" x14ac:dyDescent="0.25">
      <c r="A152" s="17">
        <v>44011</v>
      </c>
      <c r="B152" s="16" t="s">
        <v>20</v>
      </c>
      <c r="C152" s="16">
        <v>2.7749999999999999</v>
      </c>
      <c r="D152" s="16">
        <v>74.825000000000017</v>
      </c>
      <c r="E152" s="16">
        <v>13.625</v>
      </c>
      <c r="F152" s="16">
        <v>604</v>
      </c>
      <c r="G152" s="19">
        <v>421.03163377386602</v>
      </c>
      <c r="H152" s="19"/>
      <c r="J152" s="19">
        <v>421.03163377386602</v>
      </c>
      <c r="M152" s="19">
        <v>662.07094280889601</v>
      </c>
      <c r="N152" s="6"/>
      <c r="O152" s="6"/>
    </row>
    <row r="153" spans="1:15" x14ac:dyDescent="0.25">
      <c r="A153" s="17">
        <v>44012</v>
      </c>
      <c r="B153" s="16" t="s">
        <v>20</v>
      </c>
      <c r="C153" s="16">
        <v>4.8150000000000004</v>
      </c>
      <c r="D153" s="16">
        <v>79.900000000000006</v>
      </c>
      <c r="E153" s="16">
        <v>14.705</v>
      </c>
      <c r="F153" s="16">
        <v>403</v>
      </c>
      <c r="G153" s="19">
        <v>477.53612262294001</v>
      </c>
      <c r="H153" s="19"/>
      <c r="J153" s="19">
        <v>477.53612262294001</v>
      </c>
      <c r="M153" s="19">
        <v>711.21703774650598</v>
      </c>
      <c r="N153" s="6"/>
      <c r="O153" s="6"/>
    </row>
    <row r="154" spans="1:15" x14ac:dyDescent="0.25">
      <c r="A154" s="17">
        <v>44013</v>
      </c>
      <c r="B154" s="16" t="s">
        <v>20</v>
      </c>
      <c r="C154" s="16">
        <v>5.3049999999999997</v>
      </c>
      <c r="D154" s="16">
        <v>80.929999999999978</v>
      </c>
      <c r="E154" s="16">
        <v>14.955</v>
      </c>
      <c r="F154" s="16">
        <v>60</v>
      </c>
      <c r="G154" s="19">
        <v>611.38365180794801</v>
      </c>
      <c r="H154" s="19"/>
      <c r="J154" s="19">
        <v>611.38365180794801</v>
      </c>
      <c r="M154" s="19">
        <v>725.23992521742605</v>
      </c>
      <c r="N154" s="6"/>
      <c r="O154" s="6"/>
    </row>
    <row r="155" spans="1:15" x14ac:dyDescent="0.25">
      <c r="A155" s="17">
        <v>44014</v>
      </c>
      <c r="B155" s="16" t="s">
        <v>20</v>
      </c>
      <c r="C155" s="16">
        <v>5.3749999999999982</v>
      </c>
      <c r="D155" s="16">
        <v>80.510000000000005</v>
      </c>
      <c r="E155" s="16">
        <v>14.305</v>
      </c>
      <c r="F155" s="16">
        <v>4</v>
      </c>
      <c r="G155" s="19">
        <v>639.60095841509303</v>
      </c>
      <c r="H155" s="19"/>
      <c r="J155" s="19">
        <v>639.60095841509303</v>
      </c>
      <c r="K155" t="s">
        <v>42</v>
      </c>
      <c r="M155" s="19">
        <v>698.20874972921104</v>
      </c>
      <c r="N155" s="19" t="s">
        <v>42</v>
      </c>
      <c r="O155" s="6"/>
    </row>
    <row r="156" spans="1:15" x14ac:dyDescent="0.25">
      <c r="A156" s="17">
        <v>44015</v>
      </c>
      <c r="B156" s="16" t="s">
        <v>20</v>
      </c>
      <c r="C156" s="16">
        <v>4.2300000000000004</v>
      </c>
      <c r="D156" s="16">
        <v>83.15</v>
      </c>
      <c r="E156" s="16">
        <v>14.46</v>
      </c>
      <c r="F156" s="16">
        <v>502</v>
      </c>
      <c r="G156" s="19">
        <v>859.59968804797802</v>
      </c>
      <c r="I156" s="19"/>
      <c r="J156" s="19">
        <v>859.59968804797802</v>
      </c>
      <c r="M156" s="19">
        <v>673.07838204782502</v>
      </c>
      <c r="N156" s="6"/>
      <c r="O156" s="6"/>
    </row>
    <row r="157" spans="1:15" x14ac:dyDescent="0.25">
      <c r="A157" s="17">
        <v>44016</v>
      </c>
      <c r="B157" s="16" t="s">
        <v>20</v>
      </c>
      <c r="C157" s="16">
        <v>2.7599999999999989</v>
      </c>
      <c r="D157" s="16">
        <v>85.205263157894748</v>
      </c>
      <c r="E157" s="16">
        <v>16.149999999999999</v>
      </c>
      <c r="F157" s="16">
        <v>624</v>
      </c>
      <c r="G157" s="19">
        <v>779.42335373694698</v>
      </c>
      <c r="I157" s="19"/>
      <c r="J157" s="19">
        <v>779.42335373694698</v>
      </c>
      <c r="M157" s="19">
        <v>210.95409212946399</v>
      </c>
      <c r="N157" s="6"/>
      <c r="O157" s="6"/>
    </row>
    <row r="158" spans="1:15" x14ac:dyDescent="0.25">
      <c r="A158" s="17">
        <v>44017</v>
      </c>
      <c r="B158" s="16" t="s">
        <v>20</v>
      </c>
      <c r="C158" s="16">
        <v>1.44</v>
      </c>
      <c r="D158" s="16">
        <v>68.749999999999986</v>
      </c>
      <c r="E158" s="16">
        <v>15.585000000000001</v>
      </c>
      <c r="F158" s="16">
        <v>516</v>
      </c>
      <c r="G158" s="19">
        <v>674.89351875221996</v>
      </c>
      <c r="I158" s="19"/>
      <c r="J158" s="19">
        <v>674.89351875221996</v>
      </c>
      <c r="M158" s="19">
        <v>378.19404746781299</v>
      </c>
      <c r="N158" s="6"/>
      <c r="O158" s="6"/>
    </row>
    <row r="159" spans="1:15" x14ac:dyDescent="0.25">
      <c r="A159" s="17">
        <v>44018</v>
      </c>
      <c r="B159" s="16" t="s">
        <v>20</v>
      </c>
      <c r="C159" s="16">
        <v>3.27</v>
      </c>
      <c r="D159" s="16">
        <v>66.984999999999999</v>
      </c>
      <c r="E159" s="16">
        <v>14.41</v>
      </c>
      <c r="F159" s="16">
        <v>352</v>
      </c>
      <c r="G159" s="19">
        <v>580.44809996323397</v>
      </c>
      <c r="I159" s="19"/>
      <c r="J159" s="19">
        <v>580.44809996323397</v>
      </c>
      <c r="M159" s="19">
        <v>462.52288096516003</v>
      </c>
      <c r="N159" s="6"/>
      <c r="O159" s="6"/>
    </row>
    <row r="160" spans="1:15" x14ac:dyDescent="0.25">
      <c r="A160" s="17">
        <v>44019</v>
      </c>
      <c r="B160" s="16" t="s">
        <v>20</v>
      </c>
      <c r="C160" s="16">
        <v>5.5150000000000006</v>
      </c>
      <c r="D160" s="16">
        <v>77.27000000000001</v>
      </c>
      <c r="E160" s="16">
        <v>13.615</v>
      </c>
      <c r="F160" s="16">
        <v>581</v>
      </c>
      <c r="G160" s="19">
        <v>715.28000558340705</v>
      </c>
      <c r="I160" s="19"/>
      <c r="J160" s="19">
        <v>715.28000558340705</v>
      </c>
      <c r="M160" s="19">
        <v>538.10999571219895</v>
      </c>
      <c r="N160" s="6"/>
      <c r="O160" s="6"/>
    </row>
    <row r="161" spans="1:15" x14ac:dyDescent="0.25">
      <c r="A161" s="17">
        <v>44020</v>
      </c>
      <c r="B161" s="16" t="s">
        <v>20</v>
      </c>
      <c r="C161" s="16">
        <v>5.81</v>
      </c>
      <c r="D161" s="16">
        <v>86.565000000000012</v>
      </c>
      <c r="E161" s="16">
        <v>14.385</v>
      </c>
      <c r="F161" s="16">
        <v>630</v>
      </c>
      <c r="G161" s="19">
        <v>881.48416251287199</v>
      </c>
      <c r="I161" s="19"/>
      <c r="J161" s="19">
        <v>881.48416251287199</v>
      </c>
      <c r="M161" s="19">
        <v>584.08519628828401</v>
      </c>
      <c r="N161" s="6"/>
      <c r="O161" s="6"/>
    </row>
    <row r="162" spans="1:15" x14ac:dyDescent="0.25">
      <c r="A162" s="17">
        <v>44021</v>
      </c>
      <c r="B162" s="16" t="s">
        <v>20</v>
      </c>
      <c r="C162" s="16">
        <v>5.0549999999999997</v>
      </c>
      <c r="D162" s="16">
        <v>86.664999999999992</v>
      </c>
      <c r="E162" s="16">
        <v>14.43</v>
      </c>
      <c r="F162" s="16">
        <v>642</v>
      </c>
      <c r="G162" s="19">
        <v>906.02096913341302</v>
      </c>
      <c r="I162" s="19"/>
      <c r="J162" s="19">
        <v>906.02096913341302</v>
      </c>
      <c r="M162" s="19">
        <v>615.85023621421203</v>
      </c>
      <c r="N162" s="6"/>
      <c r="O162" s="6"/>
    </row>
    <row r="163" spans="1:15" x14ac:dyDescent="0.25">
      <c r="A163" s="17">
        <v>44022</v>
      </c>
      <c r="B163" s="16" t="s">
        <v>20</v>
      </c>
      <c r="C163" s="16">
        <v>4.3099999999999996</v>
      </c>
      <c r="D163" s="16">
        <v>71.165000000000006</v>
      </c>
      <c r="E163" s="16">
        <v>13.57</v>
      </c>
      <c r="F163" s="16">
        <v>512</v>
      </c>
      <c r="G163" s="19">
        <v>853.428798789506</v>
      </c>
      <c r="I163" s="19"/>
      <c r="J163" s="19">
        <v>853.428798789506</v>
      </c>
      <c r="M163" s="19">
        <v>650.35562706951498</v>
      </c>
      <c r="N163" s="6"/>
      <c r="O163" s="6"/>
    </row>
    <row r="164" spans="1:15" x14ac:dyDescent="0.25">
      <c r="A164" s="17">
        <v>44023</v>
      </c>
      <c r="B164" s="16" t="s">
        <v>20</v>
      </c>
      <c r="C164" s="16">
        <v>4.07</v>
      </c>
      <c r="D164" s="16">
        <v>65.545000000000002</v>
      </c>
      <c r="E164" s="16">
        <v>14.705</v>
      </c>
      <c r="F164" s="16">
        <v>820</v>
      </c>
      <c r="G164" s="19">
        <v>801.05197852855395</v>
      </c>
      <c r="I164" s="19"/>
      <c r="J164" s="19">
        <v>801.05197852855395</v>
      </c>
      <c r="M164" s="19">
        <v>683.87534110786805</v>
      </c>
      <c r="N164" s="6"/>
      <c r="O164" s="6"/>
    </row>
    <row r="165" spans="1:15" x14ac:dyDescent="0.25">
      <c r="A165" s="17">
        <v>44024</v>
      </c>
      <c r="B165" s="16" t="s">
        <v>20</v>
      </c>
      <c r="C165" s="16">
        <v>4.4649999999999999</v>
      </c>
      <c r="D165" s="16">
        <v>60.54</v>
      </c>
      <c r="E165" s="16">
        <v>16.86</v>
      </c>
      <c r="F165" s="16">
        <v>650</v>
      </c>
      <c r="G165" s="19">
        <v>785.61857832267594</v>
      </c>
      <c r="I165" s="19"/>
      <c r="J165" s="19">
        <v>785.61857832267594</v>
      </c>
      <c r="M165" s="19">
        <v>711.84855715271499</v>
      </c>
      <c r="N165" s="6"/>
      <c r="O165" s="6"/>
    </row>
    <row r="166" spans="1:15" x14ac:dyDescent="0.25">
      <c r="A166" s="17">
        <v>44025</v>
      </c>
      <c r="B166" s="16" t="s">
        <v>20</v>
      </c>
      <c r="C166" s="16">
        <v>4.78</v>
      </c>
      <c r="D166" s="16">
        <v>73.825000000000017</v>
      </c>
      <c r="E166" s="16">
        <v>16.425000000000001</v>
      </c>
      <c r="F166" s="16">
        <v>530</v>
      </c>
      <c r="G166" s="19">
        <v>817.23903425423896</v>
      </c>
      <c r="I166" s="19"/>
      <c r="J166" s="19">
        <v>817.23903425423896</v>
      </c>
      <c r="M166" s="19">
        <v>732.16540774379803</v>
      </c>
      <c r="N166" s="6"/>
      <c r="O166" s="6"/>
    </row>
    <row r="167" spans="1:15" x14ac:dyDescent="0.25">
      <c r="A167" s="17">
        <v>44026</v>
      </c>
      <c r="B167" s="16" t="s">
        <v>20</v>
      </c>
      <c r="C167" s="16">
        <v>4.5299999999999994</v>
      </c>
      <c r="D167" s="16">
        <v>73.39</v>
      </c>
      <c r="E167" s="16">
        <v>15.15</v>
      </c>
      <c r="F167" s="16">
        <v>1240</v>
      </c>
      <c r="G167" s="19">
        <v>843.16190166061301</v>
      </c>
      <c r="I167" s="19"/>
      <c r="J167" s="19">
        <v>843.16190166061301</v>
      </c>
      <c r="M167" s="19">
        <v>744.52460631597</v>
      </c>
      <c r="N167" s="6"/>
      <c r="O167" s="6"/>
    </row>
    <row r="168" spans="1:15" x14ac:dyDescent="0.25">
      <c r="A168" s="17">
        <v>44027</v>
      </c>
      <c r="B168" s="16" t="s">
        <v>20</v>
      </c>
      <c r="C168" s="16">
        <v>4.7999999999999989</v>
      </c>
      <c r="D168" s="16">
        <v>79.915000000000006</v>
      </c>
      <c r="E168" s="16">
        <v>15.26</v>
      </c>
      <c r="F168" s="16">
        <v>538</v>
      </c>
      <c r="G168" s="19">
        <v>827.05612940230299</v>
      </c>
      <c r="I168" s="19"/>
      <c r="J168" s="19">
        <v>827.05612940230299</v>
      </c>
      <c r="M168" s="19">
        <v>754.99573323088805</v>
      </c>
      <c r="N168" s="6"/>
      <c r="O168" s="6"/>
    </row>
    <row r="169" spans="1:15" x14ac:dyDescent="0.25">
      <c r="A169" s="17">
        <v>44028</v>
      </c>
      <c r="B169" s="16" t="s">
        <v>20</v>
      </c>
      <c r="C169" s="16">
        <v>4.415</v>
      </c>
      <c r="D169" s="16">
        <v>76.684999999999988</v>
      </c>
      <c r="E169" s="16">
        <v>17.5</v>
      </c>
      <c r="F169" s="16">
        <v>641</v>
      </c>
      <c r="G169" s="19">
        <v>849.79296529128999</v>
      </c>
      <c r="I169" s="19"/>
      <c r="J169" s="19">
        <v>849.79296529128999</v>
      </c>
      <c r="M169" s="19">
        <v>767.53782702451895</v>
      </c>
      <c r="N169" s="6"/>
      <c r="O169" s="6"/>
    </row>
    <row r="170" spans="1:15" x14ac:dyDescent="0.25">
      <c r="A170" s="17">
        <v>44029</v>
      </c>
      <c r="B170" s="16" t="s">
        <v>20</v>
      </c>
      <c r="C170" s="16">
        <v>4.99</v>
      </c>
      <c r="D170" s="16">
        <v>72.904999999999987</v>
      </c>
      <c r="E170" s="16">
        <v>18.344999999999999</v>
      </c>
      <c r="F170" s="16">
        <v>687</v>
      </c>
      <c r="G170" s="19">
        <v>823.44560912674797</v>
      </c>
      <c r="I170" s="19"/>
      <c r="J170" s="19">
        <v>823.44560912674797</v>
      </c>
      <c r="M170" s="19">
        <v>773.79973000955897</v>
      </c>
      <c r="N170" s="6"/>
      <c r="O170" s="6"/>
    </row>
    <row r="171" spans="1:15" x14ac:dyDescent="0.25">
      <c r="A171" s="17">
        <v>44030</v>
      </c>
      <c r="B171" s="16" t="s">
        <v>20</v>
      </c>
      <c r="C171" s="16">
        <v>3.48</v>
      </c>
      <c r="D171" s="16">
        <v>76.41</v>
      </c>
      <c r="E171" s="16">
        <v>16.695</v>
      </c>
      <c r="F171" s="16">
        <v>827</v>
      </c>
      <c r="G171" s="19">
        <v>869.28689903470695</v>
      </c>
      <c r="I171" s="19"/>
      <c r="J171" s="19">
        <v>869.28689903470695</v>
      </c>
      <c r="M171" s="19">
        <v>784.35644096125304</v>
      </c>
      <c r="N171" s="6"/>
      <c r="O171" s="6"/>
    </row>
    <row r="172" spans="1:15" x14ac:dyDescent="0.25">
      <c r="A172" s="17">
        <v>44031</v>
      </c>
      <c r="B172" s="16" t="s">
        <v>20</v>
      </c>
      <c r="C172" s="16">
        <v>3.03</v>
      </c>
      <c r="D172" s="16">
        <v>67.150000000000006</v>
      </c>
      <c r="E172" s="16">
        <v>15.275</v>
      </c>
      <c r="F172" s="16">
        <v>726</v>
      </c>
      <c r="G172" s="19">
        <v>757.71890065026696</v>
      </c>
      <c r="I172" s="19"/>
      <c r="J172" s="19">
        <v>757.71890065026696</v>
      </c>
      <c r="M172" s="19">
        <v>785.49675877075401</v>
      </c>
      <c r="N172" s="6"/>
      <c r="O172" s="6"/>
    </row>
    <row r="173" spans="1:15" x14ac:dyDescent="0.25">
      <c r="A173" s="17">
        <v>44032</v>
      </c>
      <c r="B173" s="16" t="s">
        <v>20</v>
      </c>
      <c r="C173" s="16">
        <v>4.6300000000000008</v>
      </c>
      <c r="D173" s="16">
        <v>62.429999999999993</v>
      </c>
      <c r="E173" s="16">
        <v>14.79</v>
      </c>
      <c r="F173" s="16">
        <v>580</v>
      </c>
      <c r="G173" s="19">
        <v>725.63816905202998</v>
      </c>
      <c r="I173" s="19"/>
      <c r="J173" s="19">
        <v>725.63816905202998</v>
      </c>
      <c r="M173" s="19">
        <v>803.66037341969297</v>
      </c>
      <c r="N173" s="6"/>
      <c r="O173" s="6"/>
    </row>
    <row r="174" spans="1:15" x14ac:dyDescent="0.25">
      <c r="A174" s="17">
        <v>44033</v>
      </c>
      <c r="B174" s="16" t="s">
        <v>20</v>
      </c>
      <c r="C174" s="16">
        <v>6.5650000000000004</v>
      </c>
      <c r="D174" s="16">
        <v>61.340000000000011</v>
      </c>
      <c r="E174" s="16">
        <v>15.895</v>
      </c>
      <c r="F174" s="16">
        <v>445</v>
      </c>
      <c r="G174" s="19">
        <v>849.28964787115399</v>
      </c>
      <c r="I174" s="19"/>
      <c r="J174" s="19">
        <v>849.28964787115399</v>
      </c>
      <c r="M174" s="19">
        <v>811.07816350824896</v>
      </c>
      <c r="N174" s="6"/>
      <c r="O174" s="6"/>
    </row>
    <row r="175" spans="1:15" x14ac:dyDescent="0.25">
      <c r="A175" s="17">
        <v>44034</v>
      </c>
      <c r="B175" s="16" t="s">
        <v>20</v>
      </c>
      <c r="C175" s="16">
        <v>6.3049999999999997</v>
      </c>
      <c r="D175" s="16">
        <v>68.685000000000002</v>
      </c>
      <c r="E175" s="16">
        <v>16.295000000000002</v>
      </c>
      <c r="F175" s="16">
        <v>560</v>
      </c>
      <c r="G175" s="19">
        <v>999.56945874349901</v>
      </c>
      <c r="I175" s="19"/>
      <c r="J175" s="19">
        <v>999.56945874349901</v>
      </c>
      <c r="M175" s="19">
        <v>801.58448326576297</v>
      </c>
      <c r="N175" s="6"/>
      <c r="O175" s="6"/>
    </row>
    <row r="176" spans="1:15" x14ac:dyDescent="0.25">
      <c r="A176" s="17">
        <v>44035</v>
      </c>
      <c r="B176" s="16" t="s">
        <v>20</v>
      </c>
      <c r="C176" s="16">
        <v>4.9550000000000001</v>
      </c>
      <c r="D176" s="16">
        <v>77.745000000000005</v>
      </c>
      <c r="E176" s="16">
        <v>16.59</v>
      </c>
      <c r="F176" s="16">
        <v>769</v>
      </c>
      <c r="G176" s="19">
        <v>983.23158216899401</v>
      </c>
      <c r="I176" s="19"/>
      <c r="J176" s="19">
        <v>983.23158216899401</v>
      </c>
      <c r="M176" s="19">
        <v>790.57983060462197</v>
      </c>
      <c r="N176" s="6"/>
      <c r="O176" s="6"/>
    </row>
    <row r="177" spans="1:15" x14ac:dyDescent="0.25">
      <c r="A177" s="17">
        <v>44036</v>
      </c>
      <c r="B177" s="16" t="s">
        <v>20</v>
      </c>
      <c r="C177" s="16">
        <v>4.6500000000000004</v>
      </c>
      <c r="D177" s="16">
        <v>76.205000000000013</v>
      </c>
      <c r="E177" s="16">
        <v>17.440000000000001</v>
      </c>
      <c r="F177" s="16">
        <v>768</v>
      </c>
      <c r="G177" s="19">
        <v>882.92634255477606</v>
      </c>
      <c r="I177" s="19"/>
      <c r="J177" s="19">
        <v>882.92634255477606</v>
      </c>
      <c r="M177" s="19">
        <v>798.03349190980805</v>
      </c>
      <c r="N177" s="6"/>
      <c r="O177" s="6"/>
    </row>
    <row r="178" spans="1:15" x14ac:dyDescent="0.25">
      <c r="A178" s="17">
        <v>44037</v>
      </c>
      <c r="B178" s="16" t="s">
        <v>20</v>
      </c>
      <c r="C178" s="16">
        <v>3.29</v>
      </c>
      <c r="D178" s="16">
        <v>83.57</v>
      </c>
      <c r="E178" s="16">
        <v>16.765000000000011</v>
      </c>
      <c r="F178" s="16">
        <v>767</v>
      </c>
      <c r="G178" s="19">
        <v>862.20359740204697</v>
      </c>
      <c r="I178" s="19"/>
      <c r="J178" s="19">
        <v>862.20359740204697</v>
      </c>
      <c r="M178" s="19">
        <v>812.311618723528</v>
      </c>
      <c r="N178" s="6"/>
      <c r="O178" s="6"/>
    </row>
    <row r="179" spans="1:15" x14ac:dyDescent="0.25">
      <c r="A179" s="17">
        <v>44038</v>
      </c>
      <c r="B179" s="16" t="s">
        <v>20</v>
      </c>
      <c r="C179" s="16">
        <v>2.7</v>
      </c>
      <c r="D179" s="16">
        <v>75.215000000000003</v>
      </c>
      <c r="E179" s="16">
        <v>16.239999999999998</v>
      </c>
      <c r="F179" s="16">
        <v>745</v>
      </c>
      <c r="G179" s="19">
        <v>759.69742225756102</v>
      </c>
      <c r="I179" s="19"/>
      <c r="J179" s="19">
        <v>759.69742225756102</v>
      </c>
      <c r="M179" s="19">
        <v>817.30058345306895</v>
      </c>
      <c r="N179" s="6"/>
      <c r="O179" s="6"/>
    </row>
    <row r="180" spans="1:15" x14ac:dyDescent="0.25">
      <c r="A180" s="17">
        <v>44039</v>
      </c>
      <c r="B180" s="16" t="s">
        <v>20</v>
      </c>
      <c r="C180" s="16">
        <v>3.75</v>
      </c>
      <c r="D180" s="16">
        <v>84.75500000000001</v>
      </c>
      <c r="E180" s="16">
        <v>15.35</v>
      </c>
      <c r="F180" s="16">
        <v>685</v>
      </c>
      <c r="G180" s="19">
        <v>716.036657139108</v>
      </c>
      <c r="I180" s="19"/>
      <c r="J180" s="19">
        <v>716.036657139108</v>
      </c>
      <c r="M180" s="19">
        <v>832.27556149291399</v>
      </c>
      <c r="N180" s="6"/>
      <c r="O180" s="6"/>
    </row>
    <row r="181" spans="1:15" x14ac:dyDescent="0.25">
      <c r="A181" s="17">
        <v>44040</v>
      </c>
      <c r="B181" s="16" t="s">
        <v>20</v>
      </c>
      <c r="C181" s="16">
        <v>3.455000000000001</v>
      </c>
      <c r="D181" s="16">
        <v>68.825000000000003</v>
      </c>
      <c r="E181" s="16">
        <v>14.52</v>
      </c>
      <c r="F181" s="16">
        <v>547</v>
      </c>
      <c r="G181" s="19">
        <v>799.52377084956095</v>
      </c>
      <c r="I181" s="19"/>
      <c r="J181" s="19">
        <v>799.52377084956095</v>
      </c>
      <c r="M181" s="19">
        <v>840.119679358594</v>
      </c>
      <c r="N181" s="6"/>
      <c r="O181" s="6"/>
    </row>
    <row r="182" spans="1:15" x14ac:dyDescent="0.25">
      <c r="A182" s="17">
        <v>44041</v>
      </c>
      <c r="B182" s="16" t="s">
        <v>20</v>
      </c>
      <c r="C182" s="16">
        <v>5.1949999999999994</v>
      </c>
      <c r="D182" s="16">
        <v>67.465000000000003</v>
      </c>
      <c r="E182" s="16">
        <v>15.615</v>
      </c>
      <c r="F182" s="16">
        <v>797</v>
      </c>
      <c r="G182" s="19">
        <v>778.84860097170895</v>
      </c>
      <c r="I182" s="19"/>
      <c r="J182" s="19">
        <v>778.84860097170895</v>
      </c>
      <c r="M182" s="19">
        <v>834.43186094242697</v>
      </c>
      <c r="N182" s="6"/>
      <c r="O182" s="6"/>
    </row>
    <row r="183" spans="1:15" x14ac:dyDescent="0.25">
      <c r="A183" s="17">
        <v>44042</v>
      </c>
      <c r="B183" s="16" t="s">
        <v>20</v>
      </c>
      <c r="C183" s="16">
        <v>7.5549999999999997</v>
      </c>
      <c r="D183" s="16">
        <v>66.424999999999997</v>
      </c>
      <c r="E183" s="16">
        <v>18.47</v>
      </c>
      <c r="F183" s="16">
        <v>846</v>
      </c>
      <c r="G183" s="19">
        <v>917.06252251841795</v>
      </c>
      <c r="I183" s="19"/>
      <c r="J183" s="19">
        <v>917.06252251841795</v>
      </c>
      <c r="M183" s="19">
        <v>841.84329792854805</v>
      </c>
      <c r="N183" s="6"/>
      <c r="O183" s="6"/>
    </row>
    <row r="184" spans="1:15" x14ac:dyDescent="0.25">
      <c r="A184" s="17">
        <v>44043</v>
      </c>
      <c r="B184" s="16" t="s">
        <v>20</v>
      </c>
      <c r="C184" s="16">
        <v>9.1549999999999994</v>
      </c>
      <c r="D184" s="16">
        <v>64.424999999999997</v>
      </c>
      <c r="E184" s="16">
        <v>21.135000000000009</v>
      </c>
      <c r="F184" s="16">
        <v>880</v>
      </c>
      <c r="G184" s="19">
        <v>1105.1472606687801</v>
      </c>
      <c r="I184" s="19"/>
      <c r="J184" s="19">
        <v>1105.1472606687801</v>
      </c>
      <c r="M184" s="19">
        <v>830.56143195587697</v>
      </c>
      <c r="N184" s="6"/>
      <c r="O184" s="6"/>
    </row>
    <row r="185" spans="1:15" x14ac:dyDescent="0.25">
      <c r="A185" s="17">
        <v>44044</v>
      </c>
      <c r="B185" s="16" t="s">
        <v>20</v>
      </c>
      <c r="C185" s="16">
        <v>3.5842105263157888</v>
      </c>
      <c r="D185" s="16">
        <v>73.144999999999982</v>
      </c>
      <c r="E185" s="16">
        <v>17.63</v>
      </c>
      <c r="F185" s="16">
        <v>761</v>
      </c>
      <c r="G185" s="19">
        <v>1235.44933190199</v>
      </c>
      <c r="I185" s="19"/>
      <c r="J185" s="19">
        <v>1235.44933190199</v>
      </c>
      <c r="M185" s="19">
        <v>816.23110044368605</v>
      </c>
      <c r="N185" s="6"/>
      <c r="O185" s="6"/>
    </row>
    <row r="186" spans="1:15" x14ac:dyDescent="0.25">
      <c r="A186" s="17">
        <v>44045</v>
      </c>
      <c r="B186" s="16" t="s">
        <v>20</v>
      </c>
      <c r="C186" s="16">
        <v>3.32</v>
      </c>
      <c r="D186" s="16">
        <v>72.580000000000013</v>
      </c>
      <c r="E186" s="16">
        <v>15.815</v>
      </c>
      <c r="F186" s="16">
        <v>743</v>
      </c>
      <c r="G186" s="19">
        <v>800.565593866109</v>
      </c>
      <c r="I186" s="19"/>
      <c r="J186" s="19">
        <v>800.565593866109</v>
      </c>
      <c r="M186" s="19">
        <v>809.79435917777096</v>
      </c>
      <c r="N186" s="6"/>
      <c r="O186" s="6"/>
    </row>
    <row r="187" spans="1:15" x14ac:dyDescent="0.25">
      <c r="A187" s="17">
        <v>44046</v>
      </c>
      <c r="B187" s="16" t="s">
        <v>20</v>
      </c>
      <c r="C187" s="16">
        <v>5.0550000000000006</v>
      </c>
      <c r="D187" s="16">
        <v>68.084999999999994</v>
      </c>
      <c r="E187" s="16">
        <v>14.89</v>
      </c>
      <c r="F187" s="16">
        <v>938</v>
      </c>
      <c r="G187" s="19">
        <v>782.03985462502897</v>
      </c>
      <c r="I187" s="19"/>
      <c r="J187" s="19">
        <v>782.03985462502897</v>
      </c>
      <c r="M187" s="19">
        <v>863.62778610158796</v>
      </c>
    </row>
    <row r="188" spans="1:15" x14ac:dyDescent="0.25">
      <c r="A188" s="17">
        <v>44047</v>
      </c>
      <c r="B188" s="16" t="s">
        <v>20</v>
      </c>
      <c r="C188" s="16">
        <v>5.3599999999999994</v>
      </c>
      <c r="D188" s="16">
        <v>76.839999999999989</v>
      </c>
      <c r="E188" s="16">
        <v>15.704999999999989</v>
      </c>
      <c r="F188" s="16">
        <v>670</v>
      </c>
      <c r="G188" s="19">
        <v>922.26769465651296</v>
      </c>
      <c r="I188" s="19"/>
      <c r="J188" s="19">
        <v>922.26769465651296</v>
      </c>
      <c r="M188" s="19">
        <v>867.71848349018205</v>
      </c>
    </row>
    <row r="189" spans="1:15" x14ac:dyDescent="0.25">
      <c r="A189" s="17">
        <v>44048</v>
      </c>
      <c r="B189" s="16" t="s">
        <v>20</v>
      </c>
      <c r="C189" s="16">
        <v>4.4400000000000004</v>
      </c>
      <c r="D189" s="16">
        <v>81.165000000000006</v>
      </c>
      <c r="E189" s="16">
        <v>18.3</v>
      </c>
      <c r="F189" s="16">
        <v>891</v>
      </c>
      <c r="G189" s="19">
        <v>949.78808857157105</v>
      </c>
      <c r="I189" s="19"/>
      <c r="J189" s="19">
        <v>949.78808857157105</v>
      </c>
      <c r="M189" s="19">
        <v>858.53137362476502</v>
      </c>
    </row>
    <row r="190" spans="1:15" x14ac:dyDescent="0.25">
      <c r="A190" s="17">
        <v>44049</v>
      </c>
      <c r="B190" s="16" t="s">
        <v>20</v>
      </c>
      <c r="C190" s="16">
        <v>5.7400000000000011</v>
      </c>
      <c r="D190" s="16">
        <v>82.549999999999983</v>
      </c>
      <c r="E190" s="16">
        <v>18.95</v>
      </c>
      <c r="F190" s="16">
        <v>950</v>
      </c>
      <c r="G190" s="19">
        <v>879.64034513088905</v>
      </c>
      <c r="I190" s="19"/>
      <c r="J190" s="19">
        <v>879.64034513088905</v>
      </c>
      <c r="M190" s="19">
        <v>864.21669478839203</v>
      </c>
    </row>
    <row r="191" spans="1:15" x14ac:dyDescent="0.25">
      <c r="A191" s="17">
        <v>44050</v>
      </c>
      <c r="B191" s="16" t="s">
        <v>20</v>
      </c>
      <c r="C191" s="16">
        <v>7.6999999999999984</v>
      </c>
      <c r="D191" s="16">
        <v>70.605000000000004</v>
      </c>
      <c r="E191" s="16">
        <v>21.61</v>
      </c>
      <c r="F191" s="16">
        <v>871</v>
      </c>
      <c r="G191" s="19">
        <v>986.971418613997</v>
      </c>
      <c r="I191" s="19"/>
      <c r="J191" s="19">
        <v>986.971418613997</v>
      </c>
      <c r="M191" s="19">
        <v>880.10485623822899</v>
      </c>
    </row>
    <row r="192" spans="1:15" x14ac:dyDescent="0.25">
      <c r="A192" s="17">
        <v>44051</v>
      </c>
      <c r="B192" s="16" t="s">
        <v>20</v>
      </c>
      <c r="C192" s="16">
        <v>5.830000000000001</v>
      </c>
      <c r="D192" s="16">
        <v>70.95</v>
      </c>
      <c r="E192" s="16">
        <v>20.350000000000001</v>
      </c>
      <c r="F192" s="16">
        <v>758</v>
      </c>
      <c r="G192" s="19">
        <v>1148.5158737532499</v>
      </c>
      <c r="I192" s="19"/>
      <c r="J192" s="19">
        <v>1148.5158737532499</v>
      </c>
      <c r="M192" s="19">
        <v>875.597794552452</v>
      </c>
    </row>
    <row r="193" spans="1:13" x14ac:dyDescent="0.25">
      <c r="A193" s="17">
        <v>44052</v>
      </c>
      <c r="B193" s="16" t="s">
        <v>20</v>
      </c>
      <c r="C193" s="16">
        <v>4.0399999999999991</v>
      </c>
      <c r="D193" s="16">
        <v>77.14500000000001</v>
      </c>
      <c r="E193" s="16">
        <v>18.41</v>
      </c>
      <c r="F193" s="16">
        <v>1062</v>
      </c>
      <c r="G193" s="19">
        <v>1002.48389513527</v>
      </c>
      <c r="I193" s="19"/>
      <c r="J193" s="19">
        <v>1002.48389513527</v>
      </c>
      <c r="M193" s="19">
        <v>867.94058226175798</v>
      </c>
    </row>
    <row r="194" spans="1:13" x14ac:dyDescent="0.25">
      <c r="A194" s="17">
        <v>44053</v>
      </c>
      <c r="B194" s="16" t="s">
        <v>20</v>
      </c>
      <c r="C194" s="16">
        <v>7.1050000000000004</v>
      </c>
      <c r="D194" s="16">
        <v>78.424999999999997</v>
      </c>
      <c r="E194" s="16">
        <v>20.135000000000002</v>
      </c>
      <c r="F194" s="16">
        <v>816</v>
      </c>
      <c r="G194" s="19">
        <v>861.474069573527</v>
      </c>
      <c r="I194" s="19"/>
      <c r="J194" s="19">
        <v>861.474069573527</v>
      </c>
      <c r="M194" s="19">
        <v>896.549192834152</v>
      </c>
    </row>
    <row r="195" spans="1:13" x14ac:dyDescent="0.25">
      <c r="A195" s="17">
        <v>44054</v>
      </c>
      <c r="B195" s="16" t="s">
        <v>20</v>
      </c>
      <c r="C195" s="16">
        <v>9.2750000000000004</v>
      </c>
      <c r="D195" s="16">
        <v>75.875000000000014</v>
      </c>
      <c r="E195" s="16">
        <v>21.734999999999999</v>
      </c>
      <c r="F195" s="16">
        <v>1148</v>
      </c>
      <c r="G195" s="19">
        <v>1113.98362673212</v>
      </c>
      <c r="I195" s="19"/>
      <c r="J195" s="19">
        <v>1113.98362673212</v>
      </c>
      <c r="M195" s="19">
        <v>921.85978456449698</v>
      </c>
    </row>
    <row r="196" spans="1:13" x14ac:dyDescent="0.25">
      <c r="A196" s="17">
        <v>44055</v>
      </c>
      <c r="B196" s="16" t="s">
        <v>20</v>
      </c>
      <c r="C196" s="16">
        <v>9.2850000000000001</v>
      </c>
      <c r="D196" s="16">
        <v>75.545000000000002</v>
      </c>
      <c r="E196" s="16">
        <v>22.15</v>
      </c>
      <c r="F196" s="16">
        <v>1009</v>
      </c>
      <c r="G196" s="19">
        <v>1296.20109317782</v>
      </c>
      <c r="I196" s="19"/>
      <c r="J196" s="19">
        <v>1296.20109317782</v>
      </c>
      <c r="M196" s="19">
        <v>902.84425022833102</v>
      </c>
    </row>
    <row r="197" spans="1:13" x14ac:dyDescent="0.25">
      <c r="A197" s="17">
        <v>44056</v>
      </c>
      <c r="B197" s="16" t="s">
        <v>20</v>
      </c>
      <c r="C197" s="16">
        <v>7.4349999999999996</v>
      </c>
      <c r="D197" s="16">
        <v>82.974999999999994</v>
      </c>
      <c r="E197" s="16">
        <v>19.355</v>
      </c>
      <c r="F197" s="16">
        <v>1129</v>
      </c>
      <c r="G197" s="19">
        <v>1303.80376044781</v>
      </c>
      <c r="I197" s="19"/>
      <c r="J197" s="19">
        <v>1303.80376044781</v>
      </c>
      <c r="M197" s="19">
        <v>898.67871571508101</v>
      </c>
    </row>
    <row r="198" spans="1:13" x14ac:dyDescent="0.25">
      <c r="A198" s="17">
        <v>44057</v>
      </c>
      <c r="B198" s="16" t="s">
        <v>20</v>
      </c>
      <c r="C198" s="16">
        <v>7.9950000000000001</v>
      </c>
      <c r="D198" s="16">
        <v>85.774999999999991</v>
      </c>
      <c r="E198" s="16">
        <v>17.600000000000001</v>
      </c>
      <c r="F198" s="16">
        <v>1440</v>
      </c>
      <c r="G198" s="19">
        <v>1158.5976971781699</v>
      </c>
      <c r="I198" s="19"/>
      <c r="J198" s="19">
        <v>1158.5976971781699</v>
      </c>
      <c r="M198" s="19">
        <v>914.46176577161702</v>
      </c>
    </row>
    <row r="199" spans="1:13" x14ac:dyDescent="0.25">
      <c r="A199" s="17">
        <v>44058</v>
      </c>
      <c r="B199" s="16" t="s">
        <v>20</v>
      </c>
      <c r="C199" s="16">
        <v>6.4700000000000006</v>
      </c>
      <c r="D199" s="16">
        <v>87.05</v>
      </c>
      <c r="E199" s="16">
        <v>16.95</v>
      </c>
      <c r="F199" s="16">
        <v>1012</v>
      </c>
      <c r="G199" s="19">
        <v>1210.9797017580599</v>
      </c>
      <c r="I199" s="19"/>
      <c r="J199" s="19">
        <v>1210.9797017580599</v>
      </c>
      <c r="M199" s="19">
        <v>946.52752521993705</v>
      </c>
    </row>
    <row r="200" spans="1:13" x14ac:dyDescent="0.25">
      <c r="A200" s="17">
        <v>44059</v>
      </c>
      <c r="B200" s="16" t="s">
        <v>20</v>
      </c>
      <c r="C200" s="16">
        <v>6.0299999999999994</v>
      </c>
      <c r="D200" s="16">
        <v>86.579999999999984</v>
      </c>
      <c r="E200" s="16">
        <v>16.895</v>
      </c>
      <c r="F200" s="16">
        <v>1105</v>
      </c>
      <c r="G200" s="19">
        <v>1091.3176899518101</v>
      </c>
      <c r="I200" s="19"/>
      <c r="J200" s="19">
        <v>1091.3176899518101</v>
      </c>
      <c r="M200" s="19">
        <v>955.207063459849</v>
      </c>
    </row>
    <row r="201" spans="1:13" x14ac:dyDescent="0.25">
      <c r="A201" s="17">
        <v>44060</v>
      </c>
      <c r="B201" s="16" t="s">
        <v>20</v>
      </c>
      <c r="C201" s="16">
        <v>7.8650000000000002</v>
      </c>
      <c r="D201" s="16">
        <v>86.830000000000013</v>
      </c>
      <c r="E201" s="16">
        <v>16.484999999999999</v>
      </c>
      <c r="F201" s="16">
        <v>713</v>
      </c>
      <c r="G201" s="19">
        <v>1060.9748309739</v>
      </c>
      <c r="I201" s="19"/>
      <c r="J201" s="19">
        <v>1060.9748309739</v>
      </c>
      <c r="M201" s="19">
        <v>989.20038351214805</v>
      </c>
    </row>
    <row r="202" spans="1:13" x14ac:dyDescent="0.25">
      <c r="A202" s="17">
        <v>44061</v>
      </c>
      <c r="B202" s="16" t="s">
        <v>20</v>
      </c>
      <c r="C202" s="16">
        <v>5.8050000000000006</v>
      </c>
      <c r="D202" s="16">
        <v>83.944999999999993</v>
      </c>
      <c r="E202" s="16">
        <v>17.399999999999999</v>
      </c>
      <c r="F202" s="16">
        <v>1089</v>
      </c>
      <c r="G202" s="19">
        <v>1220.7415956381301</v>
      </c>
      <c r="I202" s="19"/>
      <c r="J202" s="19">
        <v>1220.7415956381301</v>
      </c>
      <c r="M202" s="19">
        <v>1011.58781582437</v>
      </c>
    </row>
    <row r="203" spans="1:13" x14ac:dyDescent="0.25">
      <c r="A203" s="17">
        <v>44062</v>
      </c>
      <c r="B203" s="16" t="s">
        <v>20</v>
      </c>
      <c r="C203" s="16">
        <v>6.19</v>
      </c>
      <c r="D203" s="16">
        <v>88.945000000000007</v>
      </c>
      <c r="E203" s="16">
        <v>18.004999999999999</v>
      </c>
      <c r="F203" s="16">
        <v>812</v>
      </c>
      <c r="G203" s="19">
        <v>1056.1950570894901</v>
      </c>
      <c r="I203" s="19"/>
      <c r="J203" s="19">
        <v>1056.1950570894901</v>
      </c>
      <c r="M203" s="19">
        <v>1013.51182203081</v>
      </c>
    </row>
    <row r="204" spans="1:13" x14ac:dyDescent="0.25">
      <c r="A204" s="17">
        <v>44063</v>
      </c>
      <c r="B204" s="16" t="s">
        <v>20</v>
      </c>
      <c r="C204" s="16">
        <v>4.089999999999999</v>
      </c>
      <c r="D204" s="16">
        <v>69.06</v>
      </c>
      <c r="E204" s="16">
        <v>18.75</v>
      </c>
      <c r="F204" s="16">
        <v>1182</v>
      </c>
      <c r="G204" s="19">
        <v>1096.1778081933801</v>
      </c>
      <c r="I204" s="19"/>
      <c r="J204" s="19">
        <v>1096.1778081933801</v>
      </c>
      <c r="M204" s="19">
        <v>1061.03630984919</v>
      </c>
    </row>
    <row r="205" spans="1:13" x14ac:dyDescent="0.25">
      <c r="A205" s="17">
        <v>44064</v>
      </c>
      <c r="B205" s="16" t="s">
        <v>20</v>
      </c>
      <c r="C205" s="16">
        <v>3.61</v>
      </c>
      <c r="D205" s="16">
        <v>75.83</v>
      </c>
      <c r="E205" s="16">
        <v>17.62</v>
      </c>
      <c r="F205" s="16">
        <v>1033</v>
      </c>
      <c r="G205" s="19">
        <v>927.44893614333205</v>
      </c>
      <c r="I205" s="19"/>
      <c r="J205" s="19">
        <v>927.44893614333205</v>
      </c>
      <c r="M205" s="19">
        <v>1079.9850362095899</v>
      </c>
    </row>
    <row r="206" spans="1:13" x14ac:dyDescent="0.25">
      <c r="A206" s="17">
        <v>44065</v>
      </c>
      <c r="B206" s="16" t="s">
        <v>20</v>
      </c>
      <c r="C206" s="16">
        <v>2.9550000000000001</v>
      </c>
      <c r="D206" s="16">
        <v>77.290000000000006</v>
      </c>
      <c r="E206" s="16">
        <v>16.14</v>
      </c>
      <c r="F206" s="16">
        <v>1288</v>
      </c>
      <c r="G206" s="19">
        <v>895.14874428981204</v>
      </c>
      <c r="I206" s="19"/>
      <c r="J206" s="19">
        <v>895.14874428981204</v>
      </c>
      <c r="M206" s="19">
        <v>1132.4965983105899</v>
      </c>
    </row>
    <row r="207" spans="1:13" x14ac:dyDescent="0.25">
      <c r="A207" s="17">
        <v>44066</v>
      </c>
      <c r="B207" s="16" t="s">
        <v>20</v>
      </c>
      <c r="C207" s="16">
        <v>3.07</v>
      </c>
      <c r="D207" s="16">
        <v>78.864999999999981</v>
      </c>
      <c r="E207" s="16">
        <v>15.49</v>
      </c>
      <c r="F207" s="16">
        <v>1041</v>
      </c>
      <c r="G207" s="19">
        <v>848.69869896024704</v>
      </c>
      <c r="I207" s="19"/>
      <c r="J207" s="19">
        <v>848.69869896024704</v>
      </c>
      <c r="M207" s="19">
        <v>1167.2143816558601</v>
      </c>
    </row>
    <row r="208" spans="1:13" x14ac:dyDescent="0.25">
      <c r="A208" s="17">
        <v>44067</v>
      </c>
      <c r="B208" s="16" t="s">
        <v>20</v>
      </c>
      <c r="C208" s="16">
        <v>5.16</v>
      </c>
      <c r="D208" s="16">
        <v>77.25</v>
      </c>
      <c r="E208" s="16">
        <v>15.5</v>
      </c>
      <c r="F208" s="16">
        <v>972</v>
      </c>
      <c r="G208" s="19">
        <v>868.61633206928695</v>
      </c>
      <c r="I208" s="19"/>
      <c r="J208" s="19">
        <v>868.61633206928695</v>
      </c>
      <c r="M208" s="19">
        <v>1209.10735835526</v>
      </c>
    </row>
    <row r="209" spans="1:13" x14ac:dyDescent="0.25">
      <c r="A209" s="17">
        <v>44068</v>
      </c>
      <c r="B209" s="16" t="s">
        <v>20</v>
      </c>
      <c r="C209" s="16">
        <v>3.25</v>
      </c>
      <c r="D209" s="16">
        <v>86.384999999999991</v>
      </c>
      <c r="E209" s="16">
        <v>15.565</v>
      </c>
      <c r="F209" s="16">
        <v>1184</v>
      </c>
      <c r="G209" s="19">
        <v>1058.7479535319801</v>
      </c>
      <c r="I209" s="19"/>
      <c r="J209" s="19">
        <v>1058.7479535319801</v>
      </c>
      <c r="M209" s="19">
        <v>1244.6033052970299</v>
      </c>
    </row>
    <row r="210" spans="1:13" x14ac:dyDescent="0.25">
      <c r="A210" s="17">
        <v>44069</v>
      </c>
      <c r="B210" s="16" t="s">
        <v>20</v>
      </c>
      <c r="C210" s="16">
        <v>6.3909090909090907</v>
      </c>
      <c r="D210" s="16">
        <v>76.820000000000007</v>
      </c>
      <c r="E210" s="16">
        <v>15.345000000000001</v>
      </c>
      <c r="F210" s="16">
        <v>1048</v>
      </c>
      <c r="G210" s="19">
        <v>909.596377580443</v>
      </c>
      <c r="I210" s="19"/>
      <c r="J210" s="19">
        <v>909.596377580443</v>
      </c>
      <c r="M210" s="19">
        <v>1258.5253087236899</v>
      </c>
    </row>
    <row r="211" spans="1:13" x14ac:dyDescent="0.25">
      <c r="A211" s="17">
        <v>44070</v>
      </c>
      <c r="B211" s="16" t="s">
        <v>20</v>
      </c>
      <c r="C211" s="16">
        <v>9.1421052631578963</v>
      </c>
      <c r="D211" s="16">
        <v>85.929999999999993</v>
      </c>
      <c r="E211" s="16">
        <v>13.36</v>
      </c>
      <c r="F211" s="16">
        <v>1522</v>
      </c>
      <c r="G211" s="19">
        <v>1195.0378341001799</v>
      </c>
      <c r="I211" s="19"/>
      <c r="J211" s="19">
        <v>1195.0378341001799</v>
      </c>
      <c r="M211" s="19">
        <v>1330.1041377043</v>
      </c>
    </row>
    <row r="212" spans="1:13" x14ac:dyDescent="0.25">
      <c r="A212" s="17">
        <v>44071</v>
      </c>
      <c r="B212" s="16" t="s">
        <v>20</v>
      </c>
      <c r="C212" s="16">
        <v>5.8349999999999991</v>
      </c>
      <c r="D212" s="16">
        <v>83.285000000000011</v>
      </c>
      <c r="E212" s="16">
        <v>12.885</v>
      </c>
      <c r="F212" s="16">
        <v>1276</v>
      </c>
      <c r="G212" s="19">
        <v>1452.1189771602301</v>
      </c>
      <c r="I212" s="19"/>
      <c r="J212" s="19">
        <v>1452.1189771602301</v>
      </c>
      <c r="M212" s="19">
        <v>1332.88282874211</v>
      </c>
    </row>
    <row r="213" spans="1:13" x14ac:dyDescent="0.25">
      <c r="A213" s="17">
        <v>44072</v>
      </c>
      <c r="B213" s="16" t="s">
        <v>20</v>
      </c>
      <c r="C213" s="16">
        <v>3.79</v>
      </c>
      <c r="D213" s="16">
        <v>75.390000000000015</v>
      </c>
      <c r="E213" s="16">
        <v>11.945</v>
      </c>
      <c r="F213" s="16">
        <v>1108</v>
      </c>
      <c r="G213" s="19">
        <v>1190.2637461480499</v>
      </c>
      <c r="I213" s="19"/>
      <c r="J213" s="19">
        <v>1190.2637461480499</v>
      </c>
      <c r="M213" s="19">
        <v>1351.25162031846</v>
      </c>
    </row>
    <row r="214" spans="1:13" x14ac:dyDescent="0.25">
      <c r="A214" s="17">
        <v>44073</v>
      </c>
      <c r="B214" s="16" t="s">
        <v>20</v>
      </c>
      <c r="C214" s="16">
        <v>4.335</v>
      </c>
      <c r="D214" s="16">
        <v>71.24499999999999</v>
      </c>
      <c r="E214" s="16">
        <v>12.145</v>
      </c>
      <c r="F214" s="16">
        <v>1715</v>
      </c>
      <c r="G214" s="19">
        <v>1038.16696247646</v>
      </c>
      <c r="I214" s="19"/>
      <c r="J214" s="19">
        <v>1038.16696247646</v>
      </c>
      <c r="M214" s="19">
        <v>1457.37491322248</v>
      </c>
    </row>
    <row r="215" spans="1:13" x14ac:dyDescent="0.25">
      <c r="A215" s="17">
        <v>44074</v>
      </c>
      <c r="B215" s="16" t="s">
        <v>20</v>
      </c>
      <c r="C215" s="16">
        <v>7.5849999999999991</v>
      </c>
      <c r="D215" s="16">
        <v>73.52000000000001</v>
      </c>
      <c r="E215" s="16">
        <v>12.25</v>
      </c>
      <c r="F215" s="16">
        <v>1406</v>
      </c>
      <c r="G215" s="19">
        <v>1114.1993619874299</v>
      </c>
      <c r="I215" s="19"/>
      <c r="J215" s="19">
        <v>1114.1993619874299</v>
      </c>
      <c r="M215" s="19">
        <v>1544.59676774793</v>
      </c>
    </row>
    <row r="216" spans="1:13" x14ac:dyDescent="0.25">
      <c r="A216" s="17">
        <v>44075</v>
      </c>
      <c r="B216" s="16" t="s">
        <v>20</v>
      </c>
      <c r="C216" s="16">
        <v>10.095000000000001</v>
      </c>
      <c r="D216" s="16">
        <v>73.835000000000008</v>
      </c>
      <c r="E216" s="16">
        <v>13.87</v>
      </c>
      <c r="F216" s="16">
        <v>1295</v>
      </c>
      <c r="G216" s="19">
        <v>1432.16896958246</v>
      </c>
      <c r="I216" s="19"/>
      <c r="J216" s="19">
        <v>1432.16896958246</v>
      </c>
      <c r="M216" s="19">
        <v>1601.8272598802</v>
      </c>
    </row>
    <row r="217" spans="1:13" x14ac:dyDescent="0.25">
      <c r="A217" s="17">
        <v>44076</v>
      </c>
      <c r="B217" s="16" t="s">
        <v>20</v>
      </c>
      <c r="C217" s="16">
        <v>8.4500000000000011</v>
      </c>
      <c r="D217" s="16">
        <v>82.924999999999983</v>
      </c>
      <c r="E217" s="16">
        <v>14.72</v>
      </c>
      <c r="F217" s="16">
        <v>1508</v>
      </c>
      <c r="G217" s="19">
        <v>1694.0487081127601</v>
      </c>
      <c r="I217" s="19"/>
      <c r="J217" s="19">
        <v>1694.0487081127601</v>
      </c>
      <c r="M217" s="19">
        <v>1622.3328162509199</v>
      </c>
    </row>
    <row r="218" spans="1:13" x14ac:dyDescent="0.25">
      <c r="A218" s="17">
        <v>44077</v>
      </c>
      <c r="B218" s="16" t="s">
        <v>20</v>
      </c>
      <c r="C218" s="16">
        <v>4.34</v>
      </c>
      <c r="D218" s="16">
        <v>80.135000000000005</v>
      </c>
      <c r="E218" s="16">
        <v>16.61</v>
      </c>
      <c r="F218" s="16">
        <v>1735</v>
      </c>
      <c r="G218" s="19">
        <v>1598.41859648629</v>
      </c>
      <c r="I218" s="19"/>
      <c r="J218" s="19">
        <v>1598.41859648629</v>
      </c>
      <c r="M218" s="19">
        <v>1664.5198018040001</v>
      </c>
    </row>
    <row r="219" spans="1:13" x14ac:dyDescent="0.25">
      <c r="A219" s="17">
        <v>44078</v>
      </c>
      <c r="B219" s="16" t="s">
        <v>20</v>
      </c>
      <c r="C219" s="16">
        <v>5.7249999999999996</v>
      </c>
      <c r="D219" s="16">
        <v>76.48</v>
      </c>
      <c r="E219" s="16">
        <v>13.95</v>
      </c>
      <c r="F219" s="16">
        <v>1940</v>
      </c>
      <c r="G219" s="19">
        <v>1289.21409488315</v>
      </c>
      <c r="I219" s="19"/>
      <c r="J219" s="19">
        <v>1289.21409488315</v>
      </c>
      <c r="M219" s="19">
        <v>1781.6602615844599</v>
      </c>
    </row>
    <row r="220" spans="1:13" x14ac:dyDescent="0.25">
      <c r="A220" s="17">
        <v>44079</v>
      </c>
      <c r="B220" s="16" t="s">
        <v>20</v>
      </c>
      <c r="C220" s="16">
        <v>4.76</v>
      </c>
      <c r="D220" s="16">
        <v>74.989999999999995</v>
      </c>
      <c r="E220" s="16">
        <v>12.95</v>
      </c>
      <c r="F220" s="16">
        <v>1813</v>
      </c>
      <c r="G220" s="19">
        <v>1474.0113464225101</v>
      </c>
      <c r="I220" s="19"/>
      <c r="J220" s="19">
        <v>1474.0113464225101</v>
      </c>
      <c r="M220" s="19">
        <v>1945.4890103645801</v>
      </c>
    </row>
    <row r="221" spans="1:13" x14ac:dyDescent="0.25">
      <c r="A221" s="17">
        <v>44080</v>
      </c>
      <c r="B221" s="16" t="s">
        <v>20</v>
      </c>
      <c r="C221" s="16">
        <v>5.2299999999999986</v>
      </c>
      <c r="D221" s="16">
        <v>79.314999999999984</v>
      </c>
      <c r="E221" s="16">
        <v>13.6</v>
      </c>
      <c r="F221" s="16">
        <v>2988</v>
      </c>
      <c r="G221" s="19">
        <v>1459.8215784049301</v>
      </c>
      <c r="I221" s="19"/>
      <c r="J221" s="19">
        <v>1459.8215784049301</v>
      </c>
      <c r="M221" s="19">
        <v>2014.34671436593</v>
      </c>
    </row>
    <row r="222" spans="1:13" x14ac:dyDescent="0.25">
      <c r="A222" s="17">
        <v>44081</v>
      </c>
      <c r="B222" s="16" t="s">
        <v>20</v>
      </c>
      <c r="C222" s="16">
        <v>6.31</v>
      </c>
      <c r="D222" s="16">
        <v>84.344999999999999</v>
      </c>
      <c r="E222" s="16">
        <v>15.58</v>
      </c>
      <c r="F222" s="16">
        <v>2948</v>
      </c>
      <c r="G222" s="19">
        <v>1584.9972277617101</v>
      </c>
      <c r="I222" s="19"/>
      <c r="J222" s="19">
        <v>1584.9972277617101</v>
      </c>
      <c r="M222" s="19">
        <v>2149.0957377095401</v>
      </c>
    </row>
    <row r="223" spans="1:13" x14ac:dyDescent="0.25">
      <c r="A223" s="17">
        <v>44082</v>
      </c>
      <c r="B223" s="16" t="s">
        <v>20</v>
      </c>
      <c r="C223" s="16">
        <v>4.7449999999999992</v>
      </c>
      <c r="D223" s="16">
        <v>83.974999999999994</v>
      </c>
      <c r="E223" s="16">
        <v>17.93</v>
      </c>
      <c r="F223" s="16">
        <v>2460</v>
      </c>
      <c r="G223" s="19">
        <v>1778.9448419509099</v>
      </c>
      <c r="I223" s="19"/>
      <c r="J223" s="19">
        <v>1778.9448419509099</v>
      </c>
      <c r="M223" s="19">
        <v>2257.7586756536498</v>
      </c>
    </row>
    <row r="224" spans="1:13" x14ac:dyDescent="0.25">
      <c r="A224" s="17">
        <v>44083</v>
      </c>
      <c r="B224" s="16" t="s">
        <v>20</v>
      </c>
      <c r="C224" s="16">
        <v>4.8600000000000003</v>
      </c>
      <c r="D224" s="16">
        <v>77.94</v>
      </c>
      <c r="E224" s="16">
        <v>15.85</v>
      </c>
      <c r="F224" s="16">
        <v>2659</v>
      </c>
      <c r="G224" s="19">
        <v>1748.9070341935101</v>
      </c>
      <c r="I224" s="19"/>
      <c r="J224" s="19">
        <v>1748.9070341935101</v>
      </c>
      <c r="M224" s="19">
        <v>2364.7595779056701</v>
      </c>
    </row>
    <row r="225" spans="1:13" x14ac:dyDescent="0.25">
      <c r="A225" s="17">
        <v>44084</v>
      </c>
      <c r="B225" s="16" t="s">
        <v>20</v>
      </c>
      <c r="C225" s="16">
        <v>9.18</v>
      </c>
      <c r="D225" s="16">
        <v>73.675000000000011</v>
      </c>
      <c r="E225" s="16">
        <v>12.625</v>
      </c>
      <c r="F225" s="16">
        <v>2919</v>
      </c>
      <c r="G225" s="19">
        <v>1886.85854311758</v>
      </c>
      <c r="I225" s="19"/>
      <c r="J225" s="19">
        <v>1886.85854311758</v>
      </c>
      <c r="M225" s="19">
        <v>2546.9400359542101</v>
      </c>
    </row>
    <row r="226" spans="1:13" x14ac:dyDescent="0.25">
      <c r="A226" s="17">
        <v>44085</v>
      </c>
      <c r="B226" s="16" t="s">
        <v>20</v>
      </c>
      <c r="C226" s="16">
        <v>6.7499999999999982</v>
      </c>
      <c r="D226" s="16">
        <v>76.030000000000015</v>
      </c>
      <c r="E226" s="16">
        <v>13.83</v>
      </c>
      <c r="F226" s="16">
        <v>3539</v>
      </c>
      <c r="G226" s="19">
        <v>2429.9668984192299</v>
      </c>
      <c r="I226" s="19"/>
      <c r="J226" s="19">
        <v>2429.9668984192299</v>
      </c>
      <c r="M226" s="19">
        <v>2694.8904081862402</v>
      </c>
    </row>
    <row r="227" spans="1:13" x14ac:dyDescent="0.25">
      <c r="A227" s="17">
        <v>44086</v>
      </c>
      <c r="B227" s="16" t="s">
        <v>20</v>
      </c>
      <c r="C227" s="16">
        <v>4.1449999999999996</v>
      </c>
      <c r="D227" s="16">
        <v>76.715000000000003</v>
      </c>
      <c r="E227" s="16">
        <v>14.664999999999999</v>
      </c>
      <c r="F227" s="16">
        <v>3497</v>
      </c>
      <c r="G227" s="19">
        <v>2377.5121194408898</v>
      </c>
      <c r="I227" s="19"/>
      <c r="J227" s="19">
        <v>2377.5121194408898</v>
      </c>
      <c r="M227" s="19">
        <v>2741.4372682196199</v>
      </c>
    </row>
    <row r="228" spans="1:13" x14ac:dyDescent="0.25">
      <c r="A228" s="17">
        <v>44087</v>
      </c>
      <c r="B228" s="16" t="s">
        <v>20</v>
      </c>
      <c r="C228" s="16">
        <v>3.7549999999999999</v>
      </c>
      <c r="D228" s="16">
        <v>78.180000000000007</v>
      </c>
      <c r="E228" s="16">
        <v>16.975000000000001</v>
      </c>
      <c r="F228" s="16">
        <v>3330</v>
      </c>
      <c r="G228" s="19">
        <v>2327.16522419073</v>
      </c>
      <c r="I228" s="19"/>
      <c r="J228" s="19">
        <v>2327.16522419073</v>
      </c>
      <c r="M228" s="19">
        <v>3001.9336909107401</v>
      </c>
    </row>
    <row r="229" spans="1:13" x14ac:dyDescent="0.25">
      <c r="A229" s="17">
        <v>44088</v>
      </c>
      <c r="B229" s="16" t="s">
        <v>20</v>
      </c>
      <c r="C229" s="16">
        <v>10.74</v>
      </c>
      <c r="D229" s="16">
        <v>74.39500000000001</v>
      </c>
      <c r="E229" s="16">
        <v>17.405000000000001</v>
      </c>
      <c r="F229" s="16">
        <v>2621</v>
      </c>
      <c r="G229" s="19">
        <v>2504.2871246302202</v>
      </c>
      <c r="I229" s="19"/>
      <c r="J229" s="19">
        <v>2504.2871246302202</v>
      </c>
      <c r="M229" s="19">
        <v>3266.5631287558799</v>
      </c>
    </row>
    <row r="230" spans="1:13" x14ac:dyDescent="0.25">
      <c r="A230" s="17">
        <v>44089</v>
      </c>
      <c r="B230" s="16" t="s">
        <v>20</v>
      </c>
      <c r="C230" s="16">
        <v>16.11</v>
      </c>
      <c r="D230" s="16">
        <v>75.52</v>
      </c>
      <c r="E230" s="16">
        <v>18.46</v>
      </c>
      <c r="F230" s="16">
        <v>3103</v>
      </c>
      <c r="G230" s="19">
        <v>3403.4917697201299</v>
      </c>
      <c r="I230" s="19"/>
      <c r="J230" s="19">
        <v>3403.4917697201299</v>
      </c>
      <c r="M230" s="19">
        <v>3486.3743047264502</v>
      </c>
    </row>
    <row r="231" spans="1:13" x14ac:dyDescent="0.25">
      <c r="A231" s="17">
        <v>44090</v>
      </c>
      <c r="B231" s="16" t="s">
        <v>20</v>
      </c>
      <c r="C231" s="16">
        <v>8.009999999999998</v>
      </c>
      <c r="D231" s="16">
        <v>81</v>
      </c>
      <c r="E231" s="16">
        <v>16.09</v>
      </c>
      <c r="F231" s="16">
        <v>3991</v>
      </c>
      <c r="G231" s="19">
        <v>4194.5223526837199</v>
      </c>
      <c r="I231" s="19"/>
      <c r="J231" s="19">
        <v>4194.5223526837199</v>
      </c>
      <c r="M231" s="19">
        <v>3461.6376659388902</v>
      </c>
    </row>
    <row r="232" spans="1:13" x14ac:dyDescent="0.25">
      <c r="A232" s="17">
        <v>44091</v>
      </c>
      <c r="B232" s="16" t="s">
        <v>20</v>
      </c>
      <c r="C232" s="16">
        <v>7.0000000000000018</v>
      </c>
      <c r="D232" s="16">
        <v>73.054999999999993</v>
      </c>
      <c r="E232" s="16">
        <v>14.305</v>
      </c>
      <c r="F232" s="16">
        <v>3395</v>
      </c>
      <c r="G232" s="19">
        <v>3733.0633448113699</v>
      </c>
      <c r="I232" s="19"/>
      <c r="J232" s="19">
        <v>3733.0633448113699</v>
      </c>
      <c r="M232" s="19">
        <v>3539.4854434220101</v>
      </c>
    </row>
    <row r="233" spans="1:13" x14ac:dyDescent="0.25">
      <c r="A233" s="17">
        <v>44092</v>
      </c>
      <c r="B233" s="16" t="s">
        <v>20</v>
      </c>
      <c r="C233" s="16">
        <v>7.660000000000001</v>
      </c>
      <c r="D233" s="16">
        <v>72.414999999999992</v>
      </c>
      <c r="E233" s="16">
        <v>13.595000000000001</v>
      </c>
      <c r="F233" s="16">
        <v>4322</v>
      </c>
      <c r="G233" s="19">
        <v>3967.9912873698299</v>
      </c>
      <c r="I233" s="19"/>
      <c r="J233" s="19">
        <v>3967.9912873698299</v>
      </c>
      <c r="M233" s="19">
        <v>4110.9992701151004</v>
      </c>
    </row>
    <row r="234" spans="1:13" x14ac:dyDescent="0.25">
      <c r="A234" s="17">
        <v>44093</v>
      </c>
      <c r="B234" s="16" t="s">
        <v>20</v>
      </c>
      <c r="C234" s="16">
        <v>5.3200000000000021</v>
      </c>
      <c r="D234" s="16">
        <v>73.905000000000001</v>
      </c>
      <c r="E234" s="16">
        <v>14.46</v>
      </c>
      <c r="F234" s="16">
        <v>4422</v>
      </c>
      <c r="G234" s="19">
        <v>4393.5677401745597</v>
      </c>
      <c r="I234" s="19"/>
      <c r="J234" s="19">
        <v>4393.5677401745597</v>
      </c>
      <c r="M234" s="19">
        <v>4390.1552075724103</v>
      </c>
    </row>
    <row r="235" spans="1:13" x14ac:dyDescent="0.25">
      <c r="A235" s="17">
        <v>44094</v>
      </c>
      <c r="B235" s="16" t="s">
        <v>20</v>
      </c>
      <c r="C235" s="16">
        <v>5.1400000000000006</v>
      </c>
      <c r="D235" s="16">
        <v>75.86999999999999</v>
      </c>
      <c r="E235" s="16">
        <v>14.305</v>
      </c>
      <c r="F235" s="16">
        <v>3899</v>
      </c>
      <c r="G235" s="19">
        <v>4550.1179006441798</v>
      </c>
      <c r="I235" s="19"/>
      <c r="J235" s="19">
        <v>4550.1179006441798</v>
      </c>
      <c r="M235" s="19">
        <v>4658.5385556927404</v>
      </c>
    </row>
    <row r="236" spans="1:13" x14ac:dyDescent="0.25">
      <c r="A236" s="17">
        <v>44095</v>
      </c>
      <c r="B236" s="16" t="s">
        <v>20</v>
      </c>
      <c r="C236" s="16">
        <v>10.41</v>
      </c>
      <c r="D236" s="16">
        <v>78.539999999999992</v>
      </c>
      <c r="E236" s="16">
        <v>14.195</v>
      </c>
      <c r="F236" s="16">
        <v>4368</v>
      </c>
      <c r="G236" s="19">
        <v>4942.2655618931303</v>
      </c>
      <c r="I236" s="19"/>
      <c r="J236" s="19">
        <v>4942.2655618931303</v>
      </c>
      <c r="M236" s="19">
        <v>5094.0440163718604</v>
      </c>
    </row>
    <row r="237" spans="1:13" x14ac:dyDescent="0.25">
      <c r="A237" s="17">
        <v>44096</v>
      </c>
      <c r="B237" s="16" t="s">
        <v>20</v>
      </c>
      <c r="C237" s="16">
        <v>9.4499999999999993</v>
      </c>
      <c r="D237" s="16">
        <v>79.710000000000008</v>
      </c>
      <c r="E237" s="16">
        <v>15.555</v>
      </c>
      <c r="F237" s="16">
        <v>4926</v>
      </c>
      <c r="G237" s="19">
        <v>5914.6759666143098</v>
      </c>
      <c r="I237" s="19"/>
      <c r="J237" s="19">
        <v>5914.6759666143098</v>
      </c>
      <c r="M237" s="19">
        <v>5439.3461931770398</v>
      </c>
    </row>
    <row r="238" spans="1:13" x14ac:dyDescent="0.25">
      <c r="A238" s="17">
        <v>44097</v>
      </c>
      <c r="B238" s="16" t="s">
        <v>20</v>
      </c>
      <c r="C238" s="16">
        <v>7.3400000000000007</v>
      </c>
      <c r="D238" s="16">
        <v>84.474999999999994</v>
      </c>
      <c r="E238" s="16">
        <v>13.29</v>
      </c>
      <c r="F238" s="16">
        <v>6178</v>
      </c>
      <c r="G238" s="19">
        <v>6284.2891037578802</v>
      </c>
      <c r="I238" s="19"/>
      <c r="J238" s="19">
        <v>6284.2891037578802</v>
      </c>
      <c r="M238" s="19">
        <v>5510.8999471923898</v>
      </c>
    </row>
    <row r="239" spans="1:13" x14ac:dyDescent="0.25">
      <c r="A239" s="17">
        <v>44098</v>
      </c>
      <c r="B239" s="16" t="s">
        <v>20</v>
      </c>
      <c r="C239" s="16">
        <v>7.6400000000000023</v>
      </c>
      <c r="D239" s="16">
        <v>82.609999999999985</v>
      </c>
      <c r="E239" s="16">
        <v>9.1350000000000016</v>
      </c>
      <c r="F239" s="16">
        <v>6634</v>
      </c>
      <c r="G239" s="19">
        <v>6545.68421518796</v>
      </c>
      <c r="I239" s="19"/>
      <c r="J239" s="19">
        <v>6545.68421518796</v>
      </c>
      <c r="M239" s="19">
        <v>5987.2324841426598</v>
      </c>
    </row>
    <row r="240" spans="1:13" x14ac:dyDescent="0.25">
      <c r="A240" s="17">
        <v>44099</v>
      </c>
      <c r="B240" s="16" t="s">
        <v>20</v>
      </c>
      <c r="C240" s="16">
        <v>5.0599999999999996</v>
      </c>
      <c r="D240" s="16">
        <v>72.669999999999987</v>
      </c>
      <c r="E240" s="16">
        <v>9.34</v>
      </c>
      <c r="F240" s="16">
        <v>6873</v>
      </c>
      <c r="G240" s="19">
        <v>7068.7305684552302</v>
      </c>
      <c r="I240" s="19"/>
      <c r="J240" s="19">
        <v>7068.7305684552302</v>
      </c>
      <c r="M240" s="19">
        <v>6510.3089786296796</v>
      </c>
    </row>
    <row r="241" spans="1:13" x14ac:dyDescent="0.25">
      <c r="A241" s="17">
        <v>44100</v>
      </c>
      <c r="B241" s="16" t="s">
        <v>20</v>
      </c>
      <c r="C241" s="16">
        <v>4.9900000000000011</v>
      </c>
      <c r="D241" s="16">
        <v>70.064999999999998</v>
      </c>
      <c r="E241" s="16">
        <v>9.6050000000000004</v>
      </c>
      <c r="F241" s="16">
        <v>6041</v>
      </c>
      <c r="G241" s="19">
        <v>7288.2768436065699</v>
      </c>
      <c r="I241" s="19"/>
      <c r="J241" s="19">
        <v>7288.2768436065699</v>
      </c>
      <c r="M241" s="19">
        <v>6912.7884489563803</v>
      </c>
    </row>
    <row r="242" spans="1:13" x14ac:dyDescent="0.25">
      <c r="A242" s="17">
        <v>44101</v>
      </c>
      <c r="B242" s="16" t="s">
        <v>20</v>
      </c>
      <c r="C242" s="16">
        <v>5.1150000000000011</v>
      </c>
      <c r="D242" s="16">
        <v>74.684999999999988</v>
      </c>
      <c r="E242" s="16">
        <v>9.4049999999999994</v>
      </c>
      <c r="F242" s="16">
        <v>5692</v>
      </c>
      <c r="G242" s="19">
        <v>7777.8106531539297</v>
      </c>
      <c r="I242" s="19"/>
      <c r="J242" s="19">
        <v>7777.8106531539297</v>
      </c>
      <c r="M242" s="19">
        <v>7562.6949693639599</v>
      </c>
    </row>
    <row r="243" spans="1:13" x14ac:dyDescent="0.25">
      <c r="A243" s="17">
        <v>44102</v>
      </c>
      <c r="B243" s="16" t="s">
        <v>20</v>
      </c>
      <c r="C243" s="16">
        <v>11.755000000000001</v>
      </c>
      <c r="D243" s="16">
        <v>82.97</v>
      </c>
      <c r="E243" s="16">
        <v>11.935</v>
      </c>
      <c r="F243" s="16">
        <v>4044</v>
      </c>
      <c r="G243" s="19">
        <v>8291.0500264032307</v>
      </c>
      <c r="H243" s="13"/>
      <c r="I243" s="19"/>
      <c r="J243" s="19">
        <v>8291.0500264032307</v>
      </c>
      <c r="M243" s="19">
        <v>8046.0222963597098</v>
      </c>
    </row>
    <row r="244" spans="1:13" x14ac:dyDescent="0.25">
      <c r="A244" s="17">
        <v>44103</v>
      </c>
      <c r="B244" s="16" t="s">
        <v>20</v>
      </c>
      <c r="C244" s="16">
        <v>9.5299999999999994</v>
      </c>
      <c r="D244" s="16">
        <v>80.16</v>
      </c>
      <c r="E244" s="16">
        <v>12.53</v>
      </c>
      <c r="F244" s="16">
        <v>7143</v>
      </c>
      <c r="G244" s="19">
        <v>9558.0886284109092</v>
      </c>
      <c r="H244" s="13"/>
      <c r="I244" s="19"/>
      <c r="J244" s="19">
        <v>9558.0886284109092</v>
      </c>
      <c r="M244" s="19">
        <v>8556.6768952446691</v>
      </c>
    </row>
    <row r="245" spans="1:13" x14ac:dyDescent="0.25">
      <c r="A245" s="17">
        <v>44104</v>
      </c>
      <c r="B245" s="16" t="s">
        <v>20</v>
      </c>
      <c r="C245" s="16">
        <v>7.8400000000000016</v>
      </c>
      <c r="D245" s="16">
        <v>85.754999999999995</v>
      </c>
      <c r="E245" s="16">
        <v>12.34</v>
      </c>
      <c r="F245" s="16">
        <v>7108</v>
      </c>
      <c r="G245" s="19">
        <v>9824.6368289890397</v>
      </c>
      <c r="H245" s="13"/>
      <c r="I245" s="19"/>
      <c r="J245" s="19">
        <v>9824.6368289890397</v>
      </c>
      <c r="M245" s="19">
        <v>8508.6798862248907</v>
      </c>
    </row>
    <row r="246" spans="1:13" x14ac:dyDescent="0.25">
      <c r="A246" s="17">
        <v>44105</v>
      </c>
      <c r="B246" s="16" t="s">
        <v>20</v>
      </c>
      <c r="C246" s="16">
        <v>8.6300000000000008</v>
      </c>
      <c r="D246" s="16">
        <v>82.874999999999986</v>
      </c>
      <c r="E246" s="16">
        <v>9.9700000000000024</v>
      </c>
      <c r="F246" s="16">
        <v>6914</v>
      </c>
      <c r="G246" s="19">
        <v>10136.196494657401</v>
      </c>
      <c r="H246" s="13"/>
      <c r="I246" s="19"/>
      <c r="J246" s="19">
        <v>10136.196494657401</v>
      </c>
      <c r="M246" s="19">
        <v>9337.7450904718607</v>
      </c>
    </row>
    <row r="247" spans="1:13" x14ac:dyDescent="0.25">
      <c r="A247" s="17">
        <v>44106</v>
      </c>
      <c r="B247" s="16" t="s">
        <v>20</v>
      </c>
      <c r="C247" s="16">
        <v>7.8749999999999982</v>
      </c>
      <c r="D247" s="16">
        <v>85.460000000000008</v>
      </c>
      <c r="E247" s="16">
        <v>11.045</v>
      </c>
      <c r="F247" s="16">
        <v>6968</v>
      </c>
      <c r="G247" s="19">
        <v>10736.8228491112</v>
      </c>
      <c r="H247" s="13"/>
      <c r="I247" s="19"/>
      <c r="J247" s="19">
        <v>10736.8228491112</v>
      </c>
      <c r="M247" s="19">
        <v>10034.3610416191</v>
      </c>
    </row>
    <row r="248" spans="1:13" x14ac:dyDescent="0.25">
      <c r="A248" s="17">
        <v>44107</v>
      </c>
      <c r="B248" s="16" t="s">
        <v>20</v>
      </c>
      <c r="C248" s="16">
        <v>6.07</v>
      </c>
      <c r="D248" s="16">
        <v>88.085000000000008</v>
      </c>
      <c r="E248" s="16">
        <v>11.71</v>
      </c>
      <c r="F248" s="16">
        <v>12871</v>
      </c>
      <c r="G248" s="19">
        <v>11144.181049168999</v>
      </c>
      <c r="H248" s="13"/>
      <c r="I248" s="19"/>
      <c r="J248" s="19">
        <v>11144.181049168999</v>
      </c>
      <c r="M248" s="19">
        <v>10535.3703862085</v>
      </c>
    </row>
    <row r="249" spans="1:13" x14ac:dyDescent="0.25">
      <c r="A249" s="17">
        <v>44108</v>
      </c>
      <c r="B249" s="16" t="s">
        <v>20</v>
      </c>
      <c r="C249" s="16">
        <v>4.6400000000000006</v>
      </c>
      <c r="D249" s="16">
        <v>86.94</v>
      </c>
      <c r="E249" s="16">
        <v>10.414999999999999</v>
      </c>
      <c r="F249" s="16">
        <v>22961</v>
      </c>
      <c r="G249" s="19">
        <v>11404.270460572599</v>
      </c>
      <c r="H249" s="13"/>
      <c r="I249" s="19"/>
      <c r="J249" s="19">
        <v>11404.270460572599</v>
      </c>
      <c r="M249" s="19">
        <v>11243.078456330701</v>
      </c>
    </row>
    <row r="250" spans="1:13" x14ac:dyDescent="0.25">
      <c r="A250" s="17">
        <v>44109</v>
      </c>
      <c r="B250" s="16" t="s">
        <v>20</v>
      </c>
      <c r="C250" s="16">
        <v>7.2</v>
      </c>
      <c r="D250" s="16">
        <v>84.284999999999997</v>
      </c>
      <c r="E250" s="16">
        <v>11.795</v>
      </c>
      <c r="F250" s="16">
        <v>12593</v>
      </c>
      <c r="G250" s="19">
        <v>11692.9705854473</v>
      </c>
      <c r="H250" s="13"/>
      <c r="I250" s="19"/>
      <c r="J250" s="19">
        <v>11692.9705854473</v>
      </c>
      <c r="M250" s="19">
        <v>12076.390543338</v>
      </c>
    </row>
    <row r="251" spans="1:13" x14ac:dyDescent="0.25">
      <c r="A251" s="17">
        <v>44110</v>
      </c>
      <c r="B251" s="16" t="s">
        <v>20</v>
      </c>
      <c r="C251" s="16">
        <v>5.7900000000000009</v>
      </c>
      <c r="D251" s="16">
        <v>83.344999999999999</v>
      </c>
      <c r="E251" s="16">
        <v>11.555</v>
      </c>
      <c r="F251" s="16">
        <v>14542</v>
      </c>
      <c r="G251" s="19">
        <v>12505.720271648999</v>
      </c>
      <c r="H251" s="13"/>
      <c r="I251" s="19"/>
      <c r="J251" s="19">
        <v>12505.720271648999</v>
      </c>
      <c r="M251" s="19">
        <v>12891.4867374848</v>
      </c>
    </row>
    <row r="252" spans="1:13" x14ac:dyDescent="0.25">
      <c r="A252" s="17">
        <v>44111</v>
      </c>
      <c r="B252" s="16" t="s">
        <v>20</v>
      </c>
      <c r="C252" s="16">
        <v>6.7250000000000014</v>
      </c>
      <c r="D252" s="16">
        <v>80.77</v>
      </c>
      <c r="E252" s="16">
        <v>11.455</v>
      </c>
      <c r="F252" s="16">
        <v>14162</v>
      </c>
      <c r="G252" s="19">
        <v>12787.761346400201</v>
      </c>
      <c r="H252" s="13"/>
      <c r="I252" s="19"/>
      <c r="J252" s="19">
        <v>12787.761346400201</v>
      </c>
      <c r="M252" s="19">
        <v>13204.8384013951</v>
      </c>
    </row>
    <row r="253" spans="1:13" x14ac:dyDescent="0.25">
      <c r="A253" s="17">
        <v>44112</v>
      </c>
      <c r="B253" s="16" t="s">
        <v>20</v>
      </c>
      <c r="C253" s="16">
        <v>7.2399999999999993</v>
      </c>
      <c r="D253" s="16">
        <v>83.275000000000006</v>
      </c>
      <c r="E253" s="16">
        <v>12.164999999999999</v>
      </c>
      <c r="F253" s="16">
        <v>17540</v>
      </c>
      <c r="G253" s="19">
        <v>13387.7791833089</v>
      </c>
      <c r="H253" s="13"/>
      <c r="I253" s="19"/>
      <c r="J253" s="19">
        <v>13387.7791833089</v>
      </c>
      <c r="M253" s="19">
        <v>14102.316877360699</v>
      </c>
    </row>
    <row r="254" spans="1:13" x14ac:dyDescent="0.25">
      <c r="A254" s="17">
        <v>44113</v>
      </c>
      <c r="B254" s="16" t="s">
        <v>20</v>
      </c>
      <c r="C254" s="16">
        <v>8.9899999999999984</v>
      </c>
      <c r="D254" s="16">
        <v>81.62</v>
      </c>
      <c r="E254" s="16">
        <v>8.1650000000000009</v>
      </c>
      <c r="F254" s="16">
        <v>13864</v>
      </c>
      <c r="G254" s="19">
        <v>13935.2702636591</v>
      </c>
      <c r="H254" s="13"/>
      <c r="I254" s="19"/>
      <c r="J254" s="19">
        <v>13935.2702636591</v>
      </c>
      <c r="M254" s="19">
        <v>14618.7676987879</v>
      </c>
    </row>
    <row r="255" spans="1:13" x14ac:dyDescent="0.25">
      <c r="A255" s="17">
        <v>44114</v>
      </c>
      <c r="B255" s="16" t="s">
        <v>20</v>
      </c>
      <c r="C255" s="16">
        <v>5.8150000000000004</v>
      </c>
      <c r="D255" s="16">
        <v>82.865000000000009</v>
      </c>
      <c r="E255" s="16">
        <v>9.3350000000000009</v>
      </c>
      <c r="F255" s="16">
        <v>15165</v>
      </c>
      <c r="G255" s="19">
        <v>14674.2317675833</v>
      </c>
      <c r="H255" s="13"/>
      <c r="I255" s="19"/>
      <c r="J255" s="19">
        <v>14674.2317675833</v>
      </c>
      <c r="M255" s="19">
        <v>15224.5687090806</v>
      </c>
    </row>
    <row r="256" spans="1:13" x14ac:dyDescent="0.25">
      <c r="A256" s="17">
        <v>44115</v>
      </c>
      <c r="B256" s="16" t="s">
        <v>20</v>
      </c>
      <c r="C256" s="16">
        <v>5.660000000000001</v>
      </c>
      <c r="D256" s="16">
        <v>80.13</v>
      </c>
      <c r="E256" s="16">
        <v>9.43</v>
      </c>
      <c r="F256" s="16">
        <v>12872</v>
      </c>
      <c r="G256" s="19">
        <v>14676.9519389013</v>
      </c>
      <c r="H256" s="13"/>
      <c r="I256" s="19"/>
      <c r="J256" s="19">
        <v>14676.9519389013</v>
      </c>
      <c r="M256" s="19">
        <v>15613.887812584</v>
      </c>
    </row>
    <row r="257" spans="1:13" x14ac:dyDescent="0.25">
      <c r="A257" s="17">
        <v>44116</v>
      </c>
      <c r="B257" s="16" t="s">
        <v>20</v>
      </c>
      <c r="C257" s="16">
        <v>9.5950000000000006</v>
      </c>
      <c r="D257" s="16">
        <v>84.91</v>
      </c>
      <c r="E257" s="16">
        <v>9.4550000000000018</v>
      </c>
      <c r="F257" s="16">
        <v>13972</v>
      </c>
      <c r="G257" s="19">
        <v>15122.100772498199</v>
      </c>
      <c r="H257" s="13"/>
      <c r="I257" s="19"/>
      <c r="J257" s="19">
        <v>15122.100772498199</v>
      </c>
      <c r="M257" s="19">
        <v>16808.012835013498</v>
      </c>
    </row>
    <row r="258" spans="1:13" x14ac:dyDescent="0.25">
      <c r="A258" s="17">
        <v>44117</v>
      </c>
      <c r="B258" s="16" t="s">
        <v>20</v>
      </c>
      <c r="C258" s="16">
        <v>8.0999999999999979</v>
      </c>
      <c r="D258" s="16">
        <v>83.204999999999998</v>
      </c>
      <c r="E258" s="16">
        <v>9.375</v>
      </c>
      <c r="F258" s="16">
        <v>17232</v>
      </c>
      <c r="G258" s="19">
        <v>16231.8447299648</v>
      </c>
      <c r="H258" s="13"/>
      <c r="I258" s="19"/>
      <c r="J258" s="19">
        <v>16231.8447299648</v>
      </c>
      <c r="M258" s="19">
        <v>17426.405051847702</v>
      </c>
    </row>
    <row r="259" spans="1:13" x14ac:dyDescent="0.25">
      <c r="A259" s="17">
        <v>44118</v>
      </c>
      <c r="B259" s="16" t="s">
        <v>20</v>
      </c>
      <c r="C259" s="16">
        <v>8.3799999999999972</v>
      </c>
      <c r="D259" s="16">
        <v>81.315000000000026</v>
      </c>
      <c r="E259" s="16">
        <v>9.9200000000000035</v>
      </c>
      <c r="F259" s="16">
        <v>19724</v>
      </c>
      <c r="G259" s="19">
        <v>16493.2025358844</v>
      </c>
      <c r="H259" s="13"/>
      <c r="I259" s="19"/>
      <c r="J259" s="19">
        <v>16493.2025358844</v>
      </c>
      <c r="M259" s="19">
        <v>17329.163996658201</v>
      </c>
    </row>
    <row r="260" spans="1:13" x14ac:dyDescent="0.25">
      <c r="A260" s="17">
        <v>44119</v>
      </c>
      <c r="B260" s="16" t="s">
        <v>20</v>
      </c>
      <c r="C260" s="16">
        <v>9.33</v>
      </c>
      <c r="D260" s="16">
        <v>80.010000000000005</v>
      </c>
      <c r="E260" s="16">
        <v>8.3649999999999984</v>
      </c>
      <c r="F260" s="16">
        <v>18978</v>
      </c>
      <c r="G260" s="19">
        <v>17044.9796624624</v>
      </c>
      <c r="H260" s="13"/>
      <c r="I260" s="19"/>
      <c r="J260" s="19">
        <v>17044.9796624624</v>
      </c>
      <c r="M260" s="19">
        <v>18273.333584137101</v>
      </c>
    </row>
    <row r="261" spans="1:13" x14ac:dyDescent="0.25">
      <c r="A261" s="17">
        <v>44120</v>
      </c>
      <c r="B261" s="16" t="s">
        <v>20</v>
      </c>
      <c r="C261" s="16">
        <v>11.135</v>
      </c>
      <c r="D261" s="16">
        <v>79.215000000000003</v>
      </c>
      <c r="E261" s="16">
        <v>9.4550000000000001</v>
      </c>
      <c r="F261" s="16">
        <v>15635</v>
      </c>
      <c r="G261" s="19">
        <v>17725.7635179018</v>
      </c>
      <c r="H261" s="13"/>
      <c r="I261" s="19"/>
      <c r="J261" s="19">
        <v>17725.7635179018</v>
      </c>
      <c r="M261" s="19">
        <v>18743.290418578701</v>
      </c>
    </row>
    <row r="262" spans="1:13" x14ac:dyDescent="0.25">
      <c r="A262" s="17">
        <v>44121</v>
      </c>
      <c r="B262" s="16" t="s">
        <v>20</v>
      </c>
      <c r="C262" s="16">
        <v>8.6049999999999986</v>
      </c>
      <c r="D262" s="16">
        <v>80.97</v>
      </c>
      <c r="E262" s="16">
        <v>9.4049999999999976</v>
      </c>
      <c r="F262" s="16">
        <v>16171</v>
      </c>
      <c r="G262" s="19">
        <v>18582.9697805756</v>
      </c>
      <c r="H262" s="13"/>
      <c r="I262" s="19"/>
      <c r="J262" s="19">
        <v>18582.9697805756</v>
      </c>
      <c r="M262" s="19">
        <v>19093.573777805701</v>
      </c>
    </row>
    <row r="263" spans="1:13" x14ac:dyDescent="0.25">
      <c r="A263" s="17">
        <v>44122</v>
      </c>
      <c r="B263" s="16" t="s">
        <v>20</v>
      </c>
      <c r="C263" s="16">
        <v>9.9349999999999987</v>
      </c>
      <c r="D263" s="16">
        <v>82.06</v>
      </c>
      <c r="E263" s="16">
        <v>9.3349999999999991</v>
      </c>
      <c r="F263" s="16">
        <v>16981</v>
      </c>
      <c r="G263" s="19">
        <v>18673.3883840341</v>
      </c>
      <c r="H263" s="13"/>
      <c r="I263" s="19"/>
      <c r="J263" s="19">
        <v>18673.3883840341</v>
      </c>
      <c r="M263" s="19">
        <v>19246.0927344888</v>
      </c>
    </row>
    <row r="264" spans="1:13" x14ac:dyDescent="0.25">
      <c r="A264" s="17">
        <v>44123</v>
      </c>
      <c r="B264" s="16" t="s">
        <v>20</v>
      </c>
      <c r="C264" s="16">
        <v>9.0599999999999987</v>
      </c>
      <c r="D264" s="16">
        <v>78.97</v>
      </c>
      <c r="E264" s="16">
        <v>11.145</v>
      </c>
      <c r="F264" s="16">
        <v>18803</v>
      </c>
      <c r="G264" s="19">
        <v>19471.8231993601</v>
      </c>
      <c r="H264" s="13"/>
      <c r="I264" s="19"/>
      <c r="J264" s="19">
        <v>19471.8231993601</v>
      </c>
      <c r="M264" s="19">
        <v>20255.482524496099</v>
      </c>
    </row>
    <row r="265" spans="1:13" x14ac:dyDescent="0.25">
      <c r="A265" s="17">
        <v>44124</v>
      </c>
      <c r="B265" s="16" t="s">
        <v>20</v>
      </c>
      <c r="C265" s="16">
        <v>6.7949999999999999</v>
      </c>
      <c r="D265" s="16">
        <v>83.175000000000011</v>
      </c>
      <c r="E265" s="16">
        <v>13.664999999999999</v>
      </c>
      <c r="F265" s="16">
        <v>21330</v>
      </c>
      <c r="G265" s="19">
        <v>19870.858490057901</v>
      </c>
      <c r="H265" s="13"/>
      <c r="I265" s="19"/>
      <c r="J265" s="19">
        <v>19870.858490057901</v>
      </c>
      <c r="M265" s="19">
        <v>20326.9803724417</v>
      </c>
    </row>
    <row r="266" spans="1:13" x14ac:dyDescent="0.25">
      <c r="A266" s="17">
        <v>44125</v>
      </c>
      <c r="B266" s="16" t="s">
        <v>20</v>
      </c>
      <c r="C266" s="16">
        <v>8.8849999999999998</v>
      </c>
      <c r="D266" s="16">
        <v>87.275000000000006</v>
      </c>
      <c r="E266" s="16">
        <v>13.395</v>
      </c>
      <c r="F266" s="16">
        <v>26687</v>
      </c>
      <c r="G266" s="19">
        <v>19988.8186078049</v>
      </c>
      <c r="H266" s="13"/>
      <c r="I266" s="19"/>
      <c r="J266" s="19">
        <v>19988.8186078049</v>
      </c>
      <c r="M266" s="19">
        <v>20922.638155871398</v>
      </c>
    </row>
    <row r="267" spans="1:13" x14ac:dyDescent="0.25">
      <c r="A267" s="17">
        <v>44126</v>
      </c>
      <c r="B267" s="16" t="s">
        <v>20</v>
      </c>
      <c r="C267" s="16">
        <v>7.5550000000000006</v>
      </c>
      <c r="D267" s="16">
        <v>82.154999999999987</v>
      </c>
      <c r="E267" s="16">
        <v>10.74</v>
      </c>
      <c r="F267" s="16">
        <v>21238</v>
      </c>
      <c r="G267" s="19">
        <v>20982.100140213399</v>
      </c>
      <c r="H267" s="13"/>
      <c r="I267" s="19"/>
      <c r="J267" s="19">
        <v>20982.100140213399</v>
      </c>
      <c r="M267" s="19">
        <v>21720.684778088402</v>
      </c>
    </row>
    <row r="268" spans="1:13" x14ac:dyDescent="0.25">
      <c r="A268" s="17">
        <v>44127</v>
      </c>
      <c r="B268" s="16" t="s">
        <v>20</v>
      </c>
      <c r="C268" s="16">
        <v>9.2149999999999999</v>
      </c>
      <c r="D268" s="16">
        <v>82.724999999999994</v>
      </c>
      <c r="E268" s="16">
        <v>9.3349999999999973</v>
      </c>
      <c r="F268" s="16">
        <v>20531</v>
      </c>
      <c r="G268" s="19">
        <v>21297.6979273695</v>
      </c>
      <c r="H268" s="13"/>
      <c r="I268" s="19"/>
      <c r="J268" s="19">
        <v>21297.6979273695</v>
      </c>
      <c r="M268" s="19">
        <v>21480.871977273098</v>
      </c>
    </row>
    <row r="269" spans="1:13" x14ac:dyDescent="0.25">
      <c r="A269" s="17">
        <v>44128</v>
      </c>
      <c r="B269" s="16" t="s">
        <v>20</v>
      </c>
      <c r="C269" s="16">
        <v>4.91</v>
      </c>
      <c r="D269" s="16">
        <v>83.970000000000013</v>
      </c>
      <c r="E269" s="16">
        <v>10.805</v>
      </c>
      <c r="F269" s="16">
        <v>23012</v>
      </c>
      <c r="G269" s="19">
        <v>22256.210070249799</v>
      </c>
      <c r="H269" s="13"/>
      <c r="I269" s="19"/>
      <c r="J269" s="19">
        <v>22256.210070249799</v>
      </c>
      <c r="M269" s="19">
        <v>22073.9090657054</v>
      </c>
    </row>
    <row r="270" spans="1:13" x14ac:dyDescent="0.25">
      <c r="A270" s="17">
        <v>44129</v>
      </c>
      <c r="B270" s="16" t="s">
        <v>20</v>
      </c>
      <c r="C270" s="16">
        <v>4.1499999999999986</v>
      </c>
      <c r="D270" s="16">
        <v>82.26</v>
      </c>
      <c r="E270" s="16">
        <v>8.4450000000000003</v>
      </c>
      <c r="F270" s="16">
        <v>19790</v>
      </c>
      <c r="G270" s="19">
        <v>21922.847799899399</v>
      </c>
      <c r="H270" s="13"/>
      <c r="I270" s="19"/>
      <c r="J270" s="19">
        <v>21922.847799899399</v>
      </c>
      <c r="M270" s="19">
        <v>21859.297867957801</v>
      </c>
    </row>
    <row r="271" spans="1:13" x14ac:dyDescent="0.25">
      <c r="A271" s="17">
        <v>44130</v>
      </c>
      <c r="B271" s="16" t="s">
        <v>20</v>
      </c>
      <c r="C271" s="16">
        <v>6.6050000000000004</v>
      </c>
      <c r="D271" s="16">
        <v>83.44</v>
      </c>
      <c r="E271" s="16">
        <v>8.6150000000000002</v>
      </c>
      <c r="F271" s="16">
        <v>20890</v>
      </c>
      <c r="G271" s="19">
        <v>22342.598472882401</v>
      </c>
      <c r="H271" s="13"/>
      <c r="I271" s="19"/>
      <c r="J271" s="19">
        <v>22342.598472882401</v>
      </c>
      <c r="M271" s="19">
        <v>23049.738578864399</v>
      </c>
    </row>
    <row r="272" spans="1:13" x14ac:dyDescent="0.25">
      <c r="A272" s="17">
        <v>44131</v>
      </c>
      <c r="B272" s="16" t="s">
        <v>20</v>
      </c>
      <c r="C272" s="16">
        <v>6.9600000000000009</v>
      </c>
      <c r="D272" s="16">
        <v>84.9</v>
      </c>
      <c r="E272" s="16">
        <v>8.5449999999999982</v>
      </c>
      <c r="F272" s="16">
        <v>22885</v>
      </c>
      <c r="G272" s="19">
        <v>23521.457049340901</v>
      </c>
      <c r="H272" s="13"/>
      <c r="I272" s="19"/>
      <c r="J272" s="19">
        <v>23521.457049340901</v>
      </c>
      <c r="M272" s="19">
        <v>23270.030321313901</v>
      </c>
    </row>
    <row r="273" spans="1:16" x14ac:dyDescent="0.25">
      <c r="A273" s="17">
        <v>44132</v>
      </c>
      <c r="B273" s="16" t="s">
        <v>20</v>
      </c>
      <c r="C273" s="16">
        <v>6.3599999999999994</v>
      </c>
      <c r="D273" s="16">
        <v>82.575000000000017</v>
      </c>
      <c r="E273" s="16">
        <v>8.1449999999999996</v>
      </c>
      <c r="F273" s="16">
        <v>24700</v>
      </c>
      <c r="G273" s="19">
        <v>24252.4455474159</v>
      </c>
      <c r="H273" s="13"/>
      <c r="I273" s="19"/>
      <c r="J273" s="19">
        <v>24252.4455474159</v>
      </c>
      <c r="M273" s="19">
        <v>22708.304556534898</v>
      </c>
    </row>
    <row r="274" spans="1:16" x14ac:dyDescent="0.25">
      <c r="A274" s="17">
        <v>44133</v>
      </c>
      <c r="B274" s="16" t="s">
        <v>20</v>
      </c>
      <c r="C274" s="16">
        <v>6.5049999999999981</v>
      </c>
      <c r="D274" s="16">
        <v>87.734999999999999</v>
      </c>
      <c r="E274" s="16">
        <v>11.595000000000001</v>
      </c>
      <c r="F274" s="16">
        <v>23065</v>
      </c>
      <c r="G274" s="19">
        <v>24769.0461848419</v>
      </c>
      <c r="H274" s="13"/>
      <c r="I274" s="19"/>
      <c r="J274" s="19">
        <v>24769.0461848419</v>
      </c>
      <c r="M274" s="19">
        <v>22711.4063742465</v>
      </c>
    </row>
    <row r="275" spans="1:16" x14ac:dyDescent="0.25">
      <c r="A275" s="17">
        <v>44134</v>
      </c>
      <c r="B275" s="16" t="s">
        <v>20</v>
      </c>
      <c r="C275" s="16">
        <v>7.5250000000000004</v>
      </c>
      <c r="D275" s="16">
        <v>86.695000000000007</v>
      </c>
      <c r="E275" s="16">
        <v>13.03</v>
      </c>
      <c r="F275" s="16">
        <v>24405</v>
      </c>
      <c r="G275" s="19">
        <v>25481.072710762299</v>
      </c>
      <c r="H275" s="13"/>
      <c r="I275" s="19"/>
      <c r="J275" s="19">
        <v>25481.072710762299</v>
      </c>
      <c r="K275" t="s">
        <v>43</v>
      </c>
      <c r="M275" s="19">
        <v>22882.0506138536</v>
      </c>
      <c r="N275" s="19" t="s">
        <v>43</v>
      </c>
      <c r="P275" s="10">
        <f>A275</f>
        <v>44134</v>
      </c>
    </row>
    <row r="276" spans="1:16" x14ac:dyDescent="0.25">
      <c r="A276" s="17">
        <v>44135</v>
      </c>
      <c r="B276" s="16" t="s">
        <v>20</v>
      </c>
      <c r="C276" s="16">
        <v>3.9449999999999998</v>
      </c>
      <c r="D276" s="16">
        <v>82.96</v>
      </c>
      <c r="E276" s="16">
        <v>12.1</v>
      </c>
      <c r="F276" s="16">
        <v>21915</v>
      </c>
      <c r="G276" s="19">
        <v>20644.127764754801</v>
      </c>
      <c r="H276" s="13"/>
      <c r="J276" s="19">
        <v>20644.127764754801</v>
      </c>
      <c r="M276" s="19">
        <v>22817.146600303498</v>
      </c>
    </row>
    <row r="277" spans="1:16" x14ac:dyDescent="0.25">
      <c r="A277" s="17">
        <v>44136</v>
      </c>
      <c r="B277" s="16" t="s">
        <v>20</v>
      </c>
      <c r="C277" s="16">
        <v>2.96</v>
      </c>
      <c r="D277" s="16">
        <v>87.164999999999992</v>
      </c>
      <c r="E277" s="16">
        <v>13.025</v>
      </c>
      <c r="F277" s="16">
        <v>23254</v>
      </c>
      <c r="G277" s="19">
        <v>20776.849068358999</v>
      </c>
      <c r="H277" s="13"/>
      <c r="J277" s="19">
        <v>20776.849068358999</v>
      </c>
      <c r="M277" s="19">
        <v>23930.297807621198</v>
      </c>
    </row>
    <row r="278" spans="1:16" x14ac:dyDescent="0.25">
      <c r="A278" s="17">
        <v>44137</v>
      </c>
      <c r="B278" s="16" t="s">
        <v>20</v>
      </c>
      <c r="C278" s="16">
        <v>5.2249999999999996</v>
      </c>
      <c r="D278" s="16">
        <v>81.7</v>
      </c>
      <c r="E278" s="16">
        <v>10.865</v>
      </c>
      <c r="F278" s="16">
        <v>18950</v>
      </c>
      <c r="G278" s="19">
        <v>21109.927108611599</v>
      </c>
      <c r="H278" s="13"/>
      <c r="J278" s="19">
        <v>21109.927108611599</v>
      </c>
      <c r="M278" s="19">
        <v>25685.345170288601</v>
      </c>
    </row>
    <row r="279" spans="1:16" x14ac:dyDescent="0.25">
      <c r="A279" s="17">
        <v>44138</v>
      </c>
      <c r="B279" s="16" t="s">
        <v>20</v>
      </c>
      <c r="C279" s="16">
        <v>10.545</v>
      </c>
      <c r="D279" s="16">
        <v>85.72999999999999</v>
      </c>
      <c r="E279" s="16">
        <v>6.2850000000000001</v>
      </c>
      <c r="F279" s="16">
        <v>20018</v>
      </c>
      <c r="G279" s="19">
        <v>21714.288488064401</v>
      </c>
      <c r="H279" s="13"/>
      <c r="J279" s="19">
        <v>21714.288488064401</v>
      </c>
      <c r="M279" s="19">
        <v>25820.365991019698</v>
      </c>
    </row>
    <row r="280" spans="1:16" x14ac:dyDescent="0.25">
      <c r="A280" s="17">
        <v>44139</v>
      </c>
      <c r="B280" s="16" t="s">
        <v>20</v>
      </c>
      <c r="C280" s="16">
        <v>15.77</v>
      </c>
      <c r="D280" s="16">
        <v>86.85</v>
      </c>
      <c r="E280" s="16">
        <v>5.3199999999999994</v>
      </c>
      <c r="F280" s="16">
        <v>25177</v>
      </c>
      <c r="G280" s="19">
        <v>22593.116630627901</v>
      </c>
      <c r="H280" s="13"/>
      <c r="J280" s="19">
        <v>22593.116630627901</v>
      </c>
      <c r="M280" s="19">
        <v>25441.093232514399</v>
      </c>
    </row>
    <row r="281" spans="1:16" x14ac:dyDescent="0.25">
      <c r="A281" s="17">
        <v>44140</v>
      </c>
      <c r="B281" s="16" t="s">
        <v>20</v>
      </c>
      <c r="C281" s="16">
        <v>15.685</v>
      </c>
      <c r="D281" s="16">
        <v>89.080000000000013</v>
      </c>
      <c r="E281" s="16">
        <v>6.5300000000000011</v>
      </c>
      <c r="F281" s="16">
        <v>24138</v>
      </c>
      <c r="G281" s="19">
        <v>23487.083403637502</v>
      </c>
      <c r="H281" s="13"/>
      <c r="J281" s="19">
        <v>23487.083403637502</v>
      </c>
      <c r="M281" s="19">
        <v>24999.956634623701</v>
      </c>
    </row>
    <row r="282" spans="1:16" x14ac:dyDescent="0.25">
      <c r="A282" s="17">
        <v>44141</v>
      </c>
      <c r="B282" s="16" t="s">
        <v>20</v>
      </c>
      <c r="C282" s="16">
        <v>15.47</v>
      </c>
      <c r="D282" s="16">
        <v>86.14500000000001</v>
      </c>
      <c r="E282" s="16">
        <v>7.169999999999999</v>
      </c>
      <c r="F282" s="16">
        <v>23287</v>
      </c>
      <c r="G282" s="19">
        <v>23920.497138260998</v>
      </c>
      <c r="H282" s="13"/>
      <c r="J282" s="19">
        <v>23920.497138260998</v>
      </c>
      <c r="M282" s="19">
        <v>24570.187216338301</v>
      </c>
    </row>
    <row r="283" spans="1:16" x14ac:dyDescent="0.25">
      <c r="A283" s="17">
        <v>44142</v>
      </c>
      <c r="B283" s="16" t="s">
        <v>20</v>
      </c>
      <c r="C283" s="16">
        <v>14.29</v>
      </c>
      <c r="D283" s="16">
        <v>88.6</v>
      </c>
      <c r="E283" s="16">
        <v>8.5950000000000006</v>
      </c>
      <c r="F283" s="16">
        <v>24957</v>
      </c>
      <c r="G283" s="19">
        <v>24324.363310630899</v>
      </c>
      <c r="H283" s="13"/>
      <c r="J283" s="19">
        <v>24324.363310630899</v>
      </c>
      <c r="M283" s="19">
        <v>24140.414737482501</v>
      </c>
    </row>
    <row r="284" spans="1:16" x14ac:dyDescent="0.25">
      <c r="A284" s="17">
        <v>44143</v>
      </c>
      <c r="B284" s="16" t="s">
        <v>20</v>
      </c>
      <c r="C284" s="16">
        <v>11.65</v>
      </c>
      <c r="D284" s="16">
        <v>91.1</v>
      </c>
      <c r="E284" s="16">
        <v>10.99</v>
      </c>
      <c r="F284" s="16">
        <v>20572</v>
      </c>
      <c r="G284" s="19">
        <v>24609.529148753401</v>
      </c>
      <c r="H284" s="13"/>
      <c r="J284" s="19">
        <v>24609.529148753401</v>
      </c>
      <c r="M284" s="19">
        <v>23719.827062846402</v>
      </c>
    </row>
    <row r="285" spans="1:16" x14ac:dyDescent="0.25">
      <c r="A285" s="17">
        <v>44144</v>
      </c>
      <c r="B285" s="16" t="s">
        <v>20</v>
      </c>
      <c r="C285" s="16">
        <v>11.845000000000001</v>
      </c>
      <c r="D285" s="16">
        <v>91.474999999999994</v>
      </c>
      <c r="E285" s="16">
        <v>12.145</v>
      </c>
      <c r="F285" s="16">
        <v>21350</v>
      </c>
      <c r="G285" s="19">
        <v>24708.358045664601</v>
      </c>
      <c r="H285" s="13"/>
      <c r="J285" s="19">
        <v>24708.358045664601</v>
      </c>
      <c r="M285" s="19">
        <v>23305.432212801599</v>
      </c>
    </row>
    <row r="286" spans="1:16" x14ac:dyDescent="0.25">
      <c r="A286" s="17">
        <v>44145</v>
      </c>
      <c r="B286" s="16" t="s">
        <v>20</v>
      </c>
      <c r="C286" s="16">
        <v>10.79</v>
      </c>
      <c r="D286" s="16">
        <v>90.32</v>
      </c>
      <c r="E286" s="16">
        <v>11.435</v>
      </c>
      <c r="F286" s="16">
        <v>20412</v>
      </c>
      <c r="G286" s="19">
        <v>25016.179096076299</v>
      </c>
      <c r="H286" s="13"/>
      <c r="J286" s="19">
        <v>25016.179096076299</v>
      </c>
      <c r="M286" s="19">
        <v>22895.4514068959</v>
      </c>
    </row>
    <row r="287" spans="1:16" x14ac:dyDescent="0.25">
      <c r="A287" s="17">
        <v>44146</v>
      </c>
      <c r="B287" s="16" t="s">
        <v>20</v>
      </c>
      <c r="C287" s="16">
        <v>6.88</v>
      </c>
      <c r="D287" s="16">
        <v>85.465000000000003</v>
      </c>
      <c r="E287" s="16">
        <v>11.465</v>
      </c>
      <c r="F287" s="16">
        <v>22950</v>
      </c>
      <c r="G287" s="19">
        <v>25126.542981233099</v>
      </c>
      <c r="H287" s="13"/>
      <c r="J287" s="19">
        <v>25126.542981233099</v>
      </c>
      <c r="M287" s="19">
        <v>22499.162849056102</v>
      </c>
    </row>
    <row r="288" spans="1:16" x14ac:dyDescent="0.25">
      <c r="A288" s="17">
        <v>44147</v>
      </c>
      <c r="B288" s="16" t="s">
        <v>20</v>
      </c>
      <c r="C288" s="16">
        <v>6.4699999999999989</v>
      </c>
      <c r="D288" s="16">
        <v>83.855000000000004</v>
      </c>
      <c r="E288" s="16">
        <v>10.324999999999999</v>
      </c>
      <c r="F288" s="16">
        <v>33470</v>
      </c>
      <c r="G288" s="19">
        <v>24842.117509267599</v>
      </c>
      <c r="H288" s="13"/>
      <c r="J288" s="19">
        <v>24842.117509267599</v>
      </c>
      <c r="M288" s="19">
        <v>22107.001261867601</v>
      </c>
    </row>
    <row r="289" spans="1:13" x14ac:dyDescent="0.25">
      <c r="A289" s="17">
        <v>44148</v>
      </c>
      <c r="B289" s="16" t="s">
        <v>20</v>
      </c>
      <c r="C289" s="16">
        <v>8.1050000000000004</v>
      </c>
      <c r="D289" s="16">
        <v>84.259999999999991</v>
      </c>
      <c r="E289" s="16">
        <v>9.5250000000000004</v>
      </c>
      <c r="F289" s="16">
        <v>27301</v>
      </c>
      <c r="G289" s="19">
        <v>24778.944543484999</v>
      </c>
      <c r="H289" s="13"/>
      <c r="J289" s="19">
        <v>24778.944543484999</v>
      </c>
      <c r="M289" s="19">
        <v>21715.4607505286</v>
      </c>
    </row>
    <row r="290" spans="1:13" x14ac:dyDescent="0.25">
      <c r="A290" s="17">
        <v>44149</v>
      </c>
      <c r="B290" s="16" t="s">
        <v>20</v>
      </c>
      <c r="C290" s="16">
        <v>5.4300000000000006</v>
      </c>
      <c r="D290" s="16">
        <v>87.034999999999997</v>
      </c>
      <c r="E290" s="16">
        <v>11.39</v>
      </c>
      <c r="F290" s="16">
        <v>26860</v>
      </c>
      <c r="G290" s="19">
        <v>24784.3561018045</v>
      </c>
      <c r="H290" s="13"/>
      <c r="J290" s="19">
        <v>24784.3561018045</v>
      </c>
      <c r="M290" s="19">
        <v>21338.197379226302</v>
      </c>
    </row>
    <row r="291" spans="1:13" x14ac:dyDescent="0.25">
      <c r="A291" s="17">
        <v>44150</v>
      </c>
      <c r="B291" s="16" t="s">
        <v>20</v>
      </c>
      <c r="C291" s="16">
        <v>3.5999999999999992</v>
      </c>
      <c r="D291" s="16">
        <v>84.320000000000007</v>
      </c>
      <c r="E291" s="16">
        <v>9.8800000000000008</v>
      </c>
      <c r="F291" s="16">
        <v>24962</v>
      </c>
      <c r="G291" s="19">
        <v>24160.8118946986</v>
      </c>
      <c r="H291" s="13"/>
      <c r="J291" s="19">
        <v>24160.8118946986</v>
      </c>
      <c r="M291" s="19">
        <v>20970.9410489654</v>
      </c>
    </row>
    <row r="292" spans="1:13" x14ac:dyDescent="0.25">
      <c r="A292" s="17">
        <v>44151</v>
      </c>
      <c r="B292" s="16" t="s">
        <v>20</v>
      </c>
      <c r="C292" s="16">
        <v>6.08</v>
      </c>
      <c r="D292" s="16">
        <v>85.199999999999989</v>
      </c>
      <c r="E292" s="16">
        <v>10.154999999999999</v>
      </c>
      <c r="F292" s="16">
        <v>21363</v>
      </c>
      <c r="G292" s="19">
        <v>23427.834880799899</v>
      </c>
      <c r="H292" s="13"/>
      <c r="J292" s="19">
        <v>23427.834880799899</v>
      </c>
      <c r="M292" s="19">
        <v>20598.944519538301</v>
      </c>
    </row>
    <row r="293" spans="1:13" x14ac:dyDescent="0.25">
      <c r="A293" s="17">
        <v>44152</v>
      </c>
      <c r="B293" s="16" t="s">
        <v>20</v>
      </c>
      <c r="C293" s="16">
        <v>5.4149999999999991</v>
      </c>
      <c r="D293" s="16">
        <v>85.43</v>
      </c>
      <c r="E293" s="16">
        <v>12.83</v>
      </c>
      <c r="F293" s="16">
        <v>20051</v>
      </c>
      <c r="G293" s="19">
        <v>22979.119367854099</v>
      </c>
      <c r="H293" s="13"/>
      <c r="J293" s="19">
        <v>22979.119367854099</v>
      </c>
      <c r="M293" s="19">
        <v>20230.092403394301</v>
      </c>
    </row>
    <row r="294" spans="1:13" x14ac:dyDescent="0.25">
      <c r="A294" s="17">
        <v>44153</v>
      </c>
      <c r="B294" s="16" t="s">
        <v>20</v>
      </c>
      <c r="C294" s="16">
        <v>5.1349999999999998</v>
      </c>
      <c r="D294" s="16">
        <v>83.69</v>
      </c>
      <c r="E294" s="16">
        <v>11.43</v>
      </c>
      <c r="F294" s="16">
        <v>19609</v>
      </c>
      <c r="G294" s="19">
        <v>22008.309441369402</v>
      </c>
      <c r="H294" s="13"/>
      <c r="J294" s="19">
        <v>22008.309441369402</v>
      </c>
      <c r="M294" s="19">
        <v>19862.9361708576</v>
      </c>
    </row>
    <row r="295" spans="1:13" x14ac:dyDescent="0.25">
      <c r="A295" s="17">
        <v>44154</v>
      </c>
      <c r="B295" s="16" t="s">
        <v>20</v>
      </c>
      <c r="C295" s="16">
        <v>10.115</v>
      </c>
      <c r="D295" s="16">
        <v>77.424999999999983</v>
      </c>
      <c r="E295" s="16">
        <v>7.37</v>
      </c>
      <c r="F295" s="16">
        <v>22915</v>
      </c>
      <c r="G295" s="19">
        <v>20936.3246540318</v>
      </c>
      <c r="H295" s="13"/>
      <c r="J295" s="19">
        <v>20936.3246540318</v>
      </c>
      <c r="M295" s="19">
        <v>19462.130999830799</v>
      </c>
    </row>
    <row r="296" spans="1:13" x14ac:dyDescent="0.25">
      <c r="A296" s="17">
        <v>44155</v>
      </c>
      <c r="B296" s="16" t="s">
        <v>20</v>
      </c>
      <c r="C296" s="16">
        <v>11.19</v>
      </c>
      <c r="D296" s="16">
        <v>89.155000000000001</v>
      </c>
      <c r="E296" s="16">
        <v>8.6750000000000007</v>
      </c>
      <c r="F296" s="16">
        <v>20252</v>
      </c>
      <c r="G296" s="19">
        <v>20392.603334141801</v>
      </c>
      <c r="H296" s="13"/>
      <c r="J296" s="19">
        <v>20392.603334141801</v>
      </c>
      <c r="M296" s="19">
        <v>18992.465956849799</v>
      </c>
    </row>
    <row r="297" spans="1:13" x14ac:dyDescent="0.25">
      <c r="A297" s="17">
        <v>44156</v>
      </c>
      <c r="B297" s="16" t="s">
        <v>20</v>
      </c>
      <c r="C297" s="16">
        <v>4.6150000000000002</v>
      </c>
      <c r="D297" s="16">
        <v>85.064999999999998</v>
      </c>
      <c r="E297" s="16">
        <v>10.29</v>
      </c>
      <c r="F297" s="16">
        <v>19875</v>
      </c>
      <c r="G297" s="19">
        <v>19376.5327370265</v>
      </c>
      <c r="H297" s="13"/>
      <c r="J297" s="19">
        <v>19376.5327370265</v>
      </c>
      <c r="M297" s="19">
        <v>18403.874298340401</v>
      </c>
    </row>
    <row r="298" spans="1:13" x14ac:dyDescent="0.25">
      <c r="A298" s="17">
        <v>44157</v>
      </c>
      <c r="B298" s="16" t="s">
        <v>20</v>
      </c>
      <c r="C298" s="16">
        <v>8.2499999999999982</v>
      </c>
      <c r="D298" s="16">
        <v>85.580000000000013</v>
      </c>
      <c r="E298" s="16">
        <v>6.92</v>
      </c>
      <c r="F298" s="16">
        <v>18662</v>
      </c>
      <c r="G298" s="19">
        <v>17468.652979562099</v>
      </c>
      <c r="H298" s="13"/>
      <c r="J298" s="19">
        <v>17468.652979562099</v>
      </c>
      <c r="M298" s="19">
        <v>17669.899022506899</v>
      </c>
    </row>
    <row r="299" spans="1:13" x14ac:dyDescent="0.25">
      <c r="A299" s="17">
        <v>44158</v>
      </c>
      <c r="B299" s="16" t="s">
        <v>20</v>
      </c>
      <c r="C299" s="16">
        <v>10.744999999999999</v>
      </c>
      <c r="D299" s="16">
        <v>85.27</v>
      </c>
      <c r="E299" s="16">
        <v>8.375</v>
      </c>
      <c r="F299" s="16">
        <v>15450</v>
      </c>
      <c r="G299" s="19">
        <v>16867.402861315699</v>
      </c>
      <c r="H299" s="13"/>
      <c r="J299" s="19">
        <v>16867.402861315699</v>
      </c>
      <c r="M299" s="19">
        <v>16894.143245425399</v>
      </c>
    </row>
    <row r="300" spans="1:13" x14ac:dyDescent="0.25">
      <c r="A300" s="17">
        <v>44159</v>
      </c>
      <c r="B300" s="16" t="s">
        <v>20</v>
      </c>
      <c r="C300" s="16">
        <v>7.4099999999999993</v>
      </c>
      <c r="D300" s="16">
        <v>85.13000000000001</v>
      </c>
      <c r="E300" s="16">
        <v>10.46</v>
      </c>
      <c r="F300" s="16">
        <v>11299</v>
      </c>
      <c r="G300" s="19">
        <v>16259.047306005399</v>
      </c>
      <c r="H300" s="13"/>
      <c r="J300" s="19">
        <v>16259.047306005399</v>
      </c>
      <c r="M300" s="19">
        <v>16238.439863056001</v>
      </c>
    </row>
    <row r="301" spans="1:13" x14ac:dyDescent="0.25">
      <c r="A301" s="17">
        <v>44160</v>
      </c>
      <c r="B301" s="16" t="s">
        <v>20</v>
      </c>
      <c r="C301" s="16">
        <v>11.81</v>
      </c>
      <c r="D301" s="16">
        <v>85.915000000000006</v>
      </c>
      <c r="E301" s="16">
        <v>8.0149999999999988</v>
      </c>
      <c r="F301" s="16">
        <v>18213</v>
      </c>
      <c r="G301" s="19">
        <v>15066.5413157003</v>
      </c>
      <c r="H301" s="13"/>
      <c r="J301" s="19">
        <v>15066.5413157003</v>
      </c>
      <c r="M301" s="19">
        <v>15725.4834017293</v>
      </c>
    </row>
    <row r="302" spans="1:13" x14ac:dyDescent="0.25">
      <c r="A302" s="17">
        <v>44161</v>
      </c>
      <c r="B302" s="16" t="s">
        <v>20</v>
      </c>
      <c r="C302" s="16">
        <v>18.175000000000001</v>
      </c>
      <c r="D302" s="16">
        <v>86.10499999999999</v>
      </c>
      <c r="E302" s="16">
        <v>4.1849999999999996</v>
      </c>
      <c r="F302" s="16">
        <v>17555</v>
      </c>
      <c r="G302" s="19">
        <v>14981.1782760319</v>
      </c>
      <c r="H302" s="13"/>
      <c r="J302" s="19">
        <v>14981.1782760319</v>
      </c>
      <c r="M302" s="19">
        <v>15323.9925518285</v>
      </c>
    </row>
    <row r="303" spans="1:13" x14ac:dyDescent="0.25">
      <c r="A303" s="17">
        <v>44162</v>
      </c>
      <c r="B303" s="16" t="s">
        <v>20</v>
      </c>
      <c r="C303" s="16">
        <v>19.125</v>
      </c>
      <c r="D303" s="16">
        <v>85.309999999999988</v>
      </c>
      <c r="E303" s="16">
        <v>3.9050000000000011</v>
      </c>
      <c r="F303" s="16">
        <v>14739</v>
      </c>
      <c r="G303" s="19">
        <v>15295.4449930767</v>
      </c>
      <c r="H303" s="13"/>
      <c r="J303" s="19">
        <v>15295.4449930767</v>
      </c>
      <c r="M303" s="19">
        <v>15013.883320707801</v>
      </c>
    </row>
    <row r="304" spans="1:13" x14ac:dyDescent="0.25">
      <c r="A304" s="17">
        <v>44163</v>
      </c>
      <c r="B304" s="16" t="s">
        <v>20</v>
      </c>
      <c r="C304" s="16">
        <v>16.135000000000002</v>
      </c>
      <c r="D304" s="16">
        <v>87.49</v>
      </c>
      <c r="E304" s="16">
        <v>7.1400000000000023</v>
      </c>
      <c r="F304" s="16">
        <v>15871</v>
      </c>
      <c r="G304" s="19">
        <v>15051.466969976</v>
      </c>
      <c r="H304" s="13"/>
      <c r="J304" s="19">
        <v>15051.466969976</v>
      </c>
      <c r="M304" s="19">
        <v>14752.6810961719</v>
      </c>
    </row>
    <row r="305" spans="1:17" x14ac:dyDescent="0.25">
      <c r="A305" s="17">
        <v>44164</v>
      </c>
      <c r="B305" s="16" t="s">
        <v>20</v>
      </c>
      <c r="C305" s="16">
        <v>12.535</v>
      </c>
      <c r="D305" s="16">
        <v>89.875</v>
      </c>
      <c r="E305" s="16">
        <v>6.955000000000001</v>
      </c>
      <c r="F305" s="16">
        <v>12155</v>
      </c>
      <c r="G305" s="19">
        <v>14397.4945422734</v>
      </c>
      <c r="H305" s="13"/>
      <c r="J305" s="19">
        <v>14397.4945422734</v>
      </c>
      <c r="M305" s="19">
        <v>14509.350475383801</v>
      </c>
    </row>
    <row r="306" spans="1:17" x14ac:dyDescent="0.25">
      <c r="A306" s="17">
        <v>44165</v>
      </c>
      <c r="B306" s="16" t="s">
        <v>20</v>
      </c>
      <c r="C306" s="16">
        <v>9.1849999999999987</v>
      </c>
      <c r="D306" s="16">
        <v>85.534999999999997</v>
      </c>
      <c r="E306" s="16">
        <v>7.875</v>
      </c>
      <c r="F306" s="16">
        <v>12330</v>
      </c>
      <c r="G306" s="19">
        <v>13735.7214872362</v>
      </c>
      <c r="H306" s="13"/>
      <c r="J306" s="19">
        <v>13735.7214872362</v>
      </c>
      <c r="M306" s="19">
        <v>14275.543578250899</v>
      </c>
    </row>
    <row r="307" spans="1:17" x14ac:dyDescent="0.25">
      <c r="A307" s="17">
        <v>44166</v>
      </c>
      <c r="B307" s="16" t="s">
        <v>20</v>
      </c>
      <c r="C307" s="16">
        <v>15.645</v>
      </c>
      <c r="D307" s="16">
        <v>79.58</v>
      </c>
      <c r="E307" s="16">
        <v>5.5449999999999999</v>
      </c>
      <c r="F307" s="16">
        <v>13429</v>
      </c>
      <c r="G307" s="19">
        <v>13162.3555807298</v>
      </c>
      <c r="H307" s="13"/>
      <c r="J307" s="19">
        <v>13162.3555807298</v>
      </c>
      <c r="M307" s="19">
        <v>14050.404697657999</v>
      </c>
    </row>
    <row r="308" spans="1:17" x14ac:dyDescent="0.25">
      <c r="A308" s="17">
        <v>44167</v>
      </c>
      <c r="B308" s="16" t="s">
        <v>20</v>
      </c>
      <c r="C308" s="16">
        <v>15.44</v>
      </c>
      <c r="D308" s="16">
        <v>83.859999999999985</v>
      </c>
      <c r="E308" s="16">
        <v>5.669999999999999</v>
      </c>
      <c r="F308" s="16">
        <v>16170</v>
      </c>
      <c r="G308" s="19">
        <v>13944.0572580033</v>
      </c>
      <c r="H308" s="13"/>
      <c r="J308" s="19">
        <v>13944.0572580033</v>
      </c>
      <c r="M308" s="19">
        <v>13832.0042347648</v>
      </c>
    </row>
    <row r="309" spans="1:17" x14ac:dyDescent="0.25">
      <c r="A309" s="17">
        <v>44168</v>
      </c>
      <c r="B309" s="16" t="s">
        <v>20</v>
      </c>
      <c r="C309" s="16">
        <v>12.76</v>
      </c>
      <c r="D309" s="16">
        <v>86.484999999999985</v>
      </c>
      <c r="E309" s="16">
        <v>4.1199999999999992</v>
      </c>
      <c r="F309" s="16">
        <v>14878</v>
      </c>
      <c r="G309" s="19">
        <v>13890.772663285399</v>
      </c>
      <c r="H309" s="13"/>
      <c r="J309" s="19">
        <v>13890.772663285399</v>
      </c>
      <c r="K309" t="s">
        <v>44</v>
      </c>
      <c r="M309" s="19">
        <v>13631.0667095596</v>
      </c>
      <c r="N309" s="19" t="s">
        <v>44</v>
      </c>
      <c r="P309" s="10">
        <f>A309</f>
        <v>44168</v>
      </c>
      <c r="Q309" s="10">
        <f>A309</f>
        <v>44168</v>
      </c>
    </row>
    <row r="310" spans="1:17" x14ac:dyDescent="0.25">
      <c r="A310" s="17">
        <v>44169</v>
      </c>
      <c r="B310" s="16" t="s">
        <v>20</v>
      </c>
      <c r="C310" s="16">
        <v>8.7899999999999991</v>
      </c>
      <c r="D310" s="16">
        <v>83.825000000000003</v>
      </c>
      <c r="E310" s="16">
        <v>3.805000000000001</v>
      </c>
      <c r="F310" s="16">
        <v>16298</v>
      </c>
      <c r="G310" s="19">
        <v>11957.465952697199</v>
      </c>
      <c r="H310" s="13"/>
      <c r="J310" s="19">
        <v>11957.465952697199</v>
      </c>
      <c r="K310" s="19"/>
      <c r="M310" s="19">
        <v>13424.3451428061</v>
      </c>
    </row>
    <row r="311" spans="1:17" x14ac:dyDescent="0.25">
      <c r="A311" s="17">
        <v>44170</v>
      </c>
      <c r="B311" s="16" t="s">
        <v>20</v>
      </c>
      <c r="C311" s="16">
        <v>10.55</v>
      </c>
      <c r="D311" s="16">
        <v>84.820000000000007</v>
      </c>
      <c r="E311" s="16">
        <v>4.3450000000000006</v>
      </c>
      <c r="F311" s="16">
        <v>15539</v>
      </c>
      <c r="G311" s="19">
        <v>11510.8368686789</v>
      </c>
      <c r="H311" s="13"/>
      <c r="I311" s="13"/>
      <c r="J311" s="19">
        <v>11510.8368686789</v>
      </c>
      <c r="K311" s="19"/>
      <c r="M311" s="19">
        <v>21727.6238468263</v>
      </c>
    </row>
    <row r="312" spans="1:17" x14ac:dyDescent="0.25">
      <c r="A312" s="17">
        <v>44171</v>
      </c>
      <c r="B312" s="16" t="s">
        <v>20</v>
      </c>
      <c r="C312" s="16">
        <v>14.395</v>
      </c>
      <c r="D312" s="16">
        <v>87.314999999999998</v>
      </c>
      <c r="E312" s="16">
        <v>2.7</v>
      </c>
      <c r="F312" s="16">
        <v>17271</v>
      </c>
      <c r="G312" s="19">
        <v>13411.338379783199</v>
      </c>
      <c r="H312" s="13"/>
      <c r="I312" s="13"/>
      <c r="J312" s="19">
        <v>13411.338379783199</v>
      </c>
      <c r="K312" s="19"/>
      <c r="M312" s="19">
        <v>26349.512131610401</v>
      </c>
    </row>
    <row r="313" spans="1:17" x14ac:dyDescent="0.25">
      <c r="A313" s="17">
        <v>44172</v>
      </c>
      <c r="B313" s="16" t="s">
        <v>20</v>
      </c>
      <c r="C313" s="16">
        <v>16.2</v>
      </c>
      <c r="D313" s="16">
        <v>87.45</v>
      </c>
      <c r="E313" s="16">
        <v>2.0150000000000001</v>
      </c>
      <c r="F313" s="16">
        <v>14718</v>
      </c>
      <c r="G313" s="19">
        <v>16220.2846203642</v>
      </c>
      <c r="H313" s="13"/>
      <c r="I313" s="13"/>
      <c r="J313" s="19">
        <v>16220.2846203642</v>
      </c>
      <c r="K313" s="19"/>
      <c r="M313" s="19">
        <v>27647.121236527499</v>
      </c>
    </row>
    <row r="314" spans="1:17" x14ac:dyDescent="0.25">
      <c r="A314" s="17">
        <v>44173</v>
      </c>
      <c r="B314" s="16" t="s">
        <v>20</v>
      </c>
      <c r="C314" s="16">
        <v>13.83</v>
      </c>
      <c r="D314" s="16">
        <v>86.04</v>
      </c>
      <c r="E314" s="16">
        <v>3.984999999999999</v>
      </c>
      <c r="F314" s="16">
        <v>12281</v>
      </c>
      <c r="G314" s="19">
        <v>18252.882545796299</v>
      </c>
      <c r="H314" s="13"/>
      <c r="I314" s="13"/>
      <c r="J314" s="19">
        <v>18252.882545796299</v>
      </c>
      <c r="K314" s="19"/>
      <c r="M314" s="19">
        <v>26285.172192738501</v>
      </c>
    </row>
    <row r="315" spans="1:17" x14ac:dyDescent="0.25">
      <c r="A315" s="17">
        <v>44174</v>
      </c>
      <c r="B315" s="16" t="s">
        <v>20</v>
      </c>
      <c r="C315" s="16">
        <v>14.375</v>
      </c>
      <c r="D315" s="16">
        <v>85.320000000000022</v>
      </c>
      <c r="E315" s="16">
        <v>5.0999999999999996</v>
      </c>
      <c r="F315" s="16">
        <v>16578</v>
      </c>
      <c r="G315" s="19">
        <v>18580.984322340199</v>
      </c>
      <c r="H315" s="13"/>
      <c r="I315" s="13"/>
      <c r="J315" s="19">
        <v>18580.984322340199</v>
      </c>
      <c r="K315" s="19"/>
      <c r="M315" s="19">
        <v>24317.247183282801</v>
      </c>
    </row>
    <row r="316" spans="1:17" x14ac:dyDescent="0.25">
      <c r="A316" s="17">
        <v>44175</v>
      </c>
      <c r="B316" s="16" t="s">
        <v>20</v>
      </c>
      <c r="C316" s="16">
        <v>10.49</v>
      </c>
      <c r="D316" s="16">
        <v>85.580000000000013</v>
      </c>
      <c r="E316" s="16">
        <v>6.7549999999999999</v>
      </c>
      <c r="F316" s="16">
        <v>20964</v>
      </c>
      <c r="G316" s="19">
        <v>20150.0045088148</v>
      </c>
      <c r="H316" s="13"/>
      <c r="I316" s="13"/>
      <c r="J316" s="19">
        <v>20150.0045088148</v>
      </c>
      <c r="K316" s="19"/>
      <c r="M316" s="19">
        <v>23548.0638642634</v>
      </c>
    </row>
    <row r="317" spans="1:17" x14ac:dyDescent="0.25">
      <c r="A317" s="17">
        <v>44176</v>
      </c>
      <c r="B317" s="16" t="s">
        <v>20</v>
      </c>
      <c r="C317" s="16">
        <v>15.795</v>
      </c>
      <c r="D317" s="16">
        <v>89.13000000000001</v>
      </c>
      <c r="E317" s="16">
        <v>7.919999999999999</v>
      </c>
      <c r="F317" s="16">
        <v>21672</v>
      </c>
      <c r="G317" s="19">
        <v>19845.634046580799</v>
      </c>
      <c r="H317" s="13"/>
      <c r="I317" s="13"/>
      <c r="J317" s="19">
        <v>19845.634046580799</v>
      </c>
      <c r="K317" s="19"/>
      <c r="M317" s="19">
        <v>22619.161702483401</v>
      </c>
    </row>
    <row r="318" spans="1:17" x14ac:dyDescent="0.25">
      <c r="A318" s="17">
        <v>44177</v>
      </c>
      <c r="B318" s="16" t="s">
        <v>20</v>
      </c>
      <c r="C318" s="16">
        <v>10.31</v>
      </c>
      <c r="D318" s="16">
        <v>85.580000000000013</v>
      </c>
      <c r="E318" s="16">
        <v>7.0300000000000011</v>
      </c>
      <c r="F318" s="16">
        <v>21501</v>
      </c>
      <c r="G318" s="19">
        <v>23516.088669295201</v>
      </c>
      <c r="H318" s="13"/>
      <c r="I318" s="13"/>
      <c r="J318" s="19">
        <v>23516.088669295201</v>
      </c>
      <c r="K318" s="19"/>
      <c r="M318" s="19">
        <v>22991.9575191759</v>
      </c>
    </row>
    <row r="319" spans="1:17" x14ac:dyDescent="0.25">
      <c r="A319" s="17">
        <v>44178</v>
      </c>
      <c r="B319" s="16" t="s">
        <v>20</v>
      </c>
      <c r="C319" s="16">
        <v>6.8399999999999981</v>
      </c>
      <c r="D319" s="16">
        <v>90.215000000000003</v>
      </c>
      <c r="E319" s="16">
        <v>6.3500000000000014</v>
      </c>
      <c r="F319" s="16">
        <v>18447</v>
      </c>
      <c r="G319" s="19">
        <v>22532.456381731499</v>
      </c>
      <c r="H319" s="13"/>
      <c r="I319" s="13"/>
      <c r="J319" s="19">
        <v>22532.456381731499</v>
      </c>
      <c r="K319" s="19"/>
      <c r="M319" s="19">
        <v>21523.633952411201</v>
      </c>
    </row>
    <row r="320" spans="1:17" x14ac:dyDescent="0.25">
      <c r="A320" s="17">
        <v>44179</v>
      </c>
      <c r="B320" s="16" t="s">
        <v>20</v>
      </c>
      <c r="C320" s="16">
        <v>7.6749999999999998</v>
      </c>
      <c r="D320" s="16">
        <v>83.85</v>
      </c>
      <c r="E320" s="16">
        <v>9.235000000000003</v>
      </c>
      <c r="F320" s="16">
        <v>20263</v>
      </c>
      <c r="G320" s="19">
        <v>22380.852848635699</v>
      </c>
      <c r="H320" s="13"/>
      <c r="I320" s="13"/>
      <c r="J320" s="19">
        <v>22380.852848635699</v>
      </c>
      <c r="K320" s="19"/>
      <c r="M320" s="19">
        <v>22182.0159836848</v>
      </c>
    </row>
    <row r="321" spans="1:13" x14ac:dyDescent="0.25">
      <c r="A321" s="17">
        <v>44180</v>
      </c>
      <c r="B321" s="16" t="s">
        <v>20</v>
      </c>
      <c r="C321" s="16">
        <v>11.61</v>
      </c>
      <c r="D321" s="16">
        <v>85.74</v>
      </c>
      <c r="E321" s="16">
        <v>7.0399999999999991</v>
      </c>
      <c r="F321" s="16">
        <v>18450</v>
      </c>
      <c r="G321" s="19">
        <v>24138.053923203999</v>
      </c>
      <c r="H321" s="13"/>
      <c r="I321" s="13"/>
      <c r="J321" s="19">
        <v>24138.053923203999</v>
      </c>
      <c r="K321" s="19"/>
      <c r="M321" s="19">
        <v>23580.687833713499</v>
      </c>
    </row>
    <row r="322" spans="1:13" x14ac:dyDescent="0.25">
      <c r="A322" s="17">
        <v>44181</v>
      </c>
      <c r="B322" s="16" t="s">
        <v>20</v>
      </c>
      <c r="C322" s="16">
        <v>8.3049999999999997</v>
      </c>
      <c r="D322" s="16">
        <v>87.220000000000013</v>
      </c>
      <c r="E322" s="16">
        <v>7.910000000000001</v>
      </c>
      <c r="F322" s="16">
        <v>25161</v>
      </c>
      <c r="G322" s="19">
        <v>27346.0900570554</v>
      </c>
      <c r="I322" s="13"/>
      <c r="J322" s="19">
        <v>27346.0900570554</v>
      </c>
      <c r="K322" s="19"/>
      <c r="M322" s="19">
        <v>24331.030576564801</v>
      </c>
    </row>
    <row r="323" spans="1:13" x14ac:dyDescent="0.25">
      <c r="A323" s="17">
        <v>44182</v>
      </c>
      <c r="B323" s="16" t="s">
        <v>20</v>
      </c>
      <c r="C323" s="16">
        <v>8.7399999999999984</v>
      </c>
      <c r="D323" s="16">
        <v>85.665000000000006</v>
      </c>
      <c r="E323" s="16">
        <v>8.2800000000000011</v>
      </c>
      <c r="F323" s="16">
        <v>35383</v>
      </c>
      <c r="G323" s="19">
        <v>27277.917888037198</v>
      </c>
      <c r="I323" s="13"/>
      <c r="J323" s="19">
        <v>27277.917888037198</v>
      </c>
      <c r="K323" s="19"/>
      <c r="M323" s="19">
        <v>23761.912463083099</v>
      </c>
    </row>
    <row r="324" spans="1:13" x14ac:dyDescent="0.25">
      <c r="A324" s="17">
        <v>44183</v>
      </c>
      <c r="B324" s="16" t="s">
        <v>20</v>
      </c>
      <c r="C324" s="16">
        <v>5.65</v>
      </c>
      <c r="D324" s="16">
        <v>85.584999999999994</v>
      </c>
      <c r="E324" s="16">
        <v>11.505000000000001</v>
      </c>
      <c r="F324" s="16">
        <v>28507</v>
      </c>
      <c r="G324" s="19">
        <v>28923.689086201099</v>
      </c>
      <c r="I324" s="13"/>
      <c r="J324" s="19">
        <v>28923.689086201099</v>
      </c>
      <c r="K324" s="19"/>
      <c r="M324" s="19">
        <v>24685.275533156098</v>
      </c>
    </row>
    <row r="325" spans="1:13" x14ac:dyDescent="0.25">
      <c r="A325" s="17">
        <v>44184</v>
      </c>
      <c r="B325" s="16" t="s">
        <v>20</v>
      </c>
      <c r="C325" s="16">
        <v>5.0999999999999996</v>
      </c>
      <c r="D325" s="16">
        <v>83.009999999999991</v>
      </c>
      <c r="E325" s="16">
        <v>9.1849999999999987</v>
      </c>
      <c r="F325" s="16">
        <v>27052</v>
      </c>
      <c r="G325" s="19">
        <v>28903.201425917199</v>
      </c>
      <c r="I325" s="13"/>
      <c r="J325" s="19">
        <v>28903.201425917199</v>
      </c>
      <c r="K325" s="19"/>
      <c r="M325" s="19">
        <v>25491.462572302102</v>
      </c>
    </row>
    <row r="326" spans="1:13" x14ac:dyDescent="0.25">
      <c r="A326" s="17">
        <v>44185</v>
      </c>
      <c r="B326" s="16" t="s">
        <v>20</v>
      </c>
      <c r="C326" s="16">
        <v>5.3000000000000007</v>
      </c>
      <c r="D326" s="16">
        <v>83.429999999999993</v>
      </c>
      <c r="E326" s="16">
        <v>6.6149999999999993</v>
      </c>
      <c r="F326" s="16">
        <v>35928</v>
      </c>
      <c r="G326" s="19">
        <v>30062.438750019599</v>
      </c>
      <c r="I326" s="13"/>
      <c r="J326" s="19">
        <v>30062.438750019599</v>
      </c>
      <c r="K326" s="19"/>
      <c r="M326" s="19">
        <v>27462.6638419798</v>
      </c>
    </row>
    <row r="327" spans="1:13" x14ac:dyDescent="0.25">
      <c r="A327" s="17">
        <v>44186</v>
      </c>
      <c r="B327" s="16" t="s">
        <v>20</v>
      </c>
      <c r="C327" s="16">
        <v>9.9050000000000029</v>
      </c>
      <c r="D327" s="16">
        <v>87.375000000000014</v>
      </c>
      <c r="E327" s="16">
        <v>9.2949999999999982</v>
      </c>
      <c r="F327" s="16">
        <v>33364</v>
      </c>
      <c r="G327" s="19">
        <v>31588.1105089089</v>
      </c>
      <c r="I327" s="13"/>
      <c r="J327" s="19">
        <v>31588.1105089089</v>
      </c>
      <c r="K327" s="19"/>
      <c r="M327" s="19">
        <v>29544.735729894099</v>
      </c>
    </row>
    <row r="328" spans="1:13" x14ac:dyDescent="0.25">
      <c r="A328" s="17">
        <v>44187</v>
      </c>
      <c r="B328" s="16" t="s">
        <v>20</v>
      </c>
      <c r="C328" s="16">
        <v>16.260000000000002</v>
      </c>
      <c r="D328" s="16">
        <v>86.350000000000009</v>
      </c>
      <c r="E328" s="16">
        <v>6.81</v>
      </c>
      <c r="F328" s="16">
        <v>36803</v>
      </c>
      <c r="G328" s="19">
        <v>35333.3444352109</v>
      </c>
      <c r="I328" s="13"/>
      <c r="J328" s="19">
        <v>35333.3444352109</v>
      </c>
      <c r="K328" s="19"/>
      <c r="M328" s="19">
        <v>31566.013152940301</v>
      </c>
    </row>
    <row r="329" spans="1:13" x14ac:dyDescent="0.25">
      <c r="A329" s="17">
        <v>44188</v>
      </c>
      <c r="B329" s="16" t="s">
        <v>20</v>
      </c>
      <c r="C329" s="16">
        <v>9.7199999999999989</v>
      </c>
      <c r="D329" s="16">
        <v>86.734999999999999</v>
      </c>
      <c r="E329" s="16">
        <v>7.2750000000000004</v>
      </c>
      <c r="F329" s="16">
        <v>39237</v>
      </c>
      <c r="G329" s="19">
        <v>40095.740313625698</v>
      </c>
      <c r="I329" s="13"/>
      <c r="J329" s="19">
        <v>40095.740313625698</v>
      </c>
      <c r="K329" s="19"/>
      <c r="M329" s="19">
        <v>31896.373025225701</v>
      </c>
    </row>
    <row r="330" spans="1:13" x14ac:dyDescent="0.25">
      <c r="A330" s="17">
        <v>44189</v>
      </c>
      <c r="B330" s="16" t="s">
        <v>20</v>
      </c>
      <c r="C330" s="16">
        <v>6.8450000000000006</v>
      </c>
      <c r="D330" s="16">
        <v>77.324999999999989</v>
      </c>
      <c r="E330" s="16">
        <v>3.33</v>
      </c>
      <c r="F330" s="16">
        <v>39036</v>
      </c>
      <c r="G330" s="19">
        <v>38354.750543698901</v>
      </c>
      <c r="I330" s="13"/>
      <c r="J330" s="19">
        <v>38354.750543698901</v>
      </c>
      <c r="K330" s="19"/>
      <c r="M330" s="19">
        <v>30489.6691320262</v>
      </c>
    </row>
    <row r="331" spans="1:13" x14ac:dyDescent="0.25">
      <c r="A331" s="17">
        <v>44190</v>
      </c>
      <c r="B331" s="16" t="s">
        <v>20</v>
      </c>
      <c r="C331" s="16">
        <v>7.9450000000000021</v>
      </c>
      <c r="D331" s="16">
        <v>80.14</v>
      </c>
      <c r="E331" s="16">
        <v>2.15</v>
      </c>
      <c r="F331" s="16">
        <v>32725</v>
      </c>
      <c r="G331" s="19">
        <v>38381.359669506302</v>
      </c>
      <c r="I331" s="13"/>
      <c r="J331" s="19">
        <v>38381.359669506302</v>
      </c>
      <c r="K331" s="19"/>
      <c r="M331" s="19">
        <v>33421.907496503103</v>
      </c>
    </row>
    <row r="332" spans="1:13" x14ac:dyDescent="0.25">
      <c r="A332" s="17">
        <v>44191</v>
      </c>
      <c r="B332" s="16" t="s">
        <v>20</v>
      </c>
      <c r="C332" s="16">
        <v>2.6850000000000001</v>
      </c>
      <c r="D332" s="16">
        <v>83.955000000000013</v>
      </c>
      <c r="E332" s="16">
        <v>7.875</v>
      </c>
      <c r="F332" s="16">
        <v>34693</v>
      </c>
      <c r="G332" s="19">
        <v>40477.450401671602</v>
      </c>
      <c r="I332" s="13"/>
      <c r="J332" s="19">
        <v>40477.450401671602</v>
      </c>
      <c r="K332" s="19"/>
      <c r="M332" s="19">
        <v>37763.708300244798</v>
      </c>
    </row>
    <row r="333" spans="1:13" x14ac:dyDescent="0.25">
      <c r="A333" s="17">
        <v>44192</v>
      </c>
      <c r="B333" s="16" t="s">
        <v>20</v>
      </c>
      <c r="C333" s="16">
        <v>4.415</v>
      </c>
      <c r="D333" s="16">
        <v>84.414999999999992</v>
      </c>
      <c r="E333" s="16">
        <v>4.3899999999999997</v>
      </c>
      <c r="F333" s="16">
        <v>32340</v>
      </c>
      <c r="G333" s="19">
        <v>39129.933865373801</v>
      </c>
      <c r="I333" s="13"/>
      <c r="J333" s="19">
        <v>39129.933865373801</v>
      </c>
      <c r="K333" s="19"/>
      <c r="M333" s="19">
        <v>41442.428232447797</v>
      </c>
    </row>
    <row r="334" spans="1:13" x14ac:dyDescent="0.25">
      <c r="A334" s="17">
        <v>44193</v>
      </c>
      <c r="B334" s="16" t="s">
        <v>20</v>
      </c>
      <c r="C334" s="16">
        <v>9.8699999999999992</v>
      </c>
      <c r="D334" s="16">
        <v>86.015000000000001</v>
      </c>
      <c r="E334" s="16">
        <v>1.76</v>
      </c>
      <c r="F334" s="16">
        <v>41385</v>
      </c>
      <c r="G334" s="19">
        <v>41536.329995256601</v>
      </c>
      <c r="I334" s="13"/>
      <c r="J334" s="19">
        <v>41536.329995256601</v>
      </c>
      <c r="K334" s="19"/>
      <c r="M334" s="19">
        <v>47921.117059165001</v>
      </c>
    </row>
    <row r="335" spans="1:13" x14ac:dyDescent="0.25">
      <c r="A335" s="17">
        <v>44194</v>
      </c>
      <c r="B335" s="16" t="s">
        <v>20</v>
      </c>
      <c r="C335" s="16">
        <v>12.02</v>
      </c>
      <c r="D335" s="16">
        <v>84.00500000000001</v>
      </c>
      <c r="E335" s="16">
        <v>1.9350000000000001</v>
      </c>
      <c r="F335" s="16">
        <v>53135</v>
      </c>
      <c r="G335" s="19">
        <v>46116.475156925197</v>
      </c>
      <c r="I335" s="13"/>
      <c r="J335" s="19">
        <v>46116.475156925197</v>
      </c>
      <c r="K335" s="19"/>
      <c r="M335" s="19">
        <v>52709.564742121998</v>
      </c>
    </row>
    <row r="336" spans="1:13" x14ac:dyDescent="0.25">
      <c r="A336" s="17">
        <v>44195</v>
      </c>
      <c r="B336" s="16" t="s">
        <v>20</v>
      </c>
      <c r="C336" s="16">
        <v>15.324999999999999</v>
      </c>
      <c r="D336" s="16">
        <v>83.664999999999992</v>
      </c>
      <c r="E336" s="16">
        <v>1.155</v>
      </c>
      <c r="F336" s="16">
        <v>50023</v>
      </c>
      <c r="G336" s="19">
        <v>48972.5216702162</v>
      </c>
      <c r="I336" s="13"/>
      <c r="J336" s="19">
        <v>48972.5216702162</v>
      </c>
      <c r="K336" s="19"/>
      <c r="M336" s="19">
        <v>53337.125281431399</v>
      </c>
    </row>
    <row r="337" spans="1:17" x14ac:dyDescent="0.25">
      <c r="A337" s="17">
        <v>44196</v>
      </c>
      <c r="B337" s="16" t="s">
        <v>20</v>
      </c>
      <c r="C337" s="16">
        <v>14.49</v>
      </c>
      <c r="D337" s="16">
        <v>85.054999999999993</v>
      </c>
      <c r="E337" s="16">
        <v>7.4999999999999997E-2</v>
      </c>
      <c r="F337" s="16">
        <v>55892</v>
      </c>
      <c r="G337" s="19">
        <v>52603.493369718999</v>
      </c>
      <c r="I337" s="13"/>
      <c r="J337" s="19">
        <v>52603.493369718999</v>
      </c>
      <c r="K337" s="19"/>
      <c r="M337" s="19">
        <v>53022.537842027101</v>
      </c>
    </row>
    <row r="338" spans="1:17" x14ac:dyDescent="0.25">
      <c r="A338" s="17">
        <v>44197</v>
      </c>
      <c r="B338" s="16" t="s">
        <v>20</v>
      </c>
      <c r="C338" s="16">
        <v>9.7099999999999991</v>
      </c>
      <c r="D338" s="16">
        <v>83.949999999999989</v>
      </c>
      <c r="E338" s="16">
        <v>1.715000000000001</v>
      </c>
      <c r="F338" s="16">
        <v>53285</v>
      </c>
      <c r="G338" s="19">
        <v>53879.729389055101</v>
      </c>
      <c r="I338" s="13"/>
      <c r="J338" s="19">
        <v>53879.729389055101</v>
      </c>
      <c r="K338" s="19"/>
      <c r="M338" s="19">
        <v>51252.9615480922</v>
      </c>
    </row>
    <row r="339" spans="1:17" x14ac:dyDescent="0.25">
      <c r="A339" s="17">
        <v>44198</v>
      </c>
      <c r="B339" s="16" t="s">
        <v>20</v>
      </c>
      <c r="C339" s="16">
        <v>11.734999999999999</v>
      </c>
      <c r="D339" s="16">
        <v>83.465000000000003</v>
      </c>
      <c r="E339" s="16">
        <v>1.2549999999999999</v>
      </c>
      <c r="F339" s="16">
        <v>57724</v>
      </c>
      <c r="G339" s="19">
        <v>52712.819270953798</v>
      </c>
      <c r="I339" s="13"/>
      <c r="J339" s="19">
        <v>52712.819270953798</v>
      </c>
      <c r="K339" s="19"/>
      <c r="M339" s="19">
        <v>51338.720296016101</v>
      </c>
    </row>
    <row r="340" spans="1:17" x14ac:dyDescent="0.25">
      <c r="A340" s="17">
        <v>44199</v>
      </c>
      <c r="B340" s="16" t="s">
        <v>20</v>
      </c>
      <c r="C340" s="16">
        <v>7.5850000000000026</v>
      </c>
      <c r="D340" s="16">
        <v>84.434999999999988</v>
      </c>
      <c r="E340" s="16">
        <v>2.42</v>
      </c>
      <c r="F340" s="16">
        <v>54990</v>
      </c>
      <c r="G340" s="19">
        <v>55667.753977697401</v>
      </c>
      <c r="I340" s="13"/>
      <c r="J340" s="19">
        <v>55667.753977697401</v>
      </c>
      <c r="K340" s="19"/>
      <c r="M340" s="19">
        <v>54897.313899354798</v>
      </c>
    </row>
    <row r="341" spans="1:17" x14ac:dyDescent="0.25">
      <c r="A341" s="17">
        <v>44200</v>
      </c>
      <c r="B341" s="16" t="s">
        <v>20</v>
      </c>
      <c r="C341" s="16">
        <v>8.23</v>
      </c>
      <c r="D341" s="16">
        <v>82.02000000000001</v>
      </c>
      <c r="E341" s="16">
        <v>2.855</v>
      </c>
      <c r="F341" s="16">
        <v>58784</v>
      </c>
      <c r="G341" s="19">
        <v>54750.795052720699</v>
      </c>
      <c r="J341" s="19">
        <v>54750.795052720699</v>
      </c>
      <c r="K341" s="19"/>
      <c r="M341" s="19">
        <v>55712.831546424801</v>
      </c>
    </row>
    <row r="342" spans="1:17" x14ac:dyDescent="0.25">
      <c r="A342" s="17">
        <v>44201</v>
      </c>
      <c r="B342" s="16" t="s">
        <v>20</v>
      </c>
      <c r="C342" s="16">
        <v>8.8899999999999988</v>
      </c>
      <c r="D342" s="16">
        <v>80.925000000000011</v>
      </c>
      <c r="E342" s="16">
        <v>2.46</v>
      </c>
      <c r="F342" s="16">
        <v>60916</v>
      </c>
      <c r="G342" s="19">
        <v>56836.725795367398</v>
      </c>
      <c r="J342" s="19">
        <v>56836.725795367398</v>
      </c>
      <c r="K342" s="19"/>
      <c r="M342" s="19">
        <v>58542.767651352202</v>
      </c>
    </row>
    <row r="343" spans="1:17" x14ac:dyDescent="0.25">
      <c r="A343" s="17">
        <v>44202</v>
      </c>
      <c r="B343" s="16" t="s">
        <v>20</v>
      </c>
      <c r="C343" s="16">
        <v>13.19</v>
      </c>
      <c r="D343" s="16">
        <v>83.624999999999972</v>
      </c>
      <c r="E343" s="16">
        <v>1.3149999999999999</v>
      </c>
      <c r="F343" s="16">
        <v>62322</v>
      </c>
      <c r="G343" s="19">
        <v>58978.645800582002</v>
      </c>
      <c r="J343" s="19">
        <v>58978.645800582002</v>
      </c>
      <c r="K343" s="19"/>
      <c r="M343" s="19">
        <v>59131.434743575097</v>
      </c>
    </row>
    <row r="344" spans="1:17" x14ac:dyDescent="0.25">
      <c r="A344" s="17">
        <v>44203</v>
      </c>
      <c r="B344" s="16" t="s">
        <v>20</v>
      </c>
      <c r="C344" s="16">
        <v>17.149999999999999</v>
      </c>
      <c r="D344" s="16">
        <v>84.73</v>
      </c>
      <c r="E344" s="16">
        <v>0.20499999999999999</v>
      </c>
      <c r="F344" s="16">
        <v>52618</v>
      </c>
      <c r="G344" s="19">
        <v>63663.938881476803</v>
      </c>
      <c r="J344" s="19">
        <v>63663.938881476803</v>
      </c>
      <c r="K344" s="19"/>
      <c r="M344" s="19">
        <v>57845.091307495401</v>
      </c>
    </row>
    <row r="345" spans="1:17" x14ac:dyDescent="0.25">
      <c r="A345" s="17">
        <v>44204</v>
      </c>
      <c r="B345" s="16" t="s">
        <v>20</v>
      </c>
      <c r="C345" s="16">
        <v>15.175000000000001</v>
      </c>
      <c r="D345" s="16">
        <v>84.21</v>
      </c>
      <c r="E345" s="16">
        <v>0.63</v>
      </c>
      <c r="F345" s="16">
        <v>68053</v>
      </c>
      <c r="G345" s="19">
        <v>68332.015828883304</v>
      </c>
      <c r="J345" s="19">
        <v>68332.015828883304</v>
      </c>
      <c r="K345" t="s">
        <v>45</v>
      </c>
      <c r="M345" s="19">
        <v>52756.924783534698</v>
      </c>
      <c r="N345" s="19" t="s">
        <v>45</v>
      </c>
      <c r="Q345" s="10">
        <f>A345</f>
        <v>44204</v>
      </c>
    </row>
    <row r="346" spans="1:17" x14ac:dyDescent="0.25">
      <c r="A346" s="17">
        <v>44205</v>
      </c>
      <c r="B346" s="16" t="s">
        <v>20</v>
      </c>
      <c r="C346" s="16">
        <v>13.074999999999999</v>
      </c>
      <c r="D346" s="16">
        <v>85.674999999999997</v>
      </c>
      <c r="E346" s="16">
        <v>0.59499999999999997</v>
      </c>
      <c r="F346" s="16">
        <v>59937</v>
      </c>
      <c r="G346" s="19">
        <v>52150.638918620898</v>
      </c>
      <c r="J346" s="19">
        <v>52150.638918620898</v>
      </c>
      <c r="L346" s="19"/>
      <c r="M346" s="19">
        <v>46280.514041260598</v>
      </c>
    </row>
    <row r="347" spans="1:17" x14ac:dyDescent="0.25">
      <c r="A347" s="17">
        <v>44206</v>
      </c>
      <c r="B347" s="16" t="s">
        <v>20</v>
      </c>
      <c r="C347" s="16">
        <v>9.74</v>
      </c>
      <c r="D347" s="16">
        <v>84.924999999999983</v>
      </c>
      <c r="E347" s="16">
        <v>3</v>
      </c>
      <c r="F347" s="16">
        <v>54940</v>
      </c>
      <c r="G347" s="19">
        <v>51103.733820786299</v>
      </c>
      <c r="J347" s="19">
        <v>51103.733820786299</v>
      </c>
      <c r="L347" s="19"/>
      <c r="M347" s="19">
        <v>47624.634278955702</v>
      </c>
    </row>
    <row r="348" spans="1:17" x14ac:dyDescent="0.25">
      <c r="A348" s="17">
        <v>44207</v>
      </c>
      <c r="B348" s="16" t="s">
        <v>20</v>
      </c>
      <c r="C348" s="16">
        <v>6.26</v>
      </c>
      <c r="D348" s="16">
        <v>82.24499999999999</v>
      </c>
      <c r="E348" s="16">
        <v>6.9999999999999982</v>
      </c>
      <c r="F348" s="16">
        <v>46169</v>
      </c>
      <c r="G348" s="19">
        <v>49980.820315012403</v>
      </c>
      <c r="J348" s="19">
        <v>49980.820315012403</v>
      </c>
      <c r="L348" s="19"/>
      <c r="M348" s="19">
        <v>48462.326343203</v>
      </c>
    </row>
    <row r="349" spans="1:17" x14ac:dyDescent="0.25">
      <c r="A349" s="17">
        <v>44208</v>
      </c>
      <c r="B349" s="16" t="s">
        <v>20</v>
      </c>
      <c r="C349" s="16">
        <v>14.265000000000001</v>
      </c>
      <c r="D349" s="16">
        <v>81.754999999999995</v>
      </c>
      <c r="E349" s="16">
        <v>5.19</v>
      </c>
      <c r="F349" s="16">
        <v>45533</v>
      </c>
      <c r="G349" s="19">
        <v>48789.759974324203</v>
      </c>
      <c r="J349" s="19">
        <v>48789.759974324203</v>
      </c>
      <c r="L349" s="19"/>
      <c r="M349" s="19">
        <v>47711.413280931702</v>
      </c>
    </row>
    <row r="350" spans="1:17" x14ac:dyDescent="0.25">
      <c r="A350" s="17">
        <v>44209</v>
      </c>
      <c r="B350" s="16" t="s">
        <v>20</v>
      </c>
      <c r="C350" s="16">
        <v>17.75</v>
      </c>
      <c r="D350" s="16">
        <v>85.924999999999997</v>
      </c>
      <c r="E350" s="16">
        <v>5.1300000000000008</v>
      </c>
      <c r="F350" s="16">
        <v>47525</v>
      </c>
      <c r="G350" s="19">
        <v>47548.798355565799</v>
      </c>
      <c r="J350" s="19">
        <v>47548.798355565799</v>
      </c>
      <c r="L350" s="19"/>
      <c r="M350" s="19">
        <v>46043.357047282203</v>
      </c>
    </row>
    <row r="351" spans="1:17" x14ac:dyDescent="0.25">
      <c r="A351" s="17">
        <v>44210</v>
      </c>
      <c r="B351" s="16" t="s">
        <v>20</v>
      </c>
      <c r="C351" s="16">
        <v>11.695</v>
      </c>
      <c r="D351" s="16">
        <v>84.25</v>
      </c>
      <c r="E351" s="16">
        <v>4.6900000000000004</v>
      </c>
      <c r="F351" s="16">
        <v>48682</v>
      </c>
      <c r="G351" s="19">
        <v>46251.070530555298</v>
      </c>
      <c r="J351" s="19">
        <v>46251.070530555298</v>
      </c>
      <c r="L351" s="19"/>
      <c r="M351" s="19">
        <v>43883.287363747702</v>
      </c>
    </row>
    <row r="352" spans="1:17" x14ac:dyDescent="0.25">
      <c r="A352" s="17">
        <v>44211</v>
      </c>
      <c r="B352" s="16" t="s">
        <v>20</v>
      </c>
      <c r="C352" s="16">
        <v>14.095000000000001</v>
      </c>
      <c r="D352" s="16">
        <v>85.015000000000001</v>
      </c>
      <c r="E352" s="16">
        <v>1.4950000000000001</v>
      </c>
      <c r="F352" s="16">
        <v>55761</v>
      </c>
      <c r="G352" s="19">
        <v>44899.373100513803</v>
      </c>
      <c r="J352" s="19">
        <v>44899.373100513803</v>
      </c>
      <c r="L352" s="19"/>
      <c r="M352" s="19">
        <v>41640.801112924601</v>
      </c>
    </row>
    <row r="353" spans="1:13" x14ac:dyDescent="0.25">
      <c r="A353" s="17">
        <v>44212</v>
      </c>
      <c r="B353" s="16" t="s">
        <v>20</v>
      </c>
      <c r="C353" s="16">
        <v>7.1399999999999988</v>
      </c>
      <c r="D353" s="16">
        <v>84.454999999999998</v>
      </c>
      <c r="E353" s="16">
        <v>5.87</v>
      </c>
      <c r="F353" s="16">
        <v>41342</v>
      </c>
      <c r="G353" s="19">
        <v>43518.774925691097</v>
      </c>
      <c r="J353" s="19">
        <v>43518.774925691097</v>
      </c>
      <c r="L353" s="19"/>
      <c r="M353" s="19">
        <v>39578.6619401473</v>
      </c>
    </row>
    <row r="354" spans="1:13" x14ac:dyDescent="0.25">
      <c r="A354" s="17">
        <v>44213</v>
      </c>
      <c r="B354" s="16" t="s">
        <v>20</v>
      </c>
      <c r="C354" s="16">
        <v>6.1649999999999991</v>
      </c>
      <c r="D354" s="16">
        <v>80.59</v>
      </c>
      <c r="E354" s="16">
        <v>5.3350000000000009</v>
      </c>
      <c r="F354" s="16">
        <v>38598</v>
      </c>
      <c r="G354" s="19">
        <v>42100.074681839003</v>
      </c>
      <c r="J354" s="19">
        <v>42100.074681839003</v>
      </c>
      <c r="L354" s="19"/>
      <c r="M354" s="19">
        <v>37592.184219144998</v>
      </c>
    </row>
    <row r="355" spans="1:13" x14ac:dyDescent="0.25">
      <c r="A355" s="17">
        <v>44214</v>
      </c>
      <c r="B355" s="16" t="s">
        <v>20</v>
      </c>
      <c r="C355" s="16">
        <v>9.3949999999999996</v>
      </c>
      <c r="D355" s="16">
        <v>84.789999999999992</v>
      </c>
      <c r="E355" s="16">
        <v>5.6950000000000003</v>
      </c>
      <c r="F355" s="16">
        <v>37535</v>
      </c>
      <c r="G355" s="19">
        <v>40666.046932790203</v>
      </c>
      <c r="J355" s="19">
        <v>40666.046932790203</v>
      </c>
      <c r="L355" s="19"/>
      <c r="M355" s="19">
        <v>35777.609053863504</v>
      </c>
    </row>
    <row r="356" spans="1:13" x14ac:dyDescent="0.25">
      <c r="A356" s="17">
        <v>44215</v>
      </c>
      <c r="B356" s="16" t="s">
        <v>20</v>
      </c>
      <c r="C356" s="16">
        <v>7.455000000000001</v>
      </c>
      <c r="D356" s="16">
        <v>86.825000000000003</v>
      </c>
      <c r="E356" s="16">
        <v>8.8450000000000006</v>
      </c>
      <c r="F356" s="16">
        <v>33355</v>
      </c>
      <c r="G356" s="19">
        <v>39222.849159625701</v>
      </c>
      <c r="J356" s="19">
        <v>39222.849159625701</v>
      </c>
      <c r="L356" s="19"/>
      <c r="M356" s="19">
        <v>34040.695311905198</v>
      </c>
    </row>
    <row r="357" spans="1:13" x14ac:dyDescent="0.25">
      <c r="A357" s="17">
        <v>44216</v>
      </c>
      <c r="B357" s="16" t="s">
        <v>20</v>
      </c>
      <c r="C357" s="16">
        <v>7.0250000000000012</v>
      </c>
      <c r="D357" s="16">
        <v>87.169999999999987</v>
      </c>
      <c r="E357" s="16">
        <v>8.4499999999999993</v>
      </c>
      <c r="F357" s="16">
        <v>38905</v>
      </c>
      <c r="G357" s="19">
        <v>37768.409491377097</v>
      </c>
      <c r="J357" s="19">
        <v>37768.409491377097</v>
      </c>
      <c r="L357" s="19"/>
      <c r="M357" s="19">
        <v>32330.764575244699</v>
      </c>
    </row>
    <row r="358" spans="1:13" x14ac:dyDescent="0.25">
      <c r="A358" s="17">
        <v>44217</v>
      </c>
      <c r="B358" s="16" t="s">
        <v>20</v>
      </c>
      <c r="C358" s="16">
        <v>6.6849999999999996</v>
      </c>
      <c r="D358" s="16">
        <v>81.655000000000001</v>
      </c>
      <c r="E358" s="16">
        <v>4.0149999999999988</v>
      </c>
      <c r="F358" s="16">
        <v>37892</v>
      </c>
      <c r="G358" s="19">
        <v>36316.402630614102</v>
      </c>
      <c r="J358" s="19">
        <v>36316.402630614102</v>
      </c>
      <c r="L358" s="19"/>
      <c r="M358" s="19">
        <v>30717.963777136702</v>
      </c>
    </row>
    <row r="359" spans="1:13" x14ac:dyDescent="0.25">
      <c r="A359" s="17">
        <v>44218</v>
      </c>
      <c r="B359" s="16" t="s">
        <v>20</v>
      </c>
      <c r="C359" s="16">
        <v>12.515000000000001</v>
      </c>
      <c r="D359" s="16">
        <v>82.594999999999999</v>
      </c>
      <c r="E359" s="16">
        <v>2.3450000000000002</v>
      </c>
      <c r="F359" s="16">
        <v>40261</v>
      </c>
      <c r="G359" s="19">
        <v>34871.952881287798</v>
      </c>
      <c r="J359" s="19">
        <v>34871.952881287798</v>
      </c>
      <c r="L359" s="19"/>
      <c r="M359" s="19">
        <v>29187.813034837702</v>
      </c>
    </row>
    <row r="360" spans="1:13" x14ac:dyDescent="0.25">
      <c r="A360" s="17">
        <v>44219</v>
      </c>
      <c r="B360" s="16" t="s">
        <v>20</v>
      </c>
      <c r="C360" s="16">
        <v>13.66</v>
      </c>
      <c r="D360" s="16">
        <v>82.74</v>
      </c>
      <c r="E360" s="16">
        <v>0.34499999999999997</v>
      </c>
      <c r="F360" s="16">
        <v>33552</v>
      </c>
      <c r="G360" s="19">
        <v>33447.561195317103</v>
      </c>
      <c r="J360" s="19">
        <v>33447.561195317103</v>
      </c>
      <c r="L360" s="19"/>
      <c r="M360" s="19">
        <v>27732.7424182582</v>
      </c>
    </row>
    <row r="361" spans="1:13" x14ac:dyDescent="0.25">
      <c r="A361" s="17">
        <v>44220</v>
      </c>
      <c r="B361" s="16" t="s">
        <v>20</v>
      </c>
      <c r="C361" s="16">
        <v>13.435</v>
      </c>
      <c r="D361" s="16">
        <v>84.35</v>
      </c>
      <c r="E361" s="16">
        <v>2.0000000000000011E-2</v>
      </c>
      <c r="F361" s="16">
        <v>30004</v>
      </c>
      <c r="G361" s="19">
        <v>32037.402173135699</v>
      </c>
      <c r="J361" s="19">
        <v>32037.402173135699</v>
      </c>
      <c r="L361" s="19"/>
      <c r="M361" s="19">
        <v>26301.430973274</v>
      </c>
    </row>
    <row r="362" spans="1:13" x14ac:dyDescent="0.25">
      <c r="A362" s="17">
        <v>44221</v>
      </c>
      <c r="B362" s="16" t="s">
        <v>20</v>
      </c>
      <c r="C362" s="16">
        <v>14.61</v>
      </c>
      <c r="D362" s="16">
        <v>79.034999999999997</v>
      </c>
      <c r="E362" s="16">
        <v>0.90999999999999981</v>
      </c>
      <c r="F362" s="16">
        <v>22195</v>
      </c>
      <c r="G362" s="19">
        <v>30649.8472080272</v>
      </c>
      <c r="J362" s="19">
        <v>30649.8472080272</v>
      </c>
      <c r="L362" s="19"/>
      <c r="M362" s="19">
        <v>24947.937138498201</v>
      </c>
    </row>
    <row r="363" spans="1:13" x14ac:dyDescent="0.25">
      <c r="A363" s="17">
        <v>44222</v>
      </c>
      <c r="B363" s="16" t="s">
        <v>20</v>
      </c>
      <c r="C363" s="16">
        <v>15.565</v>
      </c>
      <c r="D363" s="16">
        <v>85.525000000000006</v>
      </c>
      <c r="E363" s="16">
        <v>3.580000000000001</v>
      </c>
      <c r="F363" s="16">
        <v>20088</v>
      </c>
      <c r="G363" s="19">
        <v>29292.284375561499</v>
      </c>
      <c r="J363" s="19">
        <v>29292.284375561499</v>
      </c>
      <c r="L363" s="19"/>
      <c r="M363" s="19">
        <v>23683.874716430699</v>
      </c>
    </row>
    <row r="364" spans="1:13" x14ac:dyDescent="0.25">
      <c r="A364" s="17">
        <v>44223</v>
      </c>
      <c r="B364" s="16" t="s">
        <v>20</v>
      </c>
      <c r="C364" s="16">
        <v>14.24</v>
      </c>
      <c r="D364" s="16">
        <v>87.199999999999989</v>
      </c>
      <c r="E364" s="16">
        <v>7.1050000000000013</v>
      </c>
      <c r="F364" s="16">
        <v>25308</v>
      </c>
      <c r="G364" s="19">
        <v>27966.8520530971</v>
      </c>
      <c r="J364" s="19">
        <v>27966.8520530971</v>
      </c>
      <c r="L364" s="19"/>
      <c r="M364" s="19">
        <v>22487.224994756201</v>
      </c>
    </row>
    <row r="365" spans="1:13" x14ac:dyDescent="0.25">
      <c r="A365" s="17">
        <v>44224</v>
      </c>
      <c r="B365" s="16" t="s">
        <v>20</v>
      </c>
      <c r="C365" s="16">
        <v>10.215</v>
      </c>
      <c r="D365" s="16">
        <v>88.27</v>
      </c>
      <c r="E365" s="16">
        <v>8.0299999999999994</v>
      </c>
      <c r="F365" s="16">
        <v>28680</v>
      </c>
      <c r="G365" s="19">
        <v>26674.576025629201</v>
      </c>
      <c r="J365" s="19">
        <v>26674.576025629201</v>
      </c>
      <c r="L365" s="19"/>
      <c r="M365" s="19">
        <v>21352.258423512099</v>
      </c>
    </row>
    <row r="366" spans="1:13" x14ac:dyDescent="0.25">
      <c r="A366" s="17">
        <v>44225</v>
      </c>
      <c r="B366" s="16" t="s">
        <v>20</v>
      </c>
      <c r="C366" s="16">
        <v>7.5150000000000006</v>
      </c>
      <c r="D366" s="16">
        <v>82.570000000000007</v>
      </c>
      <c r="E366" s="16">
        <v>7.4650000000000007</v>
      </c>
      <c r="F366" s="16">
        <v>29079</v>
      </c>
      <c r="G366" s="19">
        <v>25417.6882389522</v>
      </c>
      <c r="J366" s="19">
        <v>25417.6882389522</v>
      </c>
      <c r="L366" s="19"/>
      <c r="M366" s="19">
        <v>20288.851665117902</v>
      </c>
    </row>
    <row r="367" spans="1:13" x14ac:dyDescent="0.25">
      <c r="A367" s="17">
        <v>44226</v>
      </c>
      <c r="B367" s="16" t="s">
        <v>20</v>
      </c>
      <c r="C367" s="16">
        <v>5.120000000000001</v>
      </c>
      <c r="D367" s="16">
        <v>82.83</v>
      </c>
      <c r="E367" s="16">
        <v>3.63</v>
      </c>
      <c r="F367" s="16">
        <v>23275</v>
      </c>
      <c r="G367" s="19">
        <v>24202.8768094517</v>
      </c>
      <c r="J367" s="19">
        <v>24202.8768094517</v>
      </c>
      <c r="L367" s="19"/>
      <c r="M367" s="19">
        <v>19302.711432936001</v>
      </c>
    </row>
    <row r="368" spans="1:13" x14ac:dyDescent="0.25">
      <c r="A368" s="17">
        <v>44227</v>
      </c>
      <c r="B368" s="16" t="s">
        <v>20</v>
      </c>
      <c r="C368" s="16">
        <v>7.88</v>
      </c>
      <c r="D368" s="16">
        <v>79.94</v>
      </c>
      <c r="E368" s="16">
        <v>1.74</v>
      </c>
      <c r="F368" s="16">
        <v>21088</v>
      </c>
      <c r="G368" s="19">
        <v>23030.8068824902</v>
      </c>
      <c r="J368" s="19">
        <v>23030.8068824902</v>
      </c>
      <c r="L368" s="19"/>
      <c r="M368" s="19">
        <v>18370.532847731101</v>
      </c>
    </row>
    <row r="369" spans="1:13" x14ac:dyDescent="0.25">
      <c r="A369" s="17">
        <v>44228</v>
      </c>
      <c r="B369" s="16" t="s">
        <v>20</v>
      </c>
      <c r="C369" s="16">
        <v>11.984999999999999</v>
      </c>
      <c r="D369" s="16">
        <v>82.65</v>
      </c>
      <c r="E369" s="16">
        <v>2.66</v>
      </c>
      <c r="F369" s="16">
        <v>18607</v>
      </c>
      <c r="G369" s="19">
        <v>21908.3064906283</v>
      </c>
      <c r="J369" s="19">
        <v>21908.3064906283</v>
      </c>
      <c r="L369" s="19"/>
      <c r="M369" s="19">
        <v>17481.636136523201</v>
      </c>
    </row>
    <row r="370" spans="1:13" x14ac:dyDescent="0.25">
      <c r="A370" s="17">
        <v>44229</v>
      </c>
      <c r="B370" s="16" t="s">
        <v>20</v>
      </c>
      <c r="C370" s="16">
        <v>9.879999999999999</v>
      </c>
      <c r="D370" s="16">
        <v>85.844999999999999</v>
      </c>
      <c r="E370" s="16">
        <v>6.34</v>
      </c>
      <c r="F370" s="16">
        <v>16840</v>
      </c>
      <c r="G370" s="19">
        <v>20832.058480400799</v>
      </c>
      <c r="J370" s="19">
        <v>20832.058480400799</v>
      </c>
      <c r="L370" s="19"/>
      <c r="M370" s="19">
        <v>16608.028800007101</v>
      </c>
    </row>
    <row r="371" spans="1:13" x14ac:dyDescent="0.25">
      <c r="A371" s="17">
        <v>44230</v>
      </c>
      <c r="B371" s="16" t="s">
        <v>20</v>
      </c>
      <c r="C371" s="16">
        <v>10.64</v>
      </c>
      <c r="D371" s="16">
        <v>86.605000000000004</v>
      </c>
      <c r="E371" s="16">
        <v>6.1849999999999996</v>
      </c>
      <c r="F371" s="16">
        <v>19202</v>
      </c>
      <c r="G371" s="19">
        <v>19793.932695551801</v>
      </c>
      <c r="J371" s="19">
        <v>19793.932695551801</v>
      </c>
      <c r="L371" s="19"/>
      <c r="M371" s="19">
        <v>15754.0498063743</v>
      </c>
    </row>
    <row r="372" spans="1:13" x14ac:dyDescent="0.25">
      <c r="A372" s="17">
        <v>44231</v>
      </c>
      <c r="B372" s="16" t="s">
        <v>20</v>
      </c>
      <c r="C372" s="16">
        <v>11.795</v>
      </c>
      <c r="D372" s="16">
        <v>88.234999999999985</v>
      </c>
      <c r="E372" s="16">
        <v>5.9050000000000002</v>
      </c>
      <c r="F372" s="16">
        <v>20634</v>
      </c>
      <c r="G372" s="19">
        <v>18804.402398176699</v>
      </c>
      <c r="J372" s="19">
        <v>18804.402398176699</v>
      </c>
      <c r="L372" s="19"/>
      <c r="M372" s="19">
        <v>14960.0059198622</v>
      </c>
    </row>
    <row r="373" spans="1:13" x14ac:dyDescent="0.25">
      <c r="A373" s="17">
        <v>44232</v>
      </c>
      <c r="B373" s="16" t="s">
        <v>20</v>
      </c>
      <c r="C373" s="16">
        <v>10.94</v>
      </c>
      <c r="D373" s="16">
        <v>87.785000000000011</v>
      </c>
      <c r="E373" s="16">
        <v>5.93</v>
      </c>
      <c r="F373" s="16">
        <v>19114</v>
      </c>
      <c r="G373" s="19">
        <v>17860.5271427427</v>
      </c>
      <c r="J373" s="19">
        <v>17860.5271427427</v>
      </c>
      <c r="L373" s="19"/>
      <c r="M373" s="19">
        <v>14207.8279213234</v>
      </c>
    </row>
    <row r="374" spans="1:13" x14ac:dyDescent="0.25">
      <c r="A374" s="17">
        <v>44233</v>
      </c>
      <c r="B374" s="16" t="s">
        <v>20</v>
      </c>
      <c r="C374" s="16">
        <v>9.0250000000000004</v>
      </c>
      <c r="D374" s="16">
        <v>86.32</v>
      </c>
      <c r="E374" s="16">
        <v>3.855</v>
      </c>
      <c r="F374" s="16">
        <v>18262</v>
      </c>
      <c r="G374" s="19">
        <v>16959.0978376239</v>
      </c>
      <c r="J374" s="19">
        <v>16959.0978376239</v>
      </c>
      <c r="L374" s="19"/>
      <c r="M374" s="19">
        <v>13490.932672835799</v>
      </c>
    </row>
    <row r="375" spans="1:13" x14ac:dyDescent="0.25">
      <c r="A375" s="17">
        <v>44234</v>
      </c>
      <c r="B375" s="16" t="s">
        <v>20</v>
      </c>
      <c r="C375" s="16">
        <v>3.2850000000000001</v>
      </c>
      <c r="D375" s="16">
        <v>74.53</v>
      </c>
      <c r="E375" s="16">
        <v>1.7150000000000001</v>
      </c>
      <c r="F375" s="16">
        <v>15845</v>
      </c>
      <c r="G375" s="19">
        <v>16100.5307859353</v>
      </c>
      <c r="J375" s="19">
        <v>16100.5307859353</v>
      </c>
      <c r="L375" s="19"/>
      <c r="M375" s="19">
        <v>12816.0848412251</v>
      </c>
    </row>
    <row r="376" spans="1:13" x14ac:dyDescent="0.25">
      <c r="A376" s="17">
        <v>44235</v>
      </c>
      <c r="B376" s="16" t="s">
        <v>20</v>
      </c>
      <c r="C376" s="16">
        <v>5.6150000000000002</v>
      </c>
      <c r="D376" s="16">
        <v>74.72999999999999</v>
      </c>
      <c r="E376" s="16">
        <v>-1.500000000000002E-2</v>
      </c>
      <c r="F376" s="16">
        <v>14104</v>
      </c>
      <c r="G376" s="19">
        <v>15280.708367195601</v>
      </c>
      <c r="J376" s="19">
        <v>15280.708367195601</v>
      </c>
      <c r="L376" s="19"/>
      <c r="M376" s="19">
        <v>12182.956938101899</v>
      </c>
    </row>
    <row r="377" spans="1:13" x14ac:dyDescent="0.25">
      <c r="A377" s="17">
        <v>44236</v>
      </c>
      <c r="B377" s="16" t="s">
        <v>20</v>
      </c>
      <c r="C377" s="16">
        <v>7.1099999999999994</v>
      </c>
      <c r="D377" s="16">
        <v>75.22</v>
      </c>
      <c r="E377" s="16">
        <v>-0.51</v>
      </c>
      <c r="F377" s="16">
        <v>12364</v>
      </c>
      <c r="G377" s="19">
        <v>14512.557467123501</v>
      </c>
      <c r="J377" s="19">
        <v>14512.557467123501</v>
      </c>
      <c r="L377" s="19"/>
      <c r="M377" s="19">
        <v>11598.2501584167</v>
      </c>
    </row>
    <row r="378" spans="1:13" x14ac:dyDescent="0.25">
      <c r="A378" s="17">
        <v>44237</v>
      </c>
      <c r="B378" s="16" t="s">
        <v>20</v>
      </c>
      <c r="C378" s="16">
        <v>10.39</v>
      </c>
      <c r="D378" s="16">
        <v>73.775000000000006</v>
      </c>
      <c r="E378" s="16">
        <v>-1.03</v>
      </c>
      <c r="F378" s="16">
        <v>13013</v>
      </c>
      <c r="G378" s="19">
        <v>13784.5300438962</v>
      </c>
      <c r="J378" s="19">
        <v>13784.5300438962</v>
      </c>
      <c r="L378" s="19"/>
      <c r="M378" s="19">
        <v>11024.9995868111</v>
      </c>
    </row>
    <row r="379" spans="1:13" x14ac:dyDescent="0.25">
      <c r="A379" s="17">
        <v>44238</v>
      </c>
      <c r="B379" s="16" t="s">
        <v>20</v>
      </c>
      <c r="C379" s="16">
        <v>10.81</v>
      </c>
      <c r="D379" s="16">
        <v>71.41</v>
      </c>
      <c r="E379" s="16">
        <v>-1.145</v>
      </c>
      <c r="F379" s="16">
        <v>13494</v>
      </c>
      <c r="G379" s="19">
        <v>13098.4439783659</v>
      </c>
      <c r="J379" s="19">
        <v>13098.4439783659</v>
      </c>
      <c r="K379" s="13"/>
      <c r="L379" s="19"/>
      <c r="M379" s="19">
        <v>10469.317591045099</v>
      </c>
    </row>
    <row r="380" spans="1:13" x14ac:dyDescent="0.25">
      <c r="A380" s="17">
        <v>44239</v>
      </c>
      <c r="B380" s="16" t="s">
        <v>20</v>
      </c>
      <c r="C380" s="16">
        <v>8.34</v>
      </c>
      <c r="D380" s="16">
        <v>65.37</v>
      </c>
      <c r="E380" s="16">
        <v>-0.67500000000000004</v>
      </c>
      <c r="F380" s="16">
        <v>15144</v>
      </c>
      <c r="G380" s="19">
        <v>12447.432442514901</v>
      </c>
      <c r="J380" s="19">
        <v>12447.432442514901</v>
      </c>
      <c r="K380" s="13"/>
      <c r="L380" s="19"/>
      <c r="M380" s="19">
        <v>9931.8443616001696</v>
      </c>
    </row>
    <row r="381" spans="1:13" x14ac:dyDescent="0.25">
      <c r="A381" s="17">
        <v>44240</v>
      </c>
      <c r="B381" s="16" t="s">
        <v>20</v>
      </c>
      <c r="C381" s="16">
        <v>7.125</v>
      </c>
      <c r="D381" s="16">
        <v>64.605000000000004</v>
      </c>
      <c r="E381" s="16">
        <v>-0.51500000000000001</v>
      </c>
      <c r="F381" s="16">
        <v>13307</v>
      </c>
      <c r="G381" s="19">
        <v>11829.986869438901</v>
      </c>
      <c r="J381" s="19">
        <v>11829.986869438901</v>
      </c>
      <c r="K381" s="13"/>
      <c r="L381" s="19"/>
      <c r="M381" s="19">
        <v>9425.2659248152795</v>
      </c>
    </row>
    <row r="382" spans="1:13" x14ac:dyDescent="0.25">
      <c r="A382" s="17">
        <v>44241</v>
      </c>
      <c r="B382" s="16" t="s">
        <v>20</v>
      </c>
      <c r="C382" s="16">
        <v>5.61</v>
      </c>
      <c r="D382" s="16">
        <v>74.824999999999989</v>
      </c>
      <c r="E382" s="16">
        <v>3.5649999999999991</v>
      </c>
      <c r="F382" s="16">
        <v>10972</v>
      </c>
      <c r="G382" s="19">
        <v>11249.559434807999</v>
      </c>
      <c r="J382" s="19">
        <v>11249.559434807999</v>
      </c>
      <c r="K382" s="13"/>
      <c r="L382" s="19"/>
      <c r="M382" s="19">
        <v>8955.8163024077603</v>
      </c>
    </row>
    <row r="383" spans="1:13" x14ac:dyDescent="0.25">
      <c r="A383" s="17">
        <v>44242</v>
      </c>
      <c r="B383" s="16" t="s">
        <v>20</v>
      </c>
      <c r="C383" s="16">
        <v>9.9549999999999983</v>
      </c>
      <c r="D383" s="16">
        <v>84.329999999999984</v>
      </c>
      <c r="E383" s="16">
        <v>8.2449999999999992</v>
      </c>
      <c r="F383" s="16">
        <v>9765</v>
      </c>
      <c r="G383" s="19">
        <v>10702.8014144268</v>
      </c>
      <c r="H383" s="15"/>
      <c r="J383" s="19">
        <v>10702.8014144268</v>
      </c>
      <c r="K383" s="13"/>
      <c r="L383" s="19"/>
      <c r="M383" s="19">
        <v>8513.4178350215607</v>
      </c>
    </row>
    <row r="384" spans="1:13" x14ac:dyDescent="0.25">
      <c r="A384" s="17">
        <v>44243</v>
      </c>
      <c r="B384" s="16" t="s">
        <v>20</v>
      </c>
      <c r="C384" s="16">
        <v>7.4157894736842112</v>
      </c>
      <c r="D384" s="16">
        <v>81.399999999999991</v>
      </c>
      <c r="E384" s="16">
        <v>8.8550000000000022</v>
      </c>
      <c r="F384" s="16">
        <v>10625</v>
      </c>
      <c r="G384" s="19">
        <v>10195.616791361899</v>
      </c>
      <c r="H384" s="15"/>
      <c r="J384" s="19">
        <v>10195.616791361899</v>
      </c>
      <c r="K384" s="13"/>
      <c r="L384" s="19"/>
      <c r="M384" s="19">
        <v>8094.2795129814303</v>
      </c>
    </row>
    <row r="385" spans="1:13" x14ac:dyDescent="0.25">
      <c r="A385" s="17">
        <v>44244</v>
      </c>
      <c r="B385" s="16" t="s">
        <v>20</v>
      </c>
      <c r="C385" s="16">
        <v>6.0450000000000008</v>
      </c>
      <c r="D385" s="16">
        <v>80.930000000000021</v>
      </c>
      <c r="E385" s="16">
        <v>8.9600000000000009</v>
      </c>
      <c r="F385" s="16">
        <v>12717</v>
      </c>
      <c r="G385" s="19">
        <v>9711.1777253703003</v>
      </c>
      <c r="H385" s="15"/>
      <c r="J385" s="19">
        <v>9711.1777253703003</v>
      </c>
      <c r="K385" s="13"/>
      <c r="L385" s="19"/>
      <c r="M385" s="19">
        <v>7682.8285437968498</v>
      </c>
    </row>
    <row r="386" spans="1:13" x14ac:dyDescent="0.25">
      <c r="A386" s="17">
        <v>44245</v>
      </c>
      <c r="B386" s="16" t="s">
        <v>20</v>
      </c>
      <c r="C386" s="16">
        <v>5.24</v>
      </c>
      <c r="D386" s="16">
        <v>77.55</v>
      </c>
      <c r="E386" s="16">
        <v>7.7450000000000001</v>
      </c>
      <c r="F386" s="16">
        <v>12057</v>
      </c>
      <c r="G386" s="19">
        <v>9257.6484972689104</v>
      </c>
      <c r="H386" s="15"/>
      <c r="J386" s="19">
        <v>9257.6484972689104</v>
      </c>
      <c r="K386" s="13"/>
      <c r="L386" s="19"/>
      <c r="M386" s="19">
        <v>7298.5797050914698</v>
      </c>
    </row>
    <row r="387" spans="1:13" x14ac:dyDescent="0.25">
      <c r="A387" s="17">
        <v>44246</v>
      </c>
      <c r="B387" s="16" t="s">
        <v>20</v>
      </c>
      <c r="C387" s="16">
        <v>5.1549999999999994</v>
      </c>
      <c r="D387" s="16">
        <v>80.234999999999999</v>
      </c>
      <c r="E387" s="16">
        <v>9.1750000000000007</v>
      </c>
      <c r="F387" s="16">
        <v>12027</v>
      </c>
      <c r="G387" s="19">
        <v>8832.8348161574995</v>
      </c>
      <c r="H387" s="15"/>
      <c r="J387" s="19">
        <v>8832.8348161574995</v>
      </c>
      <c r="K387" s="13"/>
      <c r="L387" s="19"/>
      <c r="M387" s="19">
        <v>6937.0302874414001</v>
      </c>
    </row>
    <row r="388" spans="1:13" x14ac:dyDescent="0.25">
      <c r="A388" s="17">
        <v>44247</v>
      </c>
      <c r="B388" s="16" t="s">
        <v>20</v>
      </c>
      <c r="C388" s="16">
        <v>4.2500000000000009</v>
      </c>
      <c r="D388" s="16">
        <v>78.805000000000007</v>
      </c>
      <c r="E388" s="16">
        <v>10.935</v>
      </c>
      <c r="F388" s="16">
        <v>10406</v>
      </c>
      <c r="G388" s="19">
        <v>8435.4824543753202</v>
      </c>
      <c r="H388" s="15"/>
      <c r="J388" s="19">
        <v>8435.4824543753202</v>
      </c>
      <c r="K388" s="13"/>
      <c r="L388" s="19"/>
      <c r="M388" s="19">
        <v>6593.5552335125803</v>
      </c>
    </row>
    <row r="389" spans="1:13" x14ac:dyDescent="0.25">
      <c r="A389" s="17">
        <v>44248</v>
      </c>
      <c r="B389" s="16" t="s">
        <v>20</v>
      </c>
      <c r="C389" s="16">
        <v>6.2</v>
      </c>
      <c r="D389" s="16">
        <v>78.700000000000017</v>
      </c>
      <c r="E389" s="16">
        <v>9.5299999999999994</v>
      </c>
      <c r="F389" s="16">
        <v>9834</v>
      </c>
      <c r="G389" s="19">
        <v>8062.3103103437497</v>
      </c>
      <c r="H389" s="15"/>
      <c r="J389" s="19">
        <v>8062.3103103437497</v>
      </c>
      <c r="K389" s="13"/>
      <c r="L389" s="19"/>
      <c r="M389" s="19">
        <v>6265.3099868152103</v>
      </c>
    </row>
    <row r="390" spans="1:13" x14ac:dyDescent="0.25">
      <c r="A390" s="17">
        <v>44249</v>
      </c>
      <c r="B390" s="16" t="s">
        <v>20</v>
      </c>
      <c r="C390" s="16">
        <v>12.07</v>
      </c>
      <c r="D390" s="16">
        <v>81.25500000000001</v>
      </c>
      <c r="E390" s="16">
        <v>7.759999999999998</v>
      </c>
      <c r="F390" s="16">
        <v>10641</v>
      </c>
      <c r="G390" s="19">
        <v>7716.4247910192598</v>
      </c>
      <c r="H390" s="15"/>
      <c r="J390" s="19">
        <v>7716.4247910192598</v>
      </c>
      <c r="K390" s="13"/>
      <c r="L390" s="19"/>
      <c r="M390" s="19">
        <v>5953.6097383404003</v>
      </c>
    </row>
    <row r="391" spans="1:13" x14ac:dyDescent="0.25">
      <c r="A391" s="17">
        <v>44250</v>
      </c>
      <c r="B391" s="16" t="s">
        <v>20</v>
      </c>
      <c r="C391" s="16">
        <v>5.1649999999999991</v>
      </c>
      <c r="D391" s="16">
        <v>74.75</v>
      </c>
      <c r="E391" s="16">
        <v>10.805</v>
      </c>
      <c r="F391" s="16">
        <v>8489</v>
      </c>
      <c r="G391" s="19">
        <v>7397.82820798797</v>
      </c>
      <c r="H391" s="15"/>
      <c r="J391" s="19">
        <v>7397.82820798797</v>
      </c>
      <c r="K391" s="13"/>
      <c r="L391" s="19"/>
      <c r="M391" s="19">
        <v>5652.9957119957799</v>
      </c>
    </row>
    <row r="392" spans="1:13" x14ac:dyDescent="0.25">
      <c r="A392" s="17">
        <v>44251</v>
      </c>
      <c r="B392" s="16" t="s">
        <v>20</v>
      </c>
      <c r="C392" s="16">
        <v>5.5849999999999991</v>
      </c>
      <c r="D392" s="16">
        <v>76.28</v>
      </c>
      <c r="E392" s="16">
        <v>11.785</v>
      </c>
      <c r="F392" s="16">
        <v>9938</v>
      </c>
      <c r="G392" s="19">
        <v>7084.8213499350504</v>
      </c>
      <c r="H392" s="15"/>
      <c r="J392" s="19">
        <v>7084.8213499350504</v>
      </c>
      <c r="K392" s="13"/>
      <c r="L392" s="19"/>
      <c r="M392" s="19">
        <v>5358.5280200478601</v>
      </c>
    </row>
    <row r="393" spans="1:13" x14ac:dyDescent="0.25">
      <c r="A393" s="17">
        <v>44252</v>
      </c>
      <c r="B393" s="16" t="s">
        <v>20</v>
      </c>
      <c r="C393" s="16">
        <v>8.0950000000000024</v>
      </c>
      <c r="D393" s="16">
        <v>76.83</v>
      </c>
      <c r="E393" s="16">
        <v>8.01</v>
      </c>
      <c r="F393" s="16">
        <v>9985</v>
      </c>
      <c r="G393" s="19">
        <v>6800.73373163206</v>
      </c>
      <c r="H393" s="15"/>
      <c r="J393" s="19">
        <v>6800.73373163206</v>
      </c>
      <c r="K393" s="13"/>
      <c r="L393" s="19"/>
      <c r="M393" s="19">
        <v>5093.4951103469202</v>
      </c>
    </row>
    <row r="394" spans="1:13" x14ac:dyDescent="0.25">
      <c r="A394" s="17">
        <v>44253</v>
      </c>
      <c r="B394" s="16" t="s">
        <v>20</v>
      </c>
      <c r="C394" s="16">
        <v>13.445</v>
      </c>
      <c r="D394" s="16">
        <v>78.054999999999993</v>
      </c>
      <c r="E394" s="16">
        <v>4.7149999999999999</v>
      </c>
      <c r="F394" s="16">
        <v>8523</v>
      </c>
      <c r="G394" s="19">
        <v>6538.0155961762703</v>
      </c>
      <c r="H394" s="15"/>
      <c r="J394" s="19">
        <v>6538.0155961762703</v>
      </c>
      <c r="K394" s="13"/>
      <c r="L394" s="19"/>
      <c r="M394" s="19">
        <v>4841.4933953216196</v>
      </c>
    </row>
    <row r="395" spans="1:13" x14ac:dyDescent="0.25">
      <c r="A395" s="17">
        <v>44254</v>
      </c>
      <c r="B395" s="16" t="s">
        <v>20</v>
      </c>
      <c r="C395" s="16">
        <v>14.59</v>
      </c>
      <c r="D395" s="16">
        <v>80.009999999999991</v>
      </c>
      <c r="E395" s="16">
        <v>5.0250000000000004</v>
      </c>
      <c r="F395" s="16">
        <v>7434</v>
      </c>
      <c r="G395" s="19">
        <v>6296.4817404591004</v>
      </c>
      <c r="H395" s="15"/>
      <c r="J395" s="19">
        <v>6296.4817404591004</v>
      </c>
      <c r="K395" s="13"/>
      <c r="L395" s="19"/>
      <c r="M395" s="19">
        <v>4597.0388973331501</v>
      </c>
    </row>
    <row r="396" spans="1:13" x14ac:dyDescent="0.25">
      <c r="A396" s="17">
        <v>44255</v>
      </c>
      <c r="B396" s="16" t="s">
        <v>20</v>
      </c>
      <c r="C396" s="16">
        <v>10.935</v>
      </c>
      <c r="D396" s="16">
        <v>79.694999999999993</v>
      </c>
      <c r="E396" s="16">
        <v>5.3199999999999994</v>
      </c>
      <c r="F396" s="16">
        <v>6035</v>
      </c>
      <c r="G396" s="19">
        <v>6066.3928789953598</v>
      </c>
      <c r="H396" s="15"/>
      <c r="J396" s="19">
        <v>6066.3928789953598</v>
      </c>
      <c r="K396" s="13"/>
      <c r="L396" s="19"/>
      <c r="M396" s="19">
        <v>4358.1922120070903</v>
      </c>
    </row>
    <row r="397" spans="1:13" x14ac:dyDescent="0.25">
      <c r="A397" s="17">
        <v>44256</v>
      </c>
      <c r="B397" s="16" t="s">
        <v>20</v>
      </c>
      <c r="C397" s="16">
        <v>10.965</v>
      </c>
      <c r="D397" s="16">
        <v>80.304999999999993</v>
      </c>
      <c r="E397" s="16">
        <v>4.0049999999999999</v>
      </c>
      <c r="F397" s="16">
        <v>5455</v>
      </c>
      <c r="G397" s="19">
        <v>5845.9620689128396</v>
      </c>
      <c r="H397" s="15"/>
      <c r="J397" s="19">
        <v>5845.9620689128396</v>
      </c>
      <c r="K397" s="13"/>
      <c r="L397" s="19"/>
      <c r="M397" s="19">
        <v>4133.3828789754698</v>
      </c>
    </row>
    <row r="398" spans="1:13" x14ac:dyDescent="0.25">
      <c r="A398" s="17">
        <v>44257</v>
      </c>
      <c r="B398" s="16" t="s">
        <v>20</v>
      </c>
      <c r="C398" s="16">
        <v>10.675000000000001</v>
      </c>
      <c r="D398" s="16">
        <v>81.199999999999989</v>
      </c>
      <c r="E398" s="16">
        <v>3.835</v>
      </c>
      <c r="F398" s="16">
        <v>6391</v>
      </c>
      <c r="G398" s="19">
        <v>5644.6803710887298</v>
      </c>
      <c r="H398" s="15"/>
      <c r="J398" s="19">
        <v>5644.6803710887298</v>
      </c>
      <c r="K398" s="13"/>
      <c r="L398" s="19"/>
      <c r="M398" s="19">
        <v>3927.8395967481902</v>
      </c>
    </row>
    <row r="399" spans="1:13" x14ac:dyDescent="0.25">
      <c r="A399" s="17">
        <v>44258</v>
      </c>
      <c r="B399" s="16" t="s">
        <v>20</v>
      </c>
      <c r="C399" s="16">
        <v>13.13</v>
      </c>
      <c r="D399" s="16">
        <v>83.164999999999992</v>
      </c>
      <c r="E399" s="16">
        <v>4.4800000000000004</v>
      </c>
      <c r="F399" s="16">
        <v>6385</v>
      </c>
      <c r="G399" s="19">
        <v>5456.6962291316304</v>
      </c>
      <c r="H399" s="15"/>
      <c r="J399" s="19">
        <v>5456.6962291316304</v>
      </c>
      <c r="K399" s="13"/>
      <c r="L399" s="19"/>
      <c r="M399" s="19">
        <v>3733.1941990282899</v>
      </c>
    </row>
    <row r="400" spans="1:13" x14ac:dyDescent="0.25">
      <c r="A400" s="17">
        <v>44259</v>
      </c>
      <c r="B400" s="16" t="s">
        <v>20</v>
      </c>
      <c r="C400" s="16">
        <v>9.9449999999999985</v>
      </c>
      <c r="D400" s="16">
        <v>78.515000000000015</v>
      </c>
      <c r="E400" s="16">
        <v>4.4799999999999986</v>
      </c>
      <c r="F400" s="16">
        <v>6573</v>
      </c>
      <c r="G400" s="19">
        <v>5284.9393498457803</v>
      </c>
      <c r="H400" s="15"/>
      <c r="J400" s="19">
        <v>5284.9393498457803</v>
      </c>
      <c r="K400" s="13"/>
      <c r="L400" s="19"/>
      <c r="M400" s="19">
        <v>3547.8739841676602</v>
      </c>
    </row>
    <row r="401" spans="1:13" x14ac:dyDescent="0.25">
      <c r="A401" s="17">
        <v>44260</v>
      </c>
      <c r="B401" s="16" t="s">
        <v>20</v>
      </c>
      <c r="C401" s="16">
        <v>9.1499999999999968</v>
      </c>
      <c r="D401" s="16">
        <v>66.440000000000012</v>
      </c>
      <c r="E401" s="16">
        <v>3.8849999999999998</v>
      </c>
      <c r="F401" s="16">
        <v>5946</v>
      </c>
      <c r="G401" s="19">
        <v>5118.1957693621198</v>
      </c>
      <c r="H401" s="15"/>
      <c r="J401" s="19">
        <v>5118.1957693621198</v>
      </c>
      <c r="K401" s="13"/>
      <c r="L401" s="19"/>
      <c r="M401" s="19">
        <v>3368.7301666989802</v>
      </c>
    </row>
    <row r="402" spans="1:13" x14ac:dyDescent="0.25">
      <c r="A402" s="17">
        <v>44261</v>
      </c>
      <c r="B402" s="16" t="s">
        <v>20</v>
      </c>
      <c r="C402" s="16">
        <v>9.8199999999999985</v>
      </c>
      <c r="D402" s="16">
        <v>67.60499999999999</v>
      </c>
      <c r="E402" s="16">
        <v>3.03</v>
      </c>
      <c r="F402" s="16">
        <v>6039</v>
      </c>
      <c r="G402" s="19">
        <v>4965.63772792701</v>
      </c>
      <c r="H402" s="15"/>
      <c r="J402" s="19">
        <v>4965.63772792701</v>
      </c>
      <c r="K402" s="13"/>
      <c r="L402" s="19"/>
      <c r="M402" s="19">
        <v>3202.0532966620299</v>
      </c>
    </row>
    <row r="403" spans="1:13" x14ac:dyDescent="0.25">
      <c r="A403" s="17">
        <v>44262</v>
      </c>
      <c r="B403" s="16" t="s">
        <v>20</v>
      </c>
      <c r="C403" s="16">
        <v>9.9450000000000003</v>
      </c>
      <c r="D403" s="16">
        <v>71.16</v>
      </c>
      <c r="E403" s="16">
        <v>3.14</v>
      </c>
      <c r="F403" s="16">
        <v>5177</v>
      </c>
      <c r="G403" s="19">
        <v>4825.3987296369196</v>
      </c>
      <c r="H403" s="15"/>
      <c r="J403" s="19">
        <v>4825.3987296369196</v>
      </c>
      <c r="K403" s="13"/>
      <c r="L403" s="19"/>
      <c r="M403" s="19">
        <v>3044.0853143490199</v>
      </c>
    </row>
    <row r="404" spans="1:13" x14ac:dyDescent="0.25">
      <c r="A404" s="17">
        <v>44263</v>
      </c>
      <c r="B404" s="16" t="s">
        <v>20</v>
      </c>
      <c r="C404" s="16">
        <v>13.28</v>
      </c>
      <c r="D404" s="16">
        <v>75.175000000000026</v>
      </c>
      <c r="E404" s="16">
        <v>5.3599999999999994</v>
      </c>
      <c r="F404" s="16">
        <v>4712</v>
      </c>
      <c r="G404" s="19">
        <v>4694.2954207574103</v>
      </c>
      <c r="H404" s="15"/>
      <c r="J404" s="19">
        <v>4694.2954207574103</v>
      </c>
      <c r="K404" s="13"/>
      <c r="L404" s="19"/>
      <c r="M404" s="19">
        <v>2892.4354380104701</v>
      </c>
    </row>
    <row r="405" spans="1:13" x14ac:dyDescent="0.25">
      <c r="A405" s="17">
        <v>44264</v>
      </c>
      <c r="B405" s="16" t="s">
        <v>20</v>
      </c>
      <c r="C405" s="16">
        <v>10</v>
      </c>
      <c r="D405" s="16">
        <v>74.49499999999999</v>
      </c>
      <c r="E405" s="16">
        <v>7.0549999999999997</v>
      </c>
      <c r="F405" s="16">
        <v>5766</v>
      </c>
      <c r="G405" s="19">
        <v>4576.3619279781096</v>
      </c>
      <c r="H405" s="15"/>
      <c r="J405" s="19">
        <v>4576.3619279781096</v>
      </c>
      <c r="K405" s="13"/>
      <c r="L405" s="19"/>
      <c r="M405" s="19">
        <v>2747.75458275452</v>
      </c>
    </row>
    <row r="406" spans="1:13" x14ac:dyDescent="0.25">
      <c r="A406" s="17">
        <v>44265</v>
      </c>
      <c r="B406" s="16" t="s">
        <v>20</v>
      </c>
      <c r="C406" s="16">
        <v>5.4049999999999994</v>
      </c>
      <c r="D406" s="16">
        <v>81.884999999999991</v>
      </c>
      <c r="E406" s="16">
        <v>8.2799999999999994</v>
      </c>
      <c r="F406" s="16">
        <v>5926</v>
      </c>
      <c r="G406" s="19">
        <v>4458.7391588890996</v>
      </c>
      <c r="H406" s="15"/>
      <c r="J406" s="19">
        <v>4458.7391588890996</v>
      </c>
      <c r="K406" s="13"/>
      <c r="L406" s="19"/>
      <c r="M406" s="19">
        <v>2607.6775714466798</v>
      </c>
    </row>
    <row r="407" spans="1:13" x14ac:dyDescent="0.25">
      <c r="A407" s="17">
        <v>44266</v>
      </c>
      <c r="B407" s="16" t="s">
        <v>20</v>
      </c>
      <c r="C407" s="16">
        <v>4.6900000000000004</v>
      </c>
      <c r="D407" s="16">
        <v>74.155000000000015</v>
      </c>
      <c r="E407" s="16">
        <v>8.1050000000000004</v>
      </c>
      <c r="F407" s="16">
        <v>6753</v>
      </c>
      <c r="G407" s="19">
        <v>4347.4465278816097</v>
      </c>
      <c r="H407" s="15"/>
      <c r="J407" s="19">
        <v>4347.4465278816097</v>
      </c>
      <c r="K407" s="13"/>
      <c r="L407" s="19"/>
      <c r="M407" s="19">
        <v>2477.9824627092298</v>
      </c>
    </row>
    <row r="408" spans="1:13" x14ac:dyDescent="0.25">
      <c r="A408" s="17">
        <v>44267</v>
      </c>
      <c r="B408" s="16" t="s">
        <v>20</v>
      </c>
      <c r="C408" s="16">
        <v>4.9349999999999996</v>
      </c>
      <c r="D408" s="16">
        <v>77</v>
      </c>
      <c r="E408" s="16">
        <v>6.1949999999999994</v>
      </c>
      <c r="F408" s="16">
        <v>6609</v>
      </c>
      <c r="G408" s="19">
        <v>4248.4437408751401</v>
      </c>
      <c r="H408" s="15"/>
      <c r="J408" s="19">
        <v>4248.4437408751401</v>
      </c>
      <c r="K408" s="13"/>
      <c r="L408" s="19"/>
      <c r="M408" s="19">
        <v>2358.0947156700699</v>
      </c>
    </row>
    <row r="409" spans="1:13" x14ac:dyDescent="0.25">
      <c r="A409" s="17">
        <v>44268</v>
      </c>
      <c r="B409" s="16" t="s">
        <v>20</v>
      </c>
      <c r="C409" s="16">
        <v>3.8100000000000009</v>
      </c>
      <c r="D409" s="16">
        <v>75.03</v>
      </c>
      <c r="E409" s="16">
        <v>5.7399999999999984</v>
      </c>
      <c r="F409" s="16">
        <v>5534</v>
      </c>
      <c r="G409" s="19">
        <v>4157.5919462151396</v>
      </c>
      <c r="H409" s="15"/>
      <c r="J409" s="19">
        <v>4157.5919462151396</v>
      </c>
      <c r="K409" s="13"/>
      <c r="L409" s="19"/>
      <c r="M409" s="19">
        <v>2243.0871369461302</v>
      </c>
    </row>
    <row r="410" spans="1:13" x14ac:dyDescent="0.25">
      <c r="A410" s="17">
        <v>44269</v>
      </c>
      <c r="B410" s="16" t="s">
        <v>20</v>
      </c>
      <c r="C410" s="16">
        <v>3.5950000000000011</v>
      </c>
      <c r="D410" s="16">
        <v>77.24499999999999</v>
      </c>
      <c r="E410" s="16">
        <v>7.3150000000000004</v>
      </c>
      <c r="F410" s="16">
        <v>4618</v>
      </c>
      <c r="G410" s="19">
        <v>4071.5046922307502</v>
      </c>
      <c r="H410" s="15"/>
      <c r="J410" s="19">
        <v>4071.5046922307502</v>
      </c>
      <c r="K410" s="13"/>
      <c r="L410" s="19"/>
      <c r="M410" s="19">
        <v>2131.9634965477298</v>
      </c>
    </row>
    <row r="411" spans="1:13" x14ac:dyDescent="0.25">
      <c r="A411" s="17">
        <v>44270</v>
      </c>
      <c r="B411" s="16" t="s">
        <v>20</v>
      </c>
      <c r="C411" s="16">
        <v>7.4799999999999986</v>
      </c>
      <c r="D411" s="16">
        <v>76.184999999999988</v>
      </c>
      <c r="E411" s="16">
        <v>8.73</v>
      </c>
      <c r="F411" s="16">
        <v>5089</v>
      </c>
      <c r="G411" s="19">
        <v>3992.5971726719599</v>
      </c>
      <c r="H411" s="15"/>
      <c r="J411" s="19">
        <v>3992.5971726719599</v>
      </c>
      <c r="K411" s="13"/>
      <c r="L411" s="19"/>
      <c r="M411" s="19">
        <v>2026.1402359154299</v>
      </c>
    </row>
    <row r="412" spans="1:13" x14ac:dyDescent="0.25">
      <c r="A412" s="17">
        <v>44271</v>
      </c>
      <c r="B412" s="16" t="s">
        <v>20</v>
      </c>
      <c r="C412" s="16">
        <v>7.1099999999999977</v>
      </c>
      <c r="D412" s="16">
        <v>75.835000000000008</v>
      </c>
      <c r="E412" s="16">
        <v>9.0449999999999999</v>
      </c>
      <c r="F412" s="16">
        <v>5294</v>
      </c>
      <c r="G412" s="19">
        <v>3924.4699709555698</v>
      </c>
      <c r="H412" s="15"/>
      <c r="J412" s="19">
        <v>3924.4699709555698</v>
      </c>
      <c r="K412" s="13"/>
      <c r="L412" s="19"/>
      <c r="M412" s="19">
        <v>1925.1294279854101</v>
      </c>
    </row>
    <row r="413" spans="1:13" x14ac:dyDescent="0.25">
      <c r="A413" s="17">
        <v>44272</v>
      </c>
      <c r="B413" s="16" t="s">
        <v>20</v>
      </c>
      <c r="C413" s="16">
        <v>10.119999999999999</v>
      </c>
      <c r="D413" s="16">
        <v>73.14500000000001</v>
      </c>
      <c r="E413" s="16">
        <v>6.919999999999999</v>
      </c>
      <c r="F413" s="16">
        <v>5758</v>
      </c>
      <c r="G413" s="19">
        <v>3856.2515552759901</v>
      </c>
      <c r="H413" s="15"/>
      <c r="J413" s="19">
        <v>3856.2515552759901</v>
      </c>
      <c r="L413" s="19"/>
      <c r="M413" s="19">
        <v>1826.67629602341</v>
      </c>
    </row>
    <row r="414" spans="1:13" x14ac:dyDescent="0.25">
      <c r="A414" s="17">
        <v>44273</v>
      </c>
      <c r="B414" s="16" t="s">
        <v>20</v>
      </c>
      <c r="C414" s="16">
        <v>9.6449999999999996</v>
      </c>
      <c r="D414" s="16">
        <v>79.765000000000001</v>
      </c>
      <c r="E414" s="16">
        <v>8.4749999999999996</v>
      </c>
      <c r="F414" s="16">
        <v>6303</v>
      </c>
      <c r="G414" s="19">
        <v>3797.1718672430402</v>
      </c>
      <c r="H414" s="15"/>
      <c r="J414" s="19">
        <v>3797.1718672430402</v>
      </c>
      <c r="L414" s="19"/>
      <c r="M414" s="19">
        <v>1733.9191674055</v>
      </c>
    </row>
    <row r="415" spans="1:13" x14ac:dyDescent="0.25">
      <c r="A415" s="17">
        <v>44274</v>
      </c>
      <c r="B415" s="16" t="s">
        <v>20</v>
      </c>
      <c r="C415" s="16">
        <v>8.8599999999999977</v>
      </c>
      <c r="D415" s="16">
        <v>75.265000000000015</v>
      </c>
      <c r="E415" s="16">
        <v>8.1100000000000012</v>
      </c>
      <c r="F415" s="16">
        <v>4802</v>
      </c>
      <c r="G415" s="19">
        <v>3738.2623442180302</v>
      </c>
      <c r="H415" s="15"/>
      <c r="J415" s="19">
        <v>3738.2623442180302</v>
      </c>
      <c r="L415" s="19"/>
      <c r="M415" s="19">
        <v>1645.0386967412501</v>
      </c>
    </row>
    <row r="416" spans="1:13" x14ac:dyDescent="0.25">
      <c r="A416" s="17">
        <v>44275</v>
      </c>
      <c r="B416" s="16" t="s">
        <v>20</v>
      </c>
      <c r="C416" s="16">
        <v>7.0549999999999997</v>
      </c>
      <c r="D416" s="16">
        <v>76.69</v>
      </c>
      <c r="E416" s="16">
        <v>8.34</v>
      </c>
      <c r="F416" s="16">
        <v>5587</v>
      </c>
      <c r="G416" s="19">
        <v>3683.1968296229902</v>
      </c>
      <c r="H416" s="15"/>
      <c r="J416" s="19">
        <v>3683.1968296229902</v>
      </c>
      <c r="L416" s="19"/>
      <c r="M416" s="19">
        <v>1561.7222943202</v>
      </c>
    </row>
    <row r="417" spans="1:13" x14ac:dyDescent="0.25">
      <c r="A417" s="17">
        <v>44276</v>
      </c>
      <c r="B417" s="16" t="s">
        <v>20</v>
      </c>
      <c r="C417" s="16">
        <v>5.3750000000000009</v>
      </c>
      <c r="D417" s="16">
        <v>73.725000000000009</v>
      </c>
      <c r="E417" s="16">
        <v>7.7450000000000001</v>
      </c>
      <c r="F417" s="16">
        <v>5312</v>
      </c>
      <c r="G417" s="19">
        <v>3630.78538770054</v>
      </c>
      <c r="H417" s="15"/>
      <c r="J417" s="19">
        <v>3630.78538770054</v>
      </c>
      <c r="L417" s="19"/>
      <c r="M417" s="19">
        <v>1483.5565253171701</v>
      </c>
    </row>
    <row r="418" spans="1:13" x14ac:dyDescent="0.25">
      <c r="A418" s="17">
        <v>44277</v>
      </c>
      <c r="B418" s="16" t="s">
        <v>20</v>
      </c>
      <c r="C418" s="16">
        <v>9.5050000000000026</v>
      </c>
      <c r="D418" s="16">
        <v>75.75</v>
      </c>
      <c r="E418" s="16">
        <v>7.1349999999999998</v>
      </c>
      <c r="F418" s="16">
        <v>5342</v>
      </c>
      <c r="G418" s="19">
        <v>3582.1967979282499</v>
      </c>
      <c r="H418" s="15"/>
      <c r="J418" s="19">
        <v>3582.1967979282499</v>
      </c>
      <c r="L418" s="19"/>
      <c r="M418" s="19">
        <v>1410.1874851422799</v>
      </c>
    </row>
    <row r="419" spans="1:13" x14ac:dyDescent="0.25">
      <c r="A419" s="17">
        <v>44278</v>
      </c>
      <c r="B419" s="16" t="s">
        <v>20</v>
      </c>
      <c r="C419" s="16">
        <v>8.1549999999999976</v>
      </c>
      <c r="D419" s="16">
        <v>73.089999999999989</v>
      </c>
      <c r="E419" s="16">
        <v>8.4749999999999996</v>
      </c>
      <c r="F419" s="16">
        <v>5379</v>
      </c>
      <c r="G419" s="19">
        <v>3544.3634076975</v>
      </c>
      <c r="H419" s="15"/>
      <c r="J419" s="19">
        <v>3544.3634076975</v>
      </c>
      <c r="L419" s="19"/>
      <c r="M419" s="19">
        <v>1340.82487724309</v>
      </c>
    </row>
    <row r="420" spans="1:13" x14ac:dyDescent="0.25">
      <c r="A420" s="17">
        <v>44279</v>
      </c>
      <c r="B420" s="16" t="s">
        <v>20</v>
      </c>
      <c r="C420" s="16">
        <v>7.06</v>
      </c>
      <c r="D420" s="16">
        <v>74.800000000000011</v>
      </c>
      <c r="E420" s="16">
        <v>8.5100000000000016</v>
      </c>
      <c r="F420" s="16">
        <v>5604</v>
      </c>
      <c r="G420" s="19">
        <v>3502.7888451347499</v>
      </c>
      <c r="H420" s="15"/>
      <c r="J420" s="19">
        <v>3502.7888451347499</v>
      </c>
      <c r="L420" s="19"/>
      <c r="M420" s="19">
        <v>1272.7989316826599</v>
      </c>
    </row>
    <row r="421" spans="1:13" x14ac:dyDescent="0.25">
      <c r="A421" s="17">
        <v>44280</v>
      </c>
      <c r="B421" s="16" t="s">
        <v>20</v>
      </c>
      <c r="C421" s="16">
        <v>6.1950000000000012</v>
      </c>
      <c r="D421" s="16">
        <v>76.06</v>
      </c>
      <c r="E421" s="16">
        <v>9.1950000000000003</v>
      </c>
      <c r="F421" s="16">
        <v>6220</v>
      </c>
      <c r="G421" s="19">
        <v>3464.4902398455001</v>
      </c>
      <c r="H421" s="15"/>
      <c r="J421" s="19">
        <v>3464.4902398455001</v>
      </c>
      <c r="L421" s="19"/>
      <c r="M421" s="19">
        <v>1208.79052624462</v>
      </c>
    </row>
    <row r="422" spans="1:13" x14ac:dyDescent="0.25">
      <c r="A422" s="17">
        <v>44281</v>
      </c>
      <c r="B422" s="16" t="s">
        <v>20</v>
      </c>
      <c r="C422" s="16">
        <v>4.83</v>
      </c>
      <c r="D422" s="16">
        <v>76.209999999999994</v>
      </c>
      <c r="E422" s="16">
        <v>8.2949999999999999</v>
      </c>
      <c r="F422" s="16">
        <v>6187</v>
      </c>
      <c r="G422" s="19">
        <v>3429.2307778262202</v>
      </c>
      <c r="H422" s="15"/>
      <c r="J422" s="19">
        <v>3429.2307778262202</v>
      </c>
      <c r="L422" s="19"/>
      <c r="M422" s="19">
        <v>1148.57572651757</v>
      </c>
    </row>
    <row r="423" spans="1:13" x14ac:dyDescent="0.25">
      <c r="A423" s="17">
        <v>44282</v>
      </c>
      <c r="B423" s="16" t="s">
        <v>20</v>
      </c>
      <c r="C423" s="16">
        <v>3.7749999999999999</v>
      </c>
      <c r="D423" s="16">
        <v>70.509999999999991</v>
      </c>
      <c r="E423" s="16">
        <v>8.3150000000000013</v>
      </c>
      <c r="F423" s="16">
        <v>3865</v>
      </c>
      <c r="G423" s="19">
        <v>3395.8934659919801</v>
      </c>
      <c r="H423" s="15"/>
      <c r="J423" s="19">
        <v>3395.8934659919801</v>
      </c>
      <c r="L423" s="19"/>
      <c r="M423" s="19">
        <v>1091.5678179347799</v>
      </c>
    </row>
    <row r="424" spans="1:13" x14ac:dyDescent="0.25">
      <c r="A424" s="17">
        <v>44283</v>
      </c>
      <c r="B424" s="16" t="s">
        <v>20</v>
      </c>
      <c r="C424" s="16">
        <v>2.8250000000000002</v>
      </c>
      <c r="D424" s="16">
        <v>78.139999999999986</v>
      </c>
      <c r="E424" s="16">
        <v>10.56</v>
      </c>
      <c r="F424" s="16">
        <v>3862</v>
      </c>
      <c r="G424" s="19">
        <v>3365.3254227850398</v>
      </c>
      <c r="H424" s="15"/>
      <c r="J424" s="19">
        <v>3365.3254227850398</v>
      </c>
      <c r="L424" s="19"/>
      <c r="M424" s="19">
        <v>1037.5858746374099</v>
      </c>
    </row>
    <row r="425" spans="1:13" x14ac:dyDescent="0.25">
      <c r="A425" s="17">
        <v>44284</v>
      </c>
      <c r="B425" s="16" t="s">
        <v>20</v>
      </c>
      <c r="C425" s="16">
        <v>4.9650000000000007</v>
      </c>
      <c r="D425" s="16">
        <v>76.655000000000001</v>
      </c>
      <c r="E425" s="16">
        <v>11.35</v>
      </c>
      <c r="F425" s="16">
        <v>4654</v>
      </c>
      <c r="G425" s="19">
        <v>3337.1008549806102</v>
      </c>
      <c r="H425" s="15"/>
      <c r="J425" s="19">
        <v>3337.1008549806102</v>
      </c>
      <c r="L425" s="19"/>
      <c r="M425" s="19">
        <v>986.26673199141101</v>
      </c>
    </row>
    <row r="426" spans="1:13" x14ac:dyDescent="0.25">
      <c r="A426" s="17">
        <v>44285</v>
      </c>
      <c r="B426" s="16" t="s">
        <v>20</v>
      </c>
      <c r="C426" s="16">
        <v>12.59</v>
      </c>
      <c r="D426" s="16">
        <v>65.35499999999999</v>
      </c>
      <c r="E426" s="16">
        <v>12.845000000000001</v>
      </c>
      <c r="F426" s="16">
        <v>4040</v>
      </c>
      <c r="G426" s="19">
        <v>3314.8597068817198</v>
      </c>
      <c r="H426" s="15"/>
      <c r="J426" s="19">
        <v>3314.8597068817198</v>
      </c>
      <c r="L426" s="19"/>
      <c r="M426" s="19">
        <v>937.40819710892004</v>
      </c>
    </row>
    <row r="427" spans="1:13" x14ac:dyDescent="0.25">
      <c r="A427" s="17">
        <v>44286</v>
      </c>
      <c r="B427" s="16" t="s">
        <v>20</v>
      </c>
      <c r="C427" s="16">
        <v>15.94</v>
      </c>
      <c r="D427" s="16">
        <v>66.384999999999991</v>
      </c>
      <c r="E427" s="16">
        <v>13.25</v>
      </c>
      <c r="F427" s="16">
        <v>4052</v>
      </c>
      <c r="G427" s="19">
        <v>3301.5167309813801</v>
      </c>
      <c r="H427" s="15"/>
      <c r="J427" s="19">
        <v>3301.5167309813801</v>
      </c>
      <c r="L427" s="19"/>
      <c r="M427" s="19">
        <v>890.09833519072004</v>
      </c>
    </row>
    <row r="428" spans="1:13" x14ac:dyDescent="0.25">
      <c r="A428" s="17">
        <v>44287</v>
      </c>
      <c r="B428" s="16" t="s">
        <v>20</v>
      </c>
      <c r="C428" s="16">
        <v>6.6849999999999996</v>
      </c>
      <c r="D428" s="16">
        <v>74.070000000000007</v>
      </c>
      <c r="E428" s="16">
        <v>8.77</v>
      </c>
      <c r="F428" s="16">
        <v>4478</v>
      </c>
      <c r="G428" s="19">
        <v>3284.53223409678</v>
      </c>
      <c r="H428" s="15"/>
      <c r="J428" s="19">
        <v>3284.53223409678</v>
      </c>
      <c r="L428" s="19"/>
      <c r="M428" s="19">
        <v>843.26580056828095</v>
      </c>
    </row>
    <row r="429" spans="1:13" x14ac:dyDescent="0.25">
      <c r="A429" s="17">
        <v>44288</v>
      </c>
      <c r="B429" s="16" t="s">
        <v>20</v>
      </c>
      <c r="C429" s="16">
        <v>6.2526315789473683</v>
      </c>
      <c r="D429" s="16">
        <v>67.204999999999998</v>
      </c>
      <c r="E429" s="16">
        <v>6.7349999999999994</v>
      </c>
      <c r="F429" s="16">
        <v>3402</v>
      </c>
      <c r="G429" s="19">
        <v>3253.15001603685</v>
      </c>
      <c r="H429" s="15"/>
      <c r="J429" s="19">
        <v>3253.15001603685</v>
      </c>
      <c r="L429" s="19"/>
      <c r="M429" s="19">
        <v>798.83683429899395</v>
      </c>
    </row>
    <row r="430" spans="1:13" x14ac:dyDescent="0.25">
      <c r="A430" s="17">
        <v>44289</v>
      </c>
      <c r="B430" s="16" t="s">
        <v>20</v>
      </c>
      <c r="C430" s="16">
        <v>6.473684210526315</v>
      </c>
      <c r="D430" s="16">
        <v>68.570000000000007</v>
      </c>
      <c r="E430" s="16">
        <v>6.3900000000000006</v>
      </c>
      <c r="F430" s="16">
        <v>3423</v>
      </c>
      <c r="G430" s="19">
        <v>3234.5286107161101</v>
      </c>
      <c r="H430" s="15"/>
      <c r="J430" s="19">
        <v>3234.5286107161101</v>
      </c>
      <c r="L430" s="19"/>
      <c r="M430" s="19">
        <v>759.832064149443</v>
      </c>
    </row>
    <row r="431" spans="1:13" x14ac:dyDescent="0.25">
      <c r="A431" s="17">
        <v>44290</v>
      </c>
      <c r="B431" s="16" t="s">
        <v>20</v>
      </c>
      <c r="C431" s="16">
        <v>5.5263157894736832</v>
      </c>
      <c r="D431" s="16">
        <v>71.594999999999985</v>
      </c>
      <c r="E431" s="16">
        <v>8.1749999999999989</v>
      </c>
      <c r="F431" s="16">
        <v>2297</v>
      </c>
      <c r="G431" s="19">
        <v>3218.1689718329899</v>
      </c>
      <c r="H431" s="15"/>
      <c r="J431" s="19">
        <v>3218.1689718329899</v>
      </c>
      <c r="L431" s="19"/>
      <c r="M431" s="19">
        <v>722.84740349467802</v>
      </c>
    </row>
    <row r="432" spans="1:13" x14ac:dyDescent="0.25">
      <c r="A432" s="17">
        <v>44291</v>
      </c>
      <c r="B432" s="16" t="s">
        <v>20</v>
      </c>
      <c r="C432" s="16">
        <v>3.0150000000000001</v>
      </c>
      <c r="D432" s="16">
        <v>56.274999999999991</v>
      </c>
      <c r="E432" s="16">
        <v>5.5300000000000011</v>
      </c>
      <c r="F432" s="16">
        <v>2762</v>
      </c>
      <c r="G432" s="19">
        <v>3201.6461849306702</v>
      </c>
      <c r="H432" s="15"/>
      <c r="J432" s="19">
        <v>3201.6461849306702</v>
      </c>
      <c r="L432" s="19"/>
      <c r="M432" s="19">
        <v>687.15502240579303</v>
      </c>
    </row>
    <row r="433" spans="1:13" x14ac:dyDescent="0.25">
      <c r="A433" s="17">
        <v>44292</v>
      </c>
      <c r="B433" s="16" t="s">
        <v>20</v>
      </c>
      <c r="C433" s="16">
        <v>5.1449999999999996</v>
      </c>
      <c r="D433" s="16">
        <v>62.905000000000022</v>
      </c>
      <c r="E433" s="16">
        <v>2.5449999999999999</v>
      </c>
      <c r="F433" s="16">
        <v>2379</v>
      </c>
      <c r="G433" s="19">
        <v>3184.3565677851402</v>
      </c>
      <c r="H433" s="15"/>
      <c r="J433" s="19">
        <v>3184.3565677851402</v>
      </c>
      <c r="L433" s="19"/>
      <c r="M433" s="19">
        <v>653.09891362480096</v>
      </c>
    </row>
    <row r="434" spans="1:13" x14ac:dyDescent="0.25">
      <c r="A434" s="17">
        <v>44293</v>
      </c>
      <c r="B434" s="16" t="s">
        <v>20</v>
      </c>
      <c r="C434" s="16">
        <v>7.7249999999999996</v>
      </c>
      <c r="D434" s="16">
        <v>60.23</v>
      </c>
      <c r="E434" s="16">
        <v>4.37</v>
      </c>
      <c r="F434" s="16">
        <v>2762</v>
      </c>
      <c r="G434" s="19">
        <v>3174.1435831869599</v>
      </c>
      <c r="H434" s="15"/>
      <c r="J434" s="19">
        <v>3174.1435831869599</v>
      </c>
      <c r="L434" s="19"/>
      <c r="M434" s="19">
        <v>620.99285546045905</v>
      </c>
    </row>
    <row r="435" spans="1:13" x14ac:dyDescent="0.25">
      <c r="A435" s="17">
        <v>44294</v>
      </c>
      <c r="B435" s="16" t="s">
        <v>20</v>
      </c>
      <c r="C435" s="16">
        <v>5.9</v>
      </c>
      <c r="D435" s="16">
        <v>69.61</v>
      </c>
      <c r="E435" s="16">
        <v>7.7500000000000018</v>
      </c>
      <c r="F435" s="16">
        <v>3030</v>
      </c>
      <c r="G435" s="19">
        <v>3165.57911835302</v>
      </c>
      <c r="H435" s="15"/>
      <c r="J435" s="19">
        <v>3165.57911835302</v>
      </c>
      <c r="L435" s="19"/>
      <c r="M435" s="19">
        <v>589.83237721834905</v>
      </c>
    </row>
    <row r="436" spans="1:13" x14ac:dyDescent="0.25">
      <c r="A436" s="17">
        <v>44295</v>
      </c>
      <c r="B436" s="16" t="s">
        <v>20</v>
      </c>
      <c r="C436" s="16">
        <v>7.1549999999999976</v>
      </c>
      <c r="D436" s="16">
        <v>71.474999999999994</v>
      </c>
      <c r="E436" s="16">
        <v>6.65</v>
      </c>
      <c r="F436" s="16">
        <v>-4860</v>
      </c>
      <c r="G436" s="19">
        <v>3152.3707518457099</v>
      </c>
      <c r="H436" s="15"/>
      <c r="J436" s="19">
        <v>3152.3707518457099</v>
      </c>
      <c r="L436" s="19"/>
      <c r="M436" s="19">
        <v>559.71320536320695</v>
      </c>
    </row>
    <row r="437" spans="1:13" x14ac:dyDescent="0.25">
      <c r="A437" s="17">
        <v>44296</v>
      </c>
      <c r="B437" s="16" t="s">
        <v>20</v>
      </c>
      <c r="C437" s="16">
        <v>7.0550000000000006</v>
      </c>
      <c r="D437" s="16">
        <v>71.185000000000016</v>
      </c>
      <c r="E437" s="16">
        <v>4.37</v>
      </c>
      <c r="F437" s="16">
        <v>2584</v>
      </c>
      <c r="G437" s="19">
        <v>3144.0263108776999</v>
      </c>
      <c r="H437" s="15"/>
      <c r="J437" s="19">
        <v>3144.0263108776999</v>
      </c>
      <c r="L437" s="19"/>
      <c r="M437" s="19">
        <v>531.579928096392</v>
      </c>
    </row>
    <row r="438" spans="1:13" x14ac:dyDescent="0.25">
      <c r="A438" s="17">
        <v>44297</v>
      </c>
      <c r="B438" s="16" t="s">
        <v>20</v>
      </c>
      <c r="C438" s="16">
        <v>5.6399999999999988</v>
      </c>
      <c r="D438" s="16">
        <v>69.59</v>
      </c>
      <c r="E438" s="16">
        <v>3.355</v>
      </c>
      <c r="F438" s="16">
        <v>1730</v>
      </c>
      <c r="G438" s="19">
        <v>3134.8031577128299</v>
      </c>
      <c r="H438" s="15"/>
      <c r="J438" s="19">
        <v>3134.8031577128299</v>
      </c>
      <c r="L438" s="19"/>
      <c r="M438" s="19">
        <v>504.76723096296303</v>
      </c>
    </row>
    <row r="439" spans="1:13" x14ac:dyDescent="0.25">
      <c r="A439" s="17">
        <v>44298</v>
      </c>
      <c r="B439" s="16" t="s">
        <v>20</v>
      </c>
      <c r="C439" s="16">
        <v>10.24</v>
      </c>
      <c r="D439" s="16">
        <v>64.89</v>
      </c>
      <c r="E439" s="16">
        <v>4.5650000000000004</v>
      </c>
      <c r="F439" s="16">
        <v>3568</v>
      </c>
      <c r="G439" s="19">
        <v>3124.6870096973998</v>
      </c>
      <c r="H439" s="15"/>
      <c r="J439" s="19">
        <v>3124.6870096973998</v>
      </c>
      <c r="L439" s="19"/>
      <c r="M439" s="19">
        <v>479.37723485526698</v>
      </c>
    </row>
    <row r="440" spans="1:13" x14ac:dyDescent="0.25">
      <c r="A440" s="17">
        <v>44299</v>
      </c>
      <c r="B440" s="16" t="s">
        <v>20</v>
      </c>
      <c r="C440" s="16">
        <v>12.755000000000001</v>
      </c>
      <c r="D440" s="16">
        <v>65.679999999999993</v>
      </c>
      <c r="E440" s="16">
        <v>6.9550000000000001</v>
      </c>
      <c r="F440" s="16">
        <v>2471</v>
      </c>
      <c r="G440" s="19">
        <v>3123.0330321504198</v>
      </c>
      <c r="H440" s="15"/>
      <c r="J440" s="19">
        <v>3123.0330321504198</v>
      </c>
      <c r="L440" s="19"/>
      <c r="M440" s="19">
        <v>455.50164615214902</v>
      </c>
    </row>
    <row r="441" spans="1:13" x14ac:dyDescent="0.25">
      <c r="A441" s="17">
        <v>44300</v>
      </c>
      <c r="B441" s="16" t="s">
        <v>20</v>
      </c>
      <c r="C441" s="16">
        <v>11.345000000000001</v>
      </c>
      <c r="D441" s="16">
        <v>66.045000000000002</v>
      </c>
      <c r="E441" s="16">
        <v>6.69</v>
      </c>
      <c r="F441" s="16">
        <v>2491</v>
      </c>
      <c r="G441" s="19">
        <v>3119.3982435821399</v>
      </c>
      <c r="H441" s="15"/>
      <c r="J441" s="19">
        <v>3119.3982435821399</v>
      </c>
      <c r="L441" s="19"/>
      <c r="M441" s="19">
        <v>432.191959241353</v>
      </c>
    </row>
    <row r="442" spans="1:13" x14ac:dyDescent="0.25">
      <c r="A442" s="17">
        <v>44301</v>
      </c>
      <c r="B442" s="16" t="s">
        <v>20</v>
      </c>
      <c r="C442" s="16">
        <v>9.629999999999999</v>
      </c>
      <c r="D442" s="16">
        <v>63.244999999999997</v>
      </c>
      <c r="E442" s="16">
        <v>6.5699999999999994</v>
      </c>
      <c r="F442" s="16">
        <v>2671</v>
      </c>
      <c r="G442" s="19">
        <v>3111.3590943836598</v>
      </c>
      <c r="H442" s="15"/>
      <c r="J442" s="19">
        <v>3111.3590943836598</v>
      </c>
      <c r="L442" s="19"/>
      <c r="M442" s="19">
        <v>409.90056164186802</v>
      </c>
    </row>
    <row r="443" spans="1:13" x14ac:dyDescent="0.25">
      <c r="A443" s="17">
        <v>44302</v>
      </c>
      <c r="B443" s="16" t="s">
        <v>20</v>
      </c>
      <c r="C443" s="16">
        <v>10.865</v>
      </c>
      <c r="D443" s="16">
        <v>62.219999999999992</v>
      </c>
      <c r="E443" s="16">
        <v>7.02</v>
      </c>
      <c r="F443" s="16">
        <v>2756</v>
      </c>
      <c r="G443" s="19">
        <v>3103.51627582731</v>
      </c>
      <c r="H443" s="15"/>
      <c r="J443" s="19">
        <v>3103.51627582731</v>
      </c>
      <c r="L443" s="19"/>
      <c r="M443" s="19">
        <v>389.19613842454697</v>
      </c>
    </row>
    <row r="444" spans="1:13" x14ac:dyDescent="0.25">
      <c r="A444" s="17">
        <v>44303</v>
      </c>
      <c r="B444" s="16" t="s">
        <v>20</v>
      </c>
      <c r="C444" s="16">
        <v>10.005000000000001</v>
      </c>
      <c r="D444" s="16">
        <v>56.284999999999997</v>
      </c>
      <c r="E444" s="16">
        <v>8.1849999999999987</v>
      </c>
      <c r="F444" s="16">
        <v>2206</v>
      </c>
      <c r="G444" s="19">
        <v>3100.0202434850498</v>
      </c>
      <c r="H444" s="15"/>
      <c r="J444" s="19">
        <v>3100.0202434850498</v>
      </c>
      <c r="L444" s="19"/>
      <c r="M444" s="19">
        <v>369.88123883175001</v>
      </c>
    </row>
    <row r="445" spans="1:13" x14ac:dyDescent="0.25">
      <c r="A445" s="17">
        <v>44304</v>
      </c>
      <c r="B445" s="16" t="s">
        <v>20</v>
      </c>
      <c r="C445" s="16">
        <v>8.4850000000000012</v>
      </c>
      <c r="D445" s="16">
        <v>59.075000000000003</v>
      </c>
      <c r="E445" s="16">
        <v>9.0400000000000009</v>
      </c>
      <c r="F445" s="16">
        <v>1882</v>
      </c>
      <c r="G445" s="19">
        <v>3094.3385322520298</v>
      </c>
      <c r="H445" s="15"/>
      <c r="J445" s="19">
        <v>3094.3385322520298</v>
      </c>
      <c r="L445" s="19"/>
      <c r="M445" s="19">
        <v>351.37956256511802</v>
      </c>
    </row>
    <row r="446" spans="1:13" x14ac:dyDescent="0.25">
      <c r="A446" s="17">
        <v>44305</v>
      </c>
      <c r="B446" s="16" t="s">
        <v>20</v>
      </c>
      <c r="C446" s="16">
        <v>11.16</v>
      </c>
      <c r="D446" s="16">
        <v>60.234999999999999</v>
      </c>
      <c r="E446" s="16">
        <v>9.99</v>
      </c>
      <c r="F446" s="16">
        <v>2963</v>
      </c>
      <c r="G446" s="19">
        <v>3088.2785685793801</v>
      </c>
      <c r="H446" s="15"/>
      <c r="J446" s="19">
        <v>3088.2785685793801</v>
      </c>
      <c r="L446" s="19"/>
      <c r="M446" s="19">
        <v>333.86801051347902</v>
      </c>
    </row>
    <row r="447" spans="1:13" x14ac:dyDescent="0.25">
      <c r="A447" s="17">
        <v>44306</v>
      </c>
      <c r="B447" s="16" t="s">
        <v>20</v>
      </c>
      <c r="C447" s="16">
        <v>11.805</v>
      </c>
      <c r="D447" s="16">
        <v>66.045000000000002</v>
      </c>
      <c r="E447" s="16">
        <v>10.43</v>
      </c>
      <c r="F447" s="16">
        <v>2524</v>
      </c>
      <c r="G447" s="19">
        <v>3088.07257556287</v>
      </c>
      <c r="H447" s="15"/>
      <c r="J447" s="19">
        <v>3088.07257556287</v>
      </c>
      <c r="L447" s="19"/>
      <c r="M447" s="19">
        <v>317.35172114826003</v>
      </c>
    </row>
    <row r="448" spans="1:13" x14ac:dyDescent="0.25">
      <c r="A448" s="17">
        <v>44307</v>
      </c>
      <c r="B448" s="16" t="s">
        <v>20</v>
      </c>
      <c r="C448" s="16">
        <v>7.6</v>
      </c>
      <c r="D448" s="16">
        <v>63.95</v>
      </c>
      <c r="E448" s="16">
        <v>9.3850000000000016</v>
      </c>
      <c r="F448" s="16">
        <v>2396</v>
      </c>
      <c r="G448" s="19">
        <v>3085.6617988683302</v>
      </c>
      <c r="H448" s="15"/>
      <c r="J448" s="19">
        <v>3085.6617988683302</v>
      </c>
      <c r="L448" s="19"/>
      <c r="M448" s="19">
        <v>301.34739092309201</v>
      </c>
    </row>
    <row r="449" spans="1:13" x14ac:dyDescent="0.25">
      <c r="A449" s="17">
        <v>44308</v>
      </c>
      <c r="B449" s="16" t="s">
        <v>20</v>
      </c>
      <c r="C449" s="16">
        <v>8.3950000000000014</v>
      </c>
      <c r="D449" s="16">
        <v>55.635000000000012</v>
      </c>
      <c r="E449" s="16">
        <v>8.73</v>
      </c>
      <c r="F449" s="16">
        <v>2728</v>
      </c>
      <c r="G449" s="19">
        <v>3077.3635580793798</v>
      </c>
      <c r="H449" s="15"/>
      <c r="J449" s="19">
        <v>3077.3635580793798</v>
      </c>
      <c r="L449" s="19"/>
      <c r="M449" s="19">
        <v>286.10934303421197</v>
      </c>
    </row>
    <row r="450" spans="1:13" x14ac:dyDescent="0.25">
      <c r="A450" s="17">
        <v>44309</v>
      </c>
      <c r="B450" s="16" t="s">
        <v>20</v>
      </c>
      <c r="C450" s="16">
        <v>10.14</v>
      </c>
      <c r="D450" s="16">
        <v>51.095000000000013</v>
      </c>
      <c r="E450" s="16">
        <v>10.625</v>
      </c>
      <c r="F450" s="16">
        <v>2678</v>
      </c>
      <c r="G450" s="19">
        <v>3075.8776174330001</v>
      </c>
      <c r="H450" s="15"/>
      <c r="J450" s="19">
        <v>3075.8776174330001</v>
      </c>
      <c r="L450" s="19"/>
      <c r="M450" s="19">
        <v>272.04848887323999</v>
      </c>
    </row>
    <row r="451" spans="1:13" x14ac:dyDescent="0.25">
      <c r="A451" s="17">
        <v>44310</v>
      </c>
      <c r="B451" s="16" t="s">
        <v>20</v>
      </c>
      <c r="C451" s="16">
        <v>7.4049999999999976</v>
      </c>
      <c r="D451" s="16">
        <v>56.655000000000008</v>
      </c>
      <c r="E451" s="16">
        <v>10.42</v>
      </c>
      <c r="F451" s="16">
        <v>2061</v>
      </c>
      <c r="G451" s="19">
        <v>3075.95334383205</v>
      </c>
      <c r="H451" s="15"/>
      <c r="J451" s="19">
        <v>3075.95334383205</v>
      </c>
      <c r="L451" s="19"/>
      <c r="M451" s="19">
        <v>258.56301007397701</v>
      </c>
    </row>
    <row r="452" spans="1:13" x14ac:dyDescent="0.25">
      <c r="A452" s="17">
        <v>44311</v>
      </c>
      <c r="B452" s="16" t="s">
        <v>20</v>
      </c>
      <c r="C452" s="16">
        <v>4.4000000000000004</v>
      </c>
      <c r="D452" s="16">
        <v>63.005000000000003</v>
      </c>
      <c r="E452" s="16">
        <v>8.504999999999999</v>
      </c>
      <c r="F452" s="16">
        <v>1712</v>
      </c>
      <c r="G452" s="19">
        <v>3070.5352379221599</v>
      </c>
      <c r="H452" s="15"/>
      <c r="J452" s="19">
        <v>3070.5352379221599</v>
      </c>
      <c r="L452" s="19"/>
      <c r="M452" s="19">
        <v>245.54396828825199</v>
      </c>
    </row>
    <row r="453" spans="1:13" x14ac:dyDescent="0.25">
      <c r="A453" s="17">
        <v>44312</v>
      </c>
      <c r="B453" s="16" t="s">
        <v>20</v>
      </c>
      <c r="C453" s="16">
        <v>7.4</v>
      </c>
      <c r="D453" s="16">
        <v>62.645000000000017</v>
      </c>
      <c r="E453" s="16">
        <v>8.41</v>
      </c>
      <c r="F453" s="16">
        <v>2064</v>
      </c>
      <c r="G453" s="19">
        <v>3065.0439720520499</v>
      </c>
      <c r="H453" s="15"/>
      <c r="J453" s="19">
        <v>3065.0439720520499</v>
      </c>
      <c r="L453" s="19"/>
      <c r="M453" s="19">
        <v>233.37499725339001</v>
      </c>
    </row>
    <row r="454" spans="1:13" x14ac:dyDescent="0.25">
      <c r="A454" s="17">
        <v>44313</v>
      </c>
      <c r="B454" s="16" t="s">
        <v>20</v>
      </c>
      <c r="C454" s="16">
        <v>9.245000000000001</v>
      </c>
      <c r="D454" s="16">
        <v>67.97999999999999</v>
      </c>
      <c r="E454" s="16">
        <v>9.3649999999999984</v>
      </c>
      <c r="F454" s="16">
        <v>2685</v>
      </c>
      <c r="G454" s="19">
        <v>3067.6004361118498</v>
      </c>
      <c r="H454" s="15"/>
      <c r="J454" s="19">
        <v>3067.6004361118498</v>
      </c>
      <c r="L454" s="19"/>
      <c r="M454" s="19">
        <v>221.97785512633001</v>
      </c>
    </row>
    <row r="455" spans="1:13" x14ac:dyDescent="0.25">
      <c r="A455" s="17">
        <v>44314</v>
      </c>
      <c r="B455" s="16" t="s">
        <v>20</v>
      </c>
      <c r="C455" s="16">
        <v>7.6599999999999993</v>
      </c>
      <c r="D455" s="16">
        <v>67.86999999999999</v>
      </c>
      <c r="E455" s="16">
        <v>7.8900000000000006</v>
      </c>
      <c r="F455" s="16">
        <v>2166</v>
      </c>
      <c r="G455" s="19">
        <v>3068.91102540051</v>
      </c>
      <c r="H455" s="15"/>
      <c r="J455" s="19">
        <v>3068.91102540051</v>
      </c>
      <c r="L455" s="19"/>
      <c r="M455" s="19">
        <v>210.84190504648399</v>
      </c>
    </row>
    <row r="456" spans="1:13" x14ac:dyDescent="0.25">
      <c r="A456" s="17">
        <v>44315</v>
      </c>
      <c r="B456" s="16" t="s">
        <v>20</v>
      </c>
      <c r="C456" s="16">
        <v>8.3150000000000013</v>
      </c>
      <c r="D456" s="16">
        <v>67.915000000000006</v>
      </c>
      <c r="E456" s="16">
        <v>6.85</v>
      </c>
      <c r="F456" s="16">
        <v>2445</v>
      </c>
      <c r="G456" s="19">
        <v>3065.9981051375798</v>
      </c>
      <c r="H456" s="15"/>
      <c r="I456" s="15"/>
      <c r="J456" s="19">
        <v>3065.9981051375798</v>
      </c>
      <c r="L456" s="19"/>
      <c r="M456" s="19">
        <v>200.11857477155701</v>
      </c>
    </row>
    <row r="457" spans="1:13" x14ac:dyDescent="0.25">
      <c r="A457" s="17">
        <v>44316</v>
      </c>
      <c r="B457" s="16" t="s">
        <v>20</v>
      </c>
      <c r="C457" s="16">
        <v>9.3049999999999997</v>
      </c>
      <c r="D457" s="16">
        <v>70.414999999999992</v>
      </c>
      <c r="E457" s="16">
        <v>6.9150000000000018</v>
      </c>
      <c r="F457" s="16">
        <v>2381</v>
      </c>
      <c r="G457" s="19">
        <v>3066.20553419818</v>
      </c>
      <c r="H457" s="15"/>
      <c r="I457" s="15"/>
      <c r="J457" s="19">
        <v>3066.20553419818</v>
      </c>
      <c r="L457" s="19"/>
      <c r="M457" s="19">
        <v>190.082061238183</v>
      </c>
    </row>
    <row r="458" spans="1:13" x14ac:dyDescent="0.25">
      <c r="A458" s="17">
        <v>44317</v>
      </c>
      <c r="B458" s="16" t="s">
        <v>20</v>
      </c>
      <c r="C458" s="16">
        <v>8.1</v>
      </c>
      <c r="D458" s="16">
        <v>71.710000000000008</v>
      </c>
      <c r="E458" s="16">
        <v>6.9049999999999994</v>
      </c>
      <c r="F458" s="16">
        <v>1907</v>
      </c>
      <c r="G458" s="19">
        <v>3067.0477498987502</v>
      </c>
      <c r="H458" s="15"/>
      <c r="I458" s="15"/>
      <c r="J458" s="19">
        <v>3067.0477498987502</v>
      </c>
      <c r="L458" s="19"/>
      <c r="M458" s="19">
        <v>180.542129329842</v>
      </c>
    </row>
    <row r="459" spans="1:13" x14ac:dyDescent="0.25">
      <c r="A459" s="17">
        <v>44318</v>
      </c>
      <c r="B459" s="16" t="s">
        <v>20</v>
      </c>
      <c r="C459" s="16">
        <v>7.0250000000000004</v>
      </c>
      <c r="D459" s="16">
        <v>67.570000000000007</v>
      </c>
      <c r="E459" s="16">
        <v>8.5800000000000018</v>
      </c>
      <c r="F459" s="16">
        <v>1671</v>
      </c>
      <c r="G459" s="19">
        <v>3065.2177395093299</v>
      </c>
      <c r="H459" s="15"/>
      <c r="I459" s="15"/>
      <c r="J459" s="19">
        <v>3065.2177395093299</v>
      </c>
      <c r="L459" s="19"/>
      <c r="M459" s="19">
        <v>171.440870579657</v>
      </c>
    </row>
    <row r="460" spans="1:13" x14ac:dyDescent="0.25">
      <c r="A460" s="17">
        <v>44319</v>
      </c>
      <c r="B460" s="16" t="s">
        <v>20</v>
      </c>
      <c r="C460" s="16">
        <v>4.740000000000002</v>
      </c>
      <c r="D460" s="16">
        <v>78.234999999999999</v>
      </c>
      <c r="E460" s="16">
        <v>8.1449999999999996</v>
      </c>
      <c r="F460" s="16">
        <v>1649</v>
      </c>
      <c r="G460" s="19">
        <v>3063.7240500181802</v>
      </c>
      <c r="H460" s="15"/>
      <c r="I460" s="15"/>
      <c r="J460" s="19">
        <v>3063.7240500181802</v>
      </c>
      <c r="L460" s="19"/>
      <c r="M460" s="19">
        <v>162.88026297959399</v>
      </c>
    </row>
    <row r="461" spans="1:13" x14ac:dyDescent="0.25">
      <c r="A461" s="17">
        <v>44320</v>
      </c>
      <c r="B461" s="16" t="s">
        <v>20</v>
      </c>
      <c r="C461" s="16">
        <v>4.8150000000000004</v>
      </c>
      <c r="D461" s="16">
        <v>71.960000000000008</v>
      </c>
      <c r="E461" s="16">
        <v>7.9099999999999984</v>
      </c>
      <c r="F461" s="16">
        <v>1946</v>
      </c>
      <c r="G461" s="19">
        <v>3060.8078813606398</v>
      </c>
      <c r="H461" s="15"/>
      <c r="I461" s="15"/>
      <c r="J461" s="19">
        <v>3060.8078813606398</v>
      </c>
      <c r="L461" s="19"/>
      <c r="M461" s="19">
        <v>154.79950522613501</v>
      </c>
    </row>
    <row r="462" spans="1:13" x14ac:dyDescent="0.25">
      <c r="A462" s="17">
        <v>44321</v>
      </c>
      <c r="B462" s="16" t="s">
        <v>20</v>
      </c>
      <c r="C462" s="16">
        <v>5.98</v>
      </c>
      <c r="D462" s="16">
        <v>70.13000000000001</v>
      </c>
      <c r="E462" s="16">
        <v>6.24</v>
      </c>
      <c r="F462" s="16">
        <v>2144</v>
      </c>
      <c r="G462" s="19">
        <v>3061.1119298583399</v>
      </c>
      <c r="I462" s="15"/>
      <c r="J462" s="19">
        <v>3061.1119298583399</v>
      </c>
      <c r="L462" s="19"/>
      <c r="M462" s="19">
        <v>147.19287660275501</v>
      </c>
    </row>
    <row r="463" spans="1:13" x14ac:dyDescent="0.25">
      <c r="A463" s="17">
        <v>44322</v>
      </c>
      <c r="B463" s="16" t="s">
        <v>20</v>
      </c>
      <c r="C463" s="16">
        <v>7.205000000000001</v>
      </c>
      <c r="D463" s="16">
        <v>70.054999999999993</v>
      </c>
      <c r="E463" s="16">
        <v>6.580000000000001</v>
      </c>
      <c r="F463" s="16">
        <v>2613</v>
      </c>
      <c r="G463" s="19">
        <v>3062.9761366473099</v>
      </c>
      <c r="I463" s="15"/>
      <c r="J463" s="19">
        <v>3062.9761366473099</v>
      </c>
      <c r="L463" s="19"/>
      <c r="M463" s="19">
        <v>139.900415915445</v>
      </c>
    </row>
    <row r="464" spans="1:13" x14ac:dyDescent="0.25">
      <c r="A464" s="17">
        <v>44323</v>
      </c>
      <c r="B464" s="16" t="s">
        <v>20</v>
      </c>
      <c r="C464" s="16">
        <v>7.4450000000000003</v>
      </c>
      <c r="D464" s="16">
        <v>61.984999999999999</v>
      </c>
      <c r="E464" s="16">
        <v>8.4699999999999989</v>
      </c>
      <c r="F464" s="16">
        <v>2490</v>
      </c>
      <c r="G464" s="19">
        <v>3065.0489877436198</v>
      </c>
      <c r="I464" s="15"/>
      <c r="J464" s="19">
        <v>3065.0489877436198</v>
      </c>
      <c r="L464" s="19"/>
      <c r="M464" s="19">
        <v>132.87608524556799</v>
      </c>
    </row>
    <row r="465" spans="1:14" x14ac:dyDescent="0.25">
      <c r="A465" s="17">
        <v>44324</v>
      </c>
      <c r="B465" s="16" t="s">
        <v>20</v>
      </c>
      <c r="C465" s="16">
        <v>6.18</v>
      </c>
      <c r="D465" s="16">
        <v>82.965000000000003</v>
      </c>
      <c r="E465" s="16">
        <v>10.105</v>
      </c>
      <c r="F465" s="16">
        <v>2047</v>
      </c>
      <c r="G465" s="19">
        <v>3065.9553428907502</v>
      </c>
      <c r="I465" s="15"/>
      <c r="J465" s="19">
        <v>3065.9553428907502</v>
      </c>
      <c r="L465" s="19"/>
      <c r="M465" s="19">
        <v>126.150273140827</v>
      </c>
    </row>
    <row r="466" spans="1:14" x14ac:dyDescent="0.25">
      <c r="A466" s="17">
        <v>44325</v>
      </c>
      <c r="B466" s="16" t="s">
        <v>20</v>
      </c>
      <c r="C466" s="16">
        <v>3.9736842105263159</v>
      </c>
      <c r="D466" s="16">
        <v>75.580000000000013</v>
      </c>
      <c r="E466" s="16">
        <v>13.015000000000001</v>
      </c>
      <c r="F466" s="16">
        <v>1770</v>
      </c>
      <c r="G466" s="19">
        <v>3065.0028819051499</v>
      </c>
      <c r="I466" s="15"/>
      <c r="J466" s="19">
        <v>3065.0028819051499</v>
      </c>
      <c r="L466" s="19"/>
      <c r="M466" s="19">
        <v>119.778574138571</v>
      </c>
    </row>
    <row r="467" spans="1:14" x14ac:dyDescent="0.25">
      <c r="A467" s="17">
        <v>44326</v>
      </c>
      <c r="B467" s="16" t="s">
        <v>20</v>
      </c>
      <c r="C467" s="16">
        <v>5.0050000000000008</v>
      </c>
      <c r="D467" s="16">
        <v>75.010000000000019</v>
      </c>
      <c r="E467" s="16">
        <v>11.66</v>
      </c>
      <c r="F467" s="16">
        <v>2357</v>
      </c>
      <c r="G467" s="19">
        <v>3062.9164795655201</v>
      </c>
      <c r="I467" s="15"/>
      <c r="J467" s="19">
        <v>3062.9164795655201</v>
      </c>
      <c r="L467" s="13"/>
      <c r="M467" s="19">
        <v>113.796328983946</v>
      </c>
    </row>
    <row r="468" spans="1:14" x14ac:dyDescent="0.25">
      <c r="A468" s="17">
        <v>44327</v>
      </c>
      <c r="B468" s="16" t="s">
        <v>20</v>
      </c>
      <c r="C468" s="16">
        <v>6.4950000000000001</v>
      </c>
      <c r="D468" s="16">
        <v>74.34</v>
      </c>
      <c r="E468" s="16">
        <v>10.29</v>
      </c>
      <c r="F468" s="16">
        <v>2474</v>
      </c>
      <c r="G468" s="19">
        <v>3065.1612756094</v>
      </c>
      <c r="I468" s="15"/>
      <c r="J468" s="19">
        <v>3065.1612756094</v>
      </c>
      <c r="L468" s="13"/>
      <c r="M468" s="19">
        <v>108.184276727591</v>
      </c>
    </row>
    <row r="469" spans="1:14" x14ac:dyDescent="0.25">
      <c r="A469" s="17">
        <v>44328</v>
      </c>
      <c r="B469" s="16" t="s">
        <v>20</v>
      </c>
      <c r="C469" s="16">
        <v>7.3349999999999982</v>
      </c>
      <c r="D469" s="16">
        <v>74.414999999999992</v>
      </c>
      <c r="E469" s="16">
        <v>10.75</v>
      </c>
      <c r="F469" s="16">
        <v>2284</v>
      </c>
      <c r="G469" s="19">
        <v>3068.0985985084799</v>
      </c>
      <c r="I469" s="15"/>
      <c r="J469" s="19">
        <v>3068.0985985084799</v>
      </c>
      <c r="L469" s="6"/>
      <c r="M469" s="19">
        <v>102.786470504745</v>
      </c>
    </row>
    <row r="470" spans="1:14" x14ac:dyDescent="0.25">
      <c r="A470" s="17">
        <v>44329</v>
      </c>
      <c r="B470" s="16" t="s">
        <v>20</v>
      </c>
      <c r="C470" s="16">
        <v>9.0649999999999995</v>
      </c>
      <c r="D470" s="16">
        <v>81.674999999999983</v>
      </c>
      <c r="E470" s="16">
        <v>10.244999999999999</v>
      </c>
      <c r="F470" s="16">
        <v>2656</v>
      </c>
      <c r="G470" s="19">
        <v>3070.2691923545499</v>
      </c>
      <c r="I470" s="15"/>
      <c r="J470" s="19">
        <v>3070.2691923545499</v>
      </c>
      <c r="L470" s="6"/>
      <c r="M470" s="19">
        <v>97.593941466272994</v>
      </c>
    </row>
    <row r="471" spans="1:14" x14ac:dyDescent="0.25">
      <c r="A471" s="17">
        <v>44330</v>
      </c>
      <c r="B471" s="16" t="s">
        <v>20</v>
      </c>
      <c r="C471" s="16">
        <v>7.87</v>
      </c>
      <c r="D471" s="16">
        <v>78.295000000000002</v>
      </c>
      <c r="E471" s="16">
        <v>9.9250000000000007</v>
      </c>
      <c r="F471" s="16">
        <v>2193</v>
      </c>
      <c r="G471" s="19">
        <v>3073.6870520550001</v>
      </c>
      <c r="I471" s="15"/>
      <c r="J471" s="19">
        <v>3073.6870520550001</v>
      </c>
      <c r="L471" s="6"/>
      <c r="M471" s="19">
        <v>92.649436540696499</v>
      </c>
    </row>
    <row r="472" spans="1:14" x14ac:dyDescent="0.25">
      <c r="A472" s="17">
        <v>44331</v>
      </c>
      <c r="B472" s="16" t="s">
        <v>20</v>
      </c>
      <c r="C472" s="16">
        <v>6.7399999999999993</v>
      </c>
      <c r="D472" s="16">
        <v>80.125</v>
      </c>
      <c r="E472" s="16">
        <v>10.02</v>
      </c>
      <c r="F472" s="16">
        <v>2027</v>
      </c>
      <c r="G472" s="19">
        <v>3073.3372918160799</v>
      </c>
      <c r="I472" s="15"/>
      <c r="J472" s="19">
        <v>3073.3372918160799</v>
      </c>
      <c r="L472" s="6"/>
      <c r="M472" s="19">
        <v>87.933120479457401</v>
      </c>
    </row>
    <row r="473" spans="1:14" x14ac:dyDescent="0.25">
      <c r="A473" s="17">
        <v>44332</v>
      </c>
      <c r="B473" s="16" t="s">
        <v>20</v>
      </c>
      <c r="C473" s="16">
        <v>5.1650000000000018</v>
      </c>
      <c r="D473" s="16">
        <v>78.424999999999983</v>
      </c>
      <c r="E473" s="16">
        <v>10.695</v>
      </c>
      <c r="F473" s="16">
        <v>1926</v>
      </c>
      <c r="G473" s="19">
        <v>3073.1357694726598</v>
      </c>
      <c r="I473" s="15"/>
      <c r="J473" s="19">
        <v>3073.1357694726598</v>
      </c>
      <c r="L473" s="6"/>
      <c r="M473" s="19">
        <v>83.517754529766705</v>
      </c>
    </row>
    <row r="474" spans="1:14" x14ac:dyDescent="0.25">
      <c r="A474" s="17">
        <v>44333</v>
      </c>
      <c r="B474" s="16" t="s">
        <v>20</v>
      </c>
      <c r="C474" s="16">
        <v>7.3999999999999986</v>
      </c>
      <c r="D474" s="16">
        <v>77.790000000000006</v>
      </c>
      <c r="E474" s="16">
        <v>10.53</v>
      </c>
      <c r="F474" s="16">
        <v>1979</v>
      </c>
      <c r="G474" s="19">
        <v>3072.4070599217098</v>
      </c>
      <c r="I474" s="15"/>
      <c r="J474" s="19">
        <v>3072.4070599217098</v>
      </c>
      <c r="L474" s="6"/>
      <c r="M474" s="19">
        <v>79.365501907292199</v>
      </c>
    </row>
    <row r="475" spans="1:14" x14ac:dyDescent="0.25">
      <c r="A475" s="17">
        <v>44334</v>
      </c>
      <c r="B475" s="16" t="s">
        <v>20</v>
      </c>
      <c r="C475" s="16">
        <v>6.3900000000000006</v>
      </c>
      <c r="D475" s="16">
        <v>75.094999999999999</v>
      </c>
      <c r="E475" s="16">
        <v>10.97</v>
      </c>
      <c r="F475" s="16">
        <v>-2364</v>
      </c>
      <c r="G475" s="19">
        <v>3076.7479147867998</v>
      </c>
      <c r="I475" s="15"/>
      <c r="J475" s="19">
        <v>3076.7479147867998</v>
      </c>
      <c r="L475" s="6"/>
      <c r="M475" s="19">
        <v>75.447330160288203</v>
      </c>
    </row>
    <row r="476" spans="1:14" x14ac:dyDescent="0.25">
      <c r="A476" s="17">
        <v>44335</v>
      </c>
      <c r="B476" s="16" t="s">
        <v>20</v>
      </c>
      <c r="C476" s="16">
        <v>6.69</v>
      </c>
      <c r="D476" s="16">
        <v>71.425000000000011</v>
      </c>
      <c r="E476" s="16">
        <v>11.36</v>
      </c>
      <c r="F476" s="16">
        <v>2135</v>
      </c>
      <c r="G476" s="19">
        <v>3076.8723819199099</v>
      </c>
      <c r="I476" s="15"/>
      <c r="J476" s="19">
        <v>3076.8723819199099</v>
      </c>
      <c r="L476" s="6"/>
      <c r="M476" s="19">
        <v>71.653575801197704</v>
      </c>
    </row>
    <row r="477" spans="1:14" x14ac:dyDescent="0.25">
      <c r="A477" s="17">
        <v>44336</v>
      </c>
      <c r="B477" s="16" t="s">
        <v>20</v>
      </c>
      <c r="C477" s="16">
        <v>6.24</v>
      </c>
      <c r="D477" s="16">
        <v>78.700000000000017</v>
      </c>
      <c r="E477" s="16">
        <v>10.605</v>
      </c>
      <c r="F477" s="16">
        <v>2694</v>
      </c>
      <c r="G477" s="19">
        <v>3078.7709042531801</v>
      </c>
      <c r="I477" s="15"/>
      <c r="J477" s="19">
        <v>3078.7709042531801</v>
      </c>
      <c r="L477" s="6"/>
      <c r="M477" s="19">
        <v>68.067138313355201</v>
      </c>
    </row>
    <row r="478" spans="1:14" x14ac:dyDescent="0.25">
      <c r="A478" s="17">
        <v>44337</v>
      </c>
      <c r="B478" s="16" t="s">
        <v>20</v>
      </c>
      <c r="C478" s="16">
        <v>4.5250000000000004</v>
      </c>
      <c r="D478" s="16">
        <v>78.800000000000011</v>
      </c>
      <c r="E478" s="16">
        <v>10.44</v>
      </c>
      <c r="F478" s="16">
        <v>2702</v>
      </c>
      <c r="G478" s="19">
        <v>3079.7267468948899</v>
      </c>
      <c r="I478" s="15"/>
      <c r="J478" s="19">
        <v>3079.7267468948899</v>
      </c>
      <c r="L478" s="6"/>
      <c r="M478" s="19">
        <v>64.655545223996597</v>
      </c>
    </row>
    <row r="479" spans="1:14" x14ac:dyDescent="0.25">
      <c r="A479" s="17">
        <v>44338</v>
      </c>
      <c r="B479" s="16" t="s">
        <v>20</v>
      </c>
      <c r="C479" s="16">
        <v>5.1400000000000006</v>
      </c>
      <c r="D479" s="16">
        <v>71.694999999999993</v>
      </c>
      <c r="E479" s="16">
        <v>9.620000000000001</v>
      </c>
      <c r="F479" s="16">
        <v>2523</v>
      </c>
      <c r="G479" s="19">
        <v>3079.0539761312798</v>
      </c>
      <c r="I479" s="15"/>
      <c r="J479" s="19">
        <v>3079.0539761312798</v>
      </c>
      <c r="L479" s="6"/>
      <c r="M479" s="19">
        <v>61.423023135433397</v>
      </c>
    </row>
    <row r="480" spans="1:14" x14ac:dyDescent="0.25">
      <c r="A480" s="17">
        <v>44339</v>
      </c>
      <c r="B480" s="16" t="s">
        <v>20</v>
      </c>
      <c r="C480" s="16">
        <v>4.3749999999999991</v>
      </c>
      <c r="D480" s="16">
        <v>77.25500000000001</v>
      </c>
      <c r="E480" s="16">
        <v>9.1900000000000013</v>
      </c>
      <c r="F480" s="16">
        <v>2092</v>
      </c>
      <c r="G480" s="19">
        <v>3081.49510327398</v>
      </c>
      <c r="I480" s="15"/>
      <c r="J480" s="19">
        <v>3081.49510327398</v>
      </c>
      <c r="K480" t="s">
        <v>46</v>
      </c>
      <c r="L480" s="6"/>
      <c r="M480" s="19">
        <v>58.379534405220603</v>
      </c>
      <c r="N480" s="19" t="s">
        <v>46</v>
      </c>
    </row>
    <row r="481" spans="1:13" x14ac:dyDescent="0.25">
      <c r="A481" s="17">
        <v>44340</v>
      </c>
      <c r="B481" s="16" t="s">
        <v>20</v>
      </c>
      <c r="C481" s="16">
        <v>6.2150000000000016</v>
      </c>
      <c r="D481" s="16">
        <v>74.365000000000009</v>
      </c>
      <c r="E481" s="16">
        <v>9.6100000000000012</v>
      </c>
      <c r="F481" s="16">
        <v>2362</v>
      </c>
      <c r="G481" s="19">
        <v>2026.6094656324401</v>
      </c>
      <c r="I481" s="15"/>
      <c r="J481" s="19">
        <v>3081.49510327398</v>
      </c>
      <c r="L481" s="6"/>
      <c r="M481" s="19">
        <v>58.379534405220603</v>
      </c>
    </row>
    <row r="482" spans="1:13" x14ac:dyDescent="0.25">
      <c r="A482" s="17">
        <v>44341</v>
      </c>
      <c r="B482" s="16" t="s">
        <v>20</v>
      </c>
      <c r="C482" s="16">
        <v>5.81</v>
      </c>
      <c r="D482" s="16">
        <v>74.60499999999999</v>
      </c>
      <c r="E482" s="16">
        <v>10.27</v>
      </c>
      <c r="F482" s="16">
        <v>2410</v>
      </c>
      <c r="G482" s="19">
        <v>2143.4186049867699</v>
      </c>
      <c r="I482" s="15"/>
      <c r="J482" s="19">
        <v>2026.6094656324401</v>
      </c>
      <c r="L482" s="6"/>
      <c r="M482" s="19">
        <v>55.464829503621097</v>
      </c>
    </row>
    <row r="483" spans="1:13" x14ac:dyDescent="0.25">
      <c r="A483" s="17">
        <v>44342</v>
      </c>
      <c r="B483" s="16" t="s">
        <v>20</v>
      </c>
      <c r="C483" s="16">
        <v>7.9249999999999998</v>
      </c>
      <c r="D483" s="16">
        <v>72.239999999999995</v>
      </c>
      <c r="E483" s="16">
        <v>11.515000000000001</v>
      </c>
      <c r="F483" s="16">
        <v>2987</v>
      </c>
      <c r="G483" s="19">
        <v>2886.2938606414</v>
      </c>
      <c r="I483" s="15"/>
      <c r="J483" s="19">
        <v>2143.4186049867699</v>
      </c>
      <c r="L483" s="6"/>
      <c r="M483" s="19">
        <v>51.886155970819303</v>
      </c>
    </row>
    <row r="484" spans="1:13" x14ac:dyDescent="0.25">
      <c r="A484" s="17">
        <v>44343</v>
      </c>
      <c r="B484" s="16" t="s">
        <v>20</v>
      </c>
      <c r="C484" s="16">
        <v>9.4749999999999979</v>
      </c>
      <c r="D484" s="16">
        <v>67.92</v>
      </c>
      <c r="E484" s="16">
        <v>13.41</v>
      </c>
      <c r="F484" s="16">
        <v>3380</v>
      </c>
      <c r="G484" s="19">
        <v>3501.6619089434698</v>
      </c>
      <c r="I484" s="15"/>
      <c r="J484" s="19">
        <v>2886.2938606414</v>
      </c>
      <c r="L484" s="6"/>
      <c r="M484" s="19">
        <v>452.30679446512698</v>
      </c>
    </row>
    <row r="485" spans="1:13" x14ac:dyDescent="0.25">
      <c r="A485" s="17">
        <v>44344</v>
      </c>
      <c r="B485" s="16" t="s">
        <v>20</v>
      </c>
      <c r="C485" s="16">
        <v>10.164999999999999</v>
      </c>
      <c r="D485" s="16">
        <v>71.959999999999994</v>
      </c>
      <c r="E485" s="16">
        <v>13.74</v>
      </c>
      <c r="F485" s="16">
        <v>4028</v>
      </c>
      <c r="G485" s="19">
        <v>3917.5670485209898</v>
      </c>
      <c r="I485" s="15"/>
      <c r="J485" s="19">
        <v>3501.6619089434698</v>
      </c>
      <c r="L485" s="6"/>
      <c r="M485" s="19">
        <v>1026.2815147497499</v>
      </c>
    </row>
    <row r="486" spans="1:13" x14ac:dyDescent="0.25">
      <c r="A486" s="17">
        <v>44345</v>
      </c>
      <c r="B486" s="16" t="s">
        <v>20</v>
      </c>
      <c r="C486" s="16">
        <v>8.620000000000001</v>
      </c>
      <c r="D486" s="16">
        <v>68.47999999999999</v>
      </c>
      <c r="E486" s="16">
        <v>14.994999999999999</v>
      </c>
      <c r="F486" s="16">
        <v>3240</v>
      </c>
      <c r="G486" s="19">
        <v>3796.6399300306198</v>
      </c>
      <c r="I486" s="15"/>
      <c r="J486" s="19">
        <v>3917.5670485209898</v>
      </c>
      <c r="L486" s="6"/>
      <c r="M486" s="19">
        <v>1637.97785894976</v>
      </c>
    </row>
    <row r="487" spans="1:13" x14ac:dyDescent="0.25">
      <c r="A487" s="17">
        <v>44346</v>
      </c>
      <c r="B487" s="16" t="s">
        <v>20</v>
      </c>
      <c r="C487" s="16">
        <v>5.88</v>
      </c>
      <c r="D487" s="16">
        <v>65.129999999999981</v>
      </c>
      <c r="E487" s="16">
        <v>14.244999999999999</v>
      </c>
      <c r="F487" s="16">
        <v>3111</v>
      </c>
      <c r="G487" s="19">
        <v>3392.8309214964402</v>
      </c>
      <c r="I487" s="15"/>
      <c r="J487" s="19">
        <v>3796.6399300306198</v>
      </c>
      <c r="L487" s="6"/>
      <c r="M487" s="19">
        <v>2226.5657163579299</v>
      </c>
    </row>
    <row r="488" spans="1:13" x14ac:dyDescent="0.25">
      <c r="A488" s="17">
        <v>44347</v>
      </c>
      <c r="B488" s="16" t="s">
        <v>20</v>
      </c>
      <c r="C488" s="16">
        <v>6.1549999999999994</v>
      </c>
      <c r="D488" s="16">
        <v>65.239999999999995</v>
      </c>
      <c r="E488" s="16">
        <v>15.275</v>
      </c>
      <c r="F488" s="16">
        <v>3283</v>
      </c>
      <c r="G488" s="19">
        <v>3740.1716039483699</v>
      </c>
      <c r="I488" s="15"/>
      <c r="J488" s="19">
        <v>3392.8309214964402</v>
      </c>
      <c r="L488" s="6"/>
      <c r="M488" s="19">
        <v>2807.0923549771501</v>
      </c>
    </row>
    <row r="489" spans="1:13" x14ac:dyDescent="0.25">
      <c r="A489" s="17">
        <v>44348</v>
      </c>
      <c r="B489" s="16" t="s">
        <v>20</v>
      </c>
      <c r="C489" s="16">
        <v>8.509999999999998</v>
      </c>
      <c r="D489" s="16">
        <v>58.005000000000003</v>
      </c>
      <c r="E489" s="16">
        <v>18.04</v>
      </c>
      <c r="F489" s="16">
        <v>3099</v>
      </c>
      <c r="G489" s="19">
        <v>4611.6504439566097</v>
      </c>
      <c r="I489" s="15"/>
      <c r="J489" s="19">
        <v>3740.1716039483699</v>
      </c>
      <c r="L489" s="6"/>
      <c r="M489" s="19">
        <v>3404.6473317498899</v>
      </c>
    </row>
    <row r="490" spans="1:13" x14ac:dyDescent="0.25">
      <c r="A490" s="17">
        <v>44349</v>
      </c>
      <c r="B490" s="16" t="s">
        <v>20</v>
      </c>
      <c r="C490" s="16">
        <v>9.365000000000002</v>
      </c>
      <c r="D490" s="16">
        <v>65.835000000000008</v>
      </c>
      <c r="E490" s="16">
        <v>17.7</v>
      </c>
      <c r="F490" s="16">
        <v>4261</v>
      </c>
      <c r="G490" s="19">
        <v>5128.7084790489498</v>
      </c>
      <c r="I490" s="15"/>
      <c r="J490" s="19">
        <v>4611.6504439566097</v>
      </c>
      <c r="L490" s="6"/>
      <c r="M490" s="19">
        <v>3930.7409939054901</v>
      </c>
    </row>
    <row r="491" spans="1:13" x14ac:dyDescent="0.25">
      <c r="A491" s="17">
        <v>44350</v>
      </c>
      <c r="B491" s="16" t="s">
        <v>20</v>
      </c>
      <c r="C491" s="16">
        <v>5.7600000000000007</v>
      </c>
      <c r="D491" s="16">
        <v>71.135000000000005</v>
      </c>
      <c r="E491" s="16">
        <v>16.03</v>
      </c>
      <c r="F491" s="16">
        <v>5179</v>
      </c>
      <c r="G491" s="19">
        <v>4561.1475598227098</v>
      </c>
      <c r="I491" s="15"/>
      <c r="J491" s="19">
        <v>5128.7084790489498</v>
      </c>
      <c r="L491" s="6"/>
      <c r="M491" s="19">
        <v>4323.1614380622595</v>
      </c>
    </row>
    <row r="492" spans="1:13" x14ac:dyDescent="0.25">
      <c r="A492" s="17">
        <v>44351</v>
      </c>
      <c r="B492" s="16" t="s">
        <v>20</v>
      </c>
      <c r="C492" s="16">
        <v>6.3999999999999986</v>
      </c>
      <c r="D492" s="16">
        <v>66.819999999999993</v>
      </c>
      <c r="E492" s="16">
        <v>14.6</v>
      </c>
      <c r="F492" s="16">
        <v>6140</v>
      </c>
      <c r="G492" s="19">
        <v>5052.41964185916</v>
      </c>
      <c r="I492" s="15"/>
      <c r="J492" s="19">
        <v>4561.1475598227098</v>
      </c>
      <c r="L492" s="6"/>
      <c r="M492" s="19">
        <v>4666.0991531816899</v>
      </c>
    </row>
    <row r="493" spans="1:13" x14ac:dyDescent="0.25">
      <c r="A493" s="17">
        <v>44352</v>
      </c>
      <c r="B493" s="16" t="s">
        <v>20</v>
      </c>
      <c r="C493" s="16">
        <v>6.57</v>
      </c>
      <c r="D493" s="16">
        <v>67.38000000000001</v>
      </c>
      <c r="E493" s="16">
        <v>16.004999999999999</v>
      </c>
      <c r="F493" s="16">
        <v>5651</v>
      </c>
      <c r="G493" s="19">
        <v>5443.1959730061899</v>
      </c>
      <c r="I493" s="15"/>
      <c r="J493" s="19">
        <v>5052.41964185916</v>
      </c>
      <c r="L493" s="6"/>
      <c r="M493" s="19">
        <v>5155.8475366191797</v>
      </c>
    </row>
    <row r="494" spans="1:13" x14ac:dyDescent="0.25">
      <c r="A494" s="17">
        <v>44353</v>
      </c>
      <c r="B494" s="16" t="s">
        <v>20</v>
      </c>
      <c r="C494" s="16">
        <v>4.5050000000000008</v>
      </c>
      <c r="D494" s="16">
        <v>71.06</v>
      </c>
      <c r="E494" s="16">
        <v>16.265000000000001</v>
      </c>
      <c r="F494" s="16">
        <v>5223</v>
      </c>
      <c r="G494" s="19">
        <v>5297.2721548949803</v>
      </c>
      <c r="I494" s="15"/>
      <c r="J494" s="19">
        <v>5443.1959730061899</v>
      </c>
      <c r="L494" s="6"/>
      <c r="M494" s="19">
        <v>5562.87854085655</v>
      </c>
    </row>
    <row r="495" spans="1:13" x14ac:dyDescent="0.25">
      <c r="A495" s="17">
        <v>44354</v>
      </c>
      <c r="B495" s="16" t="s">
        <v>20</v>
      </c>
      <c r="C495" s="16">
        <v>5.67</v>
      </c>
      <c r="D495" s="16">
        <v>68.13</v>
      </c>
      <c r="E495" s="16">
        <v>16.225000000000001</v>
      </c>
      <c r="F495" s="16">
        <v>5584</v>
      </c>
      <c r="G495" s="19">
        <v>5965.7055256173498</v>
      </c>
      <c r="I495" s="15"/>
      <c r="J495" s="19">
        <v>5297.2721548949803</v>
      </c>
      <c r="L495" s="6"/>
      <c r="M495" s="19">
        <v>5937.0840359554604</v>
      </c>
    </row>
    <row r="496" spans="1:13" x14ac:dyDescent="0.25">
      <c r="A496" s="17">
        <v>44355</v>
      </c>
      <c r="B496" s="16" t="s">
        <v>20</v>
      </c>
      <c r="C496" s="16">
        <v>5.919999999999999</v>
      </c>
      <c r="D496" s="16">
        <v>64.349999999999994</v>
      </c>
      <c r="E496" s="16">
        <v>16.895</v>
      </c>
      <c r="F496" s="16">
        <v>5966</v>
      </c>
      <c r="G496" s="19">
        <v>6425.7571638196196</v>
      </c>
      <c r="I496" s="15"/>
      <c r="J496" s="19">
        <v>5965.7055256173498</v>
      </c>
      <c r="L496" s="6"/>
      <c r="M496" s="19">
        <v>6410.8945399513004</v>
      </c>
    </row>
    <row r="497" spans="1:13" x14ac:dyDescent="0.25">
      <c r="A497" s="17">
        <v>44356</v>
      </c>
      <c r="B497" s="16" t="s">
        <v>20</v>
      </c>
      <c r="C497" s="16">
        <v>5.56</v>
      </c>
      <c r="D497" s="16">
        <v>69.34</v>
      </c>
      <c r="E497" s="16">
        <v>18.074999999999999</v>
      </c>
      <c r="F497" s="16">
        <v>7312</v>
      </c>
      <c r="G497" s="19">
        <v>6752.8735656967901</v>
      </c>
      <c r="I497" s="15"/>
      <c r="J497" s="19">
        <v>6425.7571638196196</v>
      </c>
      <c r="L497" s="6"/>
      <c r="M497" s="19">
        <v>6779.6947618065897</v>
      </c>
    </row>
    <row r="498" spans="1:13" x14ac:dyDescent="0.25">
      <c r="A498" s="17">
        <v>44357</v>
      </c>
      <c r="B498" s="16" t="s">
        <v>20</v>
      </c>
      <c r="C498" s="16">
        <v>4.0199999999999996</v>
      </c>
      <c r="D498" s="16">
        <v>75.739999999999995</v>
      </c>
      <c r="E498" s="16">
        <v>17.835000000000001</v>
      </c>
      <c r="F498" s="16">
        <v>7232</v>
      </c>
      <c r="G498" s="19">
        <v>6805.3568514885001</v>
      </c>
      <c r="I498" s="15"/>
      <c r="J498" s="19">
        <v>6752.8735656967901</v>
      </c>
      <c r="L498" s="6"/>
      <c r="M498" s="19">
        <v>7135.4799060138703</v>
      </c>
    </row>
    <row r="499" spans="1:13" x14ac:dyDescent="0.25">
      <c r="A499" s="17">
        <v>44358</v>
      </c>
      <c r="B499" s="16" t="s">
        <v>20</v>
      </c>
      <c r="C499" s="16">
        <v>4.0149999999999997</v>
      </c>
      <c r="D499" s="16">
        <v>74.74499999999999</v>
      </c>
      <c r="E499" s="16">
        <v>16.805</v>
      </c>
      <c r="F499" s="16">
        <v>7958</v>
      </c>
      <c r="G499" s="19">
        <v>7258.3555543843004</v>
      </c>
      <c r="I499" s="15"/>
      <c r="J499" s="19">
        <v>6805.3568514885001</v>
      </c>
      <c r="L499" s="6"/>
      <c r="M499" s="19">
        <v>7527.0245019820604</v>
      </c>
    </row>
    <row r="500" spans="1:13" x14ac:dyDescent="0.25">
      <c r="A500" s="17">
        <v>44359</v>
      </c>
      <c r="B500" s="16" t="s">
        <v>20</v>
      </c>
      <c r="C500" s="16">
        <v>4.13</v>
      </c>
      <c r="D500" s="16">
        <v>66.275000000000006</v>
      </c>
      <c r="E500" s="16">
        <v>16.18</v>
      </c>
      <c r="F500" s="16">
        <v>7550</v>
      </c>
      <c r="G500" s="19">
        <v>7762.2740935477204</v>
      </c>
      <c r="I500" s="15"/>
      <c r="J500" s="19">
        <v>7258.3555543843004</v>
      </c>
      <c r="L500" s="6"/>
      <c r="M500" s="19">
        <v>8030.4911066053401</v>
      </c>
    </row>
    <row r="501" spans="1:13" x14ac:dyDescent="0.25">
      <c r="A501" s="17">
        <v>44360</v>
      </c>
      <c r="B501" s="16" t="s">
        <v>20</v>
      </c>
      <c r="C501" s="16">
        <v>4.1999999999999993</v>
      </c>
      <c r="D501" s="16">
        <v>64.675000000000011</v>
      </c>
      <c r="E501" s="16">
        <v>19.684999999999999</v>
      </c>
      <c r="F501" s="16">
        <v>7319</v>
      </c>
      <c r="G501" s="19">
        <v>8277.1677306838992</v>
      </c>
      <c r="I501" s="15"/>
      <c r="J501" s="19">
        <v>7762.2740935477204</v>
      </c>
      <c r="L501" s="6"/>
      <c r="M501" s="19">
        <v>8514.7159117141291</v>
      </c>
    </row>
    <row r="502" spans="1:13" x14ac:dyDescent="0.25">
      <c r="A502" s="17">
        <v>44361</v>
      </c>
      <c r="B502" s="16" t="s">
        <v>20</v>
      </c>
      <c r="C502" s="16">
        <v>4.7450000000000001</v>
      </c>
      <c r="D502" s="16">
        <v>69.87</v>
      </c>
      <c r="E502" s="16">
        <v>17.43</v>
      </c>
      <c r="F502" s="16">
        <v>7606</v>
      </c>
      <c r="G502" s="19">
        <v>8934.2544202291501</v>
      </c>
      <c r="I502" s="15"/>
      <c r="J502" s="19">
        <v>8277.1677306838992</v>
      </c>
      <c r="L502" s="6"/>
      <c r="M502" s="19">
        <v>8987.3450316612507</v>
      </c>
    </row>
    <row r="503" spans="1:13" x14ac:dyDescent="0.25">
      <c r="A503" s="17">
        <v>44362</v>
      </c>
      <c r="B503" s="16" t="s">
        <v>20</v>
      </c>
      <c r="C503" s="16">
        <v>5.59</v>
      </c>
      <c r="D503" s="16">
        <v>61.815000000000012</v>
      </c>
      <c r="E503" s="16">
        <v>17.04</v>
      </c>
      <c r="F503" s="16">
        <v>7587</v>
      </c>
      <c r="G503" s="19">
        <v>9691.8063718001704</v>
      </c>
      <c r="I503" s="15"/>
      <c r="J503" s="19">
        <v>8934.2544202291501</v>
      </c>
      <c r="L503" s="6"/>
      <c r="M503" s="19">
        <v>9466.1421738254994</v>
      </c>
    </row>
    <row r="504" spans="1:13" x14ac:dyDescent="0.25">
      <c r="A504" s="17">
        <v>44363</v>
      </c>
      <c r="B504" s="16" t="s">
        <v>20</v>
      </c>
      <c r="C504" s="16">
        <v>5.9349999999999996</v>
      </c>
      <c r="D504" s="16">
        <v>68.655000000000001</v>
      </c>
      <c r="E504" s="16">
        <v>18.600000000000001</v>
      </c>
      <c r="F504" s="16">
        <v>8808</v>
      </c>
      <c r="G504" s="19">
        <v>10350.807574053801</v>
      </c>
      <c r="I504" s="15"/>
      <c r="J504" s="19">
        <v>9691.8063718001704</v>
      </c>
      <c r="L504" s="6"/>
      <c r="M504" s="19">
        <v>9919.6753523826992</v>
      </c>
    </row>
    <row r="505" spans="1:13" x14ac:dyDescent="0.25">
      <c r="A505" s="17">
        <v>44364</v>
      </c>
      <c r="B505" s="16" t="s">
        <v>20</v>
      </c>
      <c r="C505" s="16">
        <v>5.7999999999999989</v>
      </c>
      <c r="D505" s="16">
        <v>72.23</v>
      </c>
      <c r="E505" s="16">
        <v>16.475000000000001</v>
      </c>
      <c r="F505" s="16">
        <v>10809</v>
      </c>
      <c r="G505" s="19">
        <v>10916.6732685023</v>
      </c>
      <c r="I505" s="15"/>
      <c r="J505" s="19">
        <v>10350.807574053801</v>
      </c>
      <c r="L505" s="6"/>
      <c r="M505" s="19">
        <v>10339.060676490701</v>
      </c>
    </row>
    <row r="506" spans="1:13" x14ac:dyDescent="0.25">
      <c r="A506" s="17">
        <v>44365</v>
      </c>
      <c r="B506" s="16" t="s">
        <v>20</v>
      </c>
      <c r="C506" s="16">
        <v>5.7599999999999989</v>
      </c>
      <c r="D506" s="16">
        <v>73.849999999999994</v>
      </c>
      <c r="E506" s="16">
        <v>14.18</v>
      </c>
      <c r="F506" s="16">
        <v>10270</v>
      </c>
      <c r="G506" s="19">
        <v>11534.918942631301</v>
      </c>
      <c r="I506" s="15"/>
      <c r="J506" s="19">
        <v>10916.6732685023</v>
      </c>
      <c r="L506" s="6"/>
      <c r="M506" s="19">
        <v>10791.3457863276</v>
      </c>
    </row>
    <row r="507" spans="1:13" x14ac:dyDescent="0.25">
      <c r="A507" s="17">
        <v>44366</v>
      </c>
      <c r="B507" s="16" t="s">
        <v>20</v>
      </c>
      <c r="C507" s="16">
        <v>4.6150000000000002</v>
      </c>
      <c r="D507" s="16">
        <v>78.440000000000012</v>
      </c>
      <c r="E507" s="16">
        <v>14.095000000000001</v>
      </c>
      <c r="F507" s="16">
        <v>10075</v>
      </c>
      <c r="G507" s="19">
        <v>11903.543591518501</v>
      </c>
      <c r="I507" s="15"/>
      <c r="J507" s="19">
        <v>11534.918942631301</v>
      </c>
      <c r="L507" s="6"/>
      <c r="M507" s="19">
        <v>11322.913584665501</v>
      </c>
    </row>
    <row r="508" spans="1:13" x14ac:dyDescent="0.25">
      <c r="A508" s="17">
        <v>44367</v>
      </c>
      <c r="B508" s="16" t="s">
        <v>20</v>
      </c>
      <c r="C508" s="16">
        <v>3.6049999999999991</v>
      </c>
      <c r="D508" s="16">
        <v>80.11</v>
      </c>
      <c r="E508" s="16">
        <v>13.67</v>
      </c>
      <c r="F508" s="16">
        <v>9072</v>
      </c>
      <c r="G508" s="19">
        <v>12335.888501114699</v>
      </c>
      <c r="I508" s="15"/>
      <c r="J508" s="19">
        <v>11903.543591518501</v>
      </c>
      <c r="L508" s="6"/>
      <c r="M508" s="19">
        <v>11910.9289600708</v>
      </c>
    </row>
    <row r="509" spans="1:13" x14ac:dyDescent="0.25">
      <c r="A509" s="17">
        <v>44368</v>
      </c>
      <c r="B509" s="16" t="s">
        <v>20</v>
      </c>
      <c r="C509" s="16">
        <v>5.0849999999999991</v>
      </c>
      <c r="D509" s="16">
        <v>77.065000000000012</v>
      </c>
      <c r="E509" s="16">
        <v>12.845000000000001</v>
      </c>
      <c r="F509" s="16">
        <v>10467</v>
      </c>
      <c r="G509" s="19">
        <v>13433.0822982927</v>
      </c>
      <c r="I509" s="15"/>
      <c r="J509" s="19">
        <v>12335.888501114699</v>
      </c>
      <c r="L509" s="6"/>
      <c r="M509" s="19">
        <v>12669.593693103199</v>
      </c>
    </row>
    <row r="510" spans="1:13" x14ac:dyDescent="0.25">
      <c r="A510" s="17">
        <v>44369</v>
      </c>
      <c r="B510" s="16" t="s">
        <v>20</v>
      </c>
      <c r="C510" s="16">
        <v>4.9650000000000016</v>
      </c>
      <c r="D510" s="16">
        <v>65.59</v>
      </c>
      <c r="E510" s="16">
        <v>13.845000000000001</v>
      </c>
      <c r="F510" s="16">
        <v>11481</v>
      </c>
      <c r="G510" s="19">
        <v>14160.3362322715</v>
      </c>
      <c r="I510" s="15"/>
      <c r="J510" s="19">
        <v>13433.0822982927</v>
      </c>
      <c r="L510" s="6"/>
      <c r="M510" s="19">
        <v>13551.4874575548</v>
      </c>
    </row>
    <row r="511" spans="1:13" x14ac:dyDescent="0.25">
      <c r="A511" s="17">
        <v>44370</v>
      </c>
      <c r="B511" s="16" t="s">
        <v>20</v>
      </c>
      <c r="C511" s="16">
        <v>6.3049999999999997</v>
      </c>
      <c r="D511" s="16">
        <v>71.98</v>
      </c>
      <c r="E511" s="16">
        <v>14.904999999999999</v>
      </c>
      <c r="F511" s="16">
        <v>15882</v>
      </c>
      <c r="G511" s="19">
        <v>15298.2166460064</v>
      </c>
      <c r="I511" s="15"/>
      <c r="J511" s="19">
        <v>14160.3362322715</v>
      </c>
      <c r="L511" s="6"/>
      <c r="M511" s="19">
        <v>14241.5347392283</v>
      </c>
    </row>
    <row r="512" spans="1:13" x14ac:dyDescent="0.25">
      <c r="A512" s="17">
        <v>44371</v>
      </c>
      <c r="B512" s="16" t="s">
        <v>20</v>
      </c>
      <c r="C512" s="16">
        <v>5.9849999999999994</v>
      </c>
      <c r="D512" s="16">
        <v>79.844999999999999</v>
      </c>
      <c r="E512" s="16">
        <v>15.82</v>
      </c>
      <c r="F512" s="16">
        <v>16702</v>
      </c>
      <c r="G512" s="19">
        <v>16052.433213081</v>
      </c>
      <c r="I512" s="15"/>
      <c r="J512" s="19">
        <v>15298.2166460064</v>
      </c>
      <c r="L512" s="6"/>
      <c r="M512" s="19">
        <v>15015.9623047313</v>
      </c>
    </row>
    <row r="513" spans="1:13" x14ac:dyDescent="0.25">
      <c r="A513" s="17">
        <v>44372</v>
      </c>
      <c r="B513" s="16" t="s">
        <v>20</v>
      </c>
      <c r="C513" s="16">
        <v>5.245000000000001</v>
      </c>
      <c r="D513" s="16">
        <v>75.200000000000017</v>
      </c>
      <c r="E513" s="16">
        <v>13.734999999999999</v>
      </c>
      <c r="F513" s="16">
        <v>15296</v>
      </c>
      <c r="G513" s="19">
        <v>16739.179921642699</v>
      </c>
      <c r="I513" s="15"/>
      <c r="J513" s="19">
        <v>16052.433213081</v>
      </c>
      <c r="L513" s="6"/>
      <c r="M513" s="19">
        <v>15668.2145302058</v>
      </c>
    </row>
    <row r="514" spans="1:13" x14ac:dyDescent="0.25">
      <c r="A514" s="17">
        <v>44373</v>
      </c>
      <c r="B514" s="16" t="s">
        <v>20</v>
      </c>
      <c r="C514" s="16">
        <v>4.5950000000000006</v>
      </c>
      <c r="D514" s="16">
        <v>74.015000000000001</v>
      </c>
      <c r="E514" s="16">
        <v>15.005000000000001</v>
      </c>
      <c r="F514" s="16">
        <v>17943</v>
      </c>
      <c r="G514" s="19">
        <v>17491.058558629498</v>
      </c>
      <c r="I514" s="15"/>
      <c r="J514" s="19">
        <v>16739.179921642699</v>
      </c>
      <c r="L514" s="6"/>
      <c r="M514" s="19">
        <v>16484.570565277001</v>
      </c>
    </row>
    <row r="515" spans="1:13" x14ac:dyDescent="0.25">
      <c r="A515" s="17">
        <v>44374</v>
      </c>
      <c r="B515" s="16" t="s">
        <v>20</v>
      </c>
      <c r="C515" s="16">
        <v>3.919999999999999</v>
      </c>
      <c r="D515" s="16">
        <v>76.085000000000008</v>
      </c>
      <c r="E515" s="16">
        <v>15.94</v>
      </c>
      <c r="F515" s="16">
        <v>14623</v>
      </c>
      <c r="G515" s="19">
        <v>18280.876520337599</v>
      </c>
      <c r="I515" s="15"/>
      <c r="J515" s="19">
        <v>17491.058558629498</v>
      </c>
      <c r="L515" s="6"/>
      <c r="M515" s="19">
        <v>17491.265966409599</v>
      </c>
    </row>
    <row r="516" spans="1:13" x14ac:dyDescent="0.25">
      <c r="A516" s="17">
        <v>44375</v>
      </c>
      <c r="B516" s="16" t="s">
        <v>20</v>
      </c>
      <c r="C516" s="16">
        <v>6.785000000000001</v>
      </c>
      <c r="D516" s="16">
        <v>79.180000000000007</v>
      </c>
      <c r="E516" s="16">
        <v>15.15</v>
      </c>
      <c r="F516" s="16">
        <v>22644</v>
      </c>
      <c r="G516" s="19">
        <v>20040.056351740899</v>
      </c>
      <c r="I516" s="15"/>
      <c r="J516" s="19">
        <v>18280.876520337599</v>
      </c>
      <c r="L516" s="6"/>
      <c r="M516" s="19">
        <v>18637.5176258182</v>
      </c>
    </row>
    <row r="517" spans="1:13" x14ac:dyDescent="0.25">
      <c r="A517" s="17">
        <v>44376</v>
      </c>
      <c r="B517" s="16" t="s">
        <v>20</v>
      </c>
      <c r="C517" s="16">
        <v>6.4250000000000016</v>
      </c>
      <c r="D517" s="16">
        <v>75.525000000000006</v>
      </c>
      <c r="E517" s="16">
        <v>15.465</v>
      </c>
      <c r="F517" s="16">
        <v>20223</v>
      </c>
      <c r="G517" s="19">
        <v>21016.4278216438</v>
      </c>
      <c r="I517" s="15"/>
      <c r="J517" s="19">
        <v>20040.056351740899</v>
      </c>
      <c r="L517" s="6"/>
      <c r="M517" s="19">
        <v>19911.686509570602</v>
      </c>
    </row>
    <row r="518" spans="1:13" x14ac:dyDescent="0.25">
      <c r="A518" s="17">
        <v>44377</v>
      </c>
      <c r="B518" s="16" t="s">
        <v>20</v>
      </c>
      <c r="C518" s="16">
        <v>6.67</v>
      </c>
      <c r="D518" s="16">
        <v>73.919999999999987</v>
      </c>
      <c r="E518" s="16">
        <v>15.89</v>
      </c>
      <c r="F518" s="16">
        <v>25606</v>
      </c>
      <c r="G518" s="19">
        <v>22205.782730311701</v>
      </c>
      <c r="I518" s="15"/>
      <c r="J518" s="19">
        <v>21016.4278216438</v>
      </c>
      <c r="L518" s="6"/>
      <c r="M518" s="19">
        <v>20671.207133388099</v>
      </c>
    </row>
    <row r="519" spans="1:13" x14ac:dyDescent="0.25">
      <c r="A519" s="17">
        <v>44378</v>
      </c>
      <c r="B519" s="16" t="s">
        <v>20</v>
      </c>
      <c r="C519" s="16">
        <v>6.9400000000000022</v>
      </c>
      <c r="D519" s="16">
        <v>71.48</v>
      </c>
      <c r="E519" s="16">
        <v>16.414999999999999</v>
      </c>
      <c r="F519" s="16">
        <v>27556</v>
      </c>
      <c r="G519" s="19">
        <v>23461.103338721801</v>
      </c>
      <c r="I519" s="15"/>
      <c r="J519" s="19">
        <v>22205.782730311701</v>
      </c>
      <c r="L519" s="6"/>
      <c r="M519" s="19">
        <v>21690.673561561201</v>
      </c>
    </row>
    <row r="520" spans="1:13" x14ac:dyDescent="0.25">
      <c r="A520" s="17">
        <v>44379</v>
      </c>
      <c r="B520" s="16" t="s">
        <v>20</v>
      </c>
      <c r="C520" s="16">
        <v>6.8650000000000002</v>
      </c>
      <c r="D520" s="16">
        <v>75.794999999999987</v>
      </c>
      <c r="E520" s="16">
        <v>16.850000000000001</v>
      </c>
      <c r="F520" s="16">
        <v>26706</v>
      </c>
      <c r="G520" s="19">
        <v>24687.954501179702</v>
      </c>
      <c r="I520" s="15"/>
      <c r="J520" s="19">
        <v>23461.103338721801</v>
      </c>
      <c r="L520" s="6"/>
      <c r="M520" s="19">
        <v>22783.3826565378</v>
      </c>
    </row>
    <row r="521" spans="1:13" x14ac:dyDescent="0.25">
      <c r="A521" s="17">
        <v>44380</v>
      </c>
      <c r="B521" s="16" t="s">
        <v>20</v>
      </c>
      <c r="C521" s="16">
        <v>5.65</v>
      </c>
      <c r="D521" s="16">
        <v>82.34</v>
      </c>
      <c r="E521" s="16">
        <v>16.565000000000001</v>
      </c>
      <c r="F521" s="16">
        <v>24447</v>
      </c>
      <c r="G521" s="19">
        <v>25676.271845481198</v>
      </c>
      <c r="I521" s="15"/>
      <c r="J521" s="19">
        <v>24687.954501179702</v>
      </c>
      <c r="L521" s="6"/>
      <c r="M521" s="19">
        <v>23937.271386241999</v>
      </c>
    </row>
    <row r="522" spans="1:13" x14ac:dyDescent="0.25">
      <c r="A522" s="17">
        <v>44381</v>
      </c>
      <c r="B522" s="16" t="s">
        <v>20</v>
      </c>
      <c r="C522" s="16">
        <v>3.54</v>
      </c>
      <c r="D522" s="16">
        <v>83.16</v>
      </c>
      <c r="E522" s="16">
        <v>16.09</v>
      </c>
      <c r="F522" s="16">
        <v>23818</v>
      </c>
      <c r="G522" s="19">
        <v>26489.231252272399</v>
      </c>
      <c r="I522" s="15"/>
      <c r="J522" s="19">
        <v>25676.271845481198</v>
      </c>
      <c r="L522" s="6"/>
      <c r="M522" s="19">
        <v>25223.474669283802</v>
      </c>
    </row>
    <row r="523" spans="1:13" x14ac:dyDescent="0.25">
      <c r="A523" s="17">
        <v>44382</v>
      </c>
      <c r="B523" s="16" t="s">
        <v>20</v>
      </c>
      <c r="C523" s="16">
        <v>4.3250000000000002</v>
      </c>
      <c r="D523" s="16">
        <v>78.099999999999994</v>
      </c>
      <c r="E523" s="16">
        <v>15.035</v>
      </c>
      <c r="F523" s="16">
        <v>27100</v>
      </c>
      <c r="G523" s="19">
        <v>28147.243223410202</v>
      </c>
      <c r="I523" s="15"/>
      <c r="J523" s="19">
        <v>26489.231252272399</v>
      </c>
      <c r="L523" s="6"/>
      <c r="M523" s="19">
        <v>26876.404123391101</v>
      </c>
    </row>
    <row r="524" spans="1:13" x14ac:dyDescent="0.25">
      <c r="A524" s="17">
        <v>44383</v>
      </c>
      <c r="B524" s="16" t="s">
        <v>20</v>
      </c>
      <c r="C524" s="16">
        <v>4.6749999999999998</v>
      </c>
      <c r="D524" s="16">
        <v>80.960000000000008</v>
      </c>
      <c r="E524" s="16">
        <v>14.664999999999999</v>
      </c>
      <c r="F524" s="16">
        <v>28334</v>
      </c>
      <c r="G524" s="19">
        <v>29769.114775203499</v>
      </c>
      <c r="I524" s="15"/>
      <c r="J524" s="19">
        <v>28147.243223410202</v>
      </c>
      <c r="L524" s="6"/>
      <c r="M524" s="19">
        <v>29029.153984007899</v>
      </c>
    </row>
    <row r="525" spans="1:13" x14ac:dyDescent="0.25">
      <c r="A525" s="17">
        <v>44384</v>
      </c>
      <c r="B525" s="16" t="s">
        <v>20</v>
      </c>
      <c r="C525" s="16">
        <v>4.51</v>
      </c>
      <c r="D525" s="16">
        <v>79.619999999999976</v>
      </c>
      <c r="E525" s="16">
        <v>16.175000000000001</v>
      </c>
      <c r="F525" s="16">
        <v>32048</v>
      </c>
      <c r="G525" s="19">
        <v>31335.5318953633</v>
      </c>
      <c r="I525" s="15"/>
      <c r="J525" s="19">
        <v>29769.114775203499</v>
      </c>
      <c r="L525" s="6"/>
      <c r="M525" s="19">
        <v>30837.8122001171</v>
      </c>
    </row>
    <row r="526" spans="1:13" x14ac:dyDescent="0.25">
      <c r="A526" s="17">
        <v>44385</v>
      </c>
      <c r="B526" s="16" t="s">
        <v>20</v>
      </c>
      <c r="C526" s="16">
        <v>5.93</v>
      </c>
      <c r="D526" s="16">
        <v>74.64</v>
      </c>
      <c r="E526" s="16">
        <v>17.329999999999998</v>
      </c>
      <c r="F526" s="16">
        <v>31977</v>
      </c>
      <c r="G526" s="19">
        <v>33424.974989079499</v>
      </c>
      <c r="I526" s="15"/>
      <c r="J526" s="19">
        <v>31335.5318953633</v>
      </c>
      <c r="L526" s="6"/>
      <c r="M526" s="19">
        <v>32541.164426622199</v>
      </c>
    </row>
    <row r="527" spans="1:13" x14ac:dyDescent="0.25">
      <c r="A527" s="17">
        <v>44386</v>
      </c>
      <c r="B527" s="16" t="s">
        <v>20</v>
      </c>
      <c r="C527" s="16">
        <v>6.39</v>
      </c>
      <c r="D527" s="16">
        <v>74.724999999999994</v>
      </c>
      <c r="E527" s="16">
        <v>16.864999999999998</v>
      </c>
      <c r="F527" s="16">
        <v>35200</v>
      </c>
      <c r="G527" s="19">
        <v>35351.5392771431</v>
      </c>
      <c r="I527" s="15"/>
      <c r="J527" s="19">
        <v>33424.974989079499</v>
      </c>
      <c r="L527" s="6"/>
      <c r="M527" s="19">
        <v>34337.738277479802</v>
      </c>
    </row>
    <row r="528" spans="1:13" x14ac:dyDescent="0.25">
      <c r="A528" s="17">
        <v>44387</v>
      </c>
      <c r="B528" s="16" t="s">
        <v>20</v>
      </c>
      <c r="C528" s="16">
        <v>5.5000000000000018</v>
      </c>
      <c r="D528" s="16">
        <v>79.914999999999992</v>
      </c>
      <c r="E528" s="16">
        <v>16.07</v>
      </c>
      <c r="F528" s="16">
        <v>31800</v>
      </c>
      <c r="G528" s="19">
        <v>37006.272814385396</v>
      </c>
      <c r="I528" s="15"/>
      <c r="J528" s="19">
        <v>35351.5392771431</v>
      </c>
      <c r="L528" s="6"/>
      <c r="M528" s="19">
        <v>35726.606444144403</v>
      </c>
    </row>
    <row r="529" spans="1:14" x14ac:dyDescent="0.25">
      <c r="A529" s="17">
        <v>44388</v>
      </c>
      <c r="B529" s="16" t="s">
        <v>20</v>
      </c>
      <c r="C529" s="16">
        <v>4.1849999999999996</v>
      </c>
      <c r="D529" s="16">
        <v>80.169999999999987</v>
      </c>
      <c r="E529" s="16">
        <v>16.309999999999999</v>
      </c>
      <c r="F529" s="16">
        <v>31352</v>
      </c>
      <c r="G529" s="19">
        <v>38644.409660399499</v>
      </c>
      <c r="I529" s="15"/>
      <c r="J529" s="19">
        <v>37006.272814385396</v>
      </c>
      <c r="L529" s="6"/>
      <c r="M529" s="19">
        <v>37148.794723340499</v>
      </c>
    </row>
    <row r="530" spans="1:14" x14ac:dyDescent="0.25">
      <c r="A530" s="17">
        <v>44389</v>
      </c>
      <c r="B530" s="16" t="s">
        <v>20</v>
      </c>
      <c r="C530" s="16">
        <v>6.1299999999999981</v>
      </c>
      <c r="D530" s="16">
        <v>86.039999999999992</v>
      </c>
      <c r="E530" s="16">
        <v>16.035</v>
      </c>
      <c r="F530" s="16">
        <v>33998</v>
      </c>
      <c r="G530" s="19">
        <v>41310.038414417402</v>
      </c>
      <c r="I530" s="15"/>
      <c r="J530" s="19">
        <v>38644.409660399499</v>
      </c>
      <c r="L530" s="6"/>
      <c r="M530" s="19">
        <v>39047.775443951999</v>
      </c>
    </row>
    <row r="531" spans="1:14" x14ac:dyDescent="0.25">
      <c r="A531" s="17">
        <v>44390</v>
      </c>
      <c r="B531" s="16" t="s">
        <v>20</v>
      </c>
      <c r="C531" s="16">
        <v>5.4949999999999992</v>
      </c>
      <c r="D531" s="16">
        <v>76.52</v>
      </c>
      <c r="E531" s="16">
        <v>17.670000000000002</v>
      </c>
      <c r="F531" s="16">
        <v>36216</v>
      </c>
      <c r="G531" s="19">
        <v>43376.937097421003</v>
      </c>
      <c r="I531" s="15"/>
      <c r="J531" s="19">
        <v>41310.038414417402</v>
      </c>
      <c r="L531" s="6"/>
      <c r="M531" s="19">
        <v>41430.631085143803</v>
      </c>
    </row>
    <row r="532" spans="1:14" x14ac:dyDescent="0.25">
      <c r="A532" s="17">
        <v>44391</v>
      </c>
      <c r="B532" s="16" t="s">
        <v>20</v>
      </c>
      <c r="C532" s="16">
        <v>4.3250000000000002</v>
      </c>
      <c r="D532" s="16">
        <v>72.075000000000017</v>
      </c>
      <c r="E532" s="16">
        <v>17.89</v>
      </c>
      <c r="F532" s="16">
        <v>41748</v>
      </c>
      <c r="G532" s="19">
        <v>45417.382588254797</v>
      </c>
      <c r="I532" s="15"/>
      <c r="J532" s="19">
        <v>43376.937097421003</v>
      </c>
      <c r="L532" s="6"/>
      <c r="M532" s="19">
        <v>42958.262457800702</v>
      </c>
    </row>
    <row r="533" spans="1:14" x14ac:dyDescent="0.25">
      <c r="A533" s="17">
        <v>44392</v>
      </c>
      <c r="B533" s="16" t="s">
        <v>20</v>
      </c>
      <c r="C533" s="16">
        <v>5.0199999999999996</v>
      </c>
      <c r="D533" s="16">
        <v>71.739999999999995</v>
      </c>
      <c r="E533" s="16">
        <v>18.420000000000002</v>
      </c>
      <c r="F533" s="16">
        <v>47891</v>
      </c>
      <c r="G533" s="19">
        <v>48129.946972472499</v>
      </c>
      <c r="I533" s="15"/>
      <c r="J533" s="19">
        <v>45417.382588254797</v>
      </c>
      <c r="L533" s="6"/>
      <c r="M533" s="19">
        <v>44886.832647908501</v>
      </c>
    </row>
    <row r="534" spans="1:14" x14ac:dyDescent="0.25">
      <c r="A534" s="17">
        <v>44393</v>
      </c>
      <c r="B534" s="16" t="s">
        <v>20</v>
      </c>
      <c r="C534" s="16">
        <v>6.3749999999999991</v>
      </c>
      <c r="D534" s="16">
        <v>68.344999999999999</v>
      </c>
      <c r="E534" s="16">
        <v>20.295000000000002</v>
      </c>
      <c r="F534" s="16">
        <v>51273</v>
      </c>
      <c r="G534" s="19">
        <v>51191.438856089</v>
      </c>
      <c r="I534" s="15"/>
      <c r="J534" s="19">
        <v>48129.946972472499</v>
      </c>
      <c r="K534" t="s">
        <v>47</v>
      </c>
      <c r="L534" s="6"/>
      <c r="M534" s="19">
        <v>47300.076317203202</v>
      </c>
      <c r="N534" s="19" t="s">
        <v>47</v>
      </c>
    </row>
    <row r="535" spans="1:14" x14ac:dyDescent="0.25">
      <c r="A535" s="17">
        <v>44394</v>
      </c>
      <c r="B535" s="16" t="s">
        <v>20</v>
      </c>
      <c r="C535" s="16">
        <v>5.4049999999999994</v>
      </c>
      <c r="D535" s="16">
        <v>64.704999999999984</v>
      </c>
      <c r="E535" s="16">
        <v>21.785</v>
      </c>
      <c r="F535" s="16">
        <v>53969</v>
      </c>
      <c r="G535" s="19">
        <v>45295.145482252097</v>
      </c>
      <c r="I535" s="15"/>
      <c r="J535" s="19">
        <v>51191.438856089</v>
      </c>
      <c r="L535" s="6"/>
      <c r="M535" s="19">
        <v>49260.266184603897</v>
      </c>
    </row>
    <row r="536" spans="1:14" x14ac:dyDescent="0.25">
      <c r="A536" s="17">
        <v>44395</v>
      </c>
      <c r="B536" s="16" t="s">
        <v>20</v>
      </c>
      <c r="C536" s="16">
        <v>5.915</v>
      </c>
      <c r="D536" s="16">
        <v>62.9</v>
      </c>
      <c r="E536" s="16">
        <v>22.74</v>
      </c>
      <c r="F536" s="16">
        <v>47599</v>
      </c>
      <c r="G536" s="19">
        <v>43691.325595330803</v>
      </c>
      <c r="I536" s="15"/>
      <c r="J536" s="19">
        <v>45295.145482252097</v>
      </c>
      <c r="L536" s="6"/>
      <c r="M536" s="19">
        <v>50596.761392902699</v>
      </c>
      <c r="N536" s="19"/>
    </row>
    <row r="537" spans="1:14" x14ac:dyDescent="0.25">
      <c r="A537" s="17">
        <v>44396</v>
      </c>
      <c r="B537" s="16" t="s">
        <v>20</v>
      </c>
      <c r="C537" s="16">
        <v>7.5</v>
      </c>
      <c r="D537" s="16">
        <v>65.984999999999985</v>
      </c>
      <c r="E537" s="16">
        <v>22.18</v>
      </c>
      <c r="F537" s="16">
        <v>39538</v>
      </c>
      <c r="G537" s="19">
        <v>43314.350756484397</v>
      </c>
      <c r="I537" s="15"/>
      <c r="J537" s="19">
        <v>43691.325595330803</v>
      </c>
      <c r="L537" s="6"/>
      <c r="M537" s="19">
        <v>40296.807023471498</v>
      </c>
      <c r="N537" s="19"/>
    </row>
    <row r="538" spans="1:14" x14ac:dyDescent="0.25">
      <c r="A538" s="17">
        <v>44397</v>
      </c>
      <c r="B538" s="16" t="s">
        <v>20</v>
      </c>
      <c r="C538" s="16">
        <v>8.09</v>
      </c>
      <c r="D538" s="16">
        <v>65.665000000000006</v>
      </c>
      <c r="E538" s="16">
        <v>22.725000000000001</v>
      </c>
      <c r="F538" s="16">
        <v>46125</v>
      </c>
      <c r="G538" s="19">
        <v>41735.480827286301</v>
      </c>
      <c r="I538" s="15"/>
      <c r="J538" s="19">
        <v>43314.350756484397</v>
      </c>
      <c r="L538" s="6"/>
      <c r="M538" s="19">
        <v>43972.804625997902</v>
      </c>
      <c r="N538" s="19"/>
    </row>
    <row r="539" spans="1:14" x14ac:dyDescent="0.25">
      <c r="A539" s="17">
        <v>44398</v>
      </c>
      <c r="B539" s="16" t="s">
        <v>20</v>
      </c>
      <c r="C539" s="16">
        <v>8.1631578947368428</v>
      </c>
      <c r="D539" s="16">
        <v>67.689473684210526</v>
      </c>
      <c r="E539" s="16">
        <v>22.226315789473681</v>
      </c>
      <c r="F539" s="16">
        <v>43404</v>
      </c>
      <c r="G539" s="19">
        <v>39493.414984886796</v>
      </c>
      <c r="I539" s="15"/>
      <c r="J539" s="19">
        <v>41735.480827286301</v>
      </c>
      <c r="L539" s="6"/>
      <c r="M539" s="19">
        <v>43556.5984437839</v>
      </c>
      <c r="N539" s="19"/>
    </row>
    <row r="540" spans="1:14" x14ac:dyDescent="0.25">
      <c r="A540" s="17">
        <v>44399</v>
      </c>
      <c r="B540" s="16" t="s">
        <v>20</v>
      </c>
      <c r="C540" s="16">
        <v>8.9315789473684202</v>
      </c>
      <c r="D540" s="16">
        <v>66.021052631578939</v>
      </c>
      <c r="E540" s="16">
        <v>22.773684210526319</v>
      </c>
      <c r="F540" s="16">
        <v>39315</v>
      </c>
      <c r="G540" s="19">
        <v>38039.605174032004</v>
      </c>
      <c r="I540" s="15"/>
      <c r="J540" s="19">
        <v>39493.414984886796</v>
      </c>
      <c r="L540" s="6"/>
      <c r="M540" s="19">
        <v>40084.457677203303</v>
      </c>
      <c r="N540" s="19"/>
    </row>
    <row r="541" spans="1:14" x14ac:dyDescent="0.25">
      <c r="A541" s="17">
        <v>44400</v>
      </c>
      <c r="B541" s="16" t="s">
        <v>20</v>
      </c>
      <c r="C541" s="16">
        <v>6.5421052631578958</v>
      </c>
      <c r="D541" s="16">
        <v>71.631578947368425</v>
      </c>
      <c r="E541" s="16">
        <v>19.600000000000001</v>
      </c>
      <c r="F541" s="16">
        <v>35654</v>
      </c>
      <c r="G541" s="19">
        <v>32701.834406358001</v>
      </c>
      <c r="I541" s="15"/>
      <c r="J541" s="19">
        <v>38039.605174032004</v>
      </c>
      <c r="L541" s="6"/>
      <c r="M541" s="19">
        <v>35738.009137172703</v>
      </c>
      <c r="N541" s="19"/>
    </row>
    <row r="542" spans="1:14" x14ac:dyDescent="0.25">
      <c r="A542" s="17">
        <v>44401</v>
      </c>
      <c r="B542" s="16" t="s">
        <v>20</v>
      </c>
      <c r="C542" s="16">
        <v>4.7210526315789467</v>
      </c>
      <c r="D542" s="16">
        <v>75.05</v>
      </c>
      <c r="E542" s="16">
        <v>17.38</v>
      </c>
      <c r="F542" s="16">
        <v>31285</v>
      </c>
      <c r="G542" s="19">
        <v>27959.3362692384</v>
      </c>
      <c r="I542" s="15"/>
      <c r="J542" s="19">
        <v>32701.834406358001</v>
      </c>
      <c r="L542" s="6"/>
      <c r="M542" s="19">
        <v>30915.129267715802</v>
      </c>
      <c r="N542" s="19"/>
    </row>
    <row r="543" spans="1:14" x14ac:dyDescent="0.25">
      <c r="A543" s="17">
        <v>44402</v>
      </c>
      <c r="B543" s="16" t="s">
        <v>20</v>
      </c>
      <c r="C543" s="16">
        <v>4.5263157894736832</v>
      </c>
      <c r="D543" s="16">
        <v>73.855000000000004</v>
      </c>
      <c r="E543" s="16">
        <v>18.239999999999998</v>
      </c>
      <c r="F543" s="16">
        <v>28652</v>
      </c>
      <c r="G543" s="19">
        <v>25144.411180591698</v>
      </c>
      <c r="I543" s="15"/>
      <c r="J543" s="19">
        <v>27959.3362692384</v>
      </c>
      <c r="L543" s="6"/>
      <c r="M543" s="19">
        <v>28581.801646743501</v>
      </c>
      <c r="N543" s="19"/>
    </row>
    <row r="544" spans="1:14" x14ac:dyDescent="0.25">
      <c r="A544" s="17">
        <v>44403</v>
      </c>
      <c r="B544" s="16" t="s">
        <v>20</v>
      </c>
      <c r="C544" s="16">
        <v>6.1368421052631579</v>
      </c>
      <c r="D544" s="16">
        <v>71.870000000000019</v>
      </c>
      <c r="E544" s="16">
        <v>19.105</v>
      </c>
      <c r="F544" s="16">
        <v>24386</v>
      </c>
      <c r="G544" s="19">
        <v>24523.864212675599</v>
      </c>
      <c r="I544" s="15"/>
      <c r="J544" s="19">
        <v>25144.411180591698</v>
      </c>
      <c r="L544" s="6"/>
      <c r="M544" s="19">
        <v>26900.489244995199</v>
      </c>
      <c r="N544" s="19"/>
    </row>
    <row r="545" spans="1:21" x14ac:dyDescent="0.25">
      <c r="A545" s="17">
        <v>44404</v>
      </c>
      <c r="B545" s="16" t="s">
        <v>20</v>
      </c>
      <c r="C545" s="16">
        <v>6.6421052631578954</v>
      </c>
      <c r="D545" s="16">
        <v>79.99499999999999</v>
      </c>
      <c r="E545" s="16">
        <v>17.559999999999999</v>
      </c>
      <c r="F545" s="16">
        <v>23228</v>
      </c>
      <c r="G545" s="19">
        <v>22520.304860150001</v>
      </c>
      <c r="I545" s="15"/>
      <c r="J545" s="19">
        <v>24523.864212675599</v>
      </c>
      <c r="K545" t="s">
        <v>48</v>
      </c>
      <c r="L545" s="6"/>
      <c r="M545" s="19">
        <v>24807.2390016891</v>
      </c>
      <c r="N545" s="19" t="s">
        <v>48</v>
      </c>
      <c r="U545" s="10">
        <f>A545</f>
        <v>44404</v>
      </c>
    </row>
    <row r="546" spans="1:21" x14ac:dyDescent="0.25">
      <c r="A546" s="17">
        <v>44405</v>
      </c>
      <c r="B546" s="16" t="s">
        <v>20</v>
      </c>
      <c r="C546" s="16">
        <v>4.8315789473684214</v>
      </c>
      <c r="D546" s="16">
        <v>79.045000000000002</v>
      </c>
      <c r="E546" s="16">
        <v>15.65</v>
      </c>
      <c r="F546" s="16">
        <v>25402</v>
      </c>
      <c r="G546" s="19">
        <v>27208.9818698995</v>
      </c>
      <c r="I546" s="15"/>
      <c r="J546" s="19">
        <v>22520.304860150001</v>
      </c>
      <c r="L546" s="6"/>
      <c r="M546" s="19">
        <v>21927.3382596929</v>
      </c>
      <c r="N546" s="19"/>
    </row>
    <row r="547" spans="1:21" x14ac:dyDescent="0.25">
      <c r="A547" s="17">
        <v>44406</v>
      </c>
      <c r="B547" s="16" t="s">
        <v>20</v>
      </c>
      <c r="C547" s="16">
        <v>4.5449999999999999</v>
      </c>
      <c r="D547" s="16">
        <v>71.22999999999999</v>
      </c>
      <c r="E547" s="16">
        <v>15.72</v>
      </c>
      <c r="F547" s="16">
        <v>30633</v>
      </c>
      <c r="G547" s="19">
        <v>27048.865955900801</v>
      </c>
      <c r="I547" s="15"/>
      <c r="J547" s="19">
        <v>27208.9818698995</v>
      </c>
      <c r="L547" s="6"/>
      <c r="M547" s="19">
        <v>19685.8215325985</v>
      </c>
      <c r="N547" s="6"/>
      <c r="O547" s="19"/>
    </row>
    <row r="548" spans="1:21" x14ac:dyDescent="0.25">
      <c r="A548" s="17">
        <v>44407</v>
      </c>
      <c r="B548" s="16" t="s">
        <v>20</v>
      </c>
      <c r="C548" s="16">
        <v>5.53</v>
      </c>
      <c r="D548" s="16">
        <v>81.52</v>
      </c>
      <c r="E548" s="16">
        <v>15.02</v>
      </c>
      <c r="F548" s="16">
        <v>29213</v>
      </c>
      <c r="G548" s="19">
        <v>28174.0666359202</v>
      </c>
      <c r="I548" s="15"/>
      <c r="J548" s="19">
        <v>27048.865955900801</v>
      </c>
      <c r="L548" s="6"/>
      <c r="M548" s="19">
        <v>21381.8204918501</v>
      </c>
      <c r="N548" s="6"/>
      <c r="O548" s="19"/>
    </row>
    <row r="549" spans="1:21" x14ac:dyDescent="0.25">
      <c r="A549" s="17">
        <v>44408</v>
      </c>
      <c r="B549" s="16" t="s">
        <v>20</v>
      </c>
      <c r="C549" s="16">
        <v>4.4850000000000003</v>
      </c>
      <c r="D549" s="16">
        <v>79.265000000000001</v>
      </c>
      <c r="E549" s="16">
        <v>15.81</v>
      </c>
      <c r="F549" s="16">
        <v>25754</v>
      </c>
      <c r="G549" s="19">
        <v>27246.776608395499</v>
      </c>
      <c r="I549" s="15"/>
      <c r="J549" s="19">
        <v>28174.0666359202</v>
      </c>
      <c r="L549" s="6"/>
      <c r="M549" s="19">
        <v>22711.9093172953</v>
      </c>
      <c r="N549" s="6"/>
      <c r="O549" s="19"/>
    </row>
    <row r="550" spans="1:21" x14ac:dyDescent="0.25">
      <c r="A550" s="17">
        <v>44409</v>
      </c>
      <c r="B550" s="16" t="s">
        <v>20</v>
      </c>
      <c r="C550" s="16">
        <v>4.2249999999999996</v>
      </c>
      <c r="D550" s="16">
        <v>76.619999999999976</v>
      </c>
      <c r="E550" s="16">
        <v>15.225</v>
      </c>
      <c r="F550" s="16">
        <v>24139</v>
      </c>
      <c r="G550" s="19">
        <v>27108.249941185</v>
      </c>
      <c r="I550" s="15"/>
      <c r="J550" s="19">
        <v>27246.776608395499</v>
      </c>
      <c r="L550" s="6"/>
      <c r="M550" s="19">
        <v>24088.913659895501</v>
      </c>
      <c r="N550" s="6"/>
      <c r="O550" s="19"/>
    </row>
    <row r="551" spans="1:21" x14ac:dyDescent="0.25">
      <c r="A551" s="17">
        <v>44410</v>
      </c>
      <c r="B551" s="16" t="s">
        <v>20</v>
      </c>
      <c r="C551" s="16">
        <v>6.1449999999999996</v>
      </c>
      <c r="D551" s="16">
        <v>73.975000000000009</v>
      </c>
      <c r="E551" s="16">
        <v>15.15</v>
      </c>
      <c r="F551" s="16">
        <v>21687</v>
      </c>
      <c r="G551" s="19">
        <v>29207.584256625702</v>
      </c>
      <c r="I551" s="15"/>
      <c r="J551" s="19">
        <v>27108.249941185</v>
      </c>
      <c r="L551" s="6"/>
      <c r="M551" s="19">
        <v>24869.861657153</v>
      </c>
      <c r="N551" s="6"/>
      <c r="O551" s="19"/>
    </row>
    <row r="552" spans="1:21" x14ac:dyDescent="0.25">
      <c r="A552" s="17">
        <v>44411</v>
      </c>
      <c r="B552" s="16" t="s">
        <v>20</v>
      </c>
      <c r="C552" s="16">
        <v>7.33</v>
      </c>
      <c r="D552" s="16">
        <v>72.22</v>
      </c>
      <c r="E552" s="16">
        <v>15.965</v>
      </c>
      <c r="F552" s="16">
        <v>21466</v>
      </c>
      <c r="G552" s="19">
        <v>30576.954112658001</v>
      </c>
      <c r="I552" s="15"/>
      <c r="J552" s="19">
        <v>29207.584256625702</v>
      </c>
      <c r="L552" s="6"/>
      <c r="M552" s="19">
        <v>25489.666649975599</v>
      </c>
      <c r="N552" s="6"/>
      <c r="O552" s="19"/>
    </row>
    <row r="553" spans="1:21" x14ac:dyDescent="0.25">
      <c r="A553" s="17">
        <v>44412</v>
      </c>
      <c r="B553" s="16" t="s">
        <v>20</v>
      </c>
      <c r="C553" s="16">
        <v>8.125</v>
      </c>
      <c r="D553" s="16">
        <v>69.004999999999995</v>
      </c>
      <c r="E553" s="16">
        <v>17.440000000000001</v>
      </c>
      <c r="F553" s="16">
        <v>28936</v>
      </c>
      <c r="G553" s="19">
        <v>31560.819877862999</v>
      </c>
      <c r="I553" s="15"/>
      <c r="J553" s="19">
        <v>30576.954112658001</v>
      </c>
      <c r="L553" s="6"/>
      <c r="M553" s="19">
        <v>26632.357373983701</v>
      </c>
      <c r="N553" s="6"/>
      <c r="O553" s="19"/>
    </row>
    <row r="554" spans="1:21" x14ac:dyDescent="0.25">
      <c r="A554" s="17">
        <v>44413</v>
      </c>
      <c r="B554" s="16" t="s">
        <v>20</v>
      </c>
      <c r="C554" s="16">
        <v>5.8250000000000011</v>
      </c>
      <c r="D554" s="16">
        <v>82.39</v>
      </c>
      <c r="E554" s="16">
        <v>16.215</v>
      </c>
      <c r="F554" s="16">
        <v>29825</v>
      </c>
      <c r="G554" s="19">
        <v>29327.534575887901</v>
      </c>
      <c r="I554" s="15"/>
      <c r="J554" s="19">
        <v>31560.819877862999</v>
      </c>
      <c r="L554" s="6"/>
      <c r="M554" s="19">
        <v>27825.831948629901</v>
      </c>
      <c r="N554" s="6"/>
      <c r="O554" s="19"/>
    </row>
    <row r="555" spans="1:21" x14ac:dyDescent="0.25">
      <c r="A555" s="17">
        <v>44414</v>
      </c>
      <c r="B555" s="16" t="s">
        <v>20</v>
      </c>
      <c r="C555" s="16">
        <v>4.3499999999999996</v>
      </c>
      <c r="D555" s="16">
        <v>83.405000000000001</v>
      </c>
      <c r="E555" s="16">
        <v>16.149999999999999</v>
      </c>
      <c r="F555" s="16">
        <v>31442</v>
      </c>
      <c r="G555" s="19">
        <v>27924.267008633</v>
      </c>
      <c r="I555" s="15"/>
      <c r="J555" s="19">
        <v>29327.534575887901</v>
      </c>
      <c r="L555" s="6"/>
      <c r="M555" s="19">
        <v>28922.243566274101</v>
      </c>
      <c r="N555" s="6"/>
      <c r="O555" s="19"/>
    </row>
    <row r="556" spans="1:21" x14ac:dyDescent="0.25">
      <c r="A556" s="17">
        <v>44415</v>
      </c>
      <c r="B556" s="16" t="s">
        <v>20</v>
      </c>
      <c r="C556" s="16">
        <v>3.930000000000001</v>
      </c>
      <c r="D556" s="16">
        <v>81.03</v>
      </c>
      <c r="E556" s="16">
        <v>15.47</v>
      </c>
      <c r="F556" s="16">
        <v>28229</v>
      </c>
      <c r="G556" s="19">
        <v>27611.625694424001</v>
      </c>
      <c r="I556" s="15"/>
      <c r="J556" s="19">
        <v>27924.267008633</v>
      </c>
      <c r="L556" s="6"/>
      <c r="M556" s="19">
        <v>28907.676919358899</v>
      </c>
      <c r="N556" s="6"/>
      <c r="O556" s="19"/>
    </row>
    <row r="557" spans="1:21" x14ac:dyDescent="0.25">
      <c r="A557" s="17">
        <v>44416</v>
      </c>
      <c r="B557" s="16" t="s">
        <v>20</v>
      </c>
      <c r="C557" s="16">
        <v>2.9950000000000001</v>
      </c>
      <c r="D557" s="16">
        <v>81.585000000000008</v>
      </c>
      <c r="E557" s="16">
        <v>15.45</v>
      </c>
      <c r="F557" s="16">
        <v>27110</v>
      </c>
      <c r="G557" s="19">
        <v>26748.192034913001</v>
      </c>
      <c r="I557" s="15"/>
      <c r="J557" s="19">
        <v>27611.625694424001</v>
      </c>
      <c r="L557" s="6"/>
      <c r="M557" s="19">
        <v>28541.5007975642</v>
      </c>
      <c r="N557" s="6"/>
      <c r="O557" s="19"/>
    </row>
    <row r="558" spans="1:21" x14ac:dyDescent="0.25">
      <c r="A558" s="17">
        <v>44417</v>
      </c>
      <c r="B558" s="16" t="s">
        <v>20</v>
      </c>
      <c r="C558" s="16">
        <v>4.9700000000000024</v>
      </c>
      <c r="D558" s="16">
        <v>83.14</v>
      </c>
      <c r="E558" s="16">
        <v>15.21</v>
      </c>
      <c r="F558" s="16">
        <v>24881</v>
      </c>
      <c r="G558" s="19">
        <v>28966.760270519</v>
      </c>
      <c r="I558" s="15"/>
      <c r="J558" s="19">
        <v>26748.192034913001</v>
      </c>
      <c r="L558" s="6"/>
      <c r="M558" s="19">
        <v>28346.8136484727</v>
      </c>
      <c r="N558" s="6"/>
      <c r="O558" s="19"/>
    </row>
    <row r="559" spans="1:21" x14ac:dyDescent="0.25">
      <c r="A559" s="17">
        <v>44418</v>
      </c>
      <c r="B559" s="16" t="s">
        <v>20</v>
      </c>
      <c r="C559" s="16">
        <v>5.0850000000000009</v>
      </c>
      <c r="D559" s="16">
        <v>87.465000000000003</v>
      </c>
      <c r="E559" s="16">
        <v>14.11</v>
      </c>
      <c r="F559" s="16">
        <v>23297</v>
      </c>
      <c r="G559" s="19">
        <v>29227.662114846298</v>
      </c>
      <c r="I559" s="15"/>
      <c r="J559" s="19">
        <v>28966.760270519</v>
      </c>
      <c r="L559" s="6"/>
      <c r="M559" s="19">
        <v>28062.402628457199</v>
      </c>
      <c r="N559" s="6"/>
      <c r="O559" s="19"/>
    </row>
    <row r="560" spans="1:21" x14ac:dyDescent="0.25">
      <c r="A560" s="17">
        <v>44419</v>
      </c>
      <c r="B560" s="16" t="s">
        <v>20</v>
      </c>
      <c r="C560" s="16">
        <v>5.77</v>
      </c>
      <c r="D560" s="16">
        <v>77.974999999999994</v>
      </c>
      <c r="E560" s="16">
        <v>16.885000000000002</v>
      </c>
      <c r="F560" s="16">
        <v>29260</v>
      </c>
      <c r="G560" s="19">
        <v>30102.9657347641</v>
      </c>
      <c r="I560" s="15"/>
      <c r="J560" s="19">
        <v>29227.662114846298</v>
      </c>
      <c r="L560" s="6"/>
      <c r="M560" s="19">
        <v>28696.8111400862</v>
      </c>
      <c r="N560" s="6"/>
      <c r="O560" s="19"/>
    </row>
    <row r="561" spans="1:15" x14ac:dyDescent="0.25">
      <c r="A561" s="17">
        <v>44420</v>
      </c>
      <c r="B561" s="16" t="s">
        <v>20</v>
      </c>
      <c r="C561" s="16">
        <v>5.0105263157894742</v>
      </c>
      <c r="D561" s="16">
        <v>75.264999999999986</v>
      </c>
      <c r="E561" s="16">
        <v>16.45</v>
      </c>
      <c r="F561" s="16">
        <v>32706</v>
      </c>
      <c r="G561" s="19">
        <v>29431.200680949001</v>
      </c>
      <c r="I561" s="15"/>
      <c r="J561" s="19">
        <v>30102.9657347641</v>
      </c>
      <c r="L561" s="6"/>
      <c r="M561" s="19">
        <v>29182.232478611499</v>
      </c>
      <c r="N561" s="6"/>
      <c r="O561" s="19"/>
    </row>
    <row r="562" spans="1:15" x14ac:dyDescent="0.25">
      <c r="A562" s="17">
        <v>44421</v>
      </c>
      <c r="B562" s="16" t="s">
        <v>20</v>
      </c>
      <c r="C562" s="16">
        <v>3.5750000000000002</v>
      </c>
      <c r="D562" s="16">
        <v>74.339999999999989</v>
      </c>
      <c r="E562" s="16">
        <v>16.675000000000001</v>
      </c>
      <c r="F562" s="16">
        <v>32362</v>
      </c>
      <c r="G562" s="19">
        <v>28015.433422973601</v>
      </c>
      <c r="I562" s="15"/>
      <c r="J562" s="19">
        <v>29431.200680949001</v>
      </c>
      <c r="L562" s="6"/>
      <c r="M562" s="19">
        <v>29784.257864539999</v>
      </c>
      <c r="N562" s="6"/>
      <c r="O562" s="19"/>
    </row>
    <row r="563" spans="1:15" x14ac:dyDescent="0.25">
      <c r="A563" s="17">
        <v>44422</v>
      </c>
      <c r="B563" s="16" t="s">
        <v>20</v>
      </c>
      <c r="C563" s="16">
        <v>4.1526315789473669</v>
      </c>
      <c r="D563" s="16">
        <v>77.035000000000011</v>
      </c>
      <c r="E563" s="16">
        <v>16.760000000000002</v>
      </c>
      <c r="F563" s="16">
        <v>29143</v>
      </c>
      <c r="G563" s="19">
        <v>28771.106513433799</v>
      </c>
      <c r="I563" s="15"/>
      <c r="J563" s="19">
        <v>28015.433422973601</v>
      </c>
      <c r="L563" s="6"/>
      <c r="M563" s="19">
        <v>29947.171045208001</v>
      </c>
      <c r="N563" s="6"/>
      <c r="O563" s="19"/>
    </row>
    <row r="564" spans="1:15" x14ac:dyDescent="0.25">
      <c r="A564" s="17">
        <v>44423</v>
      </c>
      <c r="B564" s="16" t="s">
        <v>20</v>
      </c>
      <c r="C564" s="16">
        <v>3.473684210526315</v>
      </c>
      <c r="D564" s="16">
        <v>78.614999999999995</v>
      </c>
      <c r="E564" s="16">
        <v>16.38</v>
      </c>
      <c r="F564" s="16">
        <v>26426</v>
      </c>
      <c r="G564" s="19">
        <v>28161.310339535401</v>
      </c>
      <c r="I564" s="15"/>
      <c r="J564" s="19">
        <v>28771.106513433799</v>
      </c>
      <c r="L564" s="6"/>
      <c r="M564" s="19">
        <v>29636.074634005599</v>
      </c>
      <c r="N564" s="6"/>
      <c r="O564" s="19"/>
    </row>
    <row r="565" spans="1:15" x14ac:dyDescent="0.25">
      <c r="A565" s="17">
        <v>44424</v>
      </c>
      <c r="B565" s="16" t="s">
        <v>20</v>
      </c>
      <c r="C565" s="16">
        <v>4.3</v>
      </c>
      <c r="D565" s="16">
        <v>73.939999999999984</v>
      </c>
      <c r="E565" s="16">
        <v>14.945</v>
      </c>
      <c r="F565" s="16">
        <v>28176</v>
      </c>
      <c r="G565" s="19">
        <v>29196.1826899398</v>
      </c>
      <c r="I565" s="15"/>
      <c r="J565" s="19">
        <v>28161.310339535401</v>
      </c>
      <c r="L565" s="6"/>
      <c r="M565" s="19">
        <v>29794.619147510301</v>
      </c>
      <c r="N565" s="6"/>
      <c r="O565" s="19"/>
    </row>
    <row r="566" spans="1:15" x14ac:dyDescent="0.25">
      <c r="A566" s="17">
        <v>44425</v>
      </c>
      <c r="B566" s="16" t="s">
        <v>20</v>
      </c>
      <c r="C566" s="16">
        <v>4.2050000000000001</v>
      </c>
      <c r="D566" s="16">
        <v>78.359999999999985</v>
      </c>
      <c r="E566" s="16">
        <v>15.835000000000001</v>
      </c>
      <c r="F566" s="16">
        <v>26628</v>
      </c>
      <c r="G566" s="19">
        <v>29226.9901723693</v>
      </c>
      <c r="I566" s="15"/>
      <c r="J566" s="19">
        <v>29196.1826899398</v>
      </c>
      <c r="L566" s="6"/>
      <c r="M566" s="19">
        <v>29751.981246011699</v>
      </c>
      <c r="N566" s="6"/>
      <c r="O566" s="19"/>
    </row>
    <row r="567" spans="1:15" x14ac:dyDescent="0.25">
      <c r="A567" s="17">
        <v>44426</v>
      </c>
      <c r="B567" s="16" t="s">
        <v>20</v>
      </c>
      <c r="C567" s="16">
        <v>4.3749999999999982</v>
      </c>
      <c r="D567" s="16">
        <v>74.88</v>
      </c>
      <c r="E567" s="16">
        <v>16.055</v>
      </c>
      <c r="F567" s="16">
        <v>33646</v>
      </c>
      <c r="G567" s="19">
        <v>29550.893739033501</v>
      </c>
      <c r="I567" s="15"/>
      <c r="J567" s="19">
        <v>29226.9901723693</v>
      </c>
      <c r="L567" s="6"/>
      <c r="M567" s="19">
        <v>30138.116317196502</v>
      </c>
      <c r="N567" s="6"/>
      <c r="O567" s="19"/>
    </row>
    <row r="568" spans="1:15" x14ac:dyDescent="0.25">
      <c r="A568" s="17">
        <v>44427</v>
      </c>
      <c r="B568" s="16" t="s">
        <v>20</v>
      </c>
      <c r="C568" s="16">
        <v>5.7249999999999996</v>
      </c>
      <c r="D568" s="16">
        <v>75.334999999999994</v>
      </c>
      <c r="E568" s="16">
        <v>17.190000000000001</v>
      </c>
      <c r="F568" s="16">
        <v>36273</v>
      </c>
      <c r="G568" s="19">
        <v>31192.949820290502</v>
      </c>
      <c r="I568" s="15"/>
      <c r="J568" s="19">
        <v>29550.893739033501</v>
      </c>
      <c r="L568" s="6"/>
      <c r="M568" s="19">
        <v>30421.6951642452</v>
      </c>
      <c r="N568" s="6"/>
      <c r="O568" s="19"/>
    </row>
    <row r="569" spans="1:15" x14ac:dyDescent="0.25">
      <c r="A569" s="17">
        <v>44428</v>
      </c>
      <c r="B569" s="16" t="s">
        <v>20</v>
      </c>
      <c r="C569" s="16">
        <v>6.4550000000000001</v>
      </c>
      <c r="D569" s="16">
        <v>80.95</v>
      </c>
      <c r="E569" s="16">
        <v>17.510000000000002</v>
      </c>
      <c r="F569" s="16">
        <v>36987</v>
      </c>
      <c r="G569" s="19">
        <v>32163.131976316501</v>
      </c>
      <c r="I569" s="15"/>
      <c r="J569" s="19">
        <v>31192.949820290502</v>
      </c>
      <c r="L569" s="6"/>
      <c r="M569" s="19">
        <v>30749.750491651699</v>
      </c>
      <c r="N569" s="6"/>
      <c r="O569" s="19"/>
    </row>
    <row r="570" spans="1:15" x14ac:dyDescent="0.25">
      <c r="A570" s="17">
        <v>44429</v>
      </c>
      <c r="B570" s="16" t="s">
        <v>20</v>
      </c>
      <c r="C570" s="16">
        <v>5.8849999999999998</v>
      </c>
      <c r="D570" s="16">
        <v>84.314999999999998</v>
      </c>
      <c r="E570" s="16">
        <v>16.835000000000001</v>
      </c>
      <c r="F570" s="16">
        <v>31783</v>
      </c>
      <c r="G570" s="19">
        <v>31683.259200484001</v>
      </c>
      <c r="I570" s="15"/>
      <c r="J570" s="19">
        <v>32163.131976316501</v>
      </c>
      <c r="L570" s="6"/>
      <c r="M570" s="19">
        <v>31532.4628168858</v>
      </c>
      <c r="N570" s="6"/>
      <c r="O570" s="19"/>
    </row>
    <row r="571" spans="1:15" x14ac:dyDescent="0.25">
      <c r="A571" s="17">
        <v>44430</v>
      </c>
      <c r="B571" s="16" t="s">
        <v>20</v>
      </c>
      <c r="C571" s="16">
        <v>4.4150000000000009</v>
      </c>
      <c r="D571" s="16">
        <v>83.43</v>
      </c>
      <c r="E571" s="16">
        <v>16.815000000000001</v>
      </c>
      <c r="F571" s="16">
        <v>31976</v>
      </c>
      <c r="G571" s="19">
        <v>30176.8106680458</v>
      </c>
      <c r="I571" s="15"/>
      <c r="J571" s="19">
        <v>31683.259200484001</v>
      </c>
      <c r="L571" s="6"/>
      <c r="M571" s="19">
        <v>32344.515476316901</v>
      </c>
      <c r="N571" s="6"/>
      <c r="O571" s="19"/>
    </row>
    <row r="572" spans="1:15" x14ac:dyDescent="0.25">
      <c r="A572" s="17">
        <v>44431</v>
      </c>
      <c r="B572" s="16" t="s">
        <v>20</v>
      </c>
      <c r="C572" s="16">
        <v>6.3900000000000006</v>
      </c>
      <c r="D572" s="16">
        <v>78.989999999999995</v>
      </c>
      <c r="E572" s="16">
        <v>16.545000000000002</v>
      </c>
      <c r="F572" s="16">
        <v>31675</v>
      </c>
      <c r="G572" s="19">
        <v>32561.717020667598</v>
      </c>
      <c r="I572" s="15"/>
      <c r="J572" s="19">
        <v>30176.8106680458</v>
      </c>
      <c r="M572" s="19">
        <v>32692.091519694801</v>
      </c>
      <c r="O572" s="19"/>
    </row>
    <row r="573" spans="1:15" x14ac:dyDescent="0.25">
      <c r="A573" s="17">
        <v>44432</v>
      </c>
      <c r="B573" s="16" t="s">
        <v>20</v>
      </c>
      <c r="C573" s="16">
        <v>7.0250000000000004</v>
      </c>
      <c r="D573" s="16">
        <v>78.339999999999989</v>
      </c>
      <c r="E573" s="16">
        <v>16.434999999999999</v>
      </c>
      <c r="F573" s="16">
        <v>30619</v>
      </c>
      <c r="G573" s="19">
        <v>33450.118365916802</v>
      </c>
      <c r="I573" s="15"/>
      <c r="J573" s="19">
        <v>32561.717020667598</v>
      </c>
      <c r="M573" s="19">
        <v>32441.919419015801</v>
      </c>
      <c r="O573" s="19"/>
    </row>
    <row r="574" spans="1:15" x14ac:dyDescent="0.25">
      <c r="A574" s="17">
        <v>44433</v>
      </c>
      <c r="B574" s="16" t="s">
        <v>20</v>
      </c>
      <c r="C574" s="16">
        <v>7.2899999999999991</v>
      </c>
      <c r="D574" s="16">
        <v>77.81</v>
      </c>
      <c r="E574" s="16">
        <v>16.324999999999999</v>
      </c>
      <c r="F574" s="16">
        <v>35547</v>
      </c>
      <c r="G574" s="19">
        <v>33925.8543338374</v>
      </c>
      <c r="I574" s="15"/>
      <c r="J574" s="19">
        <v>33450.118365916802</v>
      </c>
      <c r="M574" s="19">
        <v>33206.527635323902</v>
      </c>
      <c r="O574" s="19"/>
    </row>
    <row r="575" spans="1:15" x14ac:dyDescent="0.25">
      <c r="A575" s="17">
        <v>44434</v>
      </c>
      <c r="B575" s="16" t="s">
        <v>20</v>
      </c>
      <c r="C575" s="16">
        <v>6.45</v>
      </c>
      <c r="D575" s="16">
        <v>75.204999999999998</v>
      </c>
      <c r="E575" s="16">
        <v>15.955</v>
      </c>
      <c r="F575" s="16">
        <v>37962</v>
      </c>
      <c r="G575" s="19">
        <v>33132.7884148296</v>
      </c>
      <c r="I575" s="15"/>
      <c r="J575" s="19">
        <v>33925.8543338374</v>
      </c>
      <c r="M575" s="19">
        <v>34006.049486231997</v>
      </c>
      <c r="O575" s="19"/>
    </row>
    <row r="576" spans="1:15" x14ac:dyDescent="0.25">
      <c r="A576" s="17">
        <v>44435</v>
      </c>
      <c r="B576" s="16" t="s">
        <v>20</v>
      </c>
      <c r="C576" s="16">
        <v>7.1849999999999996</v>
      </c>
      <c r="D576" s="16">
        <v>74.50500000000001</v>
      </c>
      <c r="E576" s="16">
        <v>14.664999999999999</v>
      </c>
      <c r="F576" s="16">
        <v>37690</v>
      </c>
      <c r="G576" s="19">
        <v>34153.785468937</v>
      </c>
      <c r="I576" s="15"/>
      <c r="J576" s="19">
        <v>33132.7884148296</v>
      </c>
      <c r="M576" s="19">
        <v>34690.375738297698</v>
      </c>
      <c r="O576" s="19"/>
    </row>
    <row r="577" spans="1:21" x14ac:dyDescent="0.25">
      <c r="A577" s="17">
        <v>44436</v>
      </c>
      <c r="B577" s="16" t="s">
        <v>20</v>
      </c>
      <c r="C577" s="16">
        <v>6.7000000000000011</v>
      </c>
      <c r="D577" s="16">
        <v>76.585000000000008</v>
      </c>
      <c r="E577" s="16">
        <v>15.025</v>
      </c>
      <c r="F577" s="16">
        <v>32087</v>
      </c>
      <c r="G577" s="19">
        <v>33773.038499507202</v>
      </c>
      <c r="I577" s="15"/>
      <c r="J577" s="19">
        <v>34153.785468937</v>
      </c>
      <c r="M577" s="19">
        <v>34867.288706913503</v>
      </c>
      <c r="O577" s="19"/>
    </row>
    <row r="578" spans="1:21" x14ac:dyDescent="0.25">
      <c r="A578" s="17">
        <v>44437</v>
      </c>
      <c r="B578" s="16" t="s">
        <v>20</v>
      </c>
      <c r="C578" s="16">
        <v>5.7549999999999999</v>
      </c>
      <c r="D578" s="16">
        <v>75.234999999999999</v>
      </c>
      <c r="E578" s="16">
        <v>15.045</v>
      </c>
      <c r="F578" s="16">
        <v>32937</v>
      </c>
      <c r="G578" s="19">
        <v>32868.699535016603</v>
      </c>
      <c r="I578" s="15"/>
      <c r="J578" s="19">
        <v>33773.038499507202</v>
      </c>
      <c r="M578" s="19">
        <v>35415.163123939601</v>
      </c>
      <c r="O578" s="19"/>
    </row>
    <row r="579" spans="1:21" x14ac:dyDescent="0.25">
      <c r="A579" s="17">
        <v>44438</v>
      </c>
      <c r="B579" s="16" t="s">
        <v>20</v>
      </c>
      <c r="C579" s="16">
        <v>5.3849999999999998</v>
      </c>
      <c r="D579" s="16">
        <v>76.02000000000001</v>
      </c>
      <c r="E579" s="16">
        <v>14.895</v>
      </c>
      <c r="F579" s="16">
        <v>26227</v>
      </c>
      <c r="G579" s="19">
        <v>32710.277411887</v>
      </c>
      <c r="I579" s="15"/>
      <c r="J579" s="19">
        <v>32868.699535016603</v>
      </c>
      <c r="M579" s="19">
        <v>35666.482110981298</v>
      </c>
      <c r="O579" s="19"/>
    </row>
    <row r="580" spans="1:21" x14ac:dyDescent="0.25">
      <c r="A580" s="17">
        <v>44439</v>
      </c>
      <c r="B580" s="16" t="s">
        <v>20</v>
      </c>
      <c r="C580" s="16">
        <v>6.6350000000000007</v>
      </c>
      <c r="D580" s="16">
        <v>76.710000000000008</v>
      </c>
      <c r="E580" s="16">
        <v>14.695</v>
      </c>
      <c r="F580" s="16">
        <v>31931</v>
      </c>
      <c r="G580" s="19">
        <v>34774.495314654101</v>
      </c>
      <c r="I580" s="15"/>
      <c r="J580" s="19">
        <v>32710.277411887</v>
      </c>
      <c r="M580" s="19">
        <v>35564.256534868597</v>
      </c>
      <c r="O580" s="19"/>
    </row>
    <row r="581" spans="1:21" x14ac:dyDescent="0.25">
      <c r="A581" s="17">
        <v>44440</v>
      </c>
      <c r="B581" s="16" t="s">
        <v>20</v>
      </c>
      <c r="C581" s="16">
        <v>7.1549999999999976</v>
      </c>
      <c r="D581" s="16">
        <v>76.674999999999997</v>
      </c>
      <c r="E581" s="16">
        <v>14.865</v>
      </c>
      <c r="F581" s="16">
        <v>35493</v>
      </c>
      <c r="G581" s="19">
        <v>37144.019431870998</v>
      </c>
      <c r="I581" s="15"/>
      <c r="J581" s="19">
        <v>34774.495314654101</v>
      </c>
      <c r="M581" s="19">
        <v>35520.473283998697</v>
      </c>
      <c r="O581" s="19"/>
    </row>
    <row r="582" spans="1:21" x14ac:dyDescent="0.25">
      <c r="A582" s="17">
        <v>44441</v>
      </c>
      <c r="B582" s="16" t="s">
        <v>20</v>
      </c>
      <c r="C582" s="16">
        <v>6.4099999999999993</v>
      </c>
      <c r="D582" s="16">
        <v>76.245000000000005</v>
      </c>
      <c r="E582" s="16">
        <v>15.175000000000001</v>
      </c>
      <c r="F582" s="16">
        <v>37830</v>
      </c>
      <c r="G582" s="19">
        <v>42251.31826</v>
      </c>
      <c r="I582" s="15"/>
      <c r="J582" s="19">
        <v>37144.019431870998</v>
      </c>
      <c r="K582" t="s">
        <v>49</v>
      </c>
      <c r="M582" s="19">
        <v>36192.701883841</v>
      </c>
      <c r="N582" s="19" t="s">
        <v>49</v>
      </c>
      <c r="O582" s="19"/>
      <c r="U582" s="10">
        <f>A582</f>
        <v>44441</v>
      </c>
    </row>
    <row r="583" spans="1:21" x14ac:dyDescent="0.25">
      <c r="A583" s="17">
        <v>44442</v>
      </c>
      <c r="B583" s="16" t="s">
        <v>20</v>
      </c>
      <c r="C583" s="16">
        <v>7.1949999999999994</v>
      </c>
      <c r="D583" s="16">
        <v>77.490000000000009</v>
      </c>
      <c r="E583" s="16">
        <v>15.08</v>
      </c>
      <c r="F583" s="16">
        <v>42065</v>
      </c>
      <c r="G583" s="19">
        <v>38018.879657749698</v>
      </c>
      <c r="I583" s="15"/>
      <c r="J583" s="19">
        <v>42251.318262630099</v>
      </c>
      <c r="M583" s="19">
        <v>36953.0659879206</v>
      </c>
      <c r="O583" s="19"/>
    </row>
    <row r="584" spans="1:21" x14ac:dyDescent="0.25">
      <c r="A584" s="17">
        <v>44443</v>
      </c>
      <c r="B584" s="16" t="s">
        <v>20</v>
      </c>
      <c r="C584" s="16">
        <v>6.3150000000000004</v>
      </c>
      <c r="D584" s="16">
        <v>78.12</v>
      </c>
      <c r="E584" s="16">
        <v>15.365</v>
      </c>
      <c r="F584" s="16">
        <v>36642</v>
      </c>
      <c r="G584" s="19">
        <v>37718.439663640696</v>
      </c>
      <c r="I584" s="15"/>
      <c r="J584" s="19">
        <v>38018.879657749698</v>
      </c>
      <c r="M584" s="19">
        <v>37222.266778429599</v>
      </c>
      <c r="O584" s="19"/>
      <c r="P584" s="19"/>
    </row>
    <row r="585" spans="1:21" x14ac:dyDescent="0.25">
      <c r="A585" s="17">
        <v>44444</v>
      </c>
      <c r="B585" s="16" t="s">
        <v>20</v>
      </c>
      <c r="C585" s="16">
        <v>6.4599999999999991</v>
      </c>
      <c r="D585" s="16">
        <v>79.180000000000007</v>
      </c>
      <c r="E585" s="16">
        <v>16.984999999999999</v>
      </c>
      <c r="F585" s="16">
        <v>36515</v>
      </c>
      <c r="G585" s="19">
        <v>37577.129870484598</v>
      </c>
      <c r="I585" s="15"/>
      <c r="J585" s="19">
        <v>37718.439663640696</v>
      </c>
      <c r="M585" s="19">
        <v>37519.998888829803</v>
      </c>
      <c r="O585" s="19"/>
      <c r="P585" s="19"/>
    </row>
    <row r="586" spans="1:21" x14ac:dyDescent="0.25">
      <c r="A586" s="17">
        <v>44445</v>
      </c>
      <c r="B586" s="16" t="s">
        <v>20</v>
      </c>
      <c r="C586" s="16">
        <v>11.315</v>
      </c>
      <c r="D586" s="16">
        <v>79.460000000000008</v>
      </c>
      <c r="E586" s="16">
        <v>18.43</v>
      </c>
      <c r="F586" s="16">
        <v>40801</v>
      </c>
      <c r="G586" s="19">
        <v>38577.9909680419</v>
      </c>
      <c r="I586" s="15"/>
      <c r="J586" s="19">
        <v>37577.129870484598</v>
      </c>
      <c r="M586" s="19">
        <v>38659.964305579902</v>
      </c>
      <c r="O586" s="19"/>
      <c r="P586" s="19"/>
    </row>
    <row r="587" spans="1:21" x14ac:dyDescent="0.25">
      <c r="A587" s="17">
        <v>44446</v>
      </c>
      <c r="B587" s="16" t="s">
        <v>20</v>
      </c>
      <c r="C587" s="16">
        <v>11.234999999999999</v>
      </c>
      <c r="D587" s="16">
        <v>70.72999999999999</v>
      </c>
      <c r="E587" s="16">
        <v>20.295000000000002</v>
      </c>
      <c r="F587" s="16">
        <v>37179</v>
      </c>
      <c r="G587" s="19">
        <v>37950.634978414702</v>
      </c>
      <c r="I587" s="15"/>
      <c r="J587" s="19">
        <v>38577.9909680419</v>
      </c>
      <c r="M587" s="19">
        <v>38406.343307849398</v>
      </c>
      <c r="O587" s="19"/>
      <c r="P587" s="19"/>
    </row>
    <row r="588" spans="1:21" x14ac:dyDescent="0.25">
      <c r="A588" s="17">
        <v>44447</v>
      </c>
      <c r="B588" s="16" t="s">
        <v>20</v>
      </c>
      <c r="C588" s="16">
        <v>11.64</v>
      </c>
      <c r="D588" s="16">
        <v>69.185000000000002</v>
      </c>
      <c r="E588" s="16">
        <v>20.37</v>
      </c>
      <c r="F588" s="16">
        <v>38486</v>
      </c>
      <c r="G588" s="19">
        <v>37082.939892136303</v>
      </c>
      <c r="I588" s="15"/>
      <c r="J588" s="19">
        <v>37950.634978414702</v>
      </c>
      <c r="M588" s="19">
        <v>38878.898137343502</v>
      </c>
      <c r="O588" s="19"/>
      <c r="P588" s="19"/>
    </row>
    <row r="589" spans="1:21" x14ac:dyDescent="0.25">
      <c r="A589" s="17">
        <v>44448</v>
      </c>
      <c r="B589" s="16" t="s">
        <v>20</v>
      </c>
      <c r="C589" s="16">
        <v>9.0300000000000011</v>
      </c>
      <c r="D589" s="16">
        <v>84.72999999999999</v>
      </c>
      <c r="E589" s="16">
        <v>18.010000000000002</v>
      </c>
      <c r="F589" s="16">
        <v>37480</v>
      </c>
      <c r="G589" s="19">
        <v>34811.097299459201</v>
      </c>
      <c r="I589" s="15"/>
      <c r="J589" s="19">
        <v>37082.939892136303</v>
      </c>
      <c r="M589" s="19">
        <v>37372.507807704802</v>
      </c>
      <c r="O589" s="19"/>
      <c r="P589" s="19"/>
    </row>
    <row r="590" spans="1:21" x14ac:dyDescent="0.25">
      <c r="A590" s="17">
        <v>44449</v>
      </c>
      <c r="B590" s="16" t="s">
        <v>20</v>
      </c>
      <c r="C590" s="16">
        <v>6.95</v>
      </c>
      <c r="D590" s="16">
        <v>85.97</v>
      </c>
      <c r="E590" s="16">
        <v>17.7</v>
      </c>
      <c r="F590" s="16">
        <v>36734</v>
      </c>
      <c r="G590" s="19">
        <v>31888.336983203899</v>
      </c>
      <c r="I590" s="15"/>
      <c r="J590" s="19">
        <v>34811.097299459201</v>
      </c>
      <c r="M590" s="19">
        <v>35127.931109493598</v>
      </c>
      <c r="O590" s="19"/>
      <c r="P590" s="19"/>
    </row>
    <row r="591" spans="1:21" x14ac:dyDescent="0.25">
      <c r="A591" s="17">
        <v>44450</v>
      </c>
      <c r="B591" s="16" t="s">
        <v>20</v>
      </c>
      <c r="C591" s="16">
        <v>4.3949999999999996</v>
      </c>
      <c r="D591" s="16">
        <v>78.5</v>
      </c>
      <c r="E591" s="16">
        <v>16.954999999999998</v>
      </c>
      <c r="F591" s="16">
        <v>28856</v>
      </c>
      <c r="G591" s="19">
        <v>27679.560299782199</v>
      </c>
      <c r="I591" s="15"/>
      <c r="J591" s="19">
        <v>31888.336983203899</v>
      </c>
      <c r="K591" t="s">
        <v>50</v>
      </c>
      <c r="M591" s="19">
        <v>31376.307491240001</v>
      </c>
      <c r="N591" s="19" t="s">
        <v>50</v>
      </c>
      <c r="O591" s="19"/>
      <c r="P591" s="19"/>
      <c r="U591" s="10">
        <f>A591</f>
        <v>44450</v>
      </c>
    </row>
    <row r="592" spans="1:21" x14ac:dyDescent="0.25">
      <c r="A592" s="17">
        <v>44451</v>
      </c>
      <c r="B592" s="16" t="s">
        <v>20</v>
      </c>
      <c r="C592" s="16">
        <v>6.5650000000000004</v>
      </c>
      <c r="D592" s="16">
        <v>78.489999999999995</v>
      </c>
      <c r="E592" s="16">
        <v>15.03</v>
      </c>
      <c r="F592" s="16">
        <v>28614</v>
      </c>
      <c r="G592" s="27"/>
      <c r="I592" s="15"/>
      <c r="J592" s="19">
        <v>27679.560299782199</v>
      </c>
      <c r="M592" s="19">
        <v>27419.452375350302</v>
      </c>
      <c r="O592" s="19"/>
      <c r="P592" s="19"/>
    </row>
    <row r="593" spans="1:28" x14ac:dyDescent="0.25">
      <c r="A593" s="17">
        <v>44452</v>
      </c>
      <c r="B593" s="16" t="s">
        <v>20</v>
      </c>
      <c r="C593" s="16">
        <v>7.6499999999999986</v>
      </c>
      <c r="D593" s="16">
        <v>78.965000000000003</v>
      </c>
      <c r="E593" s="16">
        <v>15.015000000000001</v>
      </c>
      <c r="F593" s="16">
        <v>30283</v>
      </c>
      <c r="G593" s="27"/>
      <c r="I593" s="15"/>
      <c r="J593" s="19">
        <v>28424.2030629088</v>
      </c>
      <c r="M593" s="19">
        <v>23594.5890558953</v>
      </c>
      <c r="O593" s="19"/>
      <c r="Q593" s="19"/>
    </row>
    <row r="594" spans="1:28" x14ac:dyDescent="0.25">
      <c r="A594" s="17">
        <v>44453</v>
      </c>
      <c r="B594" s="16" t="s">
        <v>20</v>
      </c>
      <c r="C594" s="16">
        <v>10.835000000000001</v>
      </c>
      <c r="D594" s="16">
        <v>88.240000000000009</v>
      </c>
      <c r="E594" s="16">
        <v>15.105</v>
      </c>
      <c r="F594" s="16">
        <v>26251</v>
      </c>
      <c r="G594" s="27"/>
      <c r="I594" s="15"/>
      <c r="J594" s="19">
        <v>28851.9374362811</v>
      </c>
      <c r="M594" s="19">
        <v>25283.350125921399</v>
      </c>
      <c r="O594" s="19"/>
      <c r="Q594" s="19"/>
    </row>
    <row r="595" spans="1:28" x14ac:dyDescent="0.25">
      <c r="A595" s="17">
        <v>44454</v>
      </c>
      <c r="B595" s="16" t="s">
        <v>20</v>
      </c>
      <c r="C595" s="16">
        <v>8.9949999999999992</v>
      </c>
      <c r="D595" s="16">
        <v>84.74499999999999</v>
      </c>
      <c r="E595" s="16">
        <v>15.234999999999999</v>
      </c>
      <c r="F595" s="16">
        <v>29873</v>
      </c>
      <c r="G595" s="27"/>
      <c r="I595" s="15"/>
      <c r="J595" s="19">
        <v>29283.882718897199</v>
      </c>
      <c r="M595" s="19">
        <v>26931.469908730902</v>
      </c>
      <c r="O595" s="19"/>
      <c r="Q595" s="19"/>
    </row>
    <row r="596" spans="1:28" x14ac:dyDescent="0.25">
      <c r="A596" s="17">
        <v>44455</v>
      </c>
      <c r="B596" s="16" t="s">
        <v>20</v>
      </c>
      <c r="C596" s="16">
        <v>9.2200000000000006</v>
      </c>
      <c r="D596" s="16">
        <v>80.864999999999995</v>
      </c>
      <c r="E596" s="16">
        <v>15.39</v>
      </c>
      <c r="F596" s="16">
        <v>26326</v>
      </c>
      <c r="G596" s="27"/>
      <c r="I596" s="15"/>
      <c r="J596" s="19">
        <v>29720.112093932301</v>
      </c>
      <c r="M596" s="19">
        <v>28712.071012338401</v>
      </c>
      <c r="O596" s="19"/>
      <c r="Q596" s="19"/>
    </row>
    <row r="597" spans="1:28" x14ac:dyDescent="0.25">
      <c r="A597" s="17">
        <v>44456</v>
      </c>
      <c r="B597" s="16" t="s">
        <v>20</v>
      </c>
      <c r="C597" s="16">
        <v>7.9850000000000012</v>
      </c>
      <c r="D597" s="16">
        <v>80.78</v>
      </c>
      <c r="E597" s="16">
        <v>15.66</v>
      </c>
      <c r="F597" s="16">
        <v>32292</v>
      </c>
      <c r="G597" s="27"/>
      <c r="I597" s="15"/>
      <c r="J597" s="19">
        <v>30160.699781747899</v>
      </c>
      <c r="M597" s="19">
        <v>29984.172046144799</v>
      </c>
      <c r="O597" s="19"/>
      <c r="Q597" s="19"/>
    </row>
    <row r="598" spans="1:28" x14ac:dyDescent="0.25">
      <c r="A598" s="17">
        <v>44457</v>
      </c>
      <c r="B598" s="16" t="s">
        <v>20</v>
      </c>
      <c r="C598" s="16">
        <v>8.3149999999999977</v>
      </c>
      <c r="D598" s="16">
        <v>81.029999999999987</v>
      </c>
      <c r="E598" s="16">
        <v>16.605</v>
      </c>
      <c r="F598" s="16">
        <v>29438</v>
      </c>
      <c r="G598" s="27"/>
      <c r="I598" s="15"/>
      <c r="J598" s="19">
        <v>30605.721060172498</v>
      </c>
      <c r="M598" s="19">
        <v>31079.8106044409</v>
      </c>
      <c r="O598" s="19"/>
      <c r="Q598" s="19"/>
    </row>
    <row r="599" spans="1:28" x14ac:dyDescent="0.25">
      <c r="A599" s="17">
        <v>44458</v>
      </c>
      <c r="B599" s="16" t="s">
        <v>20</v>
      </c>
      <c r="C599" s="16">
        <v>5.8150000000000004</v>
      </c>
      <c r="D599" s="16">
        <v>80.535000000000011</v>
      </c>
      <c r="E599" s="16">
        <v>15.13</v>
      </c>
      <c r="F599" s="16">
        <v>29007</v>
      </c>
      <c r="G599" s="27"/>
      <c r="I599" s="15"/>
      <c r="J599" s="19">
        <v>31055.252285140799</v>
      </c>
      <c r="M599" s="19">
        <v>31833.238555728502</v>
      </c>
      <c r="O599" s="19"/>
      <c r="Q599" s="19"/>
    </row>
    <row r="600" spans="1:28" x14ac:dyDescent="0.25">
      <c r="A600" s="17">
        <v>44459</v>
      </c>
      <c r="B600" s="16" t="s">
        <v>20</v>
      </c>
      <c r="C600" s="16">
        <v>7.3450000000000006</v>
      </c>
      <c r="D600" s="16">
        <v>79.374999999999986</v>
      </c>
      <c r="E600" s="16">
        <v>13.975</v>
      </c>
      <c r="F600" s="16">
        <v>35702</v>
      </c>
      <c r="G600" s="27"/>
      <c r="I600" s="15"/>
      <c r="J600" s="19">
        <v>31509.370911693299</v>
      </c>
      <c r="M600" s="19">
        <v>32512.329580847199</v>
      </c>
      <c r="O600" s="19"/>
      <c r="Q600" s="19"/>
    </row>
    <row r="601" spans="1:28" x14ac:dyDescent="0.25">
      <c r="A601" s="17">
        <v>44460</v>
      </c>
      <c r="B601" s="16" t="s">
        <v>20</v>
      </c>
      <c r="C601" s="16">
        <v>8.5250000000000021</v>
      </c>
      <c r="D601" s="16">
        <v>80.765000000000015</v>
      </c>
      <c r="E601" s="16">
        <v>14.05</v>
      </c>
      <c r="F601" s="16">
        <v>31095</v>
      </c>
      <c r="G601" s="27"/>
      <c r="I601" s="15"/>
      <c r="J601" s="19">
        <v>31968.1555153548</v>
      </c>
      <c r="M601" s="19">
        <v>32750.300608691301</v>
      </c>
      <c r="O601" s="19"/>
      <c r="Q601" s="19"/>
    </row>
    <row r="602" spans="1:28" x14ac:dyDescent="0.25">
      <c r="A602" s="17">
        <v>44461</v>
      </c>
      <c r="B602" s="16" t="s">
        <v>20</v>
      </c>
      <c r="C602" s="16">
        <v>7.23</v>
      </c>
      <c r="D602" s="16">
        <v>78.625000000000014</v>
      </c>
      <c r="E602" s="16">
        <v>14.88</v>
      </c>
      <c r="F602" s="16">
        <v>33560</v>
      </c>
      <c r="G602" s="27"/>
      <c r="J602" s="19">
        <v>32431.6858138885</v>
      </c>
      <c r="M602" s="19">
        <v>33195.722670267598</v>
      </c>
      <c r="O602" s="19"/>
      <c r="Q602" s="19"/>
    </row>
    <row r="603" spans="1:28" x14ac:dyDescent="0.25">
      <c r="A603" s="17">
        <v>44462</v>
      </c>
      <c r="B603" s="16" t="s">
        <v>20</v>
      </c>
      <c r="C603" s="16">
        <v>5.8949999999999996</v>
      </c>
      <c r="D603" s="16">
        <v>79.580000000000013</v>
      </c>
      <c r="E603" s="16">
        <v>15.39</v>
      </c>
      <c r="F603" s="16">
        <v>35764</v>
      </c>
      <c r="G603" s="27"/>
      <c r="J603" s="19">
        <v>32900.042689443602</v>
      </c>
      <c r="M603" s="19">
        <v>33732.907439290699</v>
      </c>
      <c r="O603" s="19"/>
      <c r="Q603" s="19"/>
    </row>
    <row r="604" spans="1:28" x14ac:dyDescent="0.25">
      <c r="A604" s="17">
        <v>44463</v>
      </c>
      <c r="B604" s="16" t="s">
        <v>20</v>
      </c>
      <c r="C604" s="16">
        <v>7.13</v>
      </c>
      <c r="D604" s="16">
        <v>80.194999999999993</v>
      </c>
      <c r="E604" s="16">
        <v>16.495000000000001</v>
      </c>
      <c r="F604" s="16">
        <v>35620</v>
      </c>
      <c r="G604" s="27"/>
      <c r="J604" s="19">
        <v>33373.308211084302</v>
      </c>
      <c r="M604" s="19">
        <v>34001.4131818038</v>
      </c>
      <c r="O604" s="19"/>
      <c r="Q604" s="19"/>
    </row>
    <row r="605" spans="1:28" x14ac:dyDescent="0.25">
      <c r="A605" s="17">
        <v>44464</v>
      </c>
      <c r="B605" s="16" t="s">
        <v>20</v>
      </c>
      <c r="C605" s="16">
        <v>6.3400000000000007</v>
      </c>
      <c r="D605" s="16">
        <v>84.299999999999983</v>
      </c>
      <c r="E605" s="16">
        <v>17.079999999999998</v>
      </c>
      <c r="F605" s="16">
        <v>29746</v>
      </c>
      <c r="G605" s="27"/>
      <c r="J605" s="19">
        <v>33851.5656577544</v>
      </c>
      <c r="M605" s="19">
        <v>34083.043380897601</v>
      </c>
      <c r="O605" s="19"/>
      <c r="Q605" s="19"/>
    </row>
    <row r="606" spans="1:28" x14ac:dyDescent="0.25">
      <c r="A606" s="17">
        <v>44465</v>
      </c>
      <c r="B606" s="16" t="s">
        <v>20</v>
      </c>
      <c r="C606" s="16">
        <v>4.99</v>
      </c>
      <c r="D606" s="16">
        <v>82.1</v>
      </c>
      <c r="E606" s="16">
        <v>16.835000000000001</v>
      </c>
      <c r="F606" s="16">
        <v>32997</v>
      </c>
      <c r="G606" s="27"/>
      <c r="J606" s="19">
        <v>34334.899541624502</v>
      </c>
      <c r="M606" s="19">
        <v>34403.439957798801</v>
      </c>
      <c r="O606" s="19"/>
      <c r="Q606" s="19"/>
      <c r="AA606" s="6" t="s">
        <v>24</v>
      </c>
      <c r="AB606" s="6" t="s">
        <v>25</v>
      </c>
    </row>
    <row r="607" spans="1:28" x14ac:dyDescent="0.25">
      <c r="A607" s="17">
        <v>44466</v>
      </c>
      <c r="B607" s="16" t="s">
        <v>20</v>
      </c>
      <c r="C607" s="16">
        <v>5.0599999999999996</v>
      </c>
      <c r="D607" s="16">
        <v>80.72</v>
      </c>
      <c r="E607" s="16">
        <v>14.135</v>
      </c>
      <c r="F607" s="16">
        <v>37485</v>
      </c>
      <c r="G607" s="27"/>
      <c r="J607" s="19">
        <v>34823.3956318766</v>
      </c>
      <c r="M607" s="19">
        <v>34634.905542996399</v>
      </c>
      <c r="O607" s="19"/>
      <c r="Q607" s="19"/>
      <c r="AA607" s="19">
        <v>3.4557761257173301</v>
      </c>
      <c r="AB607" s="19">
        <v>7.5772107766333097</v>
      </c>
    </row>
    <row r="608" spans="1:28" x14ac:dyDescent="0.25">
      <c r="A608" s="17">
        <v>44467</v>
      </c>
      <c r="B608" s="16" t="s">
        <v>20</v>
      </c>
      <c r="C608" s="16">
        <v>6.9</v>
      </c>
      <c r="D608" s="16">
        <v>82.63</v>
      </c>
      <c r="E608" s="16">
        <v>11.705</v>
      </c>
      <c r="F608" s="16">
        <v>34520</v>
      </c>
      <c r="G608" s="27"/>
      <c r="J608" s="19">
        <v>35317.140978932803</v>
      </c>
      <c r="M608" s="19">
        <v>34765.231641400998</v>
      </c>
      <c r="O608" s="19"/>
      <c r="Q608" s="19"/>
      <c r="AA608" s="19">
        <v>3.5770678058763998</v>
      </c>
      <c r="AB608" s="19">
        <v>8.9722676157982093</v>
      </c>
    </row>
    <row r="609" spans="1:28" x14ac:dyDescent="0.25">
      <c r="A609" s="17">
        <v>44468</v>
      </c>
      <c r="B609" s="16" t="s">
        <v>20</v>
      </c>
      <c r="C609" s="16">
        <v>7.19</v>
      </c>
      <c r="D609" s="16">
        <v>77.824999999999989</v>
      </c>
      <c r="E609" s="16">
        <v>9.9250000000000007</v>
      </c>
      <c r="F609" s="16">
        <v>35059</v>
      </c>
      <c r="G609" s="27"/>
      <c r="J609" s="19">
        <v>35816.223939098003</v>
      </c>
      <c r="M609" s="19">
        <v>35080.203138312703</v>
      </c>
      <c r="O609" s="19"/>
      <c r="Q609" s="19"/>
      <c r="AA609" s="19">
        <v>4.2939355674339996</v>
      </c>
      <c r="AB609" s="19">
        <v>9.9401528262920706</v>
      </c>
    </row>
    <row r="610" spans="1:28" x14ac:dyDescent="0.25">
      <c r="A610" s="17">
        <v>44469</v>
      </c>
      <c r="B610" s="16" t="s">
        <v>20</v>
      </c>
      <c r="C610" s="16">
        <v>6.0000000000000009</v>
      </c>
      <c r="D610" s="16">
        <v>83.89500000000001</v>
      </c>
      <c r="E610" s="16">
        <v>13.475</v>
      </c>
      <c r="F610" s="16">
        <v>35742</v>
      </c>
      <c r="G610" s="27"/>
      <c r="I610" s="6" t="s">
        <v>62</v>
      </c>
      <c r="J610" s="19">
        <v>36320.734199670398</v>
      </c>
      <c r="M610" s="19">
        <v>35848.742725440803</v>
      </c>
      <c r="O610" s="19"/>
      <c r="Q610" s="19"/>
      <c r="X610" t="s">
        <v>59</v>
      </c>
      <c r="AA610" s="19">
        <v>3.68033880799018</v>
      </c>
      <c r="AB610" s="19">
        <v>9.3473891367338098</v>
      </c>
    </row>
    <row r="611" spans="1:28" x14ac:dyDescent="0.25">
      <c r="A611" s="17">
        <v>44470</v>
      </c>
      <c r="B611" s="16"/>
      <c r="C611" s="19">
        <v>5.5164934511753199</v>
      </c>
      <c r="D611" s="19"/>
      <c r="E611" s="16"/>
      <c r="F611" s="30">
        <v>34589</v>
      </c>
      <c r="G611" s="27"/>
      <c r="I611" s="34">
        <v>8.6300000000000008</v>
      </c>
      <c r="J611" s="19"/>
      <c r="X611" s="19">
        <v>34438.445165017198</v>
      </c>
      <c r="AA611" s="19">
        <v>4.0029493659210003</v>
      </c>
      <c r="AB611" s="19">
        <v>9.68719330777121</v>
      </c>
    </row>
    <row r="612" spans="1:28" x14ac:dyDescent="0.25">
      <c r="A612" s="17">
        <v>44471</v>
      </c>
      <c r="C612" s="19">
        <v>6.2746677108373001</v>
      </c>
      <c r="D612" s="19"/>
      <c r="F612" s="30">
        <v>29389</v>
      </c>
      <c r="G612" s="27"/>
      <c r="I612" s="34">
        <v>7.8749999999999982</v>
      </c>
      <c r="J612" s="19"/>
      <c r="X612" s="19">
        <v>34769.297007114103</v>
      </c>
      <c r="AA612" s="19">
        <v>4.2791058440696004</v>
      </c>
      <c r="AB612" s="19">
        <v>9.9751596352430294</v>
      </c>
    </row>
    <row r="613" spans="1:28" x14ac:dyDescent="0.25">
      <c r="A613" s="17">
        <v>44472</v>
      </c>
      <c r="C613" s="19">
        <v>7.1170441968630298</v>
      </c>
      <c r="D613" s="19"/>
      <c r="F613" s="30">
        <v>29666</v>
      </c>
      <c r="G613" s="27"/>
      <c r="I613" s="34">
        <v>6.07</v>
      </c>
      <c r="J613" s="19"/>
      <c r="X613" s="19">
        <v>35002.879376983001</v>
      </c>
      <c r="AA613" s="19">
        <v>3.6278004415617202</v>
      </c>
      <c r="AB613" s="19">
        <v>9.3268816326162192</v>
      </c>
    </row>
    <row r="614" spans="1:28" x14ac:dyDescent="0.25">
      <c r="A614" s="17">
        <v>44473</v>
      </c>
      <c r="C614" s="19">
        <v>6.5138639723619898</v>
      </c>
      <c r="D614" s="19"/>
      <c r="F614" s="30">
        <v>34256</v>
      </c>
      <c r="G614" s="27"/>
      <c r="I614" s="34">
        <v>4.6400000000000006</v>
      </c>
      <c r="X614" s="19">
        <v>35065.080920985798</v>
      </c>
      <c r="AA614" s="19">
        <v>4.0595380534246699</v>
      </c>
      <c r="AB614" s="19">
        <v>9.7805425365891399</v>
      </c>
    </row>
    <row r="615" spans="1:28" x14ac:dyDescent="0.25">
      <c r="A615" s="17">
        <v>44474</v>
      </c>
      <c r="C615" s="19">
        <v>6.84507133684611</v>
      </c>
      <c r="D615" s="19"/>
      <c r="F615" s="30">
        <v>33049</v>
      </c>
      <c r="G615" s="27"/>
      <c r="I615" s="34">
        <v>7.2</v>
      </c>
      <c r="N615" s="19" t="s">
        <v>38</v>
      </c>
      <c r="X615" s="19">
        <v>35112.849177621203</v>
      </c>
      <c r="AA615" s="19">
        <v>4.1108564504092797</v>
      </c>
      <c r="AB615" s="19">
        <v>9.8471584757835195</v>
      </c>
    </row>
    <row r="616" spans="1:28" x14ac:dyDescent="0.25">
      <c r="A616" s="17">
        <v>44475</v>
      </c>
      <c r="C616" s="19">
        <v>7.12713273965631</v>
      </c>
      <c r="D616" s="19"/>
      <c r="F616" s="30">
        <v>38675</v>
      </c>
      <c r="G616" s="27"/>
      <c r="I616" s="34">
        <v>5.7900000000000009</v>
      </c>
      <c r="P616" s="19" t="s">
        <v>37</v>
      </c>
      <c r="X616" s="19">
        <v>35357.958342558799</v>
      </c>
      <c r="AA616" s="19">
        <v>3.6045222922892601</v>
      </c>
      <c r="AB616" s="19">
        <v>9.3493082500826397</v>
      </c>
    </row>
    <row r="617" spans="1:28" x14ac:dyDescent="0.25">
      <c r="A617" s="17">
        <v>44476</v>
      </c>
      <c r="C617" s="19">
        <v>6.4773410370889701</v>
      </c>
      <c r="D617" s="19"/>
      <c r="F617" s="30">
        <v>39730</v>
      </c>
      <c r="G617" s="27"/>
      <c r="I617" s="34">
        <v>6.7250000000000014</v>
      </c>
      <c r="N617" s="19" t="s">
        <v>26</v>
      </c>
      <c r="X617" s="19">
        <v>35473.910417130297</v>
      </c>
      <c r="AA617" s="19">
        <v>4.1014685686990404</v>
      </c>
      <c r="AB617" s="19">
        <v>9.8739660295837997</v>
      </c>
    </row>
    <row r="618" spans="1:28" x14ac:dyDescent="0.25">
      <c r="A618" s="17">
        <v>44477</v>
      </c>
      <c r="C618" s="19">
        <v>6.9200402950069</v>
      </c>
      <c r="D618" s="19"/>
      <c r="F618" s="30">
        <v>34910</v>
      </c>
      <c r="G618" s="27"/>
      <c r="I618" s="34">
        <v>7.2399999999999993</v>
      </c>
      <c r="N618" s="19" t="s">
        <v>27</v>
      </c>
      <c r="X618" s="19">
        <v>35595.875642061197</v>
      </c>
      <c r="AA618" s="19">
        <v>3.9668830896590701</v>
      </c>
      <c r="AB618" s="19">
        <v>9.7530993571829807</v>
      </c>
    </row>
    <row r="619" spans="1:28" x14ac:dyDescent="0.25">
      <c r="A619" s="17">
        <v>44478</v>
      </c>
      <c r="C619" s="19">
        <v>6.9790074630963996</v>
      </c>
      <c r="D619" s="19"/>
      <c r="F619" s="30">
        <v>39413</v>
      </c>
      <c r="G619" s="27"/>
      <c r="I619" s="34">
        <v>8.9899999999999984</v>
      </c>
      <c r="N619" s="19" t="s">
        <v>28</v>
      </c>
      <c r="X619" s="19">
        <v>35847.861874613402</v>
      </c>
      <c r="AA619" s="19">
        <v>3.6290301414877701</v>
      </c>
      <c r="AB619" s="19">
        <v>9.4266746143489701</v>
      </c>
    </row>
    <row r="620" spans="1:28" x14ac:dyDescent="0.25">
      <c r="A620" s="17">
        <v>44479</v>
      </c>
      <c r="C620" s="19">
        <v>6.4769152711859501</v>
      </c>
      <c r="D620" s="19"/>
      <c r="F620" s="30">
        <v>33593</v>
      </c>
      <c r="G620" s="27"/>
      <c r="I620" s="34">
        <v>5.8150000000000004</v>
      </c>
      <c r="N620" s="19" t="s">
        <v>29</v>
      </c>
      <c r="X620" s="19">
        <v>35947.512027914898</v>
      </c>
      <c r="AA620" s="19">
        <v>4.1134290391438899</v>
      </c>
      <c r="AB620" s="19">
        <v>9.9380534345471592</v>
      </c>
    </row>
    <row r="621" spans="1:28" x14ac:dyDescent="0.25">
      <c r="A621" s="17">
        <v>44480</v>
      </c>
      <c r="C621" s="19">
        <v>6.98771729914142</v>
      </c>
      <c r="D621" s="19"/>
      <c r="F621" s="30">
        <v>39463</v>
      </c>
      <c r="G621" s="27"/>
      <c r="I621" s="34">
        <v>5.660000000000001</v>
      </c>
      <c r="N621" s="19" t="s">
        <v>30</v>
      </c>
      <c r="X621" s="19">
        <v>36100.881668362003</v>
      </c>
      <c r="AA621" s="19">
        <v>3.8402753274044801</v>
      </c>
      <c r="AB621" s="19">
        <v>9.6763386486106207</v>
      </c>
    </row>
    <row r="622" spans="1:28" x14ac:dyDescent="0.25">
      <c r="A622" s="17">
        <v>44481</v>
      </c>
      <c r="C622" s="19">
        <v>6.8599912234210203</v>
      </c>
      <c r="D622" s="19"/>
      <c r="F622" s="30">
        <v>37668</v>
      </c>
      <c r="G622" s="27"/>
      <c r="I622" s="34">
        <v>9.5950000000000006</v>
      </c>
      <c r="N622" s="19" t="s">
        <v>31</v>
      </c>
      <c r="X622" s="19">
        <v>36334.209762266</v>
      </c>
      <c r="AA622" s="19">
        <v>3.6747450685132601</v>
      </c>
      <c r="AB622" s="19">
        <v>9.5248987009754202</v>
      </c>
    </row>
    <row r="623" spans="1:28" x14ac:dyDescent="0.25">
      <c r="A623" s="17">
        <v>44482</v>
      </c>
      <c r="C623" s="19">
        <v>6.5278523779183697</v>
      </c>
      <c r="D623" s="19"/>
      <c r="F623" s="30">
        <v>41446</v>
      </c>
      <c r="G623" s="27"/>
      <c r="I623" s="34">
        <v>8.0999999999999979</v>
      </c>
      <c r="N623" s="19" t="s">
        <v>32</v>
      </c>
      <c r="X623" s="19">
        <v>36424.534090370798</v>
      </c>
      <c r="AA623" s="19">
        <v>4.0900858965798799</v>
      </c>
      <c r="AB623" s="19">
        <v>9.9650493260679305</v>
      </c>
    </row>
    <row r="624" spans="1:28" x14ac:dyDescent="0.25">
      <c r="A624" s="17">
        <v>44483</v>
      </c>
      <c r="C624" s="19">
        <v>7.0257412368455299</v>
      </c>
      <c r="D624" s="19"/>
      <c r="F624" s="30">
        <v>44556</v>
      </c>
      <c r="G624" s="27"/>
      <c r="I624" s="34">
        <v>8.3799999999999972</v>
      </c>
      <c r="N624" s="19" t="s">
        <v>33</v>
      </c>
      <c r="X624" s="8">
        <v>36605.903587421803</v>
      </c>
      <c r="AA624" s="19">
        <v>3.73640251747966</v>
      </c>
      <c r="AB624" s="19">
        <v>9.6216279055578404</v>
      </c>
    </row>
    <row r="625" spans="1:28" x14ac:dyDescent="0.25">
      <c r="A625" s="17">
        <v>44484</v>
      </c>
      <c r="C625" s="19">
        <v>6.7583069880075497</v>
      </c>
      <c r="D625" s="19"/>
      <c r="F625" s="30">
        <v>44212</v>
      </c>
      <c r="G625" s="27"/>
      <c r="I625" s="34">
        <v>9.33</v>
      </c>
      <c r="N625" s="19" t="s">
        <v>34</v>
      </c>
      <c r="X625" s="19">
        <v>36817.525275803899</v>
      </c>
      <c r="AA625" s="19">
        <v>3.7278961721430699</v>
      </c>
      <c r="AB625" s="19">
        <v>9.6298427927472794</v>
      </c>
    </row>
    <row r="626" spans="1:28" x14ac:dyDescent="0.25">
      <c r="A626" s="17">
        <v>44485</v>
      </c>
      <c r="C626" s="19">
        <v>6.5998218847443404</v>
      </c>
      <c r="D626" s="19"/>
      <c r="F626" s="30">
        <v>42818</v>
      </c>
      <c r="G626" s="27"/>
      <c r="I626" s="34">
        <v>11.135</v>
      </c>
      <c r="N626" s="19" t="s">
        <v>35</v>
      </c>
      <c r="X626" s="19">
        <v>36910.455337890002</v>
      </c>
      <c r="AA626" s="19">
        <v>4.0375908929241797</v>
      </c>
      <c r="AB626" s="19">
        <v>9.9616405015553706</v>
      </c>
    </row>
    <row r="627" spans="1:28" x14ac:dyDescent="0.25">
      <c r="A627" s="17">
        <v>44486</v>
      </c>
      <c r="C627" s="19">
        <v>7.0275676113239003</v>
      </c>
      <c r="D627" s="19"/>
      <c r="F627" s="30">
        <v>44696</v>
      </c>
      <c r="G627" s="27"/>
      <c r="I627" s="34">
        <v>8.6049999999999986</v>
      </c>
      <c r="N627" s="19" t="s">
        <v>36</v>
      </c>
      <c r="X627" s="19">
        <v>37114.1884616104</v>
      </c>
      <c r="AA627" s="19">
        <v>3.6598905264316901</v>
      </c>
      <c r="AB627" s="19">
        <v>9.5939176163805993</v>
      </c>
    </row>
    <row r="628" spans="1:28" x14ac:dyDescent="0.25">
      <c r="A628" s="17">
        <v>44487</v>
      </c>
      <c r="C628" s="19">
        <v>6.6790152115187498</v>
      </c>
      <c r="D628" s="19"/>
      <c r="F628" s="30">
        <v>48703</v>
      </c>
      <c r="G628" s="27"/>
      <c r="I628" s="34">
        <v>9.9349999999999987</v>
      </c>
      <c r="X628" s="19">
        <v>37303.2330538061</v>
      </c>
      <c r="AA628" s="19">
        <v>3.77759852962346</v>
      </c>
      <c r="AB628" s="19">
        <v>9.7305245118100299</v>
      </c>
    </row>
    <row r="629" spans="1:28" x14ac:dyDescent="0.25">
      <c r="A629" s="17">
        <v>44488</v>
      </c>
      <c r="C629" s="19">
        <v>6.6788694824451698</v>
      </c>
      <c r="D629" s="19"/>
      <c r="F629" s="30">
        <v>43324</v>
      </c>
      <c r="G629" s="27"/>
      <c r="I629" s="34">
        <v>9.0599999999999987</v>
      </c>
      <c r="X629" s="19">
        <v>37407.417702037099</v>
      </c>
      <c r="AA629" s="19">
        <v>3.9646009992928901</v>
      </c>
      <c r="AB629" s="19">
        <v>9.9368407098352005</v>
      </c>
    </row>
    <row r="630" spans="1:28" x14ac:dyDescent="0.25">
      <c r="A630" s="17">
        <v>44489</v>
      </c>
      <c r="C630" s="19">
        <v>6.9996156972397801</v>
      </c>
      <c r="D630" s="19"/>
      <c r="F630" s="30">
        <v>48545</v>
      </c>
      <c r="G630" s="27"/>
      <c r="I630" s="34">
        <v>6.7949999999999999</v>
      </c>
      <c r="X630" s="19">
        <v>37625.691503021102</v>
      </c>
      <c r="AA630" s="19">
        <v>3.6111565078552101</v>
      </c>
      <c r="AB630" s="19">
        <v>9.5937705462471392</v>
      </c>
    </row>
    <row r="631" spans="1:28" x14ac:dyDescent="0.25">
      <c r="A631" s="17">
        <v>44490</v>
      </c>
      <c r="C631" s="19">
        <v>6.6269040714061402</v>
      </c>
      <c r="D631" s="19"/>
      <c r="F631" s="30">
        <v>51484</v>
      </c>
      <c r="G631" s="27"/>
      <c r="I631" s="34">
        <v>8.8849999999999998</v>
      </c>
      <c r="X631" s="19">
        <v>37793.883503986501</v>
      </c>
      <c r="AA631" s="19">
        <v>3.8154051645135199</v>
      </c>
      <c r="AB631" s="19">
        <v>9.8183560574022692</v>
      </c>
    </row>
    <row r="632" spans="1:28" x14ac:dyDescent="0.25">
      <c r="A632" s="17">
        <v>44491</v>
      </c>
      <c r="C632" s="19">
        <v>6.75406152071674</v>
      </c>
      <c r="D632" s="19"/>
      <c r="F632" s="30">
        <v>48728</v>
      </c>
      <c r="G632" s="27"/>
      <c r="I632" s="34">
        <v>7.5550000000000006</v>
      </c>
      <c r="X632" s="19">
        <v>37915.173695593003</v>
      </c>
      <c r="AA632" s="19">
        <v>3.8804630949385102</v>
      </c>
      <c r="AB632" s="19">
        <v>9.9002256978830108</v>
      </c>
    </row>
    <row r="633" spans="1:28" x14ac:dyDescent="0.25">
      <c r="A633" s="17">
        <v>44492</v>
      </c>
      <c r="C633" s="19">
        <v>6.9507208545640404</v>
      </c>
      <c r="D633" s="19"/>
      <c r="F633" s="30">
        <v>44985</v>
      </c>
      <c r="G633" s="27"/>
      <c r="I633" s="34">
        <v>9.2149999999999999</v>
      </c>
      <c r="X633" s="19">
        <v>38139.9668418172</v>
      </c>
      <c r="AA633" s="19">
        <v>3.5872332699562999</v>
      </c>
      <c r="AB633" s="19">
        <v>9.6182790277745802</v>
      </c>
    </row>
    <row r="634" spans="1:28" x14ac:dyDescent="0.25">
      <c r="A634" s="17">
        <v>44493</v>
      </c>
      <c r="C634" s="19">
        <v>6.60246352705117</v>
      </c>
      <c r="D634" s="19"/>
      <c r="F634" s="30">
        <v>38740</v>
      </c>
      <c r="G634" s="27"/>
      <c r="I634" s="34">
        <v>4.91</v>
      </c>
      <c r="X634" s="19">
        <v>38291.381745393199</v>
      </c>
      <c r="AA634" s="19">
        <v>3.83592365602876</v>
      </c>
      <c r="AB634" s="19">
        <v>9.8878958246058097</v>
      </c>
    </row>
    <row r="635" spans="1:28" x14ac:dyDescent="0.25">
      <c r="A635" s="17">
        <v>44494</v>
      </c>
      <c r="C635" s="19">
        <v>6.8168806109578899</v>
      </c>
      <c r="D635" s="19"/>
      <c r="F635" s="30">
        <v>36100</v>
      </c>
      <c r="G635" s="27"/>
      <c r="I635" s="34">
        <v>4.1499999999999986</v>
      </c>
      <c r="X635" s="19">
        <v>38432.839115306197</v>
      </c>
      <c r="AA635" s="19">
        <v>3.79405577220404</v>
      </c>
      <c r="AB635" s="19">
        <v>9.8608378525056306</v>
      </c>
    </row>
    <row r="636" spans="1:28" x14ac:dyDescent="0.25">
      <c r="A636" s="17">
        <v>44495</v>
      </c>
      <c r="C636" s="19">
        <v>6.89034439641076</v>
      </c>
      <c r="D636" s="19"/>
      <c r="F636" s="30">
        <v>43453</v>
      </c>
      <c r="G636" s="27"/>
      <c r="I636" s="34">
        <v>6.6050000000000004</v>
      </c>
      <c r="X636" s="19">
        <v>38657.002924363202</v>
      </c>
      <c r="AA636" s="19">
        <v>3.5828420767535301</v>
      </c>
      <c r="AB636" s="19">
        <v>9.6621529823672105</v>
      </c>
    </row>
    <row r="637" spans="1:28" x14ac:dyDescent="0.25">
      <c r="A637" s="17">
        <v>44496</v>
      </c>
      <c r="C637" s="19">
        <v>6.6027561488654403</v>
      </c>
      <c r="D637" s="19"/>
      <c r="F637" s="30">
        <v>43922</v>
      </c>
      <c r="I637" s="34">
        <v>6.9600000000000009</v>
      </c>
      <c r="X637" s="19">
        <v>38797.224826565303</v>
      </c>
      <c r="AA637" s="19">
        <v>3.8368774797607901</v>
      </c>
      <c r="AB637" s="19">
        <v>9.9369108081933</v>
      </c>
    </row>
    <row r="638" spans="1:28" x14ac:dyDescent="0.25">
      <c r="A638" s="17">
        <v>44497</v>
      </c>
      <c r="C638" s="19">
        <v>6.86190974031729</v>
      </c>
      <c r="D638" s="19"/>
      <c r="F638" s="30">
        <v>39006</v>
      </c>
      <c r="I638" s="34">
        <v>6.3599999999999994</v>
      </c>
      <c r="X638" s="19">
        <v>38959.270091780701</v>
      </c>
      <c r="AA638" s="19">
        <v>3.7128272407052201</v>
      </c>
      <c r="AB638" s="19">
        <v>9.8262455780797993</v>
      </c>
    </row>
    <row r="639" spans="1:28" x14ac:dyDescent="0.25">
      <c r="A639" s="17">
        <v>44498</v>
      </c>
      <c r="C639" s="19">
        <v>6.8274468123548404</v>
      </c>
      <c r="D639" s="19"/>
      <c r="F639" s="30">
        <v>43081</v>
      </c>
      <c r="I639" s="34">
        <v>6.5049999999999981</v>
      </c>
      <c r="X639" s="19">
        <v>39177.230741906598</v>
      </c>
      <c r="AA639" s="19">
        <v>3.5914712884243101</v>
      </c>
      <c r="AB639" s="19">
        <v>9.7188091930293101</v>
      </c>
    </row>
    <row r="640" spans="1:28" x14ac:dyDescent="0.25">
      <c r="A640" s="17">
        <v>44499</v>
      </c>
      <c r="C640" s="19">
        <v>6.6224975295603699</v>
      </c>
      <c r="D640" s="19"/>
      <c r="F640" s="30">
        <v>40726</v>
      </c>
      <c r="I640" s="34">
        <v>7.5250000000000004</v>
      </c>
      <c r="X640" s="19">
        <v>39312.449434027898</v>
      </c>
      <c r="AA640" s="19">
        <v>3.8187685123029902</v>
      </c>
      <c r="AB640" s="19">
        <v>9.9660073932801296</v>
      </c>
    </row>
    <row r="641" spans="1:28" x14ac:dyDescent="0.25">
      <c r="A641" s="17">
        <v>44500</v>
      </c>
      <c r="C641" s="19">
        <v>6.8868941439770399</v>
      </c>
      <c r="D641" s="19"/>
      <c r="F641" s="30">
        <v>37667</v>
      </c>
      <c r="I641" s="34">
        <v>3.9449999999999998</v>
      </c>
      <c r="X641" s="19">
        <v>39493.2843664225</v>
      </c>
      <c r="AA641" s="19">
        <v>3.64218339792171</v>
      </c>
      <c r="AB641" s="19">
        <v>9.8019461834644606</v>
      </c>
    </row>
    <row r="642" spans="1:28" x14ac:dyDescent="0.25">
      <c r="A642" s="17">
        <v>44501</v>
      </c>
      <c r="C642" s="19">
        <v>6.7695364093925097</v>
      </c>
      <c r="D642" s="19"/>
      <c r="F642" s="30">
        <v>39682</v>
      </c>
      <c r="I642" s="34">
        <v>2.96</v>
      </c>
      <c r="X642" s="19">
        <v>39701.434093582597</v>
      </c>
      <c r="AA642" s="19">
        <v>3.6063819032445998</v>
      </c>
      <c r="AB642" s="19">
        <v>9.7814041969049903</v>
      </c>
    </row>
    <row r="643" spans="1:28" x14ac:dyDescent="0.25">
      <c r="A643" s="17">
        <v>44502</v>
      </c>
      <c r="C643" s="19">
        <v>6.6551402407268103</v>
      </c>
      <c r="D643" s="19"/>
      <c r="F643" s="30">
        <v>33546</v>
      </c>
      <c r="I643" s="34">
        <v>5.2249999999999996</v>
      </c>
      <c r="X643" s="19">
        <v>39837.624384407703</v>
      </c>
      <c r="AA643" s="19">
        <v>3.78427933033942</v>
      </c>
      <c r="AB643" s="19">
        <v>9.9779988267148898</v>
      </c>
    </row>
    <row r="644" spans="1:28" x14ac:dyDescent="0.25">
      <c r="A644" s="17">
        <v>44503</v>
      </c>
      <c r="C644" s="19">
        <v>6.8923879527915597</v>
      </c>
      <c r="D644" s="19"/>
      <c r="F644" s="30">
        <v>40803</v>
      </c>
      <c r="I644" s="34">
        <v>10.545</v>
      </c>
      <c r="X644" s="19">
        <v>40033.836806615698</v>
      </c>
      <c r="AA644" s="19">
        <v>3.5852430498310301</v>
      </c>
      <c r="AB644" s="19">
        <v>9.79112655158122</v>
      </c>
    </row>
    <row r="645" spans="1:28" x14ac:dyDescent="0.25">
      <c r="A645" s="17">
        <v>44504</v>
      </c>
      <c r="C645" s="19">
        <v>6.7220647906930804</v>
      </c>
      <c r="D645" s="19"/>
      <c r="F645" s="30">
        <v>36559</v>
      </c>
      <c r="I645" s="34">
        <v>15.77</v>
      </c>
      <c r="X645" s="19">
        <v>40230.622936313499</v>
      </c>
      <c r="AA645" s="19">
        <v>3.6214411677580398</v>
      </c>
      <c r="AB645" s="19">
        <v>9.8437001733413005</v>
      </c>
    </row>
    <row r="646" spans="1:28" x14ac:dyDescent="0.25">
      <c r="A646" s="17">
        <v>44505</v>
      </c>
      <c r="C646" s="19">
        <v>6.6938930500748004</v>
      </c>
      <c r="D646" s="19"/>
      <c r="F646" s="30">
        <v>33697</v>
      </c>
      <c r="I646" s="34">
        <v>15.685</v>
      </c>
      <c r="X646" s="19">
        <v>40372.888343857201</v>
      </c>
      <c r="AA646" s="19">
        <v>3.7375332733553601</v>
      </c>
      <c r="AB646" s="19">
        <v>9.9771382774784403</v>
      </c>
    </row>
    <row r="647" spans="1:28" x14ac:dyDescent="0.25">
      <c r="A647" s="17">
        <v>44506</v>
      </c>
      <c r="C647" s="19">
        <v>6.88113907852716</v>
      </c>
      <c r="D647" s="19"/>
      <c r="F647" s="30">
        <v>30150</v>
      </c>
      <c r="I647" s="34">
        <v>15.47</v>
      </c>
      <c r="X647" s="19">
        <v>40580.138429721599</v>
      </c>
      <c r="AA647" s="19">
        <v>3.5429159565711101</v>
      </c>
      <c r="AB647" s="19">
        <v>9.7947391296387103</v>
      </c>
    </row>
    <row r="648" spans="1:28" x14ac:dyDescent="0.25">
      <c r="A648" s="17">
        <v>44507</v>
      </c>
      <c r="C648" s="19">
        <v>6.6881848007061198</v>
      </c>
      <c r="D648" s="19"/>
      <c r="F648" s="30">
        <v>29843</v>
      </c>
      <c r="I648" s="34">
        <v>14.29</v>
      </c>
      <c r="X648" s="19">
        <v>40765.893865170103</v>
      </c>
      <c r="AA648" s="19">
        <v>3.63172179880742</v>
      </c>
      <c r="AB648" s="19">
        <v>9.9006899799222907</v>
      </c>
    </row>
    <row r="649" spans="1:28" x14ac:dyDescent="0.25">
      <c r="A649" s="17">
        <v>44508</v>
      </c>
      <c r="C649" s="19">
        <v>6.73257067054967</v>
      </c>
      <c r="D649" s="19"/>
      <c r="F649" s="30">
        <v>31982</v>
      </c>
      <c r="I649" s="34">
        <v>11.65</v>
      </c>
      <c r="X649" s="19">
        <v>40918.024778949002</v>
      </c>
      <c r="AA649" s="19">
        <v>3.68332573782076</v>
      </c>
      <c r="AB649" s="19">
        <v>9.96833501251818</v>
      </c>
    </row>
    <row r="650" spans="1:28" x14ac:dyDescent="0.25">
      <c r="A650" s="17">
        <v>44509</v>
      </c>
      <c r="C650" s="19">
        <v>6.8573357754169004</v>
      </c>
      <c r="D650" s="19"/>
      <c r="F650" s="30">
        <v>32785</v>
      </c>
      <c r="I650" s="34">
        <v>11.845000000000001</v>
      </c>
      <c r="X650" s="19">
        <v>41131.719652554399</v>
      </c>
      <c r="AA650" s="19">
        <v>3.51422899979561</v>
      </c>
      <c r="AB650" s="19">
        <v>9.8118244965567403</v>
      </c>
    </row>
    <row r="651" spans="1:28" x14ac:dyDescent="0.25">
      <c r="A651" s="17">
        <v>44510</v>
      </c>
      <c r="C651" s="19">
        <v>6.6688275431049098</v>
      </c>
      <c r="D651" s="19"/>
      <c r="F651" s="30">
        <v>39325</v>
      </c>
      <c r="I651" s="34">
        <v>10.79</v>
      </c>
      <c r="X651" s="19">
        <v>41308.300883949298</v>
      </c>
      <c r="AA651" s="19">
        <v>3.6338438629599699</v>
      </c>
      <c r="AB651" s="19">
        <v>9.9489524215849805</v>
      </c>
    </row>
    <row r="652" spans="1:28" x14ac:dyDescent="0.25">
      <c r="A652" s="17">
        <v>44511</v>
      </c>
      <c r="C652" s="19">
        <v>6.7662058893648602</v>
      </c>
      <c r="D652" s="19"/>
      <c r="F652" s="30">
        <v>42401</v>
      </c>
      <c r="I652" s="34">
        <v>6.88</v>
      </c>
      <c r="X652" s="19">
        <v>41472.562736375301</v>
      </c>
      <c r="AA652" s="19">
        <v>3.6264237058751698</v>
      </c>
      <c r="AB652" s="19">
        <v>9.9564489578194202</v>
      </c>
    </row>
    <row r="653" spans="1:28" x14ac:dyDescent="0.25">
      <c r="A653" s="17">
        <v>44512</v>
      </c>
      <c r="C653" s="19">
        <v>6.8258303751694704</v>
      </c>
      <c r="D653" s="19"/>
      <c r="F653" s="30">
        <v>38900</v>
      </c>
      <c r="I653" s="34">
        <v>6.4699999999999989</v>
      </c>
      <c r="X653" s="19">
        <v>41688.443075663599</v>
      </c>
      <c r="AA653" s="19">
        <v>3.4968111799738701</v>
      </c>
      <c r="AB653" s="19">
        <v>9.8399964818255992</v>
      </c>
    </row>
    <row r="654" spans="1:28" x14ac:dyDescent="0.25">
      <c r="A654" s="17">
        <v>44513</v>
      </c>
      <c r="C654" s="19">
        <v>6.66302674817618</v>
      </c>
      <c r="D654" s="19"/>
      <c r="F654" s="30">
        <v>37669</v>
      </c>
      <c r="I654" s="34">
        <v>8.1050000000000004</v>
      </c>
      <c r="X654" s="19">
        <v>41858.752128877401</v>
      </c>
      <c r="AA654" s="19">
        <v>3.6260697841891201</v>
      </c>
      <c r="AB654" s="19">
        <v>9.98674801038384</v>
      </c>
    </row>
    <row r="655" spans="1:28" x14ac:dyDescent="0.25">
      <c r="A655" s="17">
        <v>44514</v>
      </c>
      <c r="C655" s="19">
        <v>6.7913981422724703</v>
      </c>
      <c r="D655" s="19"/>
      <c r="F655" s="30">
        <v>36128</v>
      </c>
      <c r="I655" s="34">
        <v>5.4300000000000006</v>
      </c>
      <c r="X655" s="19">
        <v>42035.888866529996</v>
      </c>
      <c r="AA655" s="19">
        <v>3.5710044550445401</v>
      </c>
      <c r="AB655" s="19">
        <v>9.9457301104784399</v>
      </c>
    </row>
    <row r="656" spans="1:28" x14ac:dyDescent="0.25">
      <c r="A656" s="17">
        <v>44515</v>
      </c>
      <c r="C656" s="19">
        <v>6.7914363318472999</v>
      </c>
      <c r="D656" s="19"/>
      <c r="F656" s="30">
        <v>39270</v>
      </c>
      <c r="I656" s="34">
        <v>3.5999999999999992</v>
      </c>
      <c r="X656" s="19">
        <v>42250.474341742498</v>
      </c>
      <c r="AA656" s="19">
        <v>3.48744768990275</v>
      </c>
      <c r="AB656" s="19">
        <v>9.8760021853053601</v>
      </c>
    </row>
    <row r="657" spans="1:28" x14ac:dyDescent="0.25">
      <c r="A657" s="17">
        <v>44516</v>
      </c>
      <c r="C657" s="19">
        <v>6.6684038308997398</v>
      </c>
      <c r="D657" s="19"/>
      <c r="F657" s="30">
        <v>36821</v>
      </c>
      <c r="I657" s="34">
        <v>6.08</v>
      </c>
      <c r="X657" s="19">
        <v>42417.941088432897</v>
      </c>
      <c r="AA657" s="19">
        <v>3.60818882496981</v>
      </c>
      <c r="AB657" s="19">
        <v>10.013895337377599</v>
      </c>
    </row>
    <row r="658" spans="1:28" x14ac:dyDescent="0.25">
      <c r="A658" s="17">
        <v>44517</v>
      </c>
      <c r="C658" s="19">
        <v>6.80640889728648</v>
      </c>
      <c r="D658" s="19"/>
      <c r="F658" s="30">
        <v>37868</v>
      </c>
      <c r="I658" s="34">
        <v>5.4149999999999991</v>
      </c>
      <c r="X658" s="19">
        <v>42607.356311547999</v>
      </c>
      <c r="AA658" s="19">
        <v>3.5202740370830301</v>
      </c>
      <c r="AB658" s="19">
        <v>9.9394391981411392</v>
      </c>
    </row>
    <row r="659" spans="1:28" x14ac:dyDescent="0.25">
      <c r="A659" s="17">
        <v>44518</v>
      </c>
      <c r="C659" s="19">
        <v>6.7583672827614896</v>
      </c>
      <c r="D659" s="19"/>
      <c r="F659" s="30">
        <v>46858</v>
      </c>
      <c r="I659" s="34">
        <v>5.1349999999999998</v>
      </c>
      <c r="X659" s="19">
        <v>42818.222295991101</v>
      </c>
      <c r="AA659" s="19">
        <v>3.4826238022061902</v>
      </c>
      <c r="AB659" s="19">
        <v>9.9162764226463693</v>
      </c>
    </row>
    <row r="660" spans="1:28" x14ac:dyDescent="0.25">
      <c r="A660" s="17">
        <v>44519</v>
      </c>
      <c r="C660" s="19">
        <v>6.6817249376040602</v>
      </c>
      <c r="D660" s="19"/>
      <c r="F660" s="30">
        <v>44237</v>
      </c>
      <c r="I660" s="34">
        <v>10.115</v>
      </c>
      <c r="X660" s="19">
        <v>42986.314789659198</v>
      </c>
      <c r="AA660" s="19">
        <v>3.5812446254818</v>
      </c>
      <c r="AB660" s="19">
        <v>10.0314867647105</v>
      </c>
    </row>
    <row r="661" spans="1:28" x14ac:dyDescent="0.25">
      <c r="A661" s="17">
        <v>44520</v>
      </c>
      <c r="C661" s="19">
        <v>6.8110420811736896</v>
      </c>
      <c r="D661" s="19"/>
      <c r="F661" s="30">
        <v>39881</v>
      </c>
      <c r="I661" s="34">
        <v>11.19</v>
      </c>
      <c r="X661" s="19">
        <v>43186.378540530197</v>
      </c>
      <c r="AA661" s="19">
        <v>3.47627629416204</v>
      </c>
      <c r="AB661" s="19">
        <v>9.9396581092025809</v>
      </c>
    </row>
    <row r="662" spans="1:28" x14ac:dyDescent="0.25">
      <c r="A662" s="17">
        <v>44521</v>
      </c>
      <c r="C662" s="19">
        <v>6.7298566176120902</v>
      </c>
      <c r="D662" s="19"/>
      <c r="F662" s="30">
        <v>39458</v>
      </c>
      <c r="I662" s="34">
        <v>4.6150000000000002</v>
      </c>
      <c r="X662" s="19">
        <v>43392.261023068699</v>
      </c>
      <c r="AA662" s="19">
        <v>3.4789968280635399</v>
      </c>
      <c r="AB662" s="19">
        <v>9.9574256908276606</v>
      </c>
    </row>
    <row r="663" spans="1:28" x14ac:dyDescent="0.25">
      <c r="A663" s="17">
        <v>44522</v>
      </c>
      <c r="C663" s="19">
        <v>6.6994501124262804</v>
      </c>
      <c r="D663" s="19"/>
      <c r="F663" s="30">
        <v>44434</v>
      </c>
      <c r="I663" s="34">
        <v>8.2499999999999982</v>
      </c>
      <c r="X663" s="19">
        <v>43564.076432895301</v>
      </c>
      <c r="AA663" s="19">
        <v>3.5471675975161601</v>
      </c>
      <c r="AB663" s="19">
        <v>10.041509497305499</v>
      </c>
    </row>
    <row r="664" spans="1:28" x14ac:dyDescent="0.25">
      <c r="A664" s="17">
        <v>44523</v>
      </c>
      <c r="C664" s="19">
        <v>6.8063656950961402</v>
      </c>
      <c r="D664" s="19"/>
      <c r="F664" s="30">
        <v>42482</v>
      </c>
      <c r="I664" s="34">
        <v>10.744999999999999</v>
      </c>
      <c r="X664" s="19">
        <v>43772.499878988798</v>
      </c>
      <c r="AA664" s="19">
        <v>3.4398778004303399</v>
      </c>
      <c r="AB664" s="19">
        <v>9.94727530620575</v>
      </c>
    </row>
    <row r="665" spans="1:28" x14ac:dyDescent="0.25">
      <c r="A665" s="17">
        <v>44524</v>
      </c>
      <c r="C665" s="19">
        <v>6.70796720168231</v>
      </c>
      <c r="D665" s="19"/>
      <c r="F665" s="30">
        <v>42435</v>
      </c>
      <c r="I665" s="34">
        <v>7.4099999999999993</v>
      </c>
      <c r="X665" s="19">
        <v>43973.246146527599</v>
      </c>
      <c r="AA665" s="19">
        <v>3.4737552715864899</v>
      </c>
      <c r="AB665" s="19">
        <v>9.9965974609699195</v>
      </c>
    </row>
    <row r="666" spans="1:28" x14ac:dyDescent="0.25">
      <c r="A666" s="17">
        <v>44525</v>
      </c>
      <c r="C666" s="19">
        <v>6.7182112594456003</v>
      </c>
      <c r="D666" s="19"/>
      <c r="F666" s="30">
        <v>46654</v>
      </c>
      <c r="I666" s="34">
        <v>11.81</v>
      </c>
      <c r="X666" s="19">
        <v>44151.2162586247</v>
      </c>
      <c r="AA666" s="19">
        <v>3.5083736468770499</v>
      </c>
      <c r="AB666" s="19">
        <v>10.0464358353187</v>
      </c>
    </row>
    <row r="667" spans="1:28" x14ac:dyDescent="0.25">
      <c r="A667" s="17">
        <v>44526</v>
      </c>
      <c r="C667" s="19">
        <v>6.7943385474108098</v>
      </c>
      <c r="D667" s="19"/>
      <c r="F667" s="30">
        <v>49344</v>
      </c>
      <c r="I667" s="34">
        <v>18.175000000000001</v>
      </c>
      <c r="X667" s="19">
        <v>44365.4385714909</v>
      </c>
      <c r="AA667" s="19">
        <v>3.4108956660727801</v>
      </c>
      <c r="AB667" s="19">
        <v>9.9621141858429194</v>
      </c>
    </row>
    <row r="668" spans="1:28" x14ac:dyDescent="0.25">
      <c r="A668" s="17">
        <v>44527</v>
      </c>
      <c r="C668" s="19">
        <v>6.6935765533180396</v>
      </c>
      <c r="D668" s="19"/>
      <c r="F668" s="30">
        <v>39567</v>
      </c>
      <c r="I668" s="34">
        <v>19.125</v>
      </c>
      <c r="X668" s="19">
        <v>44561.836242338599</v>
      </c>
      <c r="AA668" s="19">
        <v>3.4648454656385899</v>
      </c>
      <c r="AB668" s="19">
        <v>10.031712943064999</v>
      </c>
    </row>
    <row r="669" spans="1:28" x14ac:dyDescent="0.25">
      <c r="A669" s="17">
        <v>44528</v>
      </c>
      <c r="C669" s="19">
        <v>6.7351763662782096</v>
      </c>
      <c r="D669" s="19"/>
      <c r="F669" s="30">
        <v>36507</v>
      </c>
      <c r="I669" s="34">
        <v>16.135000000000002</v>
      </c>
      <c r="X669" s="19">
        <v>44747.562158234003</v>
      </c>
    </row>
    <row r="670" spans="1:28" x14ac:dyDescent="0.25">
      <c r="A670" s="17">
        <v>44529</v>
      </c>
      <c r="C670" s="19">
        <v>6.7774047410978699</v>
      </c>
      <c r="D670" s="19"/>
      <c r="F670" s="30">
        <v>42144</v>
      </c>
      <c r="I670" s="34">
        <v>12.535</v>
      </c>
      <c r="X670" s="3">
        <v>44965.1021270934</v>
      </c>
    </row>
    <row r="671" spans="1:28" x14ac:dyDescent="0.25">
      <c r="A671" s="17">
        <v>44530</v>
      </c>
      <c r="C671" s="19">
        <v>6.6865049259578502</v>
      </c>
      <c r="D671" s="19"/>
      <c r="F671" s="30">
        <v>39713</v>
      </c>
      <c r="I671" s="34">
        <v>9.1849999999999987</v>
      </c>
      <c r="X671" s="3">
        <v>45158.6277100515</v>
      </c>
    </row>
    <row r="672" spans="1:28" x14ac:dyDescent="0.25">
      <c r="C672" s="19"/>
      <c r="D672" s="19"/>
      <c r="X672" s="3"/>
    </row>
    <row r="673" spans="3:4" x14ac:dyDescent="0.25">
      <c r="C673" s="19"/>
      <c r="D673" s="19"/>
    </row>
    <row r="674" spans="3:4" x14ac:dyDescent="0.25">
      <c r="C674" s="19"/>
      <c r="D674" s="19"/>
    </row>
    <row r="675" spans="3:4" x14ac:dyDescent="0.25">
      <c r="C675" s="19"/>
      <c r="D675" s="19"/>
    </row>
    <row r="676" spans="3:4" x14ac:dyDescent="0.25">
      <c r="C676" s="19"/>
      <c r="D676" s="19"/>
    </row>
    <row r="677" spans="3:4" x14ac:dyDescent="0.25">
      <c r="C677" s="19"/>
      <c r="D677" s="19"/>
    </row>
  </sheetData>
  <mergeCells count="3">
    <mergeCell ref="H2:I8"/>
    <mergeCell ref="K5:K6"/>
    <mergeCell ref="L5:L6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"/>
  <sheetViews>
    <sheetView topLeftCell="I1" zoomScale="115" zoomScaleNormal="115" workbookViewId="0">
      <selection activeCell="W1" sqref="W1"/>
    </sheetView>
  </sheetViews>
  <sheetFormatPr defaultRowHeight="14.4" x14ac:dyDescent="0.25"/>
  <sheetData>
    <row r="1" spans="1:23" x14ac:dyDescent="0.25">
      <c r="A1" s="4">
        <v>-20</v>
      </c>
      <c r="B1" s="4">
        <f>_xlfn.NORM.DIST(A1,11.54,5.47,FALSE)*100</f>
        <v>4.4003838227729108E-7</v>
      </c>
      <c r="C1" s="4"/>
      <c r="D1" s="4" t="s">
        <v>6</v>
      </c>
      <c r="E1" s="4">
        <v>11.54</v>
      </c>
      <c r="F1" s="4"/>
      <c r="G1" s="37" t="s">
        <v>7</v>
      </c>
      <c r="H1" s="37"/>
      <c r="I1" s="5">
        <v>10.246072867834526</v>
      </c>
      <c r="J1" s="5">
        <v>5.5762081784386597E-4</v>
      </c>
      <c r="K1" s="4">
        <f>0.046*EXP(-1/2*((I1-64.48)/18.012)^2)</f>
        <v>4.9441261540376263E-4</v>
      </c>
      <c r="L1" s="4"/>
      <c r="M1" s="4" t="s">
        <v>9</v>
      </c>
      <c r="N1" s="4">
        <v>64.482387510453407</v>
      </c>
      <c r="O1" s="4"/>
      <c r="P1" s="37" t="s">
        <v>10</v>
      </c>
      <c r="Q1" s="37"/>
      <c r="R1" s="4"/>
      <c r="U1">
        <v>0</v>
      </c>
      <c r="V1">
        <f>0.1+0.8/(1+EXP(0.2*(U1-30)))</f>
        <v>0.8980219014746923</v>
      </c>
      <c r="W1" s="6">
        <f>0.1+0.8/(1+EXP(0.9*(U1-30)))</f>
        <v>0.89999999999849634</v>
      </c>
    </row>
    <row r="2" spans="1:23" x14ac:dyDescent="0.25">
      <c r="A2" s="4">
        <v>-19</v>
      </c>
      <c r="B2" s="4">
        <f t="shared" ref="B2:B51" si="0">_xlfn.NORM.DIST(A2,11.54,5.47,FALSE)*100</f>
        <v>1.2417337969773141E-6</v>
      </c>
      <c r="C2" s="4"/>
      <c r="D2" s="4" t="s">
        <v>8</v>
      </c>
      <c r="E2" s="4">
        <v>5.47</v>
      </c>
      <c r="F2" s="4"/>
      <c r="G2" s="4"/>
      <c r="H2" s="4"/>
      <c r="I2" s="5">
        <v>10.76716835266058</v>
      </c>
      <c r="J2" s="5">
        <v>5.5762081784386619E-4</v>
      </c>
      <c r="K2" s="6">
        <f t="shared" ref="K2:K65" si="1">0.046*EXP(-1/2*((I2-64.48)/18.012)^2)</f>
        <v>5.3918634200447648E-4</v>
      </c>
      <c r="L2" s="4"/>
      <c r="M2" s="4" t="s">
        <v>11</v>
      </c>
      <c r="N2" s="4">
        <v>18.012243878305899</v>
      </c>
      <c r="O2" s="4"/>
      <c r="P2" s="4"/>
      <c r="Q2" s="4"/>
      <c r="R2" s="4"/>
      <c r="S2" s="4"/>
      <c r="T2" s="4"/>
      <c r="U2">
        <v>1</v>
      </c>
      <c r="V2" s="6">
        <f t="shared" ref="V2:V61" si="2">0.1+0.8/(1+EXP(0.2*(U2-30)))</f>
        <v>0.89758526694023333</v>
      </c>
      <c r="W2" s="6">
        <f t="shared" ref="W2:W61" si="3">0.1+0.8/(1+EXP(0.9*(U2-30)))</f>
        <v>0.89999999999630165</v>
      </c>
    </row>
    <row r="3" spans="1:23" x14ac:dyDescent="0.25">
      <c r="A3" s="4">
        <v>-18</v>
      </c>
      <c r="B3" s="4">
        <f t="shared" si="0"/>
        <v>3.3888448856169523E-6</v>
      </c>
      <c r="C3" s="4"/>
      <c r="D3" s="4"/>
      <c r="E3" s="4"/>
      <c r="F3" s="4"/>
      <c r="G3" s="4"/>
      <c r="H3" s="4"/>
      <c r="I3" s="5">
        <v>11.288263837486635</v>
      </c>
      <c r="J3" s="5">
        <v>5.782734407269723E-4</v>
      </c>
      <c r="K3" s="6">
        <f t="shared" si="1"/>
        <v>5.875228061716205E-4</v>
      </c>
      <c r="L3" s="4"/>
      <c r="M3" s="4" t="s">
        <v>12</v>
      </c>
      <c r="N3" s="4">
        <v>4.6300000000000001E-2</v>
      </c>
      <c r="O3" s="4"/>
      <c r="P3" s="4"/>
      <c r="Q3" s="4"/>
      <c r="R3" s="4"/>
      <c r="S3" s="4"/>
      <c r="T3" s="4"/>
      <c r="U3">
        <v>2</v>
      </c>
      <c r="V3" s="6">
        <f t="shared" si="2"/>
        <v>0.89705260808045129</v>
      </c>
      <c r="W3" s="6">
        <f t="shared" si="3"/>
        <v>0.89999999999090363</v>
      </c>
    </row>
    <row r="4" spans="1:23" x14ac:dyDescent="0.25">
      <c r="A4" s="4">
        <v>-17</v>
      </c>
      <c r="B4" s="4">
        <f t="shared" si="0"/>
        <v>8.9445835781762813E-6</v>
      </c>
      <c r="C4" s="4"/>
      <c r="D4" s="4"/>
      <c r="E4" s="4"/>
      <c r="F4" s="4"/>
      <c r="G4" s="4"/>
      <c r="H4" s="4"/>
      <c r="I4" s="5">
        <v>11.809359322312691</v>
      </c>
      <c r="J4" s="5">
        <v>6.0925237505163158E-4</v>
      </c>
      <c r="K4" s="6">
        <f t="shared" si="1"/>
        <v>6.3965689289836565E-4</v>
      </c>
      <c r="L4" s="4"/>
      <c r="M4" s="4"/>
      <c r="N4" s="4"/>
      <c r="O4" s="4"/>
      <c r="P4" s="4"/>
      <c r="Q4" s="4"/>
      <c r="R4" s="4"/>
      <c r="S4" s="4"/>
      <c r="T4" s="4"/>
      <c r="U4" s="6">
        <v>3</v>
      </c>
      <c r="V4" s="6">
        <f t="shared" si="2"/>
        <v>0.89640298147124708</v>
      </c>
      <c r="W4" s="6">
        <f t="shared" si="3"/>
        <v>0.89999999997762647</v>
      </c>
    </row>
    <row r="5" spans="1:23" x14ac:dyDescent="0.25">
      <c r="A5" s="4">
        <v>-16</v>
      </c>
      <c r="B5" s="4">
        <f t="shared" si="0"/>
        <v>2.2832518010504467E-5</v>
      </c>
      <c r="C5" s="4"/>
      <c r="D5" s="4"/>
      <c r="E5" s="4"/>
      <c r="F5" s="4"/>
      <c r="G5" s="4"/>
      <c r="H5" s="4"/>
      <c r="I5" s="5">
        <v>12.330454807138745</v>
      </c>
      <c r="J5" s="5">
        <v>6.5055762081784392E-4</v>
      </c>
      <c r="K5" s="6">
        <f t="shared" si="1"/>
        <v>6.9583448251992917E-4</v>
      </c>
      <c r="L5" s="4"/>
      <c r="M5" s="4"/>
      <c r="N5" s="4"/>
      <c r="O5" s="4"/>
      <c r="P5" s="4"/>
      <c r="Q5" s="4"/>
      <c r="R5" s="4"/>
      <c r="S5" s="4"/>
      <c r="T5" s="4"/>
      <c r="U5" s="6">
        <v>4</v>
      </c>
      <c r="V5" s="6">
        <f t="shared" si="2"/>
        <v>0.89561096088043957</v>
      </c>
      <c r="W5" s="6">
        <f t="shared" si="3"/>
        <v>0.89999999994497004</v>
      </c>
    </row>
    <row r="6" spans="1:23" x14ac:dyDescent="0.25">
      <c r="A6" s="4">
        <v>-15</v>
      </c>
      <c r="B6" s="4">
        <f t="shared" si="0"/>
        <v>5.636801456143394E-5</v>
      </c>
      <c r="C6" s="4"/>
      <c r="D6" s="4"/>
      <c r="E6" s="4"/>
      <c r="F6" s="4"/>
      <c r="G6" s="4"/>
      <c r="H6" s="4"/>
      <c r="I6" s="5">
        <v>12.844312854675549</v>
      </c>
      <c r="J6" s="5">
        <v>7.1251548946716227E-4</v>
      </c>
      <c r="K6" s="6">
        <f t="shared" si="1"/>
        <v>7.5544194135647891E-4</v>
      </c>
      <c r="L6" s="4"/>
      <c r="M6" s="4"/>
      <c r="N6" s="4"/>
      <c r="O6" s="4"/>
      <c r="P6" s="4"/>
      <c r="Q6" s="4"/>
      <c r="R6" s="4"/>
      <c r="S6" s="4"/>
      <c r="T6" s="4"/>
      <c r="U6" s="6">
        <v>5</v>
      </c>
      <c r="V6" s="6">
        <f t="shared" si="2"/>
        <v>0.89464571926057224</v>
      </c>
      <c r="W6" s="6">
        <f t="shared" si="3"/>
        <v>0.89999999986464818</v>
      </c>
    </row>
    <row r="7" spans="1:23" x14ac:dyDescent="0.25">
      <c r="A7" s="4">
        <v>-14</v>
      </c>
      <c r="B7" s="4">
        <f t="shared" si="0"/>
        <v>1.3458507902817298E-4</v>
      </c>
      <c r="C7" s="4"/>
      <c r="D7" s="4"/>
      <c r="E7" s="4"/>
      <c r="F7" s="4"/>
      <c r="G7" s="4"/>
      <c r="H7" s="4"/>
      <c r="I7" s="5">
        <v>13.350933464923102</v>
      </c>
      <c r="J7" s="5">
        <v>7.8479966955803389E-4</v>
      </c>
      <c r="K7" s="6">
        <f t="shared" si="1"/>
        <v>8.1855423071000848E-4</v>
      </c>
      <c r="L7" s="4"/>
      <c r="M7" s="4"/>
      <c r="N7" s="4"/>
      <c r="O7" s="4"/>
      <c r="P7" s="4"/>
      <c r="Q7" s="4"/>
      <c r="R7" s="4"/>
      <c r="S7" s="4"/>
      <c r="T7" s="4"/>
      <c r="U7" s="6">
        <v>6</v>
      </c>
      <c r="V7" s="6">
        <f t="shared" si="2"/>
        <v>0.89346994307747207</v>
      </c>
      <c r="W7" s="6">
        <f t="shared" si="3"/>
        <v>0.89999999966708821</v>
      </c>
    </row>
    <row r="8" spans="1:23" x14ac:dyDescent="0.25">
      <c r="A8" s="4">
        <v>-13</v>
      </c>
      <c r="B8" s="4">
        <f t="shared" si="0"/>
        <v>3.1077518696553009E-4</v>
      </c>
      <c r="C8" s="4"/>
      <c r="D8" s="4"/>
      <c r="E8" s="4"/>
      <c r="F8" s="4"/>
      <c r="G8" s="4"/>
      <c r="H8" s="4"/>
      <c r="I8" s="5">
        <v>13.864791512459906</v>
      </c>
      <c r="J8" s="5">
        <v>8.570838496489054E-4</v>
      </c>
      <c r="K8" s="6">
        <f t="shared" si="1"/>
        <v>8.8723905663375667E-4</v>
      </c>
      <c r="L8" s="4"/>
      <c r="M8" s="4"/>
      <c r="N8" s="4"/>
      <c r="O8" s="4"/>
      <c r="P8" s="4"/>
      <c r="Q8" s="4"/>
      <c r="R8" s="4"/>
      <c r="S8" s="4"/>
      <c r="T8" s="4"/>
      <c r="U8" s="6">
        <v>7</v>
      </c>
      <c r="V8" s="6">
        <f t="shared" si="2"/>
        <v>0.89203855850647662</v>
      </c>
      <c r="W8" s="6">
        <f t="shared" si="3"/>
        <v>0.89999999918116913</v>
      </c>
    </row>
    <row r="9" spans="1:23" x14ac:dyDescent="0.25">
      <c r="A9" s="4">
        <v>-12</v>
      </c>
      <c r="B9" s="4">
        <f t="shared" si="0"/>
        <v>6.9403441396002853E-4</v>
      </c>
      <c r="C9" s="4"/>
      <c r="D9" s="4"/>
      <c r="E9" s="4"/>
      <c r="F9" s="4"/>
      <c r="G9" s="4"/>
      <c r="H9" s="4"/>
      <c r="I9" s="5">
        <v>14.37864955999671</v>
      </c>
      <c r="J9" s="5">
        <v>9.3969434118132997E-4</v>
      </c>
      <c r="K9" s="6">
        <f t="shared" si="1"/>
        <v>9.6090483800001405E-4</v>
      </c>
      <c r="L9" s="4"/>
      <c r="M9" s="4"/>
      <c r="N9" s="4"/>
      <c r="O9" s="4"/>
      <c r="P9" s="4"/>
      <c r="Q9" s="4"/>
      <c r="R9" s="4"/>
      <c r="S9" s="4"/>
      <c r="T9" s="4"/>
      <c r="U9" s="6">
        <v>8</v>
      </c>
      <c r="V9" s="6">
        <f t="shared" si="2"/>
        <v>0.89029725201258059</v>
      </c>
      <c r="W9" s="6">
        <f t="shared" si="3"/>
        <v>0.89999999798600105</v>
      </c>
    </row>
    <row r="10" spans="1:23" x14ac:dyDescent="0.25">
      <c r="A10" s="4">
        <v>-11</v>
      </c>
      <c r="B10" s="4">
        <f t="shared" si="0"/>
        <v>1.4989975450488188E-3</v>
      </c>
      <c r="C10" s="4"/>
      <c r="D10" s="4"/>
      <c r="E10" s="4"/>
      <c r="F10" s="4"/>
      <c r="G10" s="4"/>
      <c r="H10" s="4"/>
      <c r="I10" s="5">
        <v>14.892507607533513</v>
      </c>
      <c r="J10" s="5">
        <v>1.0223048327137546E-3</v>
      </c>
      <c r="K10" s="6">
        <f t="shared" si="1"/>
        <v>1.0398402961631845E-3</v>
      </c>
      <c r="L10" s="4"/>
      <c r="M10" s="4"/>
      <c r="N10" s="4"/>
      <c r="O10" s="4"/>
      <c r="P10" s="4"/>
      <c r="Q10" s="4"/>
      <c r="R10" s="4"/>
      <c r="S10" s="4"/>
      <c r="T10" s="4"/>
      <c r="U10" s="6">
        <v>9</v>
      </c>
      <c r="V10" s="6">
        <f t="shared" si="2"/>
        <v>0.88818077464538159</v>
      </c>
      <c r="W10" s="6">
        <f t="shared" si="3"/>
        <v>0.89999999504636186</v>
      </c>
    </row>
    <row r="11" spans="1:23" x14ac:dyDescent="0.25">
      <c r="A11" s="4">
        <v>-10</v>
      </c>
      <c r="B11" s="4">
        <f t="shared" si="0"/>
        <v>3.1311659403200714E-3</v>
      </c>
      <c r="C11" s="4"/>
      <c r="D11" s="4"/>
      <c r="E11" s="4"/>
      <c r="F11" s="4"/>
      <c r="G11" s="4"/>
      <c r="H11" s="4"/>
      <c r="I11" s="5">
        <v>15.413603092359569</v>
      </c>
      <c r="J11" s="5">
        <v>1.0945890128046263E-3</v>
      </c>
      <c r="K11" s="6">
        <f t="shared" si="1"/>
        <v>1.1255760506110751E-3</v>
      </c>
      <c r="L11" s="4"/>
      <c r="M11" s="4"/>
      <c r="N11" s="4"/>
      <c r="O11" s="4"/>
      <c r="P11" s="4"/>
      <c r="Q11" s="4"/>
      <c r="R11" s="4"/>
      <c r="S11" s="4"/>
      <c r="T11" s="4"/>
      <c r="U11" s="6">
        <v>10</v>
      </c>
      <c r="V11" s="6">
        <f t="shared" si="2"/>
        <v>0.88561103203032676</v>
      </c>
      <c r="W11" s="6">
        <f t="shared" si="3"/>
        <v>0.89999998781601642</v>
      </c>
    </row>
    <row r="12" spans="1:23" x14ac:dyDescent="0.25">
      <c r="A12" s="4">
        <v>-9</v>
      </c>
      <c r="B12" s="4">
        <f t="shared" si="0"/>
        <v>6.3255237923600764E-3</v>
      </c>
      <c r="C12" s="4"/>
      <c r="D12" s="4"/>
      <c r="E12" s="4"/>
      <c r="F12" s="4"/>
      <c r="G12" s="4"/>
      <c r="H12" s="4"/>
      <c r="I12" s="5">
        <v>15.920223702607123</v>
      </c>
      <c r="J12" s="5">
        <v>1.1771995043370507E-3</v>
      </c>
      <c r="K12" s="6">
        <f t="shared" si="1"/>
        <v>1.2147272499922824E-3</v>
      </c>
      <c r="L12" s="4"/>
      <c r="M12" s="4"/>
      <c r="N12" s="4"/>
      <c r="O12" s="4"/>
      <c r="P12" s="4"/>
      <c r="Q12" s="4"/>
      <c r="R12" s="4"/>
      <c r="S12" s="4"/>
      <c r="T12" s="4"/>
      <c r="U12" s="6">
        <v>11</v>
      </c>
      <c r="V12" s="6">
        <f t="shared" si="2"/>
        <v>0.88249498325109565</v>
      </c>
      <c r="W12" s="6">
        <f t="shared" si="3"/>
        <v>0.89999997003223675</v>
      </c>
    </row>
    <row r="13" spans="1:23" x14ac:dyDescent="0.25">
      <c r="A13" s="4">
        <v>-8</v>
      </c>
      <c r="B13" s="4">
        <f t="shared" si="0"/>
        <v>1.2358681774086904E-2</v>
      </c>
      <c r="C13" s="4"/>
      <c r="D13" s="4"/>
      <c r="E13" s="4"/>
      <c r="F13" s="4"/>
      <c r="G13" s="4"/>
      <c r="H13" s="4"/>
      <c r="I13" s="5">
        <v>16.426844312854676</v>
      </c>
      <c r="J13" s="5">
        <v>1.2804626187525817E-3</v>
      </c>
      <c r="K13" s="6">
        <f t="shared" si="1"/>
        <v>1.3099029668396636E-3</v>
      </c>
      <c r="L13" s="4"/>
      <c r="M13" s="4"/>
      <c r="N13" s="4"/>
      <c r="O13" s="4"/>
      <c r="P13" s="4"/>
      <c r="Q13" s="4"/>
      <c r="R13" s="4"/>
      <c r="S13" s="4"/>
      <c r="T13" s="4"/>
      <c r="U13" s="6">
        <v>12</v>
      </c>
      <c r="V13" s="6">
        <f t="shared" si="2"/>
        <v>0.8787224051385073</v>
      </c>
      <c r="W13" s="6">
        <f t="shared" si="3"/>
        <v>0.89999992629120007</v>
      </c>
    </row>
    <row r="14" spans="1:23" x14ac:dyDescent="0.25">
      <c r="A14" s="4">
        <v>-7</v>
      </c>
      <c r="B14" s="4">
        <f t="shared" si="0"/>
        <v>2.3352482345050374E-2</v>
      </c>
      <c r="C14" s="4"/>
      <c r="D14" s="4"/>
      <c r="E14" s="4"/>
      <c r="F14" s="4"/>
      <c r="G14" s="4"/>
      <c r="H14" s="4"/>
      <c r="I14" s="5">
        <v>16.94070236039148</v>
      </c>
      <c r="J14" s="5">
        <v>1.3837257331681125E-3</v>
      </c>
      <c r="K14" s="6">
        <f t="shared" si="1"/>
        <v>1.4129165310497488E-3</v>
      </c>
      <c r="L14" s="4"/>
      <c r="M14" s="4"/>
      <c r="N14" s="4"/>
      <c r="O14" s="4"/>
      <c r="P14" s="4"/>
      <c r="Q14" s="4"/>
      <c r="R14" s="4"/>
      <c r="S14" s="4"/>
      <c r="T14" s="4"/>
      <c r="U14" s="6">
        <v>13</v>
      </c>
      <c r="V14" s="6">
        <f t="shared" si="2"/>
        <v>0.87416362824123972</v>
      </c>
      <c r="W14" s="6">
        <f t="shared" si="3"/>
        <v>0.89999981870563084</v>
      </c>
    </row>
    <row r="15" spans="1:23" x14ac:dyDescent="0.25">
      <c r="A15" s="4">
        <v>-6</v>
      </c>
      <c r="B15" s="4">
        <f t="shared" si="0"/>
        <v>4.2675557359664593E-2</v>
      </c>
      <c r="C15" s="4"/>
      <c r="D15" s="4"/>
      <c r="E15" s="4"/>
      <c r="F15" s="4"/>
      <c r="G15" s="4"/>
      <c r="H15" s="4"/>
      <c r="I15" s="5">
        <v>17.447322970639032</v>
      </c>
      <c r="J15" s="5">
        <v>1.5076414704667492E-3</v>
      </c>
      <c r="K15" s="6">
        <f t="shared" si="1"/>
        <v>1.5211946611172027E-3</v>
      </c>
      <c r="L15" s="4"/>
      <c r="M15" s="4"/>
      <c r="N15" s="4"/>
      <c r="O15" s="4"/>
      <c r="P15" s="4"/>
      <c r="Q15" s="4"/>
      <c r="R15" s="4"/>
      <c r="S15" s="4"/>
      <c r="T15" s="4"/>
      <c r="U15" s="6">
        <v>14</v>
      </c>
      <c r="V15" s="6">
        <f t="shared" si="2"/>
        <v>0.8686674217625886</v>
      </c>
      <c r="W15" s="6">
        <f t="shared" si="3"/>
        <v>0.89999955408795318</v>
      </c>
    </row>
    <row r="16" spans="1:23" x14ac:dyDescent="0.25">
      <c r="A16" s="4">
        <v>-5</v>
      </c>
      <c r="B16" s="4">
        <f t="shared" si="0"/>
        <v>7.5424180132017696E-2</v>
      </c>
      <c r="C16" s="4"/>
      <c r="D16" s="4"/>
      <c r="E16" s="4"/>
      <c r="F16" s="4"/>
      <c r="G16" s="4"/>
      <c r="H16" s="4"/>
      <c r="I16" s="5">
        <v>17.961181018175836</v>
      </c>
      <c r="J16" s="5">
        <v>1.6315572077653861E-3</v>
      </c>
      <c r="K16" s="6">
        <f t="shared" si="1"/>
        <v>1.6381747246583566E-3</v>
      </c>
      <c r="L16" s="4"/>
      <c r="M16" s="4"/>
      <c r="N16" s="4"/>
      <c r="O16" s="4"/>
      <c r="P16" s="4"/>
      <c r="Q16" s="4"/>
      <c r="R16" s="4"/>
      <c r="S16" s="4"/>
      <c r="T16" s="4"/>
      <c r="U16" s="6">
        <v>15</v>
      </c>
      <c r="V16" s="6">
        <f t="shared" si="2"/>
        <v>0.86205930145794663</v>
      </c>
      <c r="W16" s="6">
        <f t="shared" si="3"/>
        <v>0.89999890323423448</v>
      </c>
    </row>
    <row r="17" spans="1:23" x14ac:dyDescent="0.25">
      <c r="A17" s="4">
        <v>-4</v>
      </c>
      <c r="B17" s="4">
        <f t="shared" si="0"/>
        <v>0.12892206136241444</v>
      </c>
      <c r="C17" s="4"/>
      <c r="D17" s="4"/>
      <c r="E17" s="4"/>
      <c r="F17" s="4"/>
      <c r="G17" s="4"/>
      <c r="H17" s="4"/>
      <c r="I17" s="5">
        <v>18.475039065712643</v>
      </c>
      <c r="J17" s="5">
        <v>1.74514663362247E-3</v>
      </c>
      <c r="K17" s="6">
        <f t="shared" si="1"/>
        <v>1.7627153404310559E-3</v>
      </c>
      <c r="L17" s="4"/>
      <c r="M17" s="4"/>
      <c r="N17" s="4"/>
      <c r="O17" s="4"/>
      <c r="P17" s="4"/>
      <c r="Q17" s="4"/>
      <c r="R17" s="4"/>
      <c r="S17" s="4"/>
      <c r="T17" s="4"/>
      <c r="U17" s="6">
        <v>16</v>
      </c>
      <c r="V17" s="6">
        <f t="shared" si="2"/>
        <v>0.8541406592809051</v>
      </c>
      <c r="W17" s="6">
        <f t="shared" si="3"/>
        <v>0.89999730239690912</v>
      </c>
    </row>
    <row r="18" spans="1:23" x14ac:dyDescent="0.25">
      <c r="A18" s="4">
        <v>-3</v>
      </c>
      <c r="B18" s="4">
        <f t="shared" si="0"/>
        <v>0.21312241586696479</v>
      </c>
      <c r="C18" s="4"/>
      <c r="D18" s="4"/>
      <c r="E18" s="4"/>
      <c r="F18" s="4"/>
      <c r="G18" s="4"/>
      <c r="H18" s="4"/>
      <c r="I18" s="5">
        <v>18.988897113249443</v>
      </c>
      <c r="J18" s="5">
        <v>1.858736059479554E-3</v>
      </c>
      <c r="K18" s="6">
        <f t="shared" si="1"/>
        <v>1.895180948446624E-3</v>
      </c>
      <c r="L18" s="4"/>
      <c r="M18" s="4"/>
      <c r="N18" s="4"/>
      <c r="O18" s="4"/>
      <c r="P18" s="4"/>
      <c r="Q18" s="4"/>
      <c r="R18" s="4"/>
      <c r="S18" s="4"/>
      <c r="T18" s="4"/>
      <c r="U18" s="6">
        <v>17</v>
      </c>
      <c r="V18" s="6">
        <f t="shared" si="2"/>
        <v>0.8446892637253226</v>
      </c>
      <c r="W18" s="6">
        <f t="shared" si="3"/>
        <v>0.89999336499970084</v>
      </c>
    </row>
    <row r="19" spans="1:23" x14ac:dyDescent="0.25">
      <c r="A19" s="4">
        <v>-2</v>
      </c>
      <c r="B19" s="4">
        <f t="shared" si="0"/>
        <v>0.34073462385516673</v>
      </c>
      <c r="C19" s="4"/>
      <c r="D19" s="4"/>
      <c r="E19" s="4"/>
      <c r="F19" s="4"/>
      <c r="G19" s="4"/>
      <c r="H19" s="4"/>
      <c r="I19" s="5">
        <v>19.502755160786251</v>
      </c>
      <c r="J19" s="5">
        <v>1.9929781082197438E-3</v>
      </c>
      <c r="K19" s="6">
        <f t="shared" si="1"/>
        <v>2.0359434667360237E-3</v>
      </c>
      <c r="L19" s="4"/>
      <c r="M19" s="4"/>
      <c r="N19" s="4"/>
      <c r="O19" s="4"/>
      <c r="P19" s="4"/>
      <c r="Q19" s="4"/>
      <c r="R19" s="4"/>
      <c r="S19" s="4"/>
      <c r="T19" s="4"/>
      <c r="U19" s="6">
        <v>18</v>
      </c>
      <c r="V19" s="6">
        <f t="shared" si="2"/>
        <v>0.83346184280486213</v>
      </c>
      <c r="W19" s="6">
        <f t="shared" si="3"/>
        <v>0.89998368073017609</v>
      </c>
    </row>
    <row r="20" spans="1:23" x14ac:dyDescent="0.25">
      <c r="A20" s="4">
        <v>-1</v>
      </c>
      <c r="B20" s="4">
        <f t="shared" si="0"/>
        <v>0.5268520203000614</v>
      </c>
      <c r="C20" s="4"/>
      <c r="D20" s="4"/>
      <c r="E20" s="4"/>
      <c r="F20" s="4"/>
      <c r="G20" s="4"/>
      <c r="H20" s="4"/>
      <c r="I20" s="5">
        <v>20.002138333744554</v>
      </c>
      <c r="J20" s="5">
        <v>2.168525402726146E-3</v>
      </c>
      <c r="K20" s="6">
        <f t="shared" si="1"/>
        <v>2.1810498752759091E-3</v>
      </c>
      <c r="L20" s="4"/>
      <c r="M20" s="4"/>
      <c r="N20" s="4"/>
      <c r="O20" s="4"/>
      <c r="P20" s="4"/>
      <c r="Q20" s="4"/>
      <c r="R20" s="4"/>
      <c r="S20" s="4"/>
      <c r="T20" s="4"/>
      <c r="U20" s="6">
        <v>19</v>
      </c>
      <c r="V20" s="6">
        <f t="shared" si="2"/>
        <v>0.8201996087042519</v>
      </c>
      <c r="W20" s="6">
        <f t="shared" si="3"/>
        <v>0.89995986226825297</v>
      </c>
    </row>
    <row r="21" spans="1:23" x14ac:dyDescent="0.25">
      <c r="A21" s="4">
        <v>0</v>
      </c>
      <c r="B21" s="4">
        <f t="shared" si="0"/>
        <v>0.78785497080819578</v>
      </c>
      <c r="C21" s="4"/>
      <c r="D21" s="4"/>
      <c r="E21" s="4"/>
      <c r="F21" s="4"/>
      <c r="G21" s="4"/>
      <c r="H21" s="4"/>
      <c r="I21" s="5">
        <v>20.501521506702854</v>
      </c>
      <c r="J21" s="5">
        <v>2.3543990086741014E-3</v>
      </c>
      <c r="K21" s="6">
        <f t="shared" si="1"/>
        <v>2.334703031157109E-3</v>
      </c>
      <c r="L21" s="4"/>
      <c r="M21" s="4"/>
      <c r="N21" s="4"/>
      <c r="O21" s="4"/>
      <c r="P21" s="4"/>
      <c r="Q21" s="4"/>
      <c r="R21" s="4"/>
      <c r="S21" s="4"/>
      <c r="T21" s="4"/>
      <c r="U21" s="6">
        <v>20</v>
      </c>
      <c r="V21" s="6">
        <f t="shared" si="2"/>
        <v>0.80463766238230594</v>
      </c>
      <c r="W21" s="6">
        <f t="shared" si="3"/>
        <v>0.89990128433921102</v>
      </c>
    </row>
    <row r="22" spans="1:23" x14ac:dyDescent="0.25">
      <c r="A22" s="4">
        <v>1</v>
      </c>
      <c r="B22" s="4">
        <f t="shared" si="0"/>
        <v>1.1394339513350575</v>
      </c>
      <c r="C22" s="4"/>
      <c r="D22" s="4"/>
      <c r="E22" s="4"/>
      <c r="F22" s="4"/>
      <c r="G22" s="4"/>
      <c r="H22" s="4"/>
      <c r="I22" s="5">
        <v>21.008142116950406</v>
      </c>
      <c r="J22" s="5">
        <v>2.509293680297398E-3</v>
      </c>
      <c r="K22" s="6">
        <f t="shared" si="1"/>
        <v>2.4996837466181826E-3</v>
      </c>
      <c r="L22" s="4"/>
      <c r="M22" s="4"/>
      <c r="N22" s="4"/>
      <c r="O22" s="4"/>
      <c r="P22" s="4"/>
      <c r="Q22" s="4"/>
      <c r="R22" s="4"/>
      <c r="S22" s="4"/>
      <c r="T22" s="4"/>
      <c r="U22" s="6">
        <v>21</v>
      </c>
      <c r="V22" s="6">
        <f t="shared" si="2"/>
        <v>0.78651914807960988</v>
      </c>
      <c r="W22" s="6">
        <f t="shared" si="3"/>
        <v>0.89975724237597698</v>
      </c>
    </row>
    <row r="23" spans="1:23" x14ac:dyDescent="0.25">
      <c r="A23" s="4">
        <v>2</v>
      </c>
      <c r="B23" s="4">
        <f t="shared" si="0"/>
        <v>1.5937392886328596</v>
      </c>
      <c r="C23" s="4"/>
      <c r="D23" s="4"/>
      <c r="E23" s="4"/>
      <c r="F23" s="4"/>
      <c r="G23" s="4"/>
      <c r="H23" s="4"/>
      <c r="I23" s="5">
        <v>21.514762727197962</v>
      </c>
      <c r="J23" s="5">
        <v>2.6641883519206936E-3</v>
      </c>
      <c r="K23" s="6">
        <f t="shared" si="1"/>
        <v>2.6742062958663342E-3</v>
      </c>
      <c r="L23" s="4"/>
      <c r="M23" s="4"/>
      <c r="N23" s="4"/>
      <c r="O23" s="4"/>
      <c r="P23" s="4"/>
      <c r="Q23" s="4"/>
      <c r="R23" s="4"/>
      <c r="S23" s="4"/>
      <c r="T23" s="4"/>
      <c r="U23" s="6">
        <v>22</v>
      </c>
      <c r="V23" s="6">
        <f t="shared" si="2"/>
        <v>0.76561470810713961</v>
      </c>
      <c r="W23" s="6">
        <f t="shared" si="3"/>
        <v>0.8994031769329307</v>
      </c>
    </row>
    <row r="24" spans="1:23" x14ac:dyDescent="0.25">
      <c r="A24" s="4">
        <v>3</v>
      </c>
      <c r="B24" s="4">
        <f t="shared" si="0"/>
        <v>2.1559101080945759</v>
      </c>
      <c r="C24" s="4"/>
      <c r="D24" s="4"/>
      <c r="E24" s="4"/>
      <c r="F24" s="4"/>
      <c r="G24" s="4"/>
      <c r="H24" s="4"/>
      <c r="I24" s="5">
        <v>22.014145900156265</v>
      </c>
      <c r="J24" s="5">
        <v>2.8500619578686491E-3</v>
      </c>
      <c r="K24" s="6">
        <f t="shared" si="1"/>
        <v>2.8559446362897076E-3</v>
      </c>
      <c r="L24" s="4"/>
      <c r="M24" s="4"/>
      <c r="N24" s="4"/>
      <c r="O24" s="4"/>
      <c r="P24" s="4"/>
      <c r="Q24" s="4"/>
      <c r="R24" s="4"/>
      <c r="S24" s="4"/>
      <c r="T24" s="4"/>
      <c r="U24" s="6">
        <v>23</v>
      </c>
      <c r="V24" s="6">
        <f t="shared" si="2"/>
        <v>0.74174711084686551</v>
      </c>
      <c r="W24" s="6">
        <f t="shared" si="3"/>
        <v>0.89853364884600584</v>
      </c>
    </row>
    <row r="25" spans="1:23" x14ac:dyDescent="0.25">
      <c r="A25" s="4">
        <v>4</v>
      </c>
      <c r="B25" s="4">
        <f t="shared" si="0"/>
        <v>2.8205205301474878</v>
      </c>
      <c r="C25" s="4"/>
      <c r="D25" s="4"/>
      <c r="E25" s="4"/>
      <c r="F25" s="4"/>
      <c r="G25" s="4"/>
      <c r="H25" s="4"/>
      <c r="I25" s="5">
        <v>22.506291635825313</v>
      </c>
      <c r="J25" s="5">
        <v>3.0669144981412644E-3</v>
      </c>
      <c r="K25" s="6">
        <f t="shared" si="1"/>
        <v>3.0448381513665706E-3</v>
      </c>
      <c r="L25" s="4"/>
      <c r="M25" s="4"/>
      <c r="N25" s="4"/>
      <c r="O25" s="4"/>
      <c r="P25" s="4"/>
      <c r="Q25" s="4"/>
      <c r="R25" s="4"/>
      <c r="S25" s="4"/>
      <c r="T25" s="4"/>
      <c r="U25" s="6">
        <v>24</v>
      </c>
      <c r="V25" s="6">
        <f t="shared" si="2"/>
        <v>0.71481982679921419</v>
      </c>
      <c r="W25" s="6">
        <f t="shared" si="3"/>
        <v>0.89640298147124708</v>
      </c>
    </row>
    <row r="26" spans="1:23" x14ac:dyDescent="0.25">
      <c r="A26" s="4">
        <v>5</v>
      </c>
      <c r="B26" s="4">
        <f t="shared" si="0"/>
        <v>3.56872537148223</v>
      </c>
      <c r="C26" s="4"/>
      <c r="D26" s="4"/>
      <c r="E26" s="4"/>
      <c r="F26" s="4"/>
      <c r="G26" s="4"/>
      <c r="H26" s="4"/>
      <c r="I26" s="5">
        <v>22.998437371494369</v>
      </c>
      <c r="J26" s="5">
        <v>3.2837670384138784E-3</v>
      </c>
      <c r="K26" s="6">
        <f t="shared" si="1"/>
        <v>3.2438025808665411E-3</v>
      </c>
      <c r="L26" s="4"/>
      <c r="M26" s="4"/>
      <c r="N26" s="4"/>
      <c r="O26" s="4"/>
      <c r="P26" s="4"/>
      <c r="Q26" s="4"/>
      <c r="R26" s="4"/>
      <c r="S26" s="4"/>
      <c r="T26" s="4"/>
      <c r="U26" s="6">
        <v>25</v>
      </c>
      <c r="V26" s="6">
        <f t="shared" si="2"/>
        <v>0.68484686290400387</v>
      </c>
      <c r="W26" s="6">
        <f t="shared" si="3"/>
        <v>0.89121044589552556</v>
      </c>
    </row>
    <row r="27" spans="1:23" x14ac:dyDescent="0.25">
      <c r="A27" s="4">
        <v>6</v>
      </c>
      <c r="B27" s="4">
        <f t="shared" si="0"/>
        <v>4.3669904115114093</v>
      </c>
      <c r="C27" s="4"/>
      <c r="D27" s="4"/>
      <c r="E27" s="4"/>
      <c r="F27" s="4"/>
      <c r="G27" s="4"/>
      <c r="H27" s="4"/>
      <c r="I27" s="5">
        <v>23.497820544452669</v>
      </c>
      <c r="J27" s="5">
        <v>3.5006195786864928E-3</v>
      </c>
      <c r="K27" s="6">
        <f t="shared" si="1"/>
        <v>3.4563480738936075E-3</v>
      </c>
      <c r="L27" s="4"/>
      <c r="M27" s="4"/>
      <c r="N27" s="4"/>
      <c r="O27" s="4"/>
      <c r="P27" s="4"/>
      <c r="Q27" s="4"/>
      <c r="R27" s="4"/>
      <c r="S27" s="4"/>
      <c r="T27" s="4"/>
      <c r="U27" s="6">
        <v>26</v>
      </c>
      <c r="V27" s="6">
        <f t="shared" si="2"/>
        <v>0.65197958490208996</v>
      </c>
      <c r="W27" s="6">
        <f t="shared" si="3"/>
        <v>0.8787224051385073</v>
      </c>
    </row>
    <row r="28" spans="1:23" x14ac:dyDescent="0.25">
      <c r="A28" s="4">
        <v>7</v>
      </c>
      <c r="B28" s="4">
        <f t="shared" si="0"/>
        <v>5.1681676700907122</v>
      </c>
      <c r="C28" s="4"/>
      <c r="D28" s="4"/>
      <c r="E28" s="4"/>
      <c r="F28" s="4"/>
      <c r="G28" s="4"/>
      <c r="H28" s="4"/>
      <c r="I28" s="5">
        <v>24.004441154700221</v>
      </c>
      <c r="J28" s="5">
        <v>3.7174721189591081E-3</v>
      </c>
      <c r="K28" s="6">
        <f t="shared" si="1"/>
        <v>3.6833150619575089E-3</v>
      </c>
      <c r="L28" s="4"/>
      <c r="M28" s="4"/>
      <c r="N28" s="4"/>
      <c r="O28" s="4"/>
      <c r="P28" s="4"/>
      <c r="Q28" s="4"/>
      <c r="R28" s="4"/>
      <c r="S28" s="4"/>
      <c r="T28" s="4"/>
      <c r="U28" s="6">
        <v>27</v>
      </c>
      <c r="V28" s="6">
        <f t="shared" si="2"/>
        <v>0.61652504498063632</v>
      </c>
      <c r="W28" s="6">
        <f t="shared" si="3"/>
        <v>0.84962131515440287</v>
      </c>
    </row>
    <row r="29" spans="1:23" x14ac:dyDescent="0.25">
      <c r="A29" s="4">
        <v>8</v>
      </c>
      <c r="B29" s="4">
        <f t="shared" si="0"/>
        <v>5.9152921424606406</v>
      </c>
      <c r="C29" s="4"/>
      <c r="D29" s="4"/>
      <c r="E29" s="4"/>
      <c r="F29" s="4"/>
      <c r="G29" s="4"/>
      <c r="H29" s="4"/>
      <c r="I29" s="5">
        <v>24.496586890369272</v>
      </c>
      <c r="J29" s="5">
        <v>3.954977282114829E-3</v>
      </c>
      <c r="K29" s="6">
        <f t="shared" si="1"/>
        <v>3.9150930567361276E-3</v>
      </c>
      <c r="L29" s="4"/>
      <c r="M29" s="4"/>
      <c r="N29" s="4"/>
      <c r="O29" s="4"/>
      <c r="P29" s="4"/>
      <c r="Q29" s="4"/>
      <c r="R29" s="4"/>
      <c r="S29" s="4"/>
      <c r="T29" s="4"/>
      <c r="U29" s="6">
        <v>28</v>
      </c>
      <c r="V29" s="6">
        <f t="shared" si="2"/>
        <v>0.5789501280899616</v>
      </c>
      <c r="W29" s="6">
        <f t="shared" si="3"/>
        <v>0.78651914807960988</v>
      </c>
    </row>
    <row r="30" spans="1:23" x14ac:dyDescent="0.25">
      <c r="A30" s="4">
        <v>9</v>
      </c>
      <c r="B30" s="4">
        <f t="shared" si="0"/>
        <v>6.5478850750530952</v>
      </c>
      <c r="C30" s="4"/>
      <c r="D30" s="4"/>
      <c r="E30" s="4"/>
      <c r="F30" s="4"/>
      <c r="G30" s="4"/>
      <c r="H30" s="4"/>
      <c r="I30" s="5">
        <v>24.988732626038328</v>
      </c>
      <c r="J30" s="5">
        <v>4.2028087567121016E-3</v>
      </c>
      <c r="K30" s="6">
        <f t="shared" si="1"/>
        <v>4.1583504122505851E-3</v>
      </c>
      <c r="L30" s="4"/>
      <c r="M30" s="4"/>
      <c r="N30" s="4"/>
      <c r="O30" s="4"/>
      <c r="P30" s="4"/>
      <c r="Q30" s="4"/>
      <c r="R30" s="4"/>
      <c r="S30" s="4"/>
      <c r="T30" s="4"/>
      <c r="U30" s="6">
        <v>29</v>
      </c>
      <c r="V30" s="6">
        <f t="shared" si="2"/>
        <v>0.53986719784998238</v>
      </c>
      <c r="W30" s="6">
        <f t="shared" si="3"/>
        <v>0.66875960210000318</v>
      </c>
    </row>
    <row r="31" spans="1:23" x14ac:dyDescent="0.25">
      <c r="A31" s="4">
        <v>10</v>
      </c>
      <c r="B31" s="4">
        <f t="shared" si="0"/>
        <v>7.0098890639521096</v>
      </c>
      <c r="C31" s="4"/>
      <c r="D31" s="4"/>
      <c r="E31" s="4"/>
      <c r="F31" s="4"/>
      <c r="G31" s="4"/>
      <c r="H31" s="4"/>
      <c r="I31" s="5">
        <v>25.473640924418127</v>
      </c>
      <c r="J31" s="5">
        <v>4.440313919867823E-3</v>
      </c>
      <c r="K31" s="6">
        <f t="shared" si="1"/>
        <v>4.4095876867296744E-3</v>
      </c>
      <c r="L31" s="4"/>
      <c r="M31" s="4"/>
      <c r="N31" s="4"/>
      <c r="O31" s="4"/>
      <c r="P31" s="4"/>
      <c r="Q31" s="4"/>
      <c r="R31" s="4"/>
      <c r="S31" s="4"/>
      <c r="T31" s="4"/>
      <c r="U31" s="6">
        <v>30</v>
      </c>
      <c r="V31" s="6">
        <f t="shared" si="2"/>
        <v>0.5</v>
      </c>
      <c r="W31" s="6">
        <f t="shared" si="3"/>
        <v>0.5</v>
      </c>
    </row>
    <row r="32" spans="1:23" x14ac:dyDescent="0.25">
      <c r="A32" s="4">
        <v>11</v>
      </c>
      <c r="B32" s="4">
        <f t="shared" si="0"/>
        <v>7.2578249353957265</v>
      </c>
      <c r="C32" s="4"/>
      <c r="D32" s="4"/>
      <c r="E32" s="4"/>
      <c r="F32" s="4"/>
      <c r="G32" s="4"/>
      <c r="H32" s="4"/>
      <c r="I32" s="5">
        <v>25.965786660087179</v>
      </c>
      <c r="J32" s="5">
        <v>4.6881453944650972E-3</v>
      </c>
      <c r="K32" s="6">
        <f t="shared" si="1"/>
        <v>4.6766330366906353E-3</v>
      </c>
      <c r="L32" s="4"/>
      <c r="M32" s="4"/>
      <c r="N32" s="4"/>
      <c r="O32" s="4"/>
      <c r="P32" s="4"/>
      <c r="Q32" s="4"/>
      <c r="R32" s="4"/>
      <c r="S32" s="4"/>
      <c r="T32" s="4"/>
      <c r="U32" s="6">
        <v>31</v>
      </c>
      <c r="V32" s="6">
        <f t="shared" si="2"/>
        <v>0.46013280215001773</v>
      </c>
      <c r="W32" s="6">
        <f t="shared" si="3"/>
        <v>0.33124039789999682</v>
      </c>
    </row>
    <row r="33" spans="1:23" x14ac:dyDescent="0.25">
      <c r="A33" s="4">
        <v>12</v>
      </c>
      <c r="B33" s="4">
        <f t="shared" si="0"/>
        <v>7.2675341064959254</v>
      </c>
      <c r="C33" s="4"/>
      <c r="D33" s="4"/>
      <c r="E33" s="4"/>
      <c r="F33" s="4"/>
      <c r="G33" s="4"/>
      <c r="H33" s="4"/>
      <c r="I33" s="5">
        <v>26.450694958466979</v>
      </c>
      <c r="J33" s="5">
        <v>4.96695580338703E-3</v>
      </c>
      <c r="K33" s="6">
        <f t="shared" si="1"/>
        <v>4.9519468543186406E-3</v>
      </c>
      <c r="L33" s="4"/>
      <c r="M33" s="4"/>
      <c r="N33" s="4"/>
      <c r="O33" s="4"/>
      <c r="P33" s="4"/>
      <c r="Q33" s="4"/>
      <c r="R33" s="4"/>
      <c r="S33" s="4"/>
      <c r="T33" s="4"/>
      <c r="U33" s="6">
        <v>32</v>
      </c>
      <c r="V33" s="6">
        <f t="shared" si="2"/>
        <v>0.4210498719100384</v>
      </c>
      <c r="W33" s="6">
        <f t="shared" si="3"/>
        <v>0.21348085192039024</v>
      </c>
    </row>
    <row r="34" spans="1:23" x14ac:dyDescent="0.25">
      <c r="A34" s="4">
        <v>13</v>
      </c>
      <c r="B34" s="4">
        <f t="shared" si="0"/>
        <v>7.0380591980703162</v>
      </c>
      <c r="C34" s="4"/>
      <c r="D34" s="4"/>
      <c r="E34" s="4"/>
      <c r="F34" s="4"/>
      <c r="G34" s="4"/>
      <c r="H34" s="4"/>
      <c r="I34" s="5">
        <v>26.921128382268279</v>
      </c>
      <c r="J34" s="5">
        <v>5.2560925237505165E-3</v>
      </c>
      <c r="K34" s="6">
        <f t="shared" si="1"/>
        <v>5.2308983142684319E-3</v>
      </c>
      <c r="L34" s="4"/>
      <c r="M34" s="4"/>
      <c r="N34" s="4"/>
      <c r="O34" s="4"/>
      <c r="P34" s="4"/>
      <c r="Q34" s="4"/>
      <c r="R34" s="4"/>
      <c r="S34" s="4"/>
      <c r="T34" s="4"/>
      <c r="U34" s="6">
        <v>33</v>
      </c>
      <c r="V34" s="6">
        <f t="shared" si="2"/>
        <v>0.38347495501936368</v>
      </c>
      <c r="W34" s="6">
        <f t="shared" si="3"/>
        <v>0.15037868484559719</v>
      </c>
    </row>
    <row r="35" spans="1:23" x14ac:dyDescent="0.25">
      <c r="A35" s="4">
        <v>14</v>
      </c>
      <c r="B35" s="4">
        <f t="shared" si="0"/>
        <v>6.5917996491510529</v>
      </c>
      <c r="C35" s="4"/>
      <c r="D35" s="4"/>
      <c r="E35" s="4"/>
      <c r="F35" s="4"/>
      <c r="G35" s="4"/>
      <c r="H35" s="4"/>
      <c r="I35" s="5">
        <v>27.39879924335883</v>
      </c>
      <c r="J35" s="5">
        <v>5.5555555555555558E-3</v>
      </c>
      <c r="K35" s="6">
        <f t="shared" si="1"/>
        <v>5.5263656730180034E-3</v>
      </c>
      <c r="L35" s="4"/>
      <c r="M35" s="4"/>
      <c r="N35" s="4"/>
      <c r="O35" s="4"/>
      <c r="P35" s="4"/>
      <c r="Q35" s="4"/>
      <c r="R35" s="4"/>
      <c r="S35" s="4"/>
      <c r="T35" s="4"/>
      <c r="U35" s="6">
        <v>34</v>
      </c>
      <c r="V35" s="6">
        <f t="shared" si="2"/>
        <v>0.34802041509791004</v>
      </c>
      <c r="W35" s="6">
        <f t="shared" si="3"/>
        <v>0.1212775948614927</v>
      </c>
    </row>
    <row r="36" spans="1:23" x14ac:dyDescent="0.25">
      <c r="A36" s="4">
        <v>15</v>
      </c>
      <c r="B36" s="4">
        <f t="shared" si="0"/>
        <v>5.9709073070842971</v>
      </c>
      <c r="C36" s="4"/>
      <c r="D36" s="4"/>
      <c r="E36" s="4"/>
      <c r="F36" s="4"/>
      <c r="G36" s="4"/>
      <c r="H36" s="4"/>
      <c r="I36" s="5">
        <v>27.869232667160126</v>
      </c>
      <c r="J36" s="5">
        <v>5.8653448988021488E-3</v>
      </c>
      <c r="K36" s="6">
        <f t="shared" si="1"/>
        <v>5.8296551539422838E-3</v>
      </c>
      <c r="L36" s="4"/>
      <c r="M36" s="4"/>
      <c r="N36" s="4"/>
      <c r="O36" s="4"/>
      <c r="P36" s="4"/>
      <c r="Q36" s="4"/>
      <c r="R36" s="4"/>
      <c r="S36" s="4"/>
      <c r="T36" s="4"/>
      <c r="U36" s="6">
        <v>35</v>
      </c>
      <c r="V36" s="6">
        <f t="shared" si="2"/>
        <v>0.31515313709599613</v>
      </c>
      <c r="W36" s="6">
        <f t="shared" si="3"/>
        <v>0.10878955410447455</v>
      </c>
    </row>
    <row r="37" spans="1:23" x14ac:dyDescent="0.25">
      <c r="A37" s="4">
        <v>16</v>
      </c>
      <c r="B37" s="4">
        <f t="shared" si="0"/>
        <v>5.2307252181485451</v>
      </c>
      <c r="C37" s="4"/>
      <c r="D37" s="4"/>
      <c r="E37" s="4"/>
      <c r="F37" s="4"/>
      <c r="G37" s="4"/>
      <c r="H37" s="4"/>
      <c r="I37" s="5">
        <v>28.346903528250678</v>
      </c>
      <c r="J37" s="5">
        <v>6.1854605534902938E-3</v>
      </c>
      <c r="K37" s="6">
        <f t="shared" si="1"/>
        <v>6.1503518972737649E-3</v>
      </c>
      <c r="L37" s="4"/>
      <c r="M37" s="4"/>
      <c r="N37" s="4"/>
      <c r="O37" s="4"/>
      <c r="P37" s="4"/>
      <c r="Q37" s="4"/>
      <c r="R37" s="4"/>
      <c r="S37" s="4"/>
      <c r="T37" s="4"/>
      <c r="U37" s="6">
        <v>36</v>
      </c>
      <c r="V37" s="6">
        <f t="shared" si="2"/>
        <v>0.28518017320078587</v>
      </c>
      <c r="W37" s="6">
        <f t="shared" si="3"/>
        <v>0.10359701852875294</v>
      </c>
    </row>
    <row r="38" spans="1:23" x14ac:dyDescent="0.25">
      <c r="A38" s="4">
        <v>17</v>
      </c>
      <c r="B38" s="4">
        <f t="shared" si="0"/>
        <v>4.4316834308727469</v>
      </c>
      <c r="C38" s="4"/>
      <c r="D38" s="4"/>
      <c r="E38" s="4"/>
      <c r="F38" s="4"/>
      <c r="G38" s="4"/>
      <c r="H38" s="4"/>
      <c r="I38" s="5">
        <v>28.810099514762726</v>
      </c>
      <c r="J38" s="5">
        <v>6.5159025196199916E-3</v>
      </c>
      <c r="K38" s="6">
        <f t="shared" si="1"/>
        <v>6.4738198925955118E-3</v>
      </c>
      <c r="L38" s="4"/>
      <c r="M38" s="4"/>
      <c r="N38" s="4"/>
      <c r="O38" s="4"/>
      <c r="P38" s="4"/>
      <c r="Q38" s="4"/>
      <c r="R38" s="4"/>
      <c r="S38" s="4"/>
      <c r="T38" s="4"/>
      <c r="U38" s="6">
        <v>37</v>
      </c>
      <c r="V38" s="6">
        <f t="shared" si="2"/>
        <v>0.2582528891531346</v>
      </c>
      <c r="W38" s="6">
        <f t="shared" si="3"/>
        <v>0.10146635115399424</v>
      </c>
    </row>
    <row r="39" spans="1:23" x14ac:dyDescent="0.25">
      <c r="A39" s="4">
        <v>18</v>
      </c>
      <c r="B39" s="4">
        <f t="shared" si="0"/>
        <v>3.6312888836153272</v>
      </c>
      <c r="C39" s="4"/>
      <c r="D39" s="4"/>
      <c r="E39" s="4"/>
      <c r="F39" s="4"/>
      <c r="G39" s="4"/>
      <c r="H39" s="4"/>
      <c r="I39" s="5">
        <v>29.273295501274774</v>
      </c>
      <c r="J39" s="5">
        <v>6.8566707971912432E-3</v>
      </c>
      <c r="K39" s="6">
        <f t="shared" si="1"/>
        <v>6.8097952922393174E-3</v>
      </c>
      <c r="L39" s="4"/>
      <c r="M39" s="4"/>
      <c r="N39" s="4"/>
      <c r="O39" s="4"/>
      <c r="P39" s="4"/>
      <c r="Q39" s="4"/>
      <c r="R39" s="4"/>
      <c r="S39" s="4"/>
      <c r="T39" s="4"/>
      <c r="U39" s="6">
        <v>38</v>
      </c>
      <c r="V39" s="6">
        <f t="shared" si="2"/>
        <v>0.23438529189286042</v>
      </c>
      <c r="W39" s="6">
        <f t="shared" si="3"/>
        <v>0.10059682306706937</v>
      </c>
    </row>
    <row r="40" spans="1:23" x14ac:dyDescent="0.25">
      <c r="A40" s="4">
        <v>19</v>
      </c>
      <c r="B40" s="4">
        <f t="shared" si="0"/>
        <v>2.8776509697020138</v>
      </c>
      <c r="C40" s="4"/>
      <c r="D40" s="4"/>
      <c r="E40" s="4"/>
      <c r="F40" s="4"/>
      <c r="G40" s="4"/>
      <c r="H40" s="4"/>
      <c r="I40" s="5">
        <v>29.722016613208325</v>
      </c>
      <c r="J40" s="5">
        <v>7.2180916976456013E-3</v>
      </c>
      <c r="K40" s="6">
        <f t="shared" si="1"/>
        <v>7.1473812678760559E-3</v>
      </c>
      <c r="L40" s="4"/>
      <c r="M40" s="4"/>
      <c r="N40" s="4"/>
      <c r="O40" s="4"/>
      <c r="P40" s="4"/>
      <c r="Q40" s="4"/>
      <c r="R40" s="4"/>
      <c r="S40" s="4"/>
      <c r="T40" s="4"/>
      <c r="U40" s="6">
        <v>39</v>
      </c>
      <c r="V40" s="6">
        <f t="shared" si="2"/>
        <v>0.21348085192039024</v>
      </c>
      <c r="W40" s="6">
        <f t="shared" si="3"/>
        <v>0.10024275762402314</v>
      </c>
    </row>
    <row r="41" spans="1:23" x14ac:dyDescent="0.25">
      <c r="A41" s="4">
        <v>20</v>
      </c>
      <c r="B41" s="4">
        <f t="shared" si="0"/>
        <v>2.2054675945786872</v>
      </c>
      <c r="C41" s="4"/>
      <c r="D41" s="4"/>
      <c r="E41" s="4"/>
      <c r="F41" s="4"/>
      <c r="G41" s="4"/>
      <c r="H41" s="4"/>
      <c r="I41" s="5">
        <v>30.177975162431121</v>
      </c>
      <c r="J41" s="5">
        <v>7.5691862866584048E-3</v>
      </c>
      <c r="K41" s="6">
        <f t="shared" si="1"/>
        <v>7.5027879110338347E-3</v>
      </c>
      <c r="L41" s="4"/>
      <c r="M41" s="4"/>
      <c r="N41" s="4"/>
      <c r="O41" s="4"/>
      <c r="P41" s="4"/>
      <c r="Q41" s="4"/>
      <c r="R41" s="4"/>
      <c r="S41" s="4"/>
      <c r="T41" s="4"/>
      <c r="U41" s="6">
        <v>40</v>
      </c>
      <c r="V41" s="6">
        <f t="shared" si="2"/>
        <v>0.19536233761769406</v>
      </c>
      <c r="W41" s="6">
        <f t="shared" si="3"/>
        <v>0.100098715660789</v>
      </c>
    </row>
    <row r="42" spans="1:23" x14ac:dyDescent="0.25">
      <c r="A42" s="4">
        <v>21</v>
      </c>
      <c r="B42" s="4">
        <f t="shared" si="0"/>
        <v>1.6347392549168207</v>
      </c>
      <c r="C42" s="4"/>
      <c r="D42" s="4"/>
      <c r="E42" s="4"/>
      <c r="F42" s="4"/>
      <c r="G42" s="4"/>
      <c r="H42" s="4"/>
      <c r="I42" s="5">
        <v>30.633933711653917</v>
      </c>
      <c r="J42" s="5">
        <v>7.9202808756712109E-3</v>
      </c>
      <c r="K42" s="6">
        <f t="shared" si="1"/>
        <v>7.8708220145689827E-3</v>
      </c>
      <c r="L42" s="4"/>
      <c r="M42" s="4"/>
      <c r="N42" s="4"/>
      <c r="O42" s="4"/>
      <c r="P42" s="4"/>
      <c r="Q42" s="4"/>
      <c r="R42" s="4"/>
      <c r="S42" s="4"/>
      <c r="T42" s="4"/>
      <c r="U42" s="6">
        <v>41</v>
      </c>
      <c r="V42" s="6">
        <f t="shared" si="2"/>
        <v>0.17980039129574812</v>
      </c>
      <c r="W42" s="6">
        <f t="shared" si="3"/>
        <v>0.10004013773174701</v>
      </c>
    </row>
    <row r="43" spans="1:23" x14ac:dyDescent="0.25">
      <c r="A43" s="4">
        <v>22</v>
      </c>
      <c r="B43" s="4">
        <f t="shared" si="0"/>
        <v>1.1718756994184985</v>
      </c>
      <c r="C43" s="4"/>
      <c r="D43" s="4"/>
      <c r="E43" s="4"/>
      <c r="F43" s="4"/>
      <c r="G43" s="4"/>
      <c r="H43" s="4"/>
      <c r="I43" s="5">
        <v>31.082654823587468</v>
      </c>
      <c r="J43" s="5">
        <v>8.302354399008673E-3</v>
      </c>
      <c r="K43" s="6">
        <f t="shared" si="1"/>
        <v>8.2454751652467802E-3</v>
      </c>
      <c r="L43" s="4"/>
      <c r="M43" s="4"/>
      <c r="N43" s="4"/>
      <c r="O43" s="4"/>
      <c r="P43" s="4"/>
      <c r="Q43" s="4"/>
      <c r="R43" s="4"/>
      <c r="S43" s="4"/>
      <c r="T43" s="4"/>
      <c r="U43" s="6">
        <v>42</v>
      </c>
      <c r="V43" s="6">
        <f t="shared" si="2"/>
        <v>0.16653815719513787</v>
      </c>
      <c r="W43" s="6">
        <f t="shared" si="3"/>
        <v>0.10001631926982395</v>
      </c>
    </row>
    <row r="44" spans="1:23" x14ac:dyDescent="0.25">
      <c r="A44" s="4">
        <v>23</v>
      </c>
      <c r="B44" s="4">
        <f t="shared" si="0"/>
        <v>0.8124560040891633</v>
      </c>
      <c r="C44" s="4"/>
      <c r="D44" s="4"/>
      <c r="E44" s="4"/>
      <c r="F44" s="4"/>
      <c r="G44" s="4"/>
      <c r="H44" s="4"/>
      <c r="I44" s="5">
        <v>31.524138498231764</v>
      </c>
      <c r="J44" s="5">
        <v>8.6947542337876913E-3</v>
      </c>
      <c r="K44" s="6">
        <f t="shared" si="1"/>
        <v>8.6262591450195544E-3</v>
      </c>
      <c r="L44" s="4"/>
      <c r="M44" s="4"/>
      <c r="N44" s="4"/>
      <c r="O44" s="4"/>
      <c r="P44" s="4"/>
      <c r="Q44" s="4"/>
      <c r="R44" s="4"/>
      <c r="S44" s="4"/>
      <c r="T44" s="4"/>
      <c r="U44" s="6">
        <v>43</v>
      </c>
      <c r="V44" s="6">
        <f t="shared" si="2"/>
        <v>0.15531073627467745</v>
      </c>
      <c r="W44" s="6">
        <f t="shared" si="3"/>
        <v>0.10000663500029912</v>
      </c>
    </row>
    <row r="45" spans="1:23" x14ac:dyDescent="0.25">
      <c r="A45" s="4">
        <v>24</v>
      </c>
      <c r="B45" s="4">
        <f t="shared" si="0"/>
        <v>0.54475773194216215</v>
      </c>
      <c r="C45" s="4"/>
      <c r="D45" s="4"/>
      <c r="E45" s="4"/>
      <c r="F45" s="4"/>
      <c r="G45" s="4"/>
      <c r="H45" s="4"/>
      <c r="I45" s="5">
        <v>31.972859610165308</v>
      </c>
      <c r="J45" s="5">
        <v>9.0871540685667079E-3</v>
      </c>
      <c r="K45" s="6">
        <f t="shared" si="1"/>
        <v>9.0257515909665017E-3</v>
      </c>
      <c r="L45" s="4"/>
      <c r="M45" s="4"/>
      <c r="N45" s="4"/>
      <c r="O45" s="4"/>
      <c r="P45" s="4"/>
      <c r="Q45" s="4"/>
      <c r="R45" s="4"/>
      <c r="S45" s="4"/>
      <c r="T45" s="4"/>
      <c r="U45" s="6">
        <v>44</v>
      </c>
      <c r="V45" s="6">
        <f t="shared" si="2"/>
        <v>0.14585934071909498</v>
      </c>
      <c r="W45" s="6">
        <f t="shared" si="3"/>
        <v>0.10000269760309095</v>
      </c>
    </row>
    <row r="46" spans="1:23" x14ac:dyDescent="0.25">
      <c r="A46" s="4">
        <v>25</v>
      </c>
      <c r="B46" s="4">
        <f t="shared" si="0"/>
        <v>0.35325815823044804</v>
      </c>
      <c r="C46" s="4"/>
      <c r="D46" s="4"/>
      <c r="E46" s="4"/>
      <c r="F46" s="4"/>
      <c r="G46" s="4"/>
      <c r="H46" s="4"/>
      <c r="I46" s="5">
        <v>32.414343284809604</v>
      </c>
      <c r="J46" s="5">
        <v>9.4898802147872774E-3</v>
      </c>
      <c r="K46" s="6">
        <f t="shared" si="1"/>
        <v>9.4311378648754066E-3</v>
      </c>
      <c r="L46" s="4"/>
      <c r="M46" s="4"/>
      <c r="N46" s="4"/>
      <c r="O46" s="4"/>
      <c r="P46" s="4"/>
      <c r="Q46" s="4"/>
      <c r="R46" s="4"/>
      <c r="S46" s="4"/>
      <c r="T46" s="4"/>
      <c r="U46" s="6">
        <v>45</v>
      </c>
      <c r="V46" s="6">
        <f t="shared" si="2"/>
        <v>0.13794069854205343</v>
      </c>
      <c r="W46" s="6">
        <f t="shared" si="3"/>
        <v>0.10000109676576549</v>
      </c>
    </row>
    <row r="47" spans="1:23" x14ac:dyDescent="0.25">
      <c r="A47" s="4">
        <v>26</v>
      </c>
      <c r="B47" s="4">
        <f t="shared" si="0"/>
        <v>0.2215471891363025</v>
      </c>
      <c r="C47" s="4"/>
      <c r="D47" s="4"/>
      <c r="E47" s="4"/>
      <c r="F47" s="4"/>
      <c r="G47" s="4"/>
      <c r="H47" s="4"/>
      <c r="I47" s="5">
        <v>32.841352084875396</v>
      </c>
      <c r="J47" s="5">
        <v>9.9235852953325071E-3</v>
      </c>
      <c r="K47" s="6">
        <f t="shared" si="1"/>
        <v>9.8349237001827284E-3</v>
      </c>
      <c r="L47" s="4"/>
      <c r="M47" s="4"/>
      <c r="N47" s="4"/>
      <c r="O47" s="4"/>
      <c r="P47" s="4"/>
      <c r="Q47" s="4"/>
      <c r="R47" s="4"/>
      <c r="S47" s="4"/>
      <c r="T47" s="4"/>
      <c r="U47" s="6">
        <v>46</v>
      </c>
      <c r="V47" s="6">
        <f t="shared" si="2"/>
        <v>0.13133257823741148</v>
      </c>
      <c r="W47" s="6">
        <f t="shared" si="3"/>
        <v>0.10000044591204688</v>
      </c>
    </row>
    <row r="48" spans="1:23" x14ac:dyDescent="0.25">
      <c r="A48" s="4">
        <v>27</v>
      </c>
      <c r="B48" s="4">
        <f t="shared" si="0"/>
        <v>0.1343771837555475</v>
      </c>
      <c r="C48" s="4"/>
      <c r="D48" s="4"/>
      <c r="E48" s="4"/>
      <c r="F48" s="4"/>
      <c r="G48" s="4"/>
      <c r="H48" s="4"/>
      <c r="I48" s="5">
        <v>33.261123447651947</v>
      </c>
      <c r="J48" s="5">
        <v>1.0357290375877737E-2</v>
      </c>
      <c r="K48" s="6">
        <f t="shared" si="1"/>
        <v>1.0243099568563303E-2</v>
      </c>
      <c r="L48" s="4"/>
      <c r="M48" s="4"/>
      <c r="N48" s="4"/>
      <c r="O48" s="4"/>
      <c r="P48" s="4"/>
      <c r="Q48" s="4"/>
      <c r="R48" s="4"/>
      <c r="S48" s="4"/>
      <c r="T48" s="4"/>
      <c r="U48" s="6">
        <v>47</v>
      </c>
      <c r="V48" s="6">
        <f t="shared" si="2"/>
        <v>0.12583637175876039</v>
      </c>
      <c r="W48" s="6">
        <f t="shared" si="3"/>
        <v>0.10000018129436915</v>
      </c>
    </row>
    <row r="49" spans="1:24" x14ac:dyDescent="0.25">
      <c r="A49" s="4">
        <v>28</v>
      </c>
      <c r="B49" s="4">
        <f t="shared" si="0"/>
        <v>7.88261058916742E-2</v>
      </c>
      <c r="C49" s="4"/>
      <c r="D49" s="4"/>
      <c r="E49" s="4"/>
      <c r="F49" s="4"/>
      <c r="G49" s="4"/>
      <c r="H49" s="4"/>
      <c r="I49" s="5">
        <v>33.688132247717739</v>
      </c>
      <c r="J49" s="5">
        <v>1.0780669144981412E-2</v>
      </c>
      <c r="K49" s="6">
        <f t="shared" si="1"/>
        <v>1.0669750663419552E-2</v>
      </c>
      <c r="L49" s="4"/>
      <c r="M49" s="4"/>
      <c r="N49" s="4"/>
      <c r="O49" s="4"/>
      <c r="P49" s="4"/>
      <c r="Q49" s="4"/>
      <c r="R49" s="4"/>
      <c r="S49" s="4"/>
      <c r="T49" s="4"/>
      <c r="U49" s="6">
        <v>48</v>
      </c>
      <c r="V49" s="6">
        <f t="shared" si="2"/>
        <v>0.1212775948614927</v>
      </c>
      <c r="W49" s="6">
        <f t="shared" si="3"/>
        <v>0.10000007370879989</v>
      </c>
    </row>
    <row r="50" spans="1:24" x14ac:dyDescent="0.25">
      <c r="A50" s="4">
        <v>29</v>
      </c>
      <c r="B50" s="4">
        <f t="shared" si="0"/>
        <v>4.4719800402142761E-2</v>
      </c>
      <c r="C50" s="4"/>
      <c r="D50" s="4"/>
      <c r="E50" s="4"/>
      <c r="F50" s="4"/>
      <c r="G50" s="4"/>
      <c r="H50" s="4"/>
      <c r="I50" s="5">
        <v>34.122378485072787</v>
      </c>
      <c r="J50" s="5">
        <v>1.1204047914085089E-2</v>
      </c>
      <c r="K50" s="6">
        <f t="shared" si="1"/>
        <v>1.1115454192745389E-2</v>
      </c>
      <c r="L50" s="4"/>
      <c r="M50" s="4"/>
      <c r="N50" s="4"/>
      <c r="O50" s="4"/>
      <c r="P50" s="4"/>
      <c r="Q50" s="4"/>
      <c r="R50" s="4"/>
      <c r="S50" s="4"/>
      <c r="T50" s="4"/>
      <c r="U50" s="6">
        <v>49</v>
      </c>
      <c r="V50" s="6">
        <f t="shared" si="2"/>
        <v>0.11750501674890437</v>
      </c>
      <c r="W50" s="6">
        <f t="shared" si="3"/>
        <v>0.10000002996776333</v>
      </c>
    </row>
    <row r="51" spans="1:24" x14ac:dyDescent="0.25">
      <c r="A51" s="4">
        <v>30</v>
      </c>
      <c r="B51" s="4">
        <f t="shared" si="0"/>
        <v>2.4536628490190927E-2</v>
      </c>
      <c r="C51" s="4"/>
      <c r="D51" s="4"/>
      <c r="E51" s="4"/>
      <c r="F51" s="4"/>
      <c r="G51" s="4"/>
      <c r="H51" s="4"/>
      <c r="I51" s="5">
        <v>34.542149847849331</v>
      </c>
      <c r="J51" s="5">
        <v>1.1637752994630319E-2</v>
      </c>
      <c r="K51" s="6">
        <f t="shared" si="1"/>
        <v>1.1557603207587848E-2</v>
      </c>
      <c r="L51" s="4"/>
      <c r="M51" s="4"/>
      <c r="N51" s="4"/>
      <c r="O51" s="4"/>
      <c r="P51" s="4"/>
      <c r="Q51" s="4"/>
      <c r="R51" s="4"/>
      <c r="S51" s="4"/>
      <c r="T51" s="4"/>
      <c r="U51" s="6">
        <v>50</v>
      </c>
      <c r="V51" s="6">
        <f t="shared" si="2"/>
        <v>0.11438896796967325</v>
      </c>
      <c r="W51" s="6">
        <f t="shared" si="3"/>
        <v>0.10000001218398362</v>
      </c>
    </row>
    <row r="52" spans="1:24" x14ac:dyDescent="0.25">
      <c r="I52" s="5">
        <v>34.954683773336626</v>
      </c>
      <c r="J52" s="5">
        <v>1.2081784386617101E-2</v>
      </c>
      <c r="K52" s="6">
        <f t="shared" si="1"/>
        <v>1.2002907426517394E-2</v>
      </c>
      <c r="L52" s="4"/>
      <c r="M52" s="4"/>
      <c r="N52" s="4"/>
      <c r="O52" s="4"/>
      <c r="P52" s="4"/>
      <c r="Q52" s="4"/>
      <c r="R52" s="4"/>
      <c r="S52" s="4"/>
      <c r="T52" s="4"/>
      <c r="U52" s="6">
        <v>51</v>
      </c>
      <c r="V52" s="6">
        <f t="shared" si="2"/>
        <v>0.11181922535461845</v>
      </c>
      <c r="W52" s="6">
        <f t="shared" si="3"/>
        <v>0.10000000495363812</v>
      </c>
    </row>
    <row r="53" spans="1:24" x14ac:dyDescent="0.25">
      <c r="I53" s="5">
        <v>35.359980261534659</v>
      </c>
      <c r="J53" s="5">
        <v>1.2536142090045435E-2</v>
      </c>
      <c r="K53" s="6">
        <f t="shared" si="1"/>
        <v>1.2450741952697374E-2</v>
      </c>
      <c r="L53" s="4"/>
      <c r="M53" s="4"/>
      <c r="N53" s="4"/>
      <c r="O53" s="4"/>
      <c r="P53" s="4"/>
      <c r="Q53" s="4"/>
      <c r="R53" s="4"/>
      <c r="S53" s="4"/>
      <c r="T53" s="4"/>
      <c r="U53" s="6">
        <v>52</v>
      </c>
      <c r="V53" s="6">
        <f t="shared" si="2"/>
        <v>0.1097027479874194</v>
      </c>
      <c r="W53" s="6">
        <f t="shared" si="3"/>
        <v>0.10000000201399897</v>
      </c>
    </row>
    <row r="54" spans="1:24" x14ac:dyDescent="0.25">
      <c r="I54" s="5">
        <v>35.765276749732706</v>
      </c>
      <c r="J54" s="5">
        <v>1.3011152416356878E-2</v>
      </c>
      <c r="K54" s="6">
        <f t="shared" si="1"/>
        <v>1.2908747848003919E-2</v>
      </c>
      <c r="L54" s="4"/>
      <c r="M54" s="4"/>
      <c r="N54" s="4"/>
      <c r="O54" s="4"/>
      <c r="P54" s="4"/>
      <c r="Q54" s="4"/>
      <c r="R54" s="4"/>
      <c r="S54" s="4"/>
      <c r="T54" s="4"/>
      <c r="U54" s="6">
        <v>53</v>
      </c>
      <c r="V54" s="6">
        <f t="shared" si="2"/>
        <v>0.10796144149352346</v>
      </c>
      <c r="W54" s="6">
        <f t="shared" si="3"/>
        <v>0.10000000081883088</v>
      </c>
    </row>
    <row r="55" spans="1:24" x14ac:dyDescent="0.25">
      <c r="I55" s="5">
        <v>36.170573237930753</v>
      </c>
      <c r="J55" s="5">
        <v>1.3475836431226764E-2</v>
      </c>
      <c r="K55" s="6">
        <f t="shared" si="1"/>
        <v>1.3376827068199138E-2</v>
      </c>
      <c r="L55" s="4"/>
      <c r="M55" s="4"/>
      <c r="N55" s="4"/>
      <c r="O55" s="4"/>
      <c r="P55" s="4"/>
      <c r="Q55" s="4"/>
      <c r="R55" s="4"/>
      <c r="S55" s="4"/>
      <c r="T55" s="4"/>
      <c r="U55" s="6">
        <v>54</v>
      </c>
      <c r="V55" s="6">
        <f t="shared" si="2"/>
        <v>0.10653005692252791</v>
      </c>
      <c r="W55" s="6">
        <f t="shared" si="3"/>
        <v>0.1000000003329118</v>
      </c>
    </row>
    <row r="56" spans="1:24" x14ac:dyDescent="0.25">
      <c r="I56" s="5">
        <v>36.575869726128794</v>
      </c>
      <c r="J56" s="5">
        <v>1.3940520446096656E-2</v>
      </c>
      <c r="K56" s="6">
        <f t="shared" si="1"/>
        <v>1.3854862414665008E-2</v>
      </c>
      <c r="L56" s="4"/>
      <c r="M56" s="4"/>
      <c r="N56" s="4"/>
      <c r="O56" s="4"/>
      <c r="P56" s="4"/>
      <c r="Q56" s="4"/>
      <c r="R56" s="4"/>
      <c r="S56" s="4"/>
      <c r="T56" s="4"/>
      <c r="U56" s="6">
        <v>55</v>
      </c>
      <c r="V56" s="6">
        <f t="shared" si="2"/>
        <v>0.10535428073942789</v>
      </c>
      <c r="W56" s="6">
        <f t="shared" si="3"/>
        <v>0.10000000013535183</v>
      </c>
    </row>
    <row r="57" spans="1:24" x14ac:dyDescent="0.25">
      <c r="I57" s="5">
        <v>36.981166214326834</v>
      </c>
      <c r="J57" s="5">
        <v>1.4415530772408097E-2</v>
      </c>
      <c r="K57" s="6">
        <f t="shared" si="1"/>
        <v>1.4342717081516533E-2</v>
      </c>
      <c r="L57" s="4"/>
      <c r="M57" s="4"/>
      <c r="N57" s="4"/>
      <c r="O57" s="4"/>
      <c r="P57" s="4"/>
      <c r="Q57" s="4"/>
      <c r="R57" s="4"/>
      <c r="S57" s="4"/>
      <c r="T57" s="4"/>
      <c r="U57" s="6">
        <v>56</v>
      </c>
      <c r="V57" s="6">
        <f t="shared" si="2"/>
        <v>0.10438903911956032</v>
      </c>
      <c r="W57" s="6">
        <f t="shared" si="3"/>
        <v>0.10000000005502996</v>
      </c>
    </row>
    <row r="58" spans="1:24" x14ac:dyDescent="0.25">
      <c r="I58" s="5">
        <v>37.371987827946377</v>
      </c>
      <c r="J58" s="5">
        <v>1.4900867410161089E-2</v>
      </c>
      <c r="K58" s="6">
        <f t="shared" si="1"/>
        <v>1.4822301323057389E-2</v>
      </c>
      <c r="L58" s="4"/>
      <c r="M58" s="4"/>
      <c r="N58" s="4"/>
      <c r="O58" s="4"/>
      <c r="P58" s="4"/>
      <c r="Q58" s="4"/>
      <c r="R58" s="4"/>
      <c r="S58" s="4"/>
      <c r="T58" s="4"/>
      <c r="U58" s="6">
        <v>57</v>
      </c>
      <c r="V58" s="6">
        <f t="shared" si="2"/>
        <v>0.10359701852875294</v>
      </c>
      <c r="W58" s="6">
        <f t="shared" si="3"/>
        <v>0.10000000002237351</v>
      </c>
    </row>
    <row r="59" spans="1:24" x14ac:dyDescent="0.25">
      <c r="I59" s="5">
        <v>37.755572004276672</v>
      </c>
      <c r="J59" s="5">
        <v>1.5396530359355638E-2</v>
      </c>
      <c r="K59" s="6">
        <f t="shared" si="1"/>
        <v>1.5301587907866033E-2</v>
      </c>
      <c r="L59" s="4"/>
      <c r="M59" s="4"/>
      <c r="N59" s="4"/>
      <c r="O59" s="4"/>
      <c r="P59" s="4"/>
      <c r="Q59" s="4"/>
      <c r="R59" s="4"/>
      <c r="S59" s="4"/>
      <c r="T59" s="4"/>
      <c r="U59" s="6">
        <v>58</v>
      </c>
      <c r="V59" s="6">
        <f t="shared" si="2"/>
        <v>0.1029473919195488</v>
      </c>
      <c r="W59" s="6">
        <f t="shared" si="3"/>
        <v>0.1000000000090964</v>
      </c>
    </row>
    <row r="60" spans="1:24" x14ac:dyDescent="0.25">
      <c r="I60" s="5">
        <v>38.13915618060696</v>
      </c>
      <c r="J60" s="5">
        <v>1.5892193308550188E-2</v>
      </c>
      <c r="K60" s="6">
        <f t="shared" si="1"/>
        <v>1.5789210102158877E-2</v>
      </c>
      <c r="L60" s="4"/>
      <c r="M60" s="4"/>
      <c r="N60" s="4"/>
      <c r="O60" s="4"/>
      <c r="P60" s="4"/>
      <c r="Q60" s="4"/>
      <c r="R60" s="4"/>
      <c r="S60" s="4"/>
      <c r="T60" s="4"/>
      <c r="U60" s="6">
        <v>59</v>
      </c>
      <c r="V60" s="6">
        <f t="shared" si="2"/>
        <v>0.10241473305976674</v>
      </c>
      <c r="W60" s="6">
        <f t="shared" si="3"/>
        <v>0.10000000000369832</v>
      </c>
    </row>
    <row r="61" spans="1:24" x14ac:dyDescent="0.25">
      <c r="I61" s="5">
        <v>38.522740356937248</v>
      </c>
      <c r="J61" s="5">
        <v>1.6398182569186286E-2</v>
      </c>
      <c r="K61" s="6">
        <f t="shared" si="1"/>
        <v>1.628498430093353E-2</v>
      </c>
      <c r="L61" s="4"/>
      <c r="M61" s="4"/>
      <c r="N61" s="4"/>
      <c r="O61" s="4"/>
      <c r="P61" s="4"/>
      <c r="Q61" s="4"/>
      <c r="R61" s="4"/>
      <c r="S61" s="4"/>
      <c r="T61" s="4"/>
      <c r="U61" s="6">
        <v>60</v>
      </c>
      <c r="V61" s="6">
        <f t="shared" si="2"/>
        <v>0.10197809852530783</v>
      </c>
      <c r="W61" s="6">
        <f t="shared" si="3"/>
        <v>0.10000000000150362</v>
      </c>
    </row>
    <row r="62" spans="1:24" x14ac:dyDescent="0.25">
      <c r="I62" s="5">
        <v>38.913561970556785</v>
      </c>
      <c r="J62" s="5">
        <v>1.6893845518380836E-2</v>
      </c>
      <c r="K62" s="6">
        <f t="shared" si="1"/>
        <v>1.6798289130013414E-2</v>
      </c>
      <c r="L62" s="4"/>
      <c r="M62" s="4"/>
      <c r="N62" s="4"/>
      <c r="O62" s="4"/>
      <c r="P62" s="4"/>
      <c r="Q62" s="4"/>
      <c r="R62" s="4"/>
      <c r="S62" s="4"/>
      <c r="T62" s="4"/>
      <c r="U62" s="6">
        <v>61</v>
      </c>
      <c r="V62">
        <f>0.1+0.8/(1+EXP(0.2*(90-U62)))</f>
        <v>0.10241473305976674</v>
      </c>
      <c r="W62" s="6">
        <f>0.1+0.8/(1+EXP(0.9*(90-U62)))</f>
        <v>0.10000000000369832</v>
      </c>
      <c r="X62" s="6">
        <f>0.2+0.8/(1+EXP(0.2*(90-U62)))</f>
        <v>0.20241473305976676</v>
      </c>
    </row>
    <row r="63" spans="1:24" x14ac:dyDescent="0.25">
      <c r="I63" s="5">
        <v>39.29714614688708</v>
      </c>
      <c r="J63" s="5">
        <v>1.7399834779016934E-2</v>
      </c>
      <c r="K63" s="6">
        <f t="shared" si="1"/>
        <v>1.7309891782319366E-2</v>
      </c>
      <c r="L63" s="4"/>
      <c r="M63" s="4"/>
      <c r="N63" s="4"/>
      <c r="O63" s="4"/>
      <c r="P63" s="4"/>
      <c r="Q63" s="4"/>
      <c r="R63" s="4"/>
      <c r="S63" s="4"/>
      <c r="T63" s="4"/>
      <c r="U63" s="6">
        <v>62</v>
      </c>
      <c r="V63" s="6">
        <f t="shared" ref="V63:V122" si="4">0.1+0.8/(1+EXP(0.2*(90-U63)))</f>
        <v>0.1029473919195488</v>
      </c>
      <c r="W63" s="6">
        <f t="shared" ref="W63:W122" si="5">0.1+0.8/(1+EXP(0.9*(90-U63)))</f>
        <v>0.1000000000090964</v>
      </c>
      <c r="X63" s="6">
        <f t="shared" ref="X63:X122" si="6">0.2+0.8/(1+EXP(0.2*(90-U63)))</f>
        <v>0.2029473919195488</v>
      </c>
    </row>
    <row r="64" spans="1:24" x14ac:dyDescent="0.25">
      <c r="I64" s="5">
        <v>39.680730323217368</v>
      </c>
      <c r="J64" s="5">
        <v>1.7895497728211484E-2</v>
      </c>
      <c r="K64" s="6">
        <f t="shared" si="1"/>
        <v>1.7828987965088534E-2</v>
      </c>
      <c r="L64" s="4"/>
      <c r="M64" s="4"/>
      <c r="N64" s="4"/>
      <c r="O64" s="4"/>
      <c r="P64" s="4"/>
      <c r="Q64" s="4"/>
      <c r="R64" s="4"/>
      <c r="S64" s="4"/>
      <c r="T64" s="4"/>
      <c r="U64" s="6">
        <v>63</v>
      </c>
      <c r="V64" s="6">
        <f t="shared" si="4"/>
        <v>0.10359701852875294</v>
      </c>
      <c r="W64" s="6">
        <f t="shared" si="5"/>
        <v>0.10000000002237351</v>
      </c>
      <c r="X64" s="6">
        <f t="shared" si="6"/>
        <v>0.20359701852875295</v>
      </c>
    </row>
    <row r="65" spans="9:24" x14ac:dyDescent="0.25">
      <c r="I65" s="5">
        <v>40.04983962496916</v>
      </c>
      <c r="J65" s="5">
        <v>1.8411813300289136E-2</v>
      </c>
      <c r="K65" s="6">
        <f t="shared" si="1"/>
        <v>1.8335334546041662E-2</v>
      </c>
      <c r="L65" s="4"/>
      <c r="M65" s="4"/>
      <c r="N65" s="4"/>
      <c r="O65" s="4"/>
      <c r="P65" s="4"/>
      <c r="Q65" s="4"/>
      <c r="R65" s="4"/>
      <c r="S65" s="4"/>
      <c r="T65" s="4"/>
      <c r="U65" s="6">
        <v>64</v>
      </c>
      <c r="V65" s="6">
        <f t="shared" si="4"/>
        <v>0.10438903911956032</v>
      </c>
      <c r="W65" s="6">
        <f t="shared" si="5"/>
        <v>0.10000000005502996</v>
      </c>
      <c r="X65" s="6">
        <f t="shared" si="6"/>
        <v>0.20438903911956033</v>
      </c>
    </row>
    <row r="66" spans="9:24" x14ac:dyDescent="0.25">
      <c r="I66" s="5">
        <v>40.411711489431696</v>
      </c>
      <c r="J66" s="5">
        <v>1.8938455183808343E-2</v>
      </c>
      <c r="K66" s="6">
        <f t="shared" ref="K66:K129" si="7">0.046*EXP(-1/2*((I66-64.48)/18.012)^2)</f>
        <v>1.8838029104183453E-2</v>
      </c>
      <c r="L66" s="4"/>
      <c r="M66" s="4"/>
      <c r="N66" s="4"/>
      <c r="O66" s="4"/>
      <c r="P66" s="4"/>
      <c r="Q66" s="4"/>
      <c r="R66" s="4"/>
      <c r="S66" s="4"/>
      <c r="T66" s="4"/>
      <c r="U66" s="6">
        <v>65</v>
      </c>
      <c r="V66" s="6">
        <f t="shared" si="4"/>
        <v>0.10535428073942789</v>
      </c>
      <c r="W66" s="6">
        <f t="shared" si="5"/>
        <v>0.10000000013535183</v>
      </c>
      <c r="X66" s="6">
        <f t="shared" si="6"/>
        <v>0.20535428073942791</v>
      </c>
    </row>
    <row r="67" spans="9:24" x14ac:dyDescent="0.25">
      <c r="I67" s="5">
        <v>40.773583353894232</v>
      </c>
      <c r="J67" s="5">
        <v>1.946509706732755E-2</v>
      </c>
      <c r="K67" s="6">
        <f t="shared" si="7"/>
        <v>1.9346695368889267E-2</v>
      </c>
      <c r="L67" s="4"/>
      <c r="M67" s="4"/>
      <c r="N67" s="4"/>
      <c r="O67" s="4"/>
      <c r="P67" s="4"/>
      <c r="Q67" s="4"/>
      <c r="R67" s="4"/>
      <c r="S67" s="4"/>
      <c r="T67" s="4"/>
      <c r="U67" s="6">
        <v>66</v>
      </c>
      <c r="V67" s="6">
        <f t="shared" si="4"/>
        <v>0.10653005692252791</v>
      </c>
      <c r="W67" s="6">
        <f t="shared" si="5"/>
        <v>0.1000000003329118</v>
      </c>
      <c r="X67" s="6">
        <f t="shared" si="6"/>
        <v>0.20653005692252793</v>
      </c>
    </row>
    <row r="68" spans="9:24" x14ac:dyDescent="0.25">
      <c r="I68" s="5">
        <v>41.135455218356768</v>
      </c>
      <c r="J68" s="5">
        <v>1.9991738950846757E-2</v>
      </c>
      <c r="K68" s="6">
        <f t="shared" si="7"/>
        <v>1.9861078500696325E-2</v>
      </c>
      <c r="L68" s="4"/>
      <c r="M68" s="4"/>
      <c r="N68" s="4"/>
      <c r="O68" s="4"/>
      <c r="P68" s="4"/>
      <c r="Q68" s="4"/>
      <c r="R68" s="4"/>
      <c r="S68" s="4"/>
      <c r="T68" s="4"/>
      <c r="U68" s="6">
        <v>67</v>
      </c>
      <c r="V68" s="6">
        <f t="shared" si="4"/>
        <v>0.10796144149352346</v>
      </c>
      <c r="W68" s="6">
        <f t="shared" si="5"/>
        <v>0.10000000081883088</v>
      </c>
      <c r="X68" s="6">
        <f t="shared" si="6"/>
        <v>0.20796144149352347</v>
      </c>
    </row>
    <row r="69" spans="9:24" x14ac:dyDescent="0.25">
      <c r="I69" s="5">
        <v>41.490089645530063</v>
      </c>
      <c r="J69" s="5">
        <v>2.0528707145807519E-2</v>
      </c>
      <c r="K69" s="6">
        <f t="shared" si="7"/>
        <v>2.0370461604909195E-2</v>
      </c>
      <c r="L69" s="4"/>
      <c r="M69" s="4"/>
      <c r="N69" s="4"/>
      <c r="O69" s="4"/>
      <c r="P69" s="4"/>
      <c r="Q69" s="4"/>
      <c r="R69" s="4"/>
      <c r="S69" s="4"/>
      <c r="T69" s="4"/>
      <c r="U69" s="6">
        <v>68</v>
      </c>
      <c r="V69" s="6">
        <f t="shared" si="4"/>
        <v>0.1097027479874194</v>
      </c>
      <c r="W69" s="6">
        <f t="shared" si="5"/>
        <v>0.10000000201399897</v>
      </c>
      <c r="X69" s="6">
        <f t="shared" si="6"/>
        <v>0.20970274798741939</v>
      </c>
    </row>
    <row r="70" spans="9:24" x14ac:dyDescent="0.25">
      <c r="I70" s="5">
        <v>41.84472407270335</v>
      </c>
      <c r="J70" s="5">
        <v>2.1065675340768277E-2</v>
      </c>
      <c r="K70" s="6">
        <f t="shared" si="7"/>
        <v>2.0884811480525307E-2</v>
      </c>
      <c r="L70" s="4"/>
      <c r="M70" s="4"/>
      <c r="N70" s="4"/>
      <c r="O70" s="4"/>
      <c r="P70" s="4"/>
      <c r="Q70" s="4"/>
      <c r="R70" s="4"/>
      <c r="S70" s="4"/>
      <c r="T70" s="4"/>
      <c r="U70" s="6">
        <v>69</v>
      </c>
      <c r="V70" s="6">
        <f t="shared" si="4"/>
        <v>0.11181922535461845</v>
      </c>
      <c r="W70" s="6">
        <f t="shared" si="5"/>
        <v>0.10000000495363812</v>
      </c>
      <c r="X70" s="6">
        <f t="shared" si="6"/>
        <v>0.21181922535461845</v>
      </c>
    </row>
    <row r="71" spans="9:24" x14ac:dyDescent="0.25">
      <c r="I71" s="5">
        <v>42.213833374455135</v>
      </c>
      <c r="J71" s="5">
        <v>2.1592317224287484E-2</v>
      </c>
      <c r="K71" s="6">
        <f t="shared" si="7"/>
        <v>2.1425130474305182E-2</v>
      </c>
      <c r="L71" s="4"/>
      <c r="M71" s="4"/>
      <c r="N71" s="4"/>
      <c r="O71" s="4"/>
      <c r="P71" s="4"/>
      <c r="Q71" s="4"/>
      <c r="R71" s="4"/>
      <c r="S71" s="4"/>
      <c r="T71" s="4"/>
      <c r="U71" s="6">
        <v>70</v>
      </c>
      <c r="V71" s="6">
        <f t="shared" si="4"/>
        <v>0.11438896796967325</v>
      </c>
      <c r="W71" s="6">
        <f t="shared" si="5"/>
        <v>0.10000001218398362</v>
      </c>
      <c r="X71" s="6">
        <f t="shared" si="6"/>
        <v>0.21438896796967327</v>
      </c>
    </row>
    <row r="72" spans="9:24" x14ac:dyDescent="0.25">
      <c r="I72" s="5">
        <v>42.582942676206926</v>
      </c>
      <c r="J72" s="5">
        <v>2.2108632796365137E-2</v>
      </c>
      <c r="K72" s="6">
        <f t="shared" si="7"/>
        <v>2.1970200189565466E-2</v>
      </c>
      <c r="L72" s="4"/>
      <c r="M72" s="4"/>
      <c r="N72" s="4"/>
      <c r="O72" s="4"/>
      <c r="P72" s="4"/>
      <c r="Q72" s="4"/>
      <c r="R72" s="4"/>
      <c r="S72" s="4"/>
      <c r="T72" s="4"/>
      <c r="U72" s="6">
        <v>71</v>
      </c>
      <c r="V72" s="6">
        <f t="shared" si="4"/>
        <v>0.11750501674890437</v>
      </c>
      <c r="W72" s="6">
        <f t="shared" si="5"/>
        <v>0.10000002996776333</v>
      </c>
      <c r="X72" s="6">
        <f t="shared" si="6"/>
        <v>0.21750501674890438</v>
      </c>
    </row>
    <row r="73" spans="9:24" x14ac:dyDescent="0.25">
      <c r="I73" s="5">
        <v>42.959289415247966</v>
      </c>
      <c r="J73" s="5">
        <v>2.2624948368442796E-2</v>
      </c>
      <c r="K73" s="6">
        <f t="shared" si="7"/>
        <v>2.253049372921008E-2</v>
      </c>
      <c r="L73" s="4"/>
      <c r="M73" s="4"/>
      <c r="N73" s="4"/>
      <c r="O73" s="4"/>
      <c r="P73" s="4"/>
      <c r="Q73" s="4"/>
      <c r="R73" s="4"/>
      <c r="S73" s="4"/>
      <c r="T73" s="4"/>
      <c r="U73" s="6">
        <v>72</v>
      </c>
      <c r="V73" s="6">
        <f t="shared" si="4"/>
        <v>0.1212775948614927</v>
      </c>
      <c r="W73" s="6">
        <f t="shared" si="5"/>
        <v>0.10000007370879989</v>
      </c>
      <c r="X73" s="6">
        <f t="shared" si="6"/>
        <v>0.2212775948614927</v>
      </c>
    </row>
    <row r="74" spans="9:24" x14ac:dyDescent="0.25">
      <c r="I74" s="5">
        <v>43.321161279710502</v>
      </c>
      <c r="J74" s="5">
        <v>2.3161916563403554E-2</v>
      </c>
      <c r="K74" s="6">
        <f t="shared" si="7"/>
        <v>2.3073206894730153E-2</v>
      </c>
      <c r="L74" s="4"/>
      <c r="M74" s="4"/>
      <c r="N74" s="4"/>
      <c r="O74" s="4"/>
      <c r="P74" s="4"/>
      <c r="Q74" s="4"/>
      <c r="R74" s="4"/>
      <c r="S74" s="4"/>
      <c r="T74" s="4"/>
      <c r="U74" s="6">
        <v>73</v>
      </c>
      <c r="V74" s="6">
        <f t="shared" si="4"/>
        <v>0.12583637175876039</v>
      </c>
      <c r="W74" s="6">
        <f t="shared" si="5"/>
        <v>0.10000018129436915</v>
      </c>
      <c r="X74" s="6">
        <f t="shared" si="6"/>
        <v>0.22583637175876042</v>
      </c>
    </row>
    <row r="75" spans="9:24" x14ac:dyDescent="0.25">
      <c r="I75" s="5">
        <v>43.661320832305286</v>
      </c>
      <c r="J75" s="5">
        <v>2.3719537381247418E-2</v>
      </c>
      <c r="K75" s="6">
        <f t="shared" si="7"/>
        <v>2.3586589168819116E-2</v>
      </c>
      <c r="L75" s="4"/>
      <c r="M75" s="4"/>
      <c r="N75" s="4"/>
      <c r="O75" s="4"/>
      <c r="P75" s="4"/>
      <c r="Q75" s="4"/>
      <c r="R75" s="4"/>
      <c r="S75" s="4"/>
      <c r="T75" s="4"/>
      <c r="U75" s="6">
        <v>74</v>
      </c>
      <c r="V75" s="6">
        <f t="shared" si="4"/>
        <v>0.13133257823741148</v>
      </c>
      <c r="W75" s="6">
        <f t="shared" si="5"/>
        <v>0.10000044591204688</v>
      </c>
      <c r="X75" s="6">
        <f t="shared" si="6"/>
        <v>0.23133257823741149</v>
      </c>
    </row>
    <row r="76" spans="9:24" x14ac:dyDescent="0.25">
      <c r="I76" s="5">
        <v>44.001480384900077</v>
      </c>
      <c r="J76" s="5">
        <v>2.4277158199091282E-2</v>
      </c>
      <c r="K76" s="6">
        <f t="shared" si="7"/>
        <v>2.410279649421879E-2</v>
      </c>
      <c r="L76" s="4"/>
      <c r="M76" s="4"/>
      <c r="N76" s="4"/>
      <c r="O76" s="4"/>
      <c r="P76" s="4"/>
      <c r="Q76" s="4"/>
      <c r="R76" s="4"/>
      <c r="S76" s="4"/>
      <c r="T76" s="4"/>
      <c r="U76" s="6">
        <v>75</v>
      </c>
      <c r="V76" s="6">
        <f t="shared" si="4"/>
        <v>0.13794069854205343</v>
      </c>
      <c r="W76" s="6">
        <f t="shared" si="5"/>
        <v>0.10000109676576549</v>
      </c>
      <c r="X76" s="6">
        <f t="shared" si="6"/>
        <v>0.23794069854205344</v>
      </c>
    </row>
    <row r="77" spans="9:24" x14ac:dyDescent="0.25">
      <c r="I77" s="5">
        <v>44.356114812073358</v>
      </c>
      <c r="J77" s="5">
        <v>2.4824452705493594E-2</v>
      </c>
      <c r="K77" s="6">
        <f t="shared" si="7"/>
        <v>2.4643642788975493E-2</v>
      </c>
      <c r="L77" s="4"/>
      <c r="M77" s="4"/>
      <c r="N77" s="4"/>
      <c r="O77" s="4"/>
      <c r="P77" s="4"/>
      <c r="Q77" s="4"/>
      <c r="R77" s="4"/>
      <c r="S77" s="4"/>
      <c r="T77" s="4"/>
      <c r="U77" s="6">
        <v>76</v>
      </c>
      <c r="V77" s="6">
        <f t="shared" si="4"/>
        <v>0.14585934071909498</v>
      </c>
      <c r="W77" s="6">
        <f t="shared" si="5"/>
        <v>0.10000269760309095</v>
      </c>
      <c r="X77" s="6">
        <f t="shared" si="6"/>
        <v>0.24585934071909499</v>
      </c>
    </row>
    <row r="78" spans="9:24" x14ac:dyDescent="0.25">
      <c r="I78" s="5">
        <v>44.717986676535901</v>
      </c>
      <c r="J78" s="5">
        <v>2.5351094589012808E-2</v>
      </c>
      <c r="K78" s="6">
        <f t="shared" si="7"/>
        <v>2.5197967820734274E-2</v>
      </c>
      <c r="L78" s="4"/>
      <c r="M78" s="4"/>
      <c r="N78" s="4"/>
      <c r="O78" s="4"/>
      <c r="P78" s="4"/>
      <c r="Q78" s="4"/>
      <c r="R78" s="4"/>
      <c r="S78" s="4"/>
      <c r="T78" s="4"/>
      <c r="U78" s="6">
        <v>77</v>
      </c>
      <c r="V78" s="6">
        <f t="shared" si="4"/>
        <v>0.15531073627467745</v>
      </c>
      <c r="W78" s="6">
        <f t="shared" si="5"/>
        <v>0.10000663500029912</v>
      </c>
      <c r="X78" s="6">
        <f t="shared" si="6"/>
        <v>0.25531073627467749</v>
      </c>
    </row>
    <row r="79" spans="9:24" x14ac:dyDescent="0.25">
      <c r="I79" s="5">
        <v>45.072621103709189</v>
      </c>
      <c r="J79" s="5">
        <v>2.5888062783973566E-2</v>
      </c>
      <c r="K79" s="6">
        <f t="shared" si="7"/>
        <v>2.5743218642144017E-2</v>
      </c>
      <c r="L79" s="4"/>
      <c r="M79" s="4"/>
      <c r="N79" s="4"/>
      <c r="O79" s="4"/>
      <c r="P79" s="4"/>
      <c r="Q79" s="4"/>
      <c r="R79" s="4"/>
      <c r="S79" s="4"/>
      <c r="T79" s="4"/>
      <c r="U79" s="6">
        <v>78</v>
      </c>
      <c r="V79" s="6">
        <f t="shared" si="4"/>
        <v>0.16653815719513787</v>
      </c>
      <c r="W79" s="6">
        <f t="shared" si="5"/>
        <v>0.10001631926982395</v>
      </c>
      <c r="X79" s="6">
        <f t="shared" si="6"/>
        <v>0.2665381571951379</v>
      </c>
    </row>
    <row r="80" spans="9:24" x14ac:dyDescent="0.25">
      <c r="I80" s="5">
        <v>45.427255530882476</v>
      </c>
      <c r="J80" s="5">
        <v>2.6435357290375876E-2</v>
      </c>
      <c r="K80" s="6">
        <f t="shared" si="7"/>
        <v>2.6290074693902384E-2</v>
      </c>
      <c r="L80" s="4"/>
      <c r="M80" s="4"/>
      <c r="N80" s="4"/>
      <c r="O80" s="4"/>
      <c r="P80" s="4"/>
      <c r="Q80" s="4"/>
      <c r="R80" s="4"/>
      <c r="S80" s="4"/>
      <c r="T80" s="4"/>
      <c r="U80" s="6">
        <v>79</v>
      </c>
      <c r="V80" s="6">
        <f t="shared" si="4"/>
        <v>0.17980039129574812</v>
      </c>
      <c r="W80" s="6">
        <f t="shared" si="5"/>
        <v>0.10004013773174701</v>
      </c>
      <c r="X80" s="6">
        <f t="shared" si="6"/>
        <v>0.27980039129574813</v>
      </c>
    </row>
    <row r="81" spans="9:24" x14ac:dyDescent="0.25">
      <c r="I81" s="5">
        <v>45.774652520766509</v>
      </c>
      <c r="J81" s="5">
        <v>2.6992978108219746E-2</v>
      </c>
      <c r="K81" s="6">
        <f t="shared" si="7"/>
        <v>2.6826947183740357E-2</v>
      </c>
      <c r="L81" s="4"/>
      <c r="M81" s="4"/>
      <c r="N81" s="4"/>
      <c r="O81" s="4"/>
      <c r="P81" s="4"/>
      <c r="Q81" s="4"/>
      <c r="R81" s="4"/>
      <c r="S81" s="4"/>
      <c r="T81" s="4"/>
      <c r="U81" s="6">
        <v>80</v>
      </c>
      <c r="V81" s="6">
        <f t="shared" si="4"/>
        <v>0.19536233761769406</v>
      </c>
      <c r="W81" s="6">
        <f t="shared" si="5"/>
        <v>0.100098715660789</v>
      </c>
      <c r="X81" s="6">
        <f t="shared" si="6"/>
        <v>0.29536233761769404</v>
      </c>
    </row>
    <row r="82" spans="9:24" x14ac:dyDescent="0.25">
      <c r="I82" s="5">
        <v>46.107574636072044</v>
      </c>
      <c r="J82" s="5">
        <v>2.7560925237505165E-2</v>
      </c>
      <c r="K82" s="6">
        <f t="shared" si="7"/>
        <v>2.7342189151746129E-2</v>
      </c>
      <c r="L82" s="4"/>
      <c r="M82" s="4"/>
      <c r="N82" s="4"/>
      <c r="O82" s="4"/>
      <c r="P82" s="4"/>
      <c r="Q82" s="4"/>
      <c r="R82" s="4"/>
      <c r="S82" s="4"/>
      <c r="T82" s="4"/>
      <c r="U82" s="6">
        <v>81</v>
      </c>
      <c r="V82" s="6">
        <f t="shared" si="4"/>
        <v>0.21348085192039024</v>
      </c>
      <c r="W82" s="6">
        <f t="shared" si="5"/>
        <v>0.10024275762402314</v>
      </c>
      <c r="X82" s="6">
        <f t="shared" si="6"/>
        <v>0.31348085192039021</v>
      </c>
    </row>
    <row r="83" spans="9:24" x14ac:dyDescent="0.25">
      <c r="I83" s="5">
        <v>46.447734188666828</v>
      </c>
      <c r="J83" s="5">
        <v>2.812887236679058E-2</v>
      </c>
      <c r="K83" s="6">
        <f t="shared" si="7"/>
        <v>2.7869018818151316E-2</v>
      </c>
      <c r="L83" s="4"/>
      <c r="M83" s="4"/>
      <c r="N83" s="4"/>
      <c r="O83" s="4"/>
      <c r="P83" s="4"/>
      <c r="Q83" s="4"/>
      <c r="R83" s="4"/>
      <c r="S83" s="4"/>
      <c r="T83" s="4"/>
      <c r="U83" s="6">
        <v>82</v>
      </c>
      <c r="V83" s="6">
        <f t="shared" si="4"/>
        <v>0.23438529189286042</v>
      </c>
      <c r="W83" s="6">
        <f t="shared" si="5"/>
        <v>0.10059682306706937</v>
      </c>
      <c r="X83" s="6">
        <f t="shared" si="6"/>
        <v>0.33438529189286043</v>
      </c>
    </row>
    <row r="84" spans="9:24" x14ac:dyDescent="0.25">
      <c r="I84" s="5">
        <v>46.809606053129372</v>
      </c>
      <c r="J84" s="5">
        <v>2.8665840561751345E-2</v>
      </c>
      <c r="K84" s="6">
        <f t="shared" si="7"/>
        <v>2.8429491013962985E-2</v>
      </c>
      <c r="L84" s="4"/>
      <c r="M84" s="4"/>
      <c r="N84" s="4"/>
      <c r="O84" s="4"/>
      <c r="P84" s="4"/>
      <c r="Q84" s="4"/>
      <c r="R84" s="4"/>
      <c r="S84" s="4"/>
      <c r="T84" s="4"/>
      <c r="U84" s="6">
        <v>83</v>
      </c>
      <c r="V84" s="6">
        <f t="shared" si="4"/>
        <v>0.2582528891531346</v>
      </c>
      <c r="W84" s="6">
        <f t="shared" si="5"/>
        <v>0.10146635115399424</v>
      </c>
      <c r="X84" s="6">
        <f t="shared" si="6"/>
        <v>0.35825288915313458</v>
      </c>
    </row>
    <row r="85" spans="9:24" x14ac:dyDescent="0.25">
      <c r="I85" s="5">
        <v>47.185952792170411</v>
      </c>
      <c r="J85" s="5">
        <v>2.9182156133828997E-2</v>
      </c>
      <c r="K85" s="6">
        <f t="shared" si="7"/>
        <v>2.901191744716055E-2</v>
      </c>
      <c r="L85" s="4"/>
      <c r="M85" s="4"/>
      <c r="N85" s="4"/>
      <c r="O85" s="4"/>
      <c r="P85" s="4"/>
      <c r="Q85" s="4"/>
      <c r="R85" s="4"/>
      <c r="S85" s="4"/>
      <c r="T85" s="4"/>
      <c r="U85" s="6">
        <v>84</v>
      </c>
      <c r="V85" s="6">
        <f t="shared" si="4"/>
        <v>0.28518017320078587</v>
      </c>
      <c r="W85" s="6">
        <f t="shared" si="5"/>
        <v>0.10359701852875294</v>
      </c>
      <c r="X85" s="6">
        <f t="shared" si="6"/>
        <v>0.3851801732007859</v>
      </c>
    </row>
    <row r="86" spans="9:24" x14ac:dyDescent="0.25">
      <c r="I86" s="5">
        <v>47.555062093922196</v>
      </c>
      <c r="J86" s="5">
        <v>2.9719124328789759E-2</v>
      </c>
      <c r="K86" s="6">
        <f t="shared" si="7"/>
        <v>2.9582184705786524E-2</v>
      </c>
      <c r="L86" s="4"/>
      <c r="M86" s="4"/>
      <c r="N86" s="4"/>
      <c r="O86" s="4"/>
      <c r="P86" s="4"/>
      <c r="Q86" s="4"/>
      <c r="R86" s="4"/>
      <c r="S86" s="4"/>
      <c r="T86" s="4"/>
      <c r="U86" s="6">
        <v>85</v>
      </c>
      <c r="V86" s="6">
        <f t="shared" si="4"/>
        <v>0.31515313709599613</v>
      </c>
      <c r="W86" s="6">
        <f t="shared" si="5"/>
        <v>0.10878955410447455</v>
      </c>
      <c r="X86" s="6">
        <f t="shared" si="6"/>
        <v>0.41515313709599611</v>
      </c>
    </row>
    <row r="87" spans="9:24" x14ac:dyDescent="0.25">
      <c r="I87" s="5">
        <v>47.902459083806235</v>
      </c>
      <c r="J87" s="5">
        <v>3.0266418835192072E-2</v>
      </c>
      <c r="K87" s="6">
        <f t="shared" si="7"/>
        <v>3.0117586904572693E-2</v>
      </c>
      <c r="L87" s="4"/>
      <c r="M87" s="4"/>
      <c r="N87" s="4"/>
      <c r="O87" s="4"/>
      <c r="P87" s="4"/>
      <c r="Q87" s="4"/>
      <c r="R87" s="4"/>
      <c r="S87" s="4"/>
      <c r="T87" s="4"/>
      <c r="U87" s="6">
        <v>86</v>
      </c>
      <c r="V87" s="6">
        <f t="shared" si="4"/>
        <v>0.34802041509791004</v>
      </c>
      <c r="W87" s="6">
        <f t="shared" si="5"/>
        <v>0.1212775948614927</v>
      </c>
      <c r="X87" s="6">
        <f t="shared" si="6"/>
        <v>0.44802041509791002</v>
      </c>
    </row>
    <row r="88" spans="9:24" x14ac:dyDescent="0.25">
      <c r="I88" s="5">
        <v>48.242618636401019</v>
      </c>
      <c r="J88" s="5">
        <v>3.0813713341594388E-2</v>
      </c>
      <c r="K88" s="6">
        <f t="shared" si="7"/>
        <v>3.0640177098492562E-2</v>
      </c>
      <c r="L88" s="4"/>
      <c r="M88" s="4"/>
      <c r="N88" s="4"/>
      <c r="O88" s="4"/>
      <c r="P88" s="4"/>
      <c r="Q88" s="4"/>
      <c r="R88" s="4"/>
      <c r="S88" s="4"/>
      <c r="T88" s="4"/>
      <c r="U88" s="6">
        <v>87</v>
      </c>
      <c r="V88" s="6">
        <f t="shared" si="4"/>
        <v>0.38347495501936368</v>
      </c>
      <c r="W88" s="6">
        <f t="shared" si="5"/>
        <v>0.15037868484559719</v>
      </c>
      <c r="X88" s="6">
        <f t="shared" si="6"/>
        <v>0.48347495501936366</v>
      </c>
    </row>
    <row r="89" spans="9:24" x14ac:dyDescent="0.25">
      <c r="I89" s="5">
        <v>48.597253063574307</v>
      </c>
      <c r="J89" s="5">
        <v>3.1350681536555139E-2</v>
      </c>
      <c r="K89" s="6">
        <f t="shared" si="7"/>
        <v>3.1182818831324455E-2</v>
      </c>
      <c r="L89" s="4"/>
      <c r="M89" s="4"/>
      <c r="N89" s="4"/>
      <c r="O89" s="4"/>
      <c r="P89" s="4"/>
      <c r="Q89" s="4"/>
      <c r="R89" s="4"/>
      <c r="S89" s="4"/>
      <c r="T89" s="4"/>
      <c r="U89" s="6">
        <v>88</v>
      </c>
      <c r="V89" s="6">
        <f t="shared" si="4"/>
        <v>0.4210498719100384</v>
      </c>
      <c r="W89" s="6">
        <f t="shared" si="5"/>
        <v>0.21348085192039024</v>
      </c>
      <c r="X89" s="6">
        <f t="shared" si="6"/>
        <v>0.52104987191003849</v>
      </c>
    </row>
    <row r="90" spans="9:24" x14ac:dyDescent="0.25">
      <c r="I90" s="5">
        <v>48.951887490747595</v>
      </c>
      <c r="J90" s="5">
        <v>3.18876497315159E-2</v>
      </c>
      <c r="K90" s="6">
        <f t="shared" si="7"/>
        <v>3.1722771160666859E-2</v>
      </c>
      <c r="L90" s="4"/>
      <c r="M90" s="4"/>
      <c r="N90" s="4"/>
      <c r="O90" s="4"/>
      <c r="P90" s="4"/>
      <c r="Q90" s="4"/>
      <c r="R90" s="4"/>
      <c r="S90" s="4"/>
      <c r="T90" s="4"/>
      <c r="U90" s="6">
        <v>89</v>
      </c>
      <c r="V90" s="6">
        <f t="shared" si="4"/>
        <v>0.46013280215001773</v>
      </c>
      <c r="W90" s="6">
        <f t="shared" si="5"/>
        <v>0.33124039789999682</v>
      </c>
      <c r="X90" s="6">
        <f t="shared" si="6"/>
        <v>0.56013280215001782</v>
      </c>
    </row>
    <row r="91" spans="9:24" x14ac:dyDescent="0.25">
      <c r="I91" s="5">
        <v>49.313759355210138</v>
      </c>
      <c r="J91" s="5">
        <v>3.2424617926476662E-2</v>
      </c>
      <c r="K91" s="6">
        <f t="shared" si="7"/>
        <v>3.2270484141254038E-2</v>
      </c>
      <c r="L91" s="4"/>
      <c r="M91" s="4"/>
      <c r="N91" s="4"/>
      <c r="O91" s="4"/>
      <c r="P91" s="4"/>
      <c r="Q91" s="4"/>
      <c r="R91" s="4"/>
      <c r="S91" s="4"/>
      <c r="T91" s="4"/>
      <c r="U91" s="6">
        <v>90</v>
      </c>
      <c r="V91" s="6">
        <f t="shared" si="4"/>
        <v>0.5</v>
      </c>
      <c r="W91" s="6">
        <f t="shared" si="5"/>
        <v>0.5</v>
      </c>
      <c r="X91" s="6">
        <f t="shared" si="6"/>
        <v>0.60000000000000009</v>
      </c>
    </row>
    <row r="92" spans="9:24" x14ac:dyDescent="0.25">
      <c r="I92" s="5">
        <v>49.668393782383419</v>
      </c>
      <c r="J92" s="5">
        <v>3.2961586121437424E-2</v>
      </c>
      <c r="K92" s="6">
        <f t="shared" si="7"/>
        <v>3.2803568081192593E-2</v>
      </c>
      <c r="L92" s="4"/>
      <c r="M92" s="4"/>
      <c r="N92" s="4"/>
      <c r="O92" s="4"/>
      <c r="P92" s="4"/>
      <c r="Q92" s="4"/>
      <c r="R92" s="4"/>
      <c r="S92" s="4"/>
      <c r="T92" s="4"/>
      <c r="U92" s="6">
        <v>91</v>
      </c>
      <c r="V92" s="6">
        <f t="shared" si="4"/>
        <v>0.53986719784998238</v>
      </c>
      <c r="W92" s="6">
        <f t="shared" si="5"/>
        <v>0.66875960210000318</v>
      </c>
      <c r="X92" s="6">
        <f t="shared" si="6"/>
        <v>0.63986719784998236</v>
      </c>
    </row>
    <row r="93" spans="9:24" x14ac:dyDescent="0.25">
      <c r="I93" s="5">
        <v>50.015790772267458</v>
      </c>
      <c r="J93" s="5">
        <v>3.3508880627839736E-2</v>
      </c>
      <c r="K93" s="6">
        <f t="shared" si="7"/>
        <v>3.332178344724359E-2</v>
      </c>
      <c r="L93" s="4"/>
      <c r="M93" s="4"/>
      <c r="N93" s="4"/>
      <c r="O93" s="4"/>
      <c r="P93" s="4"/>
      <c r="Q93" s="4"/>
      <c r="R93" s="4"/>
      <c r="S93" s="4"/>
      <c r="T93" s="4"/>
      <c r="U93" s="6">
        <v>92</v>
      </c>
      <c r="V93" s="6">
        <f t="shared" si="4"/>
        <v>0.5789501280899616</v>
      </c>
      <c r="W93" s="6">
        <f t="shared" si="5"/>
        <v>0.78651914807960988</v>
      </c>
      <c r="X93" s="6">
        <f t="shared" si="6"/>
        <v>0.67895012808996169</v>
      </c>
    </row>
    <row r="94" spans="9:24" x14ac:dyDescent="0.25">
      <c r="I94" s="5">
        <v>50.36318776215149</v>
      </c>
      <c r="J94" s="5">
        <v>3.4056175134242049E-2</v>
      </c>
      <c r="K94" s="6">
        <f t="shared" si="7"/>
        <v>3.3835596579561859E-2</v>
      </c>
      <c r="L94" s="4"/>
      <c r="M94" s="4"/>
      <c r="N94" s="4"/>
      <c r="O94" s="4"/>
      <c r="P94" s="4"/>
      <c r="Q94" s="4"/>
      <c r="R94" s="4"/>
      <c r="S94" s="4"/>
      <c r="T94" s="4"/>
      <c r="U94" s="6">
        <v>93</v>
      </c>
      <c r="V94" s="6">
        <f t="shared" si="4"/>
        <v>0.61652504498063632</v>
      </c>
      <c r="W94" s="6">
        <f t="shared" si="5"/>
        <v>0.84962131515440287</v>
      </c>
      <c r="X94" s="6">
        <f t="shared" si="6"/>
        <v>0.71652504498063641</v>
      </c>
    </row>
    <row r="95" spans="9:24" x14ac:dyDescent="0.25">
      <c r="I95" s="5">
        <v>50.717822189324778</v>
      </c>
      <c r="J95" s="5">
        <v>3.4582817017761253E-2</v>
      </c>
      <c r="K95" s="6">
        <f t="shared" si="7"/>
        <v>3.4355102863705723E-2</v>
      </c>
      <c r="L95" s="4"/>
      <c r="M95" s="4"/>
      <c r="N95" s="4"/>
      <c r="O95" s="4"/>
      <c r="P95" s="4"/>
      <c r="Q95" s="4"/>
      <c r="R95" s="4"/>
      <c r="S95" s="4"/>
      <c r="T95" s="4"/>
      <c r="U95" s="6">
        <v>94</v>
      </c>
      <c r="V95" s="6">
        <f t="shared" si="4"/>
        <v>0.65197958490208996</v>
      </c>
      <c r="W95" s="6">
        <f t="shared" si="5"/>
        <v>0.8787224051385073</v>
      </c>
      <c r="X95" s="6">
        <f t="shared" si="6"/>
        <v>0.75197958490209005</v>
      </c>
    </row>
    <row r="96" spans="9:24" x14ac:dyDescent="0.25">
      <c r="I96" s="5">
        <v>51.079694053787314</v>
      </c>
      <c r="J96" s="5">
        <v>3.5119785212722014E-2</v>
      </c>
      <c r="K96" s="6">
        <f t="shared" si="7"/>
        <v>3.4879493939478812E-2</v>
      </c>
      <c r="L96" s="4"/>
      <c r="M96" s="4"/>
      <c r="N96" s="4"/>
      <c r="O96" s="4"/>
      <c r="P96" s="4"/>
      <c r="Q96" s="4"/>
      <c r="R96" s="4"/>
      <c r="S96" s="4"/>
      <c r="T96" s="4"/>
      <c r="U96" s="6">
        <v>95</v>
      </c>
      <c r="V96" s="6">
        <f t="shared" si="4"/>
        <v>0.68484686290400387</v>
      </c>
      <c r="W96" s="6">
        <f t="shared" si="5"/>
        <v>0.89121044589552556</v>
      </c>
      <c r="X96" s="6">
        <f t="shared" si="6"/>
        <v>0.78484686290400396</v>
      </c>
    </row>
    <row r="97" spans="9:24" x14ac:dyDescent="0.25">
      <c r="I97" s="5">
        <v>51.448803355539106</v>
      </c>
      <c r="J97" s="5">
        <v>3.5646427096241225E-2</v>
      </c>
      <c r="K97" s="6">
        <f t="shared" si="7"/>
        <v>3.5407893188973867E-2</v>
      </c>
      <c r="L97" s="4"/>
      <c r="M97" s="4"/>
      <c r="N97" s="4"/>
      <c r="O97" s="4"/>
      <c r="P97" s="4"/>
      <c r="Q97" s="4"/>
      <c r="R97" s="4"/>
      <c r="S97" s="4"/>
      <c r="T97" s="4"/>
      <c r="U97" s="6">
        <v>96</v>
      </c>
      <c r="V97" s="6">
        <f t="shared" si="4"/>
        <v>0.71481982679921419</v>
      </c>
      <c r="W97" s="6">
        <f t="shared" si="5"/>
        <v>0.89640298147124708</v>
      </c>
      <c r="X97" s="6">
        <f t="shared" si="6"/>
        <v>0.81481982679921416</v>
      </c>
    </row>
    <row r="98" spans="9:24" x14ac:dyDescent="0.25">
      <c r="I98" s="5">
        <v>51.832387531869394</v>
      </c>
      <c r="J98" s="5">
        <v>3.6152416356877326E-2</v>
      </c>
      <c r="K98" s="6">
        <f t="shared" si="7"/>
        <v>3.5949497754758461E-2</v>
      </c>
      <c r="L98" s="4"/>
      <c r="M98" s="4"/>
      <c r="N98" s="4"/>
      <c r="O98" s="4"/>
      <c r="P98" s="4"/>
      <c r="Q98" s="4"/>
      <c r="R98" s="4"/>
      <c r="S98" s="4"/>
      <c r="T98" s="4"/>
      <c r="U98" s="6">
        <v>97</v>
      </c>
      <c r="V98" s="6">
        <f t="shared" si="4"/>
        <v>0.74174711084686551</v>
      </c>
      <c r="W98" s="6">
        <f t="shared" si="5"/>
        <v>0.89853364884600584</v>
      </c>
      <c r="X98" s="6">
        <f t="shared" si="6"/>
        <v>0.84174711084686549</v>
      </c>
    </row>
    <row r="99" spans="9:24" x14ac:dyDescent="0.25">
      <c r="I99" s="5">
        <v>52.201496833621185</v>
      </c>
      <c r="J99" s="5">
        <v>3.6668731928954978E-2</v>
      </c>
      <c r="K99" s="6">
        <f t="shared" si="7"/>
        <v>3.6462868587971785E-2</v>
      </c>
      <c r="L99" s="4"/>
      <c r="M99" s="4"/>
      <c r="N99" s="4"/>
      <c r="O99" s="4"/>
      <c r="P99" s="4"/>
      <c r="Q99" s="4"/>
      <c r="R99" s="4"/>
      <c r="S99" s="4"/>
      <c r="T99" s="4"/>
      <c r="U99" s="6">
        <v>98</v>
      </c>
      <c r="V99" s="6">
        <f t="shared" si="4"/>
        <v>0.76561470810713961</v>
      </c>
      <c r="W99" s="6">
        <f t="shared" si="5"/>
        <v>0.8994031769329307</v>
      </c>
      <c r="X99" s="6">
        <f t="shared" si="6"/>
        <v>0.8656147081071397</v>
      </c>
    </row>
    <row r="100" spans="9:24" x14ac:dyDescent="0.25">
      <c r="I100" s="5">
        <v>52.563368698083721</v>
      </c>
      <c r="J100" s="5">
        <v>3.7195373812474182E-2</v>
      </c>
      <c r="K100" s="6">
        <f t="shared" si="7"/>
        <v>3.6958219787210728E-2</v>
      </c>
      <c r="L100" s="4"/>
      <c r="M100" s="4"/>
      <c r="N100" s="4"/>
      <c r="O100" s="4"/>
      <c r="P100" s="4"/>
      <c r="Q100" s="4"/>
      <c r="R100" s="4"/>
      <c r="S100" s="4"/>
      <c r="T100" s="4"/>
      <c r="U100" s="6">
        <v>99</v>
      </c>
      <c r="V100" s="6">
        <f t="shared" si="4"/>
        <v>0.78651914807960988</v>
      </c>
      <c r="W100" s="6">
        <f t="shared" si="5"/>
        <v>0.89975724237597698</v>
      </c>
      <c r="X100" s="6">
        <f t="shared" si="6"/>
        <v>0.88651914807960996</v>
      </c>
    </row>
    <row r="101" spans="9:24" x14ac:dyDescent="0.25">
      <c r="I101" s="5">
        <v>52.939715437124761</v>
      </c>
      <c r="J101" s="5">
        <v>3.7701363073110283E-2</v>
      </c>
      <c r="K101" s="6">
        <f t="shared" si="7"/>
        <v>3.7464480145340893E-2</v>
      </c>
      <c r="L101" s="4"/>
      <c r="M101" s="4"/>
      <c r="N101" s="4"/>
      <c r="O101" s="4"/>
      <c r="P101" s="4"/>
      <c r="Q101" s="4"/>
      <c r="R101" s="4"/>
      <c r="S101" s="4"/>
      <c r="T101" s="4"/>
      <c r="U101" s="6">
        <v>100</v>
      </c>
      <c r="V101" s="6">
        <f t="shared" si="4"/>
        <v>0.80463766238230594</v>
      </c>
      <c r="W101" s="6">
        <f t="shared" si="5"/>
        <v>0.89990128433921102</v>
      </c>
      <c r="X101" s="6">
        <f t="shared" si="6"/>
        <v>0.90463766238230603</v>
      </c>
    </row>
    <row r="102" spans="9:24" x14ac:dyDescent="0.25">
      <c r="I102" s="5">
        <v>53.337774488033553</v>
      </c>
      <c r="J102" s="5">
        <v>3.8186699710863282E-2</v>
      </c>
      <c r="K102" s="6">
        <f t="shared" si="7"/>
        <v>3.7989444206107247E-2</v>
      </c>
      <c r="L102" s="4"/>
      <c r="M102" s="4"/>
      <c r="N102" s="4"/>
      <c r="O102" s="4"/>
      <c r="P102" s="4"/>
      <c r="Q102" s="4"/>
      <c r="R102" s="4"/>
      <c r="S102" s="4"/>
      <c r="T102" s="4"/>
      <c r="U102" s="6">
        <v>101</v>
      </c>
      <c r="V102" s="6">
        <f t="shared" si="4"/>
        <v>0.8201996087042519</v>
      </c>
      <c r="W102" s="6">
        <f t="shared" si="5"/>
        <v>0.89995986226825297</v>
      </c>
      <c r="X102" s="6">
        <f t="shared" si="6"/>
        <v>0.92019960870425188</v>
      </c>
    </row>
    <row r="103" spans="9:24" x14ac:dyDescent="0.25">
      <c r="I103" s="5">
        <v>53.728596101653096</v>
      </c>
      <c r="J103" s="5">
        <v>3.8672036348616275E-2</v>
      </c>
      <c r="K103" s="6">
        <f t="shared" si="7"/>
        <v>3.8493724558503584E-2</v>
      </c>
      <c r="L103" s="4"/>
      <c r="M103" s="4"/>
      <c r="N103" s="4"/>
      <c r="O103" s="4"/>
      <c r="P103" s="4"/>
      <c r="Q103" s="4"/>
      <c r="R103" s="4"/>
      <c r="S103" s="4"/>
      <c r="T103" s="4"/>
      <c r="U103" s="6">
        <v>102</v>
      </c>
      <c r="V103" s="6">
        <f t="shared" si="4"/>
        <v>0.83346184280486213</v>
      </c>
      <c r="W103" s="6">
        <f t="shared" si="5"/>
        <v>0.89998368073017609</v>
      </c>
      <c r="X103" s="6">
        <f t="shared" si="6"/>
        <v>0.93346184280486222</v>
      </c>
    </row>
    <row r="104" spans="9:24" x14ac:dyDescent="0.25">
      <c r="I104" s="5">
        <v>54.104942840694136</v>
      </c>
      <c r="J104" s="5">
        <v>3.9178025609252376E-2</v>
      </c>
      <c r="K104" s="6">
        <f t="shared" si="7"/>
        <v>3.8968310106600686E-2</v>
      </c>
      <c r="L104" s="4"/>
      <c r="M104" s="4"/>
      <c r="N104" s="4"/>
      <c r="O104" s="4"/>
      <c r="P104" s="4"/>
      <c r="Q104" s="4"/>
      <c r="R104" s="4"/>
      <c r="S104" s="4"/>
      <c r="T104" s="4"/>
      <c r="U104" s="6">
        <v>103</v>
      </c>
      <c r="V104" s="6">
        <f t="shared" si="4"/>
        <v>0.8446892637253226</v>
      </c>
      <c r="W104" s="6">
        <f t="shared" si="5"/>
        <v>0.89999336499970084</v>
      </c>
      <c r="X104" s="6">
        <f t="shared" si="6"/>
        <v>0.94468926372532258</v>
      </c>
    </row>
    <row r="105" spans="9:24" x14ac:dyDescent="0.25">
      <c r="I105" s="5">
        <v>54.488527017024424</v>
      </c>
      <c r="J105" s="5">
        <v>3.9673688558446926E-2</v>
      </c>
      <c r="K105" s="6">
        <f t="shared" si="7"/>
        <v>3.9440321506867437E-2</v>
      </c>
      <c r="L105" s="4"/>
      <c r="M105" s="4"/>
      <c r="N105" s="4"/>
      <c r="O105" s="4"/>
      <c r="P105" s="4"/>
      <c r="Q105" s="4"/>
      <c r="R105" s="4"/>
      <c r="S105" s="4"/>
      <c r="T105" s="4"/>
      <c r="U105" s="6">
        <v>104</v>
      </c>
      <c r="V105" s="6">
        <f t="shared" si="4"/>
        <v>0.8541406592809051</v>
      </c>
      <c r="W105" s="6">
        <f t="shared" si="5"/>
        <v>0.89999730239690912</v>
      </c>
      <c r="X105" s="6">
        <f t="shared" si="6"/>
        <v>0.95414065928090519</v>
      </c>
    </row>
    <row r="106" spans="9:24" x14ac:dyDescent="0.25">
      <c r="I106" s="5">
        <v>54.879348630643975</v>
      </c>
      <c r="J106" s="5">
        <v>4.0159025196199918E-2</v>
      </c>
      <c r="K106" s="6">
        <f t="shared" si="7"/>
        <v>3.9908500234142517E-2</v>
      </c>
      <c r="L106" s="4"/>
      <c r="M106" s="4"/>
      <c r="N106" s="4"/>
      <c r="O106" s="4"/>
      <c r="P106" s="4"/>
      <c r="Q106" s="4"/>
      <c r="R106" s="4"/>
      <c r="S106" s="4"/>
      <c r="T106" s="4"/>
      <c r="U106" s="6">
        <v>105</v>
      </c>
      <c r="V106" s="6">
        <f t="shared" si="4"/>
        <v>0.86205930145794663</v>
      </c>
      <c r="W106" s="6">
        <f t="shared" si="5"/>
        <v>0.89999890323423448</v>
      </c>
      <c r="X106" s="6">
        <f t="shared" si="6"/>
        <v>0.9620593014579466</v>
      </c>
    </row>
    <row r="107" spans="9:24" x14ac:dyDescent="0.25">
      <c r="I107" s="5">
        <v>55.277407681552759</v>
      </c>
      <c r="J107" s="5">
        <v>4.0634035522511353E-2</v>
      </c>
      <c r="K107" s="6">
        <f t="shared" si="7"/>
        <v>4.037151950286625E-2</v>
      </c>
      <c r="L107" s="4"/>
      <c r="M107" s="4"/>
      <c r="N107" s="4"/>
      <c r="O107" s="4"/>
      <c r="P107" s="4"/>
      <c r="Q107" s="4"/>
      <c r="R107" s="4"/>
      <c r="S107" s="4"/>
      <c r="T107" s="4"/>
      <c r="U107" s="6">
        <v>106</v>
      </c>
      <c r="V107" s="6">
        <f t="shared" si="4"/>
        <v>0.8686674217625886</v>
      </c>
      <c r="W107" s="6">
        <f t="shared" si="5"/>
        <v>0.89999955408795318</v>
      </c>
      <c r="X107" s="6">
        <f t="shared" si="6"/>
        <v>0.96866742176258858</v>
      </c>
    </row>
    <row r="108" spans="9:24" x14ac:dyDescent="0.25">
      <c r="I108" s="5">
        <v>55.668229295172303</v>
      </c>
      <c r="J108" s="5">
        <v>4.1119372160264352E-2</v>
      </c>
      <c r="K108" s="6">
        <f t="shared" si="7"/>
        <v>4.0811949570953986E-2</v>
      </c>
      <c r="L108" s="4"/>
      <c r="M108" s="4"/>
      <c r="N108" s="4"/>
      <c r="O108" s="4"/>
      <c r="P108" s="4"/>
      <c r="Q108" s="4"/>
      <c r="R108" s="4"/>
      <c r="S108" s="4"/>
      <c r="T108" s="4"/>
      <c r="U108" s="6">
        <v>107</v>
      </c>
      <c r="V108" s="6">
        <f t="shared" si="4"/>
        <v>0.87416362824123972</v>
      </c>
      <c r="W108" s="6">
        <f t="shared" si="5"/>
        <v>0.89999981870563084</v>
      </c>
      <c r="X108" s="6">
        <f t="shared" si="6"/>
        <v>0.97416362824123981</v>
      </c>
    </row>
    <row r="109" spans="9:24" x14ac:dyDescent="0.25">
      <c r="I109" s="5">
        <v>56.073525783370343</v>
      </c>
      <c r="J109" s="5">
        <v>4.1584056175134249E-2</v>
      </c>
      <c r="K109" s="6">
        <f t="shared" si="7"/>
        <v>4.1253248312361025E-2</v>
      </c>
      <c r="L109" s="4"/>
      <c r="M109" s="4"/>
      <c r="N109" s="4"/>
      <c r="O109" s="4"/>
      <c r="P109" s="4"/>
      <c r="Q109" s="4"/>
      <c r="R109" s="4"/>
      <c r="S109" s="4"/>
      <c r="T109" s="4"/>
      <c r="U109" s="6">
        <v>108</v>
      </c>
      <c r="V109" s="6">
        <f t="shared" si="4"/>
        <v>0.8787224051385073</v>
      </c>
      <c r="W109" s="6">
        <f t="shared" si="5"/>
        <v>0.89999992629120007</v>
      </c>
      <c r="X109" s="6">
        <f t="shared" si="6"/>
        <v>0.97872240513850728</v>
      </c>
    </row>
    <row r="110" spans="9:24" x14ac:dyDescent="0.25">
      <c r="I110" s="5">
        <v>56.500534583436142</v>
      </c>
      <c r="J110" s="5">
        <v>4.200743494423792E-2</v>
      </c>
      <c r="K110" s="6">
        <f t="shared" si="7"/>
        <v>4.1700504272483042E-2</v>
      </c>
      <c r="L110" s="4"/>
      <c r="M110" s="4"/>
      <c r="N110" s="4"/>
      <c r="O110" s="4"/>
      <c r="P110" s="4"/>
      <c r="Q110" s="4"/>
      <c r="R110" s="4"/>
      <c r="S110" s="4"/>
      <c r="T110" s="4"/>
      <c r="U110" s="6">
        <v>109</v>
      </c>
      <c r="V110" s="6">
        <f t="shared" si="4"/>
        <v>0.88249498325109565</v>
      </c>
      <c r="W110" s="6">
        <f t="shared" si="5"/>
        <v>0.89999997003223675</v>
      </c>
      <c r="X110" s="6">
        <f t="shared" si="6"/>
        <v>0.98249498325109563</v>
      </c>
    </row>
    <row r="111" spans="9:24" x14ac:dyDescent="0.25">
      <c r="I111" s="5">
        <v>56.934780820791183</v>
      </c>
      <c r="J111" s="5">
        <v>4.2420487401900041E-2</v>
      </c>
      <c r="K111" s="6">
        <f t="shared" si="7"/>
        <v>4.2136020500960054E-2</v>
      </c>
      <c r="L111" s="4"/>
      <c r="M111" s="4"/>
      <c r="N111" s="4"/>
      <c r="O111" s="4"/>
      <c r="P111" s="4"/>
      <c r="Q111" s="4"/>
      <c r="R111" s="4"/>
      <c r="S111" s="4"/>
      <c r="T111" s="4"/>
      <c r="U111" s="6">
        <v>110</v>
      </c>
      <c r="V111" s="6">
        <f t="shared" si="4"/>
        <v>0.88561103203032676</v>
      </c>
      <c r="W111" s="6">
        <f t="shared" si="5"/>
        <v>0.89999998781601642</v>
      </c>
      <c r="X111" s="6">
        <f t="shared" si="6"/>
        <v>0.98561103203032685</v>
      </c>
    </row>
    <row r="112" spans="9:24" x14ac:dyDescent="0.25">
      <c r="I112" s="5">
        <v>57.361789620856982</v>
      </c>
      <c r="J112" s="5">
        <v>4.282321354812061E-2</v>
      </c>
      <c r="K112" s="6">
        <f t="shared" si="7"/>
        <v>4.2544593008855415E-2</v>
      </c>
      <c r="L112" s="4"/>
      <c r="M112" s="4"/>
      <c r="N112" s="4"/>
      <c r="O112" s="4"/>
      <c r="P112" s="4"/>
      <c r="Q112" s="4"/>
      <c r="R112" s="4"/>
      <c r="S112" s="4"/>
      <c r="T112" s="4"/>
      <c r="U112" s="6">
        <v>111</v>
      </c>
      <c r="V112" s="6">
        <f t="shared" si="4"/>
        <v>0.88818077464538159</v>
      </c>
      <c r="W112" s="6">
        <f t="shared" si="5"/>
        <v>0.89999999504636186</v>
      </c>
      <c r="X112" s="6">
        <f t="shared" si="6"/>
        <v>0.98818077464538168</v>
      </c>
    </row>
    <row r="113" spans="9:24" x14ac:dyDescent="0.25">
      <c r="I113" s="5">
        <v>57.788798420922774</v>
      </c>
      <c r="J113" s="5">
        <v>4.3215613382899622E-2</v>
      </c>
      <c r="K113" s="6">
        <f t="shared" si="7"/>
        <v>4.2932991375106151E-2</v>
      </c>
      <c r="L113" s="4"/>
      <c r="M113" s="4"/>
      <c r="N113" s="4"/>
      <c r="O113" s="4"/>
      <c r="P113" s="4"/>
      <c r="Q113" s="4"/>
      <c r="R113" s="4"/>
      <c r="S113" s="4"/>
      <c r="T113" s="4"/>
      <c r="U113" s="6">
        <v>112</v>
      </c>
      <c r="V113" s="6">
        <f t="shared" si="4"/>
        <v>0.89029725201258059</v>
      </c>
      <c r="W113" s="6">
        <f t="shared" si="5"/>
        <v>0.89999999798600105</v>
      </c>
      <c r="X113" s="6">
        <f t="shared" si="6"/>
        <v>0.99029725201258056</v>
      </c>
    </row>
    <row r="114" spans="9:24" x14ac:dyDescent="0.25">
      <c r="I114" s="5">
        <v>58.23028209556707</v>
      </c>
      <c r="J114" s="5">
        <v>4.3597686906237089E-2</v>
      </c>
      <c r="K114" s="6">
        <f t="shared" si="7"/>
        <v>4.3312682486088827E-2</v>
      </c>
      <c r="L114" s="4"/>
      <c r="M114" s="4"/>
      <c r="N114" s="4"/>
      <c r="O114" s="4"/>
      <c r="P114" s="4"/>
      <c r="Q114" s="4"/>
      <c r="R114" s="4"/>
      <c r="S114" s="4"/>
      <c r="T114" s="4"/>
      <c r="U114" s="6">
        <v>113</v>
      </c>
      <c r="V114" s="6">
        <f t="shared" si="4"/>
        <v>0.89203855850647662</v>
      </c>
      <c r="W114" s="6">
        <f t="shared" si="5"/>
        <v>0.89999999918116913</v>
      </c>
      <c r="X114" s="6">
        <f t="shared" si="6"/>
        <v>0.9920385585064766</v>
      </c>
    </row>
    <row r="115" spans="9:24" x14ac:dyDescent="0.25">
      <c r="I115" s="5">
        <v>58.671765770211366</v>
      </c>
      <c r="J115" s="5">
        <v>4.3969434118133005E-2</v>
      </c>
      <c r="K115" s="6">
        <f t="shared" si="7"/>
        <v>4.3669488481559222E-2</v>
      </c>
      <c r="L115" s="4"/>
      <c r="M115" s="4"/>
      <c r="N115" s="4"/>
      <c r="O115" s="4"/>
      <c r="P115" s="4"/>
      <c r="Q115" s="4"/>
      <c r="R115" s="4"/>
      <c r="S115" s="4"/>
      <c r="T115" s="4"/>
      <c r="U115" s="6">
        <v>114</v>
      </c>
      <c r="V115" s="6">
        <f t="shared" si="4"/>
        <v>0.89346994307747207</v>
      </c>
      <c r="W115" s="6">
        <f t="shared" si="5"/>
        <v>0.89999999966708821</v>
      </c>
      <c r="X115" s="6">
        <f t="shared" si="6"/>
        <v>0.99346994307747205</v>
      </c>
    </row>
    <row r="116" spans="9:24" x14ac:dyDescent="0.25">
      <c r="I116" s="5">
        <v>59.134961756723413</v>
      </c>
      <c r="J116" s="5">
        <v>4.4320528707145812E-2</v>
      </c>
      <c r="K116" s="6">
        <f t="shared" si="7"/>
        <v>4.4018565590287953E-2</v>
      </c>
      <c r="L116" s="4"/>
      <c r="M116" s="4"/>
      <c r="N116" s="4"/>
      <c r="O116" s="4"/>
      <c r="P116" s="4"/>
      <c r="Q116" s="4"/>
      <c r="R116" s="4"/>
      <c r="S116" s="4"/>
      <c r="T116" s="4"/>
      <c r="U116" s="6">
        <v>115</v>
      </c>
      <c r="V116" s="6">
        <f t="shared" si="4"/>
        <v>0.89464571926057224</v>
      </c>
      <c r="W116" s="6">
        <f t="shared" si="5"/>
        <v>0.89999999986464818</v>
      </c>
      <c r="X116" s="6">
        <f t="shared" si="6"/>
        <v>0.99464571926057221</v>
      </c>
    </row>
    <row r="117" spans="9:24" x14ac:dyDescent="0.25">
      <c r="I117" s="5">
        <v>59.605395180524717</v>
      </c>
      <c r="J117" s="5">
        <v>4.4640644361833959E-2</v>
      </c>
      <c r="K117" s="6">
        <f t="shared" si="7"/>
        <v>4.4345925750867106E-2</v>
      </c>
      <c r="L117" s="4"/>
      <c r="M117" s="4"/>
      <c r="N117" s="4"/>
      <c r="O117" s="4"/>
      <c r="P117" s="4"/>
      <c r="Q117" s="4"/>
      <c r="R117" s="4"/>
      <c r="S117" s="4"/>
      <c r="T117" s="4"/>
      <c r="U117" s="6">
        <v>116</v>
      </c>
      <c r="V117" s="6">
        <f t="shared" si="4"/>
        <v>0.89561096088043957</v>
      </c>
      <c r="W117" s="6">
        <f t="shared" si="5"/>
        <v>0.89999999994497004</v>
      </c>
      <c r="X117" s="6">
        <f t="shared" si="6"/>
        <v>0.99561096088043954</v>
      </c>
    </row>
    <row r="118" spans="9:24" x14ac:dyDescent="0.25">
      <c r="I118" s="5">
        <v>60.083066041615261</v>
      </c>
      <c r="J118" s="5">
        <v>4.4940107393638989E-2</v>
      </c>
      <c r="K118" s="6">
        <f t="shared" si="7"/>
        <v>4.464963874727268E-2</v>
      </c>
      <c r="L118" s="4"/>
      <c r="M118" s="4"/>
      <c r="N118" s="4"/>
      <c r="O118" s="4"/>
      <c r="P118" s="4"/>
      <c r="Q118" s="4"/>
      <c r="R118" s="4"/>
      <c r="S118" s="4"/>
      <c r="T118" s="4"/>
      <c r="U118" s="6">
        <v>117</v>
      </c>
      <c r="V118" s="6">
        <f t="shared" si="4"/>
        <v>0.89640298147124708</v>
      </c>
      <c r="W118" s="6">
        <f t="shared" si="5"/>
        <v>0.89999999997762647</v>
      </c>
      <c r="X118" s="6">
        <f t="shared" si="6"/>
        <v>0.99640298147124717</v>
      </c>
    </row>
    <row r="119" spans="9:24" x14ac:dyDescent="0.25">
      <c r="I119" s="5">
        <v>60.560736902705813</v>
      </c>
      <c r="J119" s="5">
        <v>4.5208591491119367E-2</v>
      </c>
      <c r="K119" s="6">
        <f t="shared" si="7"/>
        <v>4.4923826259409869E-2</v>
      </c>
      <c r="L119" s="4"/>
      <c r="M119" s="4"/>
      <c r="N119" s="4"/>
      <c r="O119" s="4"/>
      <c r="P119" s="4"/>
      <c r="Q119" s="4"/>
      <c r="R119" s="4"/>
      <c r="S119" s="4"/>
      <c r="T119" s="4"/>
      <c r="U119" s="6">
        <v>118</v>
      </c>
      <c r="V119" s="6">
        <f t="shared" si="4"/>
        <v>0.89705260808045129</v>
      </c>
      <c r="W119" s="6">
        <f t="shared" si="5"/>
        <v>0.89999999999090363</v>
      </c>
      <c r="X119" s="6">
        <f t="shared" si="6"/>
        <v>0.99705260808045137</v>
      </c>
    </row>
    <row r="120" spans="9:24" x14ac:dyDescent="0.25">
      <c r="I120" s="5">
        <v>61.04564520108562</v>
      </c>
      <c r="J120" s="5">
        <v>4.54667492771582E-2</v>
      </c>
      <c r="K120" s="6">
        <f t="shared" si="7"/>
        <v>4.517138451896234E-2</v>
      </c>
      <c r="L120" s="4"/>
      <c r="M120" s="4"/>
      <c r="N120" s="4"/>
      <c r="O120" s="4"/>
      <c r="P120" s="4"/>
      <c r="Q120" s="4"/>
      <c r="R120" s="4"/>
      <c r="S120" s="4"/>
      <c r="T120" s="4"/>
      <c r="U120" s="6">
        <v>119</v>
      </c>
      <c r="V120" s="6">
        <f t="shared" si="4"/>
        <v>0.89758526694023333</v>
      </c>
      <c r="W120" s="6">
        <f t="shared" si="5"/>
        <v>0.89999999999630165</v>
      </c>
      <c r="X120" s="6">
        <f t="shared" si="6"/>
        <v>0.99758526694023342</v>
      </c>
    </row>
    <row r="121" spans="9:24" x14ac:dyDescent="0.25">
      <c r="I121" s="5">
        <v>61.523316062176164</v>
      </c>
      <c r="J121" s="5">
        <v>4.5704254440313917E-2</v>
      </c>
      <c r="K121" s="6">
        <f t="shared" si="7"/>
        <v>4.5384410108528804E-2</v>
      </c>
      <c r="L121" s="4"/>
      <c r="M121" s="4"/>
      <c r="N121" s="4"/>
      <c r="O121" s="4"/>
      <c r="P121" s="4"/>
      <c r="Q121" s="4"/>
      <c r="R121" s="4"/>
      <c r="S121" s="4"/>
      <c r="T121" s="4"/>
      <c r="U121" s="6">
        <v>120</v>
      </c>
      <c r="V121" s="6">
        <f t="shared" si="4"/>
        <v>0.8980219014746923</v>
      </c>
      <c r="W121" s="6">
        <f t="shared" si="5"/>
        <v>0.89999999999849634</v>
      </c>
      <c r="X121" s="6">
        <f t="shared" si="6"/>
        <v>0.99802190147469227</v>
      </c>
    </row>
    <row r="122" spans="9:24" x14ac:dyDescent="0.25">
      <c r="I122" s="5">
        <v>61.993749485977467</v>
      </c>
      <c r="J122" s="5">
        <v>4.5890128046261872E-2</v>
      </c>
      <c r="K122" s="6">
        <f t="shared" si="7"/>
        <v>4.5563859207570362E-2</v>
      </c>
      <c r="L122" s="4"/>
      <c r="M122" s="4"/>
      <c r="N122" s="4"/>
      <c r="O122" s="4"/>
      <c r="P122" s="4"/>
      <c r="Q122" s="4"/>
      <c r="R122" s="4"/>
      <c r="S122" s="4"/>
      <c r="T122" s="4"/>
      <c r="U122">
        <v>121</v>
      </c>
      <c r="V122" s="6">
        <f t="shared" si="4"/>
        <v>0.89837974368876006</v>
      </c>
      <c r="W122" s="6">
        <f t="shared" si="5"/>
        <v>0.89999999999938873</v>
      </c>
      <c r="X122" s="6">
        <f t="shared" si="6"/>
        <v>0.99837974368876004</v>
      </c>
    </row>
    <row r="123" spans="9:24" x14ac:dyDescent="0.25">
      <c r="I123" s="5">
        <v>62.47865778435726</v>
      </c>
      <c r="J123" s="5">
        <v>4.6034696406443622E-2</v>
      </c>
      <c r="K123" s="6">
        <f t="shared" si="7"/>
        <v>4.5716921468064324E-2</v>
      </c>
      <c r="L123" s="4"/>
      <c r="M123" s="4"/>
      <c r="N123" s="4"/>
      <c r="O123" s="4"/>
      <c r="P123" s="4"/>
      <c r="Q123" s="4"/>
      <c r="R123" s="4"/>
      <c r="S123" s="4"/>
      <c r="T123" s="4"/>
    </row>
    <row r="124" spans="9:24" x14ac:dyDescent="0.25">
      <c r="I124" s="5">
        <v>62.970803520026323</v>
      </c>
      <c r="J124" s="5">
        <v>4.6158612143742256E-2</v>
      </c>
      <c r="K124" s="6">
        <f t="shared" si="7"/>
        <v>4.5838811702171411E-2</v>
      </c>
      <c r="L124" s="4"/>
      <c r="M124" s="4"/>
      <c r="N124" s="4"/>
      <c r="O124" s="4"/>
      <c r="P124" s="4"/>
      <c r="Q124" s="4"/>
      <c r="R124" s="4"/>
      <c r="S124" s="4"/>
      <c r="T124" s="4"/>
    </row>
    <row r="125" spans="9:24" x14ac:dyDescent="0.25">
      <c r="I125" s="5">
        <v>63.484661567563116</v>
      </c>
      <c r="J125" s="5">
        <v>4.6220570012391576E-2</v>
      </c>
      <c r="K125" s="6">
        <f t="shared" si="7"/>
        <v>4.5929819896540991E-2</v>
      </c>
      <c r="L125" s="4"/>
      <c r="M125" s="4"/>
      <c r="N125" s="4"/>
      <c r="O125" s="4"/>
      <c r="P125" s="4"/>
      <c r="Q125" s="4"/>
      <c r="R125" s="4"/>
      <c r="S125" s="4"/>
      <c r="T125" s="4"/>
    </row>
    <row r="126" spans="9:24" x14ac:dyDescent="0.25">
      <c r="I126" s="5">
        <v>64.005757052389171</v>
      </c>
      <c r="J126" s="5">
        <v>4.6241222635274679E-2</v>
      </c>
      <c r="K126" s="6">
        <f t="shared" si="7"/>
        <v>4.5984058453232057E-2</v>
      </c>
      <c r="L126" s="4"/>
      <c r="M126" s="4"/>
      <c r="N126" s="4"/>
      <c r="O126" s="4"/>
      <c r="P126" s="4"/>
      <c r="Q126" s="4"/>
      <c r="R126" s="4"/>
      <c r="S126" s="4"/>
      <c r="T126" s="4"/>
    </row>
    <row r="127" spans="9:24" x14ac:dyDescent="0.25">
      <c r="I127" s="5">
        <v>64.519615099925971</v>
      </c>
      <c r="J127" s="5">
        <v>4.625154894671623E-2</v>
      </c>
      <c r="K127" s="6">
        <f t="shared" si="7"/>
        <v>4.5999888743614686E-2</v>
      </c>
      <c r="L127" s="4"/>
      <c r="M127" s="4"/>
      <c r="N127" s="4"/>
      <c r="O127" s="4"/>
      <c r="P127" s="4"/>
      <c r="Q127" s="4"/>
      <c r="R127" s="4"/>
      <c r="S127" s="4"/>
      <c r="T127" s="4"/>
    </row>
    <row r="128" spans="9:24" x14ac:dyDescent="0.25">
      <c r="I128" s="5">
        <v>65.033473147462786</v>
      </c>
      <c r="J128" s="5">
        <v>4.625154894671623E-2</v>
      </c>
      <c r="K128" s="6">
        <f t="shared" si="7"/>
        <v>4.5978288263598989E-2</v>
      </c>
      <c r="L128" s="4"/>
      <c r="M128" s="4"/>
      <c r="N128" s="4"/>
      <c r="O128" s="4"/>
      <c r="P128" s="4"/>
      <c r="Q128" s="4"/>
      <c r="R128" s="4"/>
      <c r="S128" s="4"/>
      <c r="T128" s="4"/>
    </row>
    <row r="129" spans="9:20" x14ac:dyDescent="0.25">
      <c r="I129" s="5">
        <v>65.540093757710338</v>
      </c>
      <c r="J129" s="5">
        <v>4.6199917389508467E-2</v>
      </c>
      <c r="K129" s="6">
        <f t="shared" si="7"/>
        <v>4.5920399374479691E-2</v>
      </c>
      <c r="L129" s="4"/>
      <c r="M129" s="4"/>
      <c r="N129" s="4"/>
      <c r="O129" s="4"/>
      <c r="P129" s="4"/>
      <c r="Q129" s="4"/>
      <c r="R129" s="4"/>
      <c r="S129" s="4"/>
      <c r="T129" s="4"/>
    </row>
    <row r="130" spans="9:20" x14ac:dyDescent="0.25">
      <c r="I130" s="5">
        <v>66.04671436795789</v>
      </c>
      <c r="J130" s="5">
        <v>4.6096654275092935E-2</v>
      </c>
      <c r="K130" s="6">
        <f t="shared" ref="K130:K141" si="8">0.046*EXP(-1/2*((I130-64.48)/18.012)^2)</f>
        <v>4.5826314956058198E-2</v>
      </c>
      <c r="L130" s="4"/>
      <c r="M130" s="4"/>
      <c r="N130" s="4"/>
      <c r="O130" s="4"/>
      <c r="P130" s="4"/>
      <c r="Q130" s="4"/>
      <c r="R130" s="4"/>
      <c r="S130" s="4"/>
      <c r="T130" s="4"/>
    </row>
    <row r="131" spans="9:20" x14ac:dyDescent="0.25">
      <c r="I131" s="5">
        <v>66.56057241549469</v>
      </c>
      <c r="J131" s="5">
        <v>4.596241222635275E-2</v>
      </c>
      <c r="K131" s="6">
        <f t="shared" si="8"/>
        <v>4.5694140637852522E-2</v>
      </c>
      <c r="L131" s="4"/>
      <c r="M131" s="4"/>
      <c r="N131" s="4"/>
      <c r="O131" s="4"/>
      <c r="P131" s="4"/>
      <c r="Q131" s="4"/>
      <c r="R131" s="4"/>
      <c r="S131" s="4"/>
      <c r="T131" s="4"/>
    </row>
    <row r="132" spans="9:20" x14ac:dyDescent="0.25">
      <c r="I132" s="5">
        <v>67.067193025742256</v>
      </c>
      <c r="J132" s="5">
        <v>4.5786864931846347E-2</v>
      </c>
      <c r="K132" s="6">
        <f t="shared" si="8"/>
        <v>4.5527911417895285E-2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9:20" x14ac:dyDescent="0.25">
      <c r="I133" s="5">
        <v>67.566576198700545</v>
      </c>
      <c r="J133" s="5">
        <v>4.5570012391573725E-2</v>
      </c>
      <c r="K133" s="6">
        <f t="shared" si="8"/>
        <v>4.532953887573949E-2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9:20" x14ac:dyDescent="0.25">
      <c r="I134" s="5">
        <v>68.065959371658849</v>
      </c>
      <c r="J134" s="5">
        <v>4.5342833539859566E-2</v>
      </c>
      <c r="K134" s="6">
        <f t="shared" si="8"/>
        <v>4.5097352047574243E-2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9:20" x14ac:dyDescent="0.25">
      <c r="I135" s="5">
        <v>68.558105107327918</v>
      </c>
      <c r="J135" s="5">
        <v>4.5095002065262291E-2</v>
      </c>
      <c r="K135" s="6">
        <f t="shared" si="8"/>
        <v>4.4835962399013343E-2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9:20" x14ac:dyDescent="0.25">
      <c r="I136" s="5">
        <v>69.028538531129215</v>
      </c>
      <c r="J136" s="5">
        <v>4.4805865344898804E-2</v>
      </c>
      <c r="K136" s="6">
        <f t="shared" si="8"/>
        <v>4.455641514348458E-2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9:20" x14ac:dyDescent="0.25">
      <c r="I137" s="5">
        <v>69.491734517641248</v>
      </c>
      <c r="J137" s="5">
        <v>4.4485749690210658E-2</v>
      </c>
      <c r="K137" s="6">
        <f t="shared" si="8"/>
        <v>4.4253367898992875E-2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9:20" x14ac:dyDescent="0.25">
      <c r="I138" s="5">
        <v>69.962167941442544</v>
      </c>
      <c r="J138" s="5">
        <v>4.4165634035522511E-2</v>
      </c>
      <c r="K138" s="6">
        <f t="shared" si="8"/>
        <v>4.3917957441089672E-2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9:20" x14ac:dyDescent="0.25">
      <c r="I139" s="5">
        <v>70.425363927954606</v>
      </c>
      <c r="J139" s="5">
        <v>4.3814539446509711E-2</v>
      </c>
      <c r="K139" s="6">
        <f t="shared" si="8"/>
        <v>4.3561148860283207E-2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9:20" x14ac:dyDescent="0.25">
      <c r="I140" s="5">
        <v>70.866847602598909</v>
      </c>
      <c r="J140" s="5">
        <v>4.3432465923172243E-2</v>
      </c>
      <c r="K140" s="6">
        <f t="shared" si="8"/>
        <v>4.3197166523572604E-2</v>
      </c>
      <c r="L140" s="4"/>
      <c r="M140" s="4"/>
      <c r="N140" s="4"/>
      <c r="O140" s="4"/>
      <c r="P140" s="4"/>
      <c r="Q140" s="4"/>
      <c r="R140" s="4"/>
      <c r="S140" s="4"/>
      <c r="T140" s="4"/>
    </row>
    <row r="141" spans="9:20" x14ac:dyDescent="0.25">
      <c r="I141" s="5">
        <v>71.308331277243184</v>
      </c>
      <c r="J141" s="5">
        <v>4.3040066088393225E-2</v>
      </c>
      <c r="K141" s="6">
        <f t="shared" si="8"/>
        <v>4.2810498677477063E-2</v>
      </c>
      <c r="L141" s="4"/>
      <c r="M141" s="4"/>
      <c r="N141" s="4"/>
      <c r="O141" s="4"/>
      <c r="P141" s="4"/>
      <c r="Q141" s="4"/>
      <c r="R141" s="4"/>
      <c r="S141" s="4"/>
      <c r="T141" s="4"/>
    </row>
    <row r="142" spans="9:20" x14ac:dyDescent="0.25">
      <c r="I142" s="5">
        <v>71.749814951887487</v>
      </c>
      <c r="J142" s="5">
        <v>4.2637339942172663E-2</v>
      </c>
      <c r="K142" s="4">
        <f t="shared" ref="K142:K193" si="9">0.0463*EXP(-1/2*((I142-64.48)/18.012)^2)</f>
        <v>4.267834430931064E-2</v>
      </c>
      <c r="L142" s="4"/>
      <c r="M142" s="4"/>
      <c r="N142" s="4"/>
      <c r="O142" s="4"/>
      <c r="P142" s="4"/>
      <c r="Q142" s="4"/>
      <c r="R142" s="4"/>
      <c r="S142" s="4"/>
      <c r="T142" s="4"/>
    </row>
    <row r="143" spans="9:20" x14ac:dyDescent="0.25">
      <c r="I143" s="5">
        <v>72.169586314664031</v>
      </c>
      <c r="J143" s="5">
        <v>4.2203634861627426E-2</v>
      </c>
      <c r="K143" s="4">
        <f t="shared" si="9"/>
        <v>4.2267307312646059E-2</v>
      </c>
      <c r="L143" s="4"/>
      <c r="M143" s="4"/>
      <c r="N143" s="4"/>
      <c r="O143" s="4"/>
      <c r="P143" s="4"/>
      <c r="Q143" s="4"/>
      <c r="R143" s="4"/>
      <c r="S143" s="4"/>
      <c r="T143" s="4"/>
    </row>
    <row r="144" spans="9:20" x14ac:dyDescent="0.25">
      <c r="I144" s="5">
        <v>72.582120240151326</v>
      </c>
      <c r="J144" s="5">
        <v>4.1769929781082196E-2</v>
      </c>
      <c r="K144" s="4">
        <f t="shared" si="9"/>
        <v>4.1845065629724135E-2</v>
      </c>
      <c r="L144" s="4"/>
      <c r="M144" s="4"/>
      <c r="N144" s="4"/>
      <c r="O144" s="4"/>
      <c r="P144" s="4"/>
      <c r="Q144" s="4"/>
      <c r="R144" s="4"/>
      <c r="S144" s="4"/>
      <c r="T144" s="4"/>
    </row>
    <row r="145" spans="9:20" x14ac:dyDescent="0.25">
      <c r="I145" s="5">
        <v>73.00189160292787</v>
      </c>
      <c r="J145" s="5">
        <v>4.1346551011978525E-2</v>
      </c>
      <c r="K145" s="4">
        <f t="shared" si="9"/>
        <v>4.1397449439573422E-2</v>
      </c>
      <c r="L145" s="4"/>
      <c r="M145" s="4"/>
      <c r="N145" s="4"/>
      <c r="O145" s="4"/>
      <c r="P145" s="4"/>
      <c r="Q145" s="4"/>
      <c r="R145" s="4"/>
      <c r="S145" s="4"/>
      <c r="T145" s="4"/>
    </row>
    <row r="146" spans="9:20" x14ac:dyDescent="0.25">
      <c r="I146" s="5">
        <v>73.414425528415165</v>
      </c>
      <c r="J146" s="5">
        <v>4.0892193308550179E-2</v>
      </c>
      <c r="K146" s="4">
        <f t="shared" si="9"/>
        <v>4.0940546178779937E-2</v>
      </c>
      <c r="L146" s="4"/>
      <c r="M146" s="4"/>
      <c r="N146" s="4"/>
      <c r="O146" s="4"/>
      <c r="P146" s="4"/>
      <c r="Q146" s="4"/>
      <c r="R146" s="4"/>
      <c r="S146" s="4"/>
      <c r="T146" s="4"/>
    </row>
    <row r="147" spans="9:20" x14ac:dyDescent="0.25">
      <c r="I147" s="5">
        <v>73.81248457932395</v>
      </c>
      <c r="J147" s="5">
        <v>4.0406856670797194E-2</v>
      </c>
      <c r="K147" s="4">
        <f t="shared" si="9"/>
        <v>4.0484318920302693E-2</v>
      </c>
      <c r="L147" s="4"/>
      <c r="M147" s="4"/>
      <c r="N147" s="4"/>
      <c r="O147" s="4"/>
      <c r="P147" s="4"/>
      <c r="Q147" s="4"/>
      <c r="R147" s="4"/>
      <c r="S147" s="4"/>
      <c r="T147" s="4"/>
    </row>
    <row r="148" spans="9:20" x14ac:dyDescent="0.25">
      <c r="I148" s="5">
        <v>74.210543630232749</v>
      </c>
      <c r="J148" s="5">
        <v>3.9921520033044194E-2</v>
      </c>
      <c r="K148" s="4">
        <f t="shared" si="9"/>
        <v>4.0013628474784659E-2</v>
      </c>
      <c r="L148" s="4"/>
      <c r="M148" s="4"/>
      <c r="N148" s="4"/>
      <c r="O148" s="4"/>
      <c r="P148" s="4"/>
      <c r="Q148" s="4"/>
      <c r="R148" s="4"/>
      <c r="S148" s="4"/>
      <c r="T148" s="4"/>
    </row>
    <row r="149" spans="9:20" x14ac:dyDescent="0.25">
      <c r="I149" s="5">
        <v>74.615840118430796</v>
      </c>
      <c r="J149" s="5">
        <v>3.9456836018174311E-2</v>
      </c>
      <c r="K149" s="4">
        <f t="shared" si="9"/>
        <v>3.9520166236626089E-2</v>
      </c>
      <c r="L149" s="4"/>
      <c r="M149" s="4"/>
      <c r="N149" s="4"/>
      <c r="O149" s="4"/>
      <c r="P149" s="4"/>
      <c r="Q149" s="4"/>
      <c r="R149" s="4"/>
      <c r="S149" s="4"/>
      <c r="T149" s="4"/>
    </row>
    <row r="150" spans="9:20" x14ac:dyDescent="0.25">
      <c r="I150" s="5">
        <v>75.013899169339581</v>
      </c>
      <c r="J150" s="5">
        <v>3.8981825691862863E-2</v>
      </c>
      <c r="K150" s="4">
        <f t="shared" si="9"/>
        <v>3.9022203533733646E-2</v>
      </c>
      <c r="L150" s="4"/>
      <c r="M150" s="4"/>
      <c r="N150" s="4"/>
      <c r="O150" s="4"/>
      <c r="P150" s="4"/>
      <c r="Q150" s="4"/>
      <c r="R150" s="4"/>
      <c r="S150" s="4"/>
      <c r="T150" s="4"/>
    </row>
    <row r="151" spans="9:20" x14ac:dyDescent="0.25">
      <c r="I151" s="5">
        <v>75.41195822024838</v>
      </c>
      <c r="J151" s="5">
        <v>3.8506815365551422E-2</v>
      </c>
      <c r="K151" s="4">
        <f t="shared" si="9"/>
        <v>3.8511701756384395E-2</v>
      </c>
      <c r="L151" s="4"/>
      <c r="M151" s="4"/>
      <c r="N151" s="4"/>
      <c r="O151" s="4"/>
      <c r="P151" s="4"/>
      <c r="Q151" s="4"/>
      <c r="R151" s="4"/>
      <c r="S151" s="4"/>
      <c r="T151" s="4"/>
    </row>
    <row r="152" spans="9:20" x14ac:dyDescent="0.25">
      <c r="I152" s="5">
        <v>75.802779833867916</v>
      </c>
      <c r="J152" s="5">
        <v>3.802147872779843E-2</v>
      </c>
      <c r="K152" s="4">
        <f t="shared" si="9"/>
        <v>3.7998920169560538E-2</v>
      </c>
      <c r="L152" s="4"/>
      <c r="M152" s="4"/>
      <c r="N152" s="4"/>
      <c r="O152" s="4"/>
      <c r="P152" s="4"/>
      <c r="Q152" s="4"/>
      <c r="R152" s="4"/>
      <c r="S152" s="4"/>
      <c r="T152" s="4"/>
    </row>
    <row r="153" spans="9:20" x14ac:dyDescent="0.25">
      <c r="I153" s="5">
        <v>76.171889135619708</v>
      </c>
      <c r="J153" s="5">
        <v>3.7505163155720778E-2</v>
      </c>
      <c r="K153" s="4">
        <f t="shared" si="9"/>
        <v>3.7504680823535773E-2</v>
      </c>
      <c r="L153" s="4"/>
      <c r="M153" s="4"/>
      <c r="N153" s="4"/>
      <c r="O153" s="4"/>
      <c r="P153" s="4"/>
      <c r="Q153" s="4"/>
      <c r="R153" s="4"/>
      <c r="S153" s="4"/>
      <c r="T153" s="4"/>
    </row>
    <row r="154" spans="9:20" x14ac:dyDescent="0.25">
      <c r="I154" s="5">
        <v>76.540998437371499</v>
      </c>
      <c r="J154" s="5">
        <v>3.6988847583643125E-2</v>
      </c>
      <c r="K154" s="4">
        <f t="shared" si="9"/>
        <v>3.700132832466721E-2</v>
      </c>
      <c r="L154" s="4"/>
      <c r="M154" s="4"/>
      <c r="N154" s="4"/>
      <c r="O154" s="4"/>
      <c r="P154" s="4"/>
      <c r="Q154" s="4"/>
      <c r="R154" s="4"/>
      <c r="S154" s="4"/>
      <c r="T154" s="4"/>
    </row>
    <row r="155" spans="9:20" x14ac:dyDescent="0.25">
      <c r="I155" s="5">
        <v>76.924582613701787</v>
      </c>
      <c r="J155" s="5">
        <v>3.6482858323007024E-2</v>
      </c>
      <c r="K155" s="4">
        <f t="shared" si="9"/>
        <v>3.646916227514127E-2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9:20" x14ac:dyDescent="0.25">
      <c r="I156" s="5">
        <v>77.300929352742827</v>
      </c>
      <c r="J156" s="5">
        <v>3.5976869062370923E-2</v>
      </c>
      <c r="K156" s="4">
        <f t="shared" si="9"/>
        <v>3.5938632283496967E-2</v>
      </c>
      <c r="L156" s="4"/>
      <c r="M156" s="4"/>
      <c r="N156" s="4"/>
      <c r="O156" s="4"/>
      <c r="P156" s="4"/>
      <c r="Q156" s="4"/>
      <c r="R156" s="4"/>
      <c r="S156" s="4"/>
      <c r="T156" s="4"/>
    </row>
    <row r="157" spans="9:20" x14ac:dyDescent="0.25">
      <c r="I157" s="5">
        <v>77.670038654494618</v>
      </c>
      <c r="J157" s="5">
        <v>3.546055349029327E-2</v>
      </c>
      <c r="K157" s="4">
        <f t="shared" si="9"/>
        <v>3.5410782764292936E-2</v>
      </c>
      <c r="L157" s="4"/>
      <c r="M157" s="4"/>
      <c r="N157" s="4"/>
      <c r="O157" s="4"/>
      <c r="P157" s="4"/>
      <c r="Q157" s="4"/>
      <c r="R157" s="4"/>
      <c r="S157" s="4"/>
      <c r="T157" s="4"/>
    </row>
    <row r="158" spans="9:20" x14ac:dyDescent="0.25">
      <c r="I158" s="5">
        <v>78.031910518957162</v>
      </c>
      <c r="J158" s="5">
        <v>3.493391160677406E-2</v>
      </c>
      <c r="K158" s="4">
        <f t="shared" si="9"/>
        <v>3.4886585169561196E-2</v>
      </c>
      <c r="L158" s="4"/>
      <c r="M158" s="4"/>
      <c r="N158" s="4"/>
      <c r="O158" s="4"/>
      <c r="P158" s="4"/>
      <c r="Q158" s="4"/>
      <c r="R158" s="4"/>
      <c r="S158" s="4"/>
      <c r="T158" s="4"/>
    </row>
    <row r="159" spans="9:20" x14ac:dyDescent="0.25">
      <c r="I159" s="5">
        <v>78.386544946130442</v>
      </c>
      <c r="J159" s="5">
        <v>3.4396943411813298E-2</v>
      </c>
      <c r="K159" s="4">
        <f t="shared" si="9"/>
        <v>3.4366940035806946E-2</v>
      </c>
      <c r="L159" s="4"/>
      <c r="M159" s="4"/>
      <c r="N159" s="4"/>
      <c r="O159" s="4"/>
      <c r="P159" s="4"/>
      <c r="Q159" s="4"/>
      <c r="R159" s="4"/>
      <c r="S159" s="4"/>
      <c r="T159" s="4"/>
    </row>
    <row r="160" spans="9:20" x14ac:dyDescent="0.25">
      <c r="I160" s="5">
        <v>78.741179373303723</v>
      </c>
      <c r="J160" s="5">
        <v>3.3849648905410985E-2</v>
      </c>
      <c r="K160" s="4">
        <f t="shared" si="9"/>
        <v>3.3841913852791262E-2</v>
      </c>
      <c r="L160" s="4"/>
      <c r="M160" s="4"/>
      <c r="N160" s="4"/>
      <c r="O160" s="4"/>
      <c r="P160" s="4"/>
      <c r="Q160" s="4"/>
      <c r="R160" s="4"/>
      <c r="S160" s="4"/>
      <c r="T160" s="4"/>
    </row>
    <row r="161" spans="9:20" x14ac:dyDescent="0.25">
      <c r="I161" s="5">
        <v>79.103051237766266</v>
      </c>
      <c r="J161" s="5">
        <v>3.330235439900868E-2</v>
      </c>
      <c r="K161" s="4">
        <f t="shared" si="9"/>
        <v>3.3301130404298405E-2</v>
      </c>
      <c r="L161" s="4"/>
      <c r="M161" s="4"/>
      <c r="N161" s="4"/>
      <c r="O161" s="4"/>
      <c r="P161" s="4"/>
      <c r="Q161" s="4"/>
      <c r="R161" s="4"/>
      <c r="S161" s="4"/>
      <c r="T161" s="4"/>
    </row>
    <row r="162" spans="9:20" x14ac:dyDescent="0.25">
      <c r="I162" s="5">
        <v>79.472160539518057</v>
      </c>
      <c r="J162" s="5">
        <v>3.2775712515489469E-2</v>
      </c>
      <c r="K162" s="4">
        <f t="shared" si="9"/>
        <v>3.2744814023586123E-2</v>
      </c>
      <c r="L162" s="4"/>
      <c r="M162" s="4"/>
      <c r="N162" s="4"/>
      <c r="O162" s="4"/>
      <c r="P162" s="4"/>
      <c r="Q162" s="4"/>
      <c r="R162" s="4"/>
      <c r="S162" s="4"/>
      <c r="T162" s="4"/>
    </row>
    <row r="163" spans="9:20" x14ac:dyDescent="0.25">
      <c r="I163" s="5">
        <v>79.841269841269835</v>
      </c>
      <c r="J163" s="5">
        <v>3.2249070631970266E-2</v>
      </c>
      <c r="K163" s="4">
        <f t="shared" si="9"/>
        <v>3.2184272992467726E-2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9:20" x14ac:dyDescent="0.25">
      <c r="I164" s="5">
        <v>80.188666831153867</v>
      </c>
      <c r="J164" s="5">
        <v>3.1712102437009497E-2</v>
      </c>
      <c r="K164" s="4">
        <f t="shared" si="9"/>
        <v>3.1653328526614379E-2</v>
      </c>
      <c r="L164" s="4"/>
      <c r="M164" s="4"/>
      <c r="N164" s="4"/>
      <c r="O164" s="4"/>
      <c r="P164" s="4"/>
      <c r="Q164" s="4"/>
      <c r="R164" s="4"/>
      <c r="S164" s="4"/>
      <c r="T164" s="4"/>
    </row>
    <row r="165" spans="9:20" x14ac:dyDescent="0.25">
      <c r="I165" s="5">
        <v>80.528826383748665</v>
      </c>
      <c r="J165" s="5">
        <v>3.1164807930607184E-2</v>
      </c>
      <c r="K165" s="4">
        <f t="shared" si="9"/>
        <v>3.1130710676344816E-2</v>
      </c>
      <c r="L165" s="4"/>
      <c r="M165" s="4"/>
      <c r="N165" s="4"/>
      <c r="O165" s="4"/>
      <c r="P165" s="4"/>
      <c r="Q165" s="4"/>
      <c r="R165" s="4"/>
      <c r="S165" s="4"/>
      <c r="T165" s="4"/>
    </row>
    <row r="166" spans="9:20" x14ac:dyDescent="0.25">
      <c r="I166" s="5">
        <v>80.88346081092196</v>
      </c>
      <c r="J166" s="5">
        <v>3.0617513424204872E-2</v>
      </c>
      <c r="K166" s="4">
        <f t="shared" si="9"/>
        <v>3.0583423100814751E-2</v>
      </c>
      <c r="L166" s="4"/>
      <c r="M166" s="4"/>
      <c r="N166" s="4"/>
      <c r="O166" s="4"/>
      <c r="P166" s="4"/>
      <c r="Q166" s="4"/>
      <c r="R166" s="4"/>
      <c r="S166" s="4"/>
      <c r="T166" s="4"/>
    </row>
    <row r="167" spans="9:20" x14ac:dyDescent="0.25">
      <c r="I167" s="5">
        <v>81.238095238095241</v>
      </c>
      <c r="J167" s="5">
        <v>3.0070218917802559E-2</v>
      </c>
      <c r="K167" s="4">
        <f t="shared" si="9"/>
        <v>3.0034112080932429E-2</v>
      </c>
      <c r="L167" s="4"/>
      <c r="M167" s="4"/>
      <c r="N167" s="4"/>
      <c r="O167" s="4"/>
      <c r="P167" s="4"/>
      <c r="Q167" s="4"/>
      <c r="R167" s="4"/>
      <c r="S167" s="4"/>
      <c r="T167" s="4"/>
    </row>
    <row r="168" spans="9:20" x14ac:dyDescent="0.25">
      <c r="I168" s="5">
        <v>81.592729665268521</v>
      </c>
      <c r="J168" s="5">
        <v>2.9533250722841804E-2</v>
      </c>
      <c r="K168" s="4">
        <f t="shared" si="9"/>
        <v>2.9483235932502145E-2</v>
      </c>
      <c r="L168" s="4"/>
      <c r="M168" s="4"/>
      <c r="N168" s="4"/>
      <c r="O168" s="4"/>
      <c r="P168" s="4"/>
      <c r="Q168" s="4"/>
      <c r="R168" s="4"/>
      <c r="S168" s="4"/>
      <c r="T168" s="4"/>
    </row>
    <row r="169" spans="9:20" x14ac:dyDescent="0.25">
      <c r="I169" s="5">
        <v>81.947364092441816</v>
      </c>
      <c r="J169" s="5">
        <v>2.8996282527881043E-2</v>
      </c>
      <c r="K169" s="4">
        <f t="shared" si="9"/>
        <v>2.8931246456238392E-2</v>
      </c>
      <c r="L169" s="4"/>
      <c r="M169" s="4"/>
      <c r="N169" s="4"/>
      <c r="O169" s="4"/>
      <c r="P169" s="4"/>
      <c r="Q169" s="4"/>
      <c r="R169" s="4"/>
      <c r="S169" s="4"/>
      <c r="T169" s="4"/>
    </row>
    <row r="170" spans="9:20" x14ac:dyDescent="0.25">
      <c r="I170" s="5">
        <v>82.301998519615097</v>
      </c>
      <c r="J170" s="5">
        <v>2.8448988021478726E-2</v>
      </c>
      <c r="K170" s="4">
        <f t="shared" si="9"/>
        <v>2.8378588363334675E-2</v>
      </c>
      <c r="L170" s="4"/>
      <c r="M170" s="4"/>
      <c r="N170" s="4"/>
      <c r="O170" s="4"/>
      <c r="P170" s="4"/>
      <c r="Q170" s="4"/>
      <c r="R170" s="4"/>
      <c r="S170" s="4"/>
      <c r="T170" s="4"/>
    </row>
    <row r="171" spans="9:20" x14ac:dyDescent="0.25">
      <c r="I171" s="5">
        <v>82.649395509499143</v>
      </c>
      <c r="J171" s="5">
        <v>2.7891367203634859E-2</v>
      </c>
      <c r="K171" s="4">
        <f t="shared" si="9"/>
        <v>2.7836981658502832E-2</v>
      </c>
      <c r="L171" s="4"/>
      <c r="M171" s="4"/>
      <c r="N171" s="4"/>
      <c r="O171" s="4"/>
      <c r="P171" s="4"/>
      <c r="Q171" s="4"/>
      <c r="R171" s="4"/>
      <c r="S171" s="4"/>
      <c r="T171" s="4"/>
    </row>
    <row r="172" spans="9:20" x14ac:dyDescent="0.25">
      <c r="I172" s="5">
        <v>82.996792499383176</v>
      </c>
      <c r="J172" s="5">
        <v>2.7333746385790999E-2</v>
      </c>
      <c r="K172" s="4">
        <f t="shared" si="9"/>
        <v>2.7295556051748174E-2</v>
      </c>
      <c r="L172" s="4"/>
      <c r="M172" s="4"/>
      <c r="N172" s="4"/>
      <c r="O172" s="4"/>
      <c r="P172" s="4"/>
      <c r="Q172" s="4"/>
      <c r="R172" s="4"/>
      <c r="S172" s="4"/>
      <c r="T172" s="4"/>
    </row>
    <row r="173" spans="9:20" x14ac:dyDescent="0.25">
      <c r="I173" s="5">
        <v>83.344189489267208</v>
      </c>
      <c r="J173" s="5">
        <v>2.6786451879388683E-2</v>
      </c>
      <c r="K173" s="4">
        <f t="shared" si="9"/>
        <v>2.6754706836287539E-2</v>
      </c>
      <c r="L173" s="4"/>
      <c r="M173" s="4"/>
      <c r="N173" s="4"/>
      <c r="O173" s="4"/>
      <c r="P173" s="4"/>
      <c r="Q173" s="4"/>
      <c r="R173" s="4"/>
      <c r="S173" s="4"/>
      <c r="T173" s="4"/>
    </row>
    <row r="174" spans="9:20" x14ac:dyDescent="0.25">
      <c r="I174" s="5">
        <v>83.698823916440489</v>
      </c>
      <c r="J174" s="5">
        <v>2.6259809995869476E-2</v>
      </c>
      <c r="K174" s="4">
        <f t="shared" si="9"/>
        <v>2.620358625274942E-2</v>
      </c>
      <c r="L174" s="4"/>
      <c r="M174" s="4"/>
      <c r="N174" s="4"/>
      <c r="O174" s="4"/>
      <c r="P174" s="4"/>
      <c r="Q174" s="4"/>
      <c r="R174" s="4"/>
      <c r="S174" s="4"/>
      <c r="T174" s="4"/>
    </row>
    <row r="175" spans="9:20" x14ac:dyDescent="0.25">
      <c r="I175" s="5">
        <v>84.046220906324535</v>
      </c>
      <c r="J175" s="5">
        <v>2.5712515489467163E-2</v>
      </c>
      <c r="K175" s="4">
        <f t="shared" si="9"/>
        <v>2.5665073610921539E-2</v>
      </c>
      <c r="L175" s="4"/>
      <c r="M175" s="4"/>
      <c r="N175" s="4"/>
      <c r="O175" s="4"/>
      <c r="P175" s="4"/>
      <c r="Q175" s="4"/>
      <c r="R175" s="4"/>
      <c r="S175" s="4"/>
      <c r="T175" s="4"/>
    </row>
    <row r="176" spans="9:20" x14ac:dyDescent="0.25">
      <c r="I176" s="5">
        <v>84.386380458919319</v>
      </c>
      <c r="J176" s="5">
        <v>2.5154894671623299E-2</v>
      </c>
      <c r="K176" s="4">
        <f t="shared" si="9"/>
        <v>2.5139442125459772E-2</v>
      </c>
      <c r="L176" s="4"/>
      <c r="M176" s="4"/>
      <c r="N176" s="4"/>
      <c r="O176" s="4"/>
      <c r="P176" s="4"/>
      <c r="Q176" s="4"/>
      <c r="R176" s="4"/>
      <c r="S176" s="4"/>
      <c r="T176" s="4"/>
    </row>
    <row r="177" spans="9:20" x14ac:dyDescent="0.25">
      <c r="I177" s="5">
        <v>84.741014886092614</v>
      </c>
      <c r="J177" s="5">
        <v>2.4607600165220983E-2</v>
      </c>
      <c r="K177" s="4">
        <f t="shared" si="9"/>
        <v>2.4593561172333616E-2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9:20" x14ac:dyDescent="0.25">
      <c r="I178" s="5">
        <v>85.102886750555143</v>
      </c>
      <c r="J178" s="5">
        <v>2.4080958281701776E-2</v>
      </c>
      <c r="K178" s="4">
        <f t="shared" si="9"/>
        <v>2.4039148765604694E-2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9:20" x14ac:dyDescent="0.25">
      <c r="I179" s="5">
        <v>85.464758615017686</v>
      </c>
      <c r="J179" s="5">
        <v>2.3543990086741014E-2</v>
      </c>
      <c r="K179" s="4">
        <f t="shared" si="9"/>
        <v>2.3487752146653634E-2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9:20" x14ac:dyDescent="0.25">
      <c r="I180" s="5">
        <v>85.826630479480215</v>
      </c>
      <c r="J180" s="5">
        <v>2.3007021891780256E-2</v>
      </c>
      <c r="K180" s="4">
        <f t="shared" si="9"/>
        <v>2.2939742070052012E-2</v>
      </c>
      <c r="L180" s="4"/>
      <c r="M180" s="4"/>
      <c r="N180" s="4"/>
      <c r="O180" s="4"/>
      <c r="P180" s="4"/>
      <c r="Q180" s="4"/>
      <c r="R180" s="4"/>
      <c r="S180" s="4"/>
      <c r="T180" s="4"/>
    </row>
    <row r="181" spans="9:20" x14ac:dyDescent="0.25">
      <c r="I181" s="5">
        <v>86.18126490665351</v>
      </c>
      <c r="J181" s="5">
        <v>2.245972738537794E-2</v>
      </c>
      <c r="K181" s="4">
        <f t="shared" si="9"/>
        <v>2.2406323017772966E-2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9:20" x14ac:dyDescent="0.25">
      <c r="I182" s="5">
        <v>86.528661896537542</v>
      </c>
      <c r="J182" s="5">
        <v>2.1902106567534076E-2</v>
      </c>
      <c r="K182" s="4">
        <f t="shared" si="9"/>
        <v>2.1887590219029716E-2</v>
      </c>
      <c r="L182" s="4"/>
      <c r="M182" s="4"/>
      <c r="N182" s="4"/>
      <c r="O182" s="4"/>
      <c r="P182" s="4"/>
      <c r="Q182" s="4"/>
      <c r="R182" s="4"/>
      <c r="S182" s="4"/>
      <c r="T182" s="4"/>
    </row>
    <row r="183" spans="9:20" x14ac:dyDescent="0.25">
      <c r="I183" s="5">
        <v>86.883296323710837</v>
      </c>
      <c r="J183" s="5">
        <v>2.1365138372573318E-2</v>
      </c>
      <c r="K183" s="4">
        <f t="shared" si="9"/>
        <v>2.1362237548195925E-2</v>
      </c>
      <c r="L183" s="4"/>
      <c r="M183" s="4"/>
      <c r="N183" s="4"/>
      <c r="O183" s="4"/>
      <c r="P183" s="4"/>
      <c r="Q183" s="4"/>
      <c r="R183" s="4"/>
      <c r="S183" s="4"/>
      <c r="T183" s="4"/>
    </row>
    <row r="184" spans="9:20" x14ac:dyDescent="0.25">
      <c r="I184" s="5">
        <v>87.24516818817338</v>
      </c>
      <c r="J184" s="5">
        <v>2.0838496489054111E-2</v>
      </c>
      <c r="K184" s="4">
        <f t="shared" si="9"/>
        <v>2.0830833994235378E-2</v>
      </c>
      <c r="L184" s="4"/>
      <c r="M184" s="4"/>
      <c r="N184" s="4"/>
      <c r="O184" s="4"/>
      <c r="P184" s="4"/>
      <c r="Q184" s="4"/>
      <c r="R184" s="4"/>
      <c r="S184" s="4"/>
      <c r="T184" s="4"/>
    </row>
    <row r="185" spans="9:20" x14ac:dyDescent="0.25">
      <c r="I185" s="5">
        <v>87.607040052635909</v>
      </c>
      <c r="J185" s="5">
        <v>2.0291201982651795E-2</v>
      </c>
      <c r="K185" s="4">
        <f t="shared" si="9"/>
        <v>2.0304452364701589E-2</v>
      </c>
      <c r="L185" s="4"/>
      <c r="M185" s="4"/>
      <c r="N185" s="4"/>
      <c r="O185" s="4"/>
      <c r="P185" s="4"/>
      <c r="Q185" s="4"/>
      <c r="R185" s="4"/>
      <c r="S185" s="4"/>
      <c r="T185" s="4"/>
    </row>
    <row r="186" spans="9:20" x14ac:dyDescent="0.25">
      <c r="I186" s="5">
        <v>87.968911917098453</v>
      </c>
      <c r="J186" s="5">
        <v>1.9743907476249482E-2</v>
      </c>
      <c r="K186" s="4">
        <f t="shared" si="9"/>
        <v>1.9783385234431853E-2</v>
      </c>
      <c r="L186" s="4"/>
      <c r="M186" s="4"/>
      <c r="N186" s="4"/>
      <c r="O186" s="4"/>
      <c r="P186" s="4"/>
      <c r="Q186" s="4"/>
      <c r="R186" s="4"/>
      <c r="S186" s="4"/>
      <c r="T186" s="4"/>
    </row>
    <row r="187" spans="9:20" x14ac:dyDescent="0.25">
      <c r="I187" s="5">
        <v>88.33802121885023</v>
      </c>
      <c r="J187" s="5">
        <v>1.9227591904171826E-2</v>
      </c>
      <c r="K187" s="4">
        <f t="shared" si="9"/>
        <v>1.9257660793634241E-2</v>
      </c>
      <c r="L187" s="4"/>
      <c r="M187" s="4"/>
      <c r="N187" s="4"/>
      <c r="O187" s="4"/>
      <c r="P187" s="4"/>
      <c r="Q187" s="4"/>
      <c r="R187" s="4"/>
      <c r="S187" s="4"/>
      <c r="T187" s="4"/>
    </row>
    <row r="188" spans="9:20" x14ac:dyDescent="0.25">
      <c r="I188" s="5">
        <v>88.714367957891284</v>
      </c>
      <c r="J188" s="5">
        <v>1.8721602643535729E-2</v>
      </c>
      <c r="K188" s="4">
        <f t="shared" si="9"/>
        <v>1.872791057161011E-2</v>
      </c>
      <c r="L188" s="4"/>
      <c r="M188" s="4"/>
      <c r="N188" s="4"/>
      <c r="O188" s="4"/>
      <c r="P188" s="4"/>
      <c r="Q188" s="4"/>
      <c r="R188" s="4"/>
      <c r="S188" s="4"/>
      <c r="T188" s="4"/>
    </row>
    <row r="189" spans="9:20" x14ac:dyDescent="0.25">
      <c r="I189" s="5">
        <v>89.090714696932324</v>
      </c>
      <c r="J189" s="5">
        <v>1.8205287071458076E-2</v>
      </c>
      <c r="K189" s="4">
        <f t="shared" si="9"/>
        <v>1.8204783636287719E-2</v>
      </c>
      <c r="L189" s="4"/>
      <c r="M189" s="4"/>
      <c r="N189" s="4"/>
      <c r="O189" s="4"/>
      <c r="P189" s="4"/>
      <c r="Q189" s="4"/>
      <c r="R189" s="4"/>
      <c r="S189" s="4"/>
      <c r="T189" s="4"/>
    </row>
    <row r="190" spans="9:20" x14ac:dyDescent="0.25">
      <c r="I190" s="5">
        <v>89.467061435973363</v>
      </c>
      <c r="J190" s="5">
        <v>1.768897149938042E-2</v>
      </c>
      <c r="K190" s="4">
        <f t="shared" si="9"/>
        <v>1.7688545263192683E-2</v>
      </c>
      <c r="L190" s="4"/>
      <c r="M190" s="4"/>
      <c r="N190" s="4"/>
      <c r="O190" s="4"/>
      <c r="P190" s="4"/>
      <c r="Q190" s="4"/>
      <c r="R190" s="4"/>
      <c r="S190" s="4"/>
      <c r="T190" s="4"/>
    </row>
    <row r="191" spans="9:20" x14ac:dyDescent="0.25">
      <c r="I191" s="5">
        <v>89.857883049592886</v>
      </c>
      <c r="J191" s="5">
        <v>1.7193308550185873E-2</v>
      </c>
      <c r="K191" s="4">
        <f t="shared" si="9"/>
        <v>1.716000931448421E-2</v>
      </c>
      <c r="L191" s="4"/>
      <c r="M191" s="4"/>
      <c r="N191" s="4"/>
      <c r="O191" s="4"/>
      <c r="P191" s="4"/>
      <c r="Q191" s="4"/>
      <c r="R191" s="4"/>
      <c r="S191" s="4"/>
      <c r="T191" s="4"/>
    </row>
    <row r="192" spans="9:20" x14ac:dyDescent="0.25">
      <c r="I192" s="5">
        <v>90.241467225923188</v>
      </c>
      <c r="J192" s="5">
        <v>1.6687319289549772E-2</v>
      </c>
      <c r="K192" s="4">
        <f t="shared" si="9"/>
        <v>1.6648997015476879E-2</v>
      </c>
      <c r="L192" s="4"/>
      <c r="M192" s="4"/>
      <c r="N192" s="4"/>
      <c r="O192" s="4"/>
      <c r="P192" s="4"/>
      <c r="Q192" s="4"/>
      <c r="R192" s="4"/>
      <c r="S192" s="4"/>
      <c r="T192" s="4"/>
    </row>
    <row r="193" spans="9:20" x14ac:dyDescent="0.25">
      <c r="I193" s="5">
        <v>90.610576527674965</v>
      </c>
      <c r="J193" s="5">
        <v>1.617100371747212E-2</v>
      </c>
      <c r="K193" s="4">
        <f t="shared" si="9"/>
        <v>1.6164717874522529E-2</v>
      </c>
      <c r="L193" s="4"/>
      <c r="M193" s="4"/>
      <c r="N193" s="4"/>
      <c r="O193" s="4"/>
      <c r="P193" s="4"/>
      <c r="Q193" s="4"/>
      <c r="R193" s="4"/>
      <c r="S193" s="4"/>
      <c r="T193" s="4"/>
    </row>
    <row r="194" spans="9:20" x14ac:dyDescent="0.25">
      <c r="I194" s="5">
        <v>90.994160704005267</v>
      </c>
      <c r="J194" s="5">
        <v>1.5665014456836018E-2</v>
      </c>
      <c r="K194" s="4">
        <f t="shared" ref="K194:K215" si="10">0.0463*EXP(-1/2*((I194-64.48)/18.012)^2)</f>
        <v>1.5669393771641248E-2</v>
      </c>
      <c r="L194" s="4"/>
      <c r="M194" s="4"/>
      <c r="N194" s="4"/>
      <c r="O194" s="4"/>
      <c r="P194" s="4"/>
      <c r="Q194" s="4"/>
      <c r="R194" s="4"/>
      <c r="S194" s="4"/>
      <c r="T194" s="4"/>
    </row>
    <row r="195" spans="9:20" x14ac:dyDescent="0.25">
      <c r="I195" s="5">
        <v>91.384982317624804</v>
      </c>
      <c r="J195" s="5">
        <v>1.5169351507641472E-2</v>
      </c>
      <c r="K195" s="4">
        <f t="shared" si="10"/>
        <v>1.5173252010619257E-2</v>
      </c>
      <c r="L195" s="4"/>
      <c r="M195" s="4"/>
      <c r="N195" s="4"/>
      <c r="O195" s="4"/>
      <c r="P195" s="4"/>
      <c r="Q195" s="4"/>
      <c r="R195" s="4"/>
      <c r="S195" s="4"/>
      <c r="T195" s="4"/>
    </row>
    <row r="196" spans="9:20" x14ac:dyDescent="0.25">
      <c r="I196" s="5">
        <v>91.783041368533588</v>
      </c>
      <c r="J196" s="5">
        <v>1.4694341181330029E-2</v>
      </c>
      <c r="K196" s="4">
        <f t="shared" si="10"/>
        <v>1.4676963007609352E-2</v>
      </c>
      <c r="L196" s="4"/>
      <c r="M196" s="4"/>
      <c r="N196" s="4"/>
      <c r="O196" s="4"/>
      <c r="P196" s="4"/>
      <c r="Q196" s="4"/>
      <c r="R196" s="4"/>
      <c r="S196" s="4"/>
      <c r="T196" s="4"/>
    </row>
    <row r="197" spans="9:20" x14ac:dyDescent="0.25">
      <c r="I197" s="5">
        <v>92.173862982153139</v>
      </c>
      <c r="J197" s="5">
        <v>1.4219330855018588E-2</v>
      </c>
      <c r="K197" s="4">
        <f t="shared" si="10"/>
        <v>1.4198745047594739E-2</v>
      </c>
      <c r="L197" s="4"/>
      <c r="M197" s="4"/>
      <c r="N197" s="4"/>
      <c r="O197" s="4"/>
      <c r="P197" s="4"/>
      <c r="Q197" s="4"/>
      <c r="R197" s="4"/>
      <c r="S197" s="4"/>
      <c r="T197" s="4"/>
    </row>
    <row r="198" spans="9:20" x14ac:dyDescent="0.25">
      <c r="I198" s="5">
        <v>92.564684595772675</v>
      </c>
      <c r="J198" s="5">
        <v>1.3723667905824039E-2</v>
      </c>
      <c r="K198" s="4">
        <f t="shared" si="10"/>
        <v>1.3729643423100403E-2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9:20" x14ac:dyDescent="0.25">
      <c r="I199" s="5">
        <v>92.962743646681474</v>
      </c>
      <c r="J199" s="5">
        <v>1.3238331268071047E-2</v>
      </c>
      <c r="K199" s="4">
        <f t="shared" si="10"/>
        <v>1.3261363460186635E-2</v>
      </c>
      <c r="L199" s="4"/>
      <c r="M199" s="4"/>
      <c r="N199" s="4"/>
      <c r="O199" s="4"/>
      <c r="P199" s="4"/>
      <c r="Q199" s="4"/>
      <c r="R199" s="4"/>
      <c r="S199" s="4"/>
      <c r="T199" s="4"/>
    </row>
    <row r="200" spans="9:20" x14ac:dyDescent="0.25">
      <c r="I200" s="5">
        <v>93.360802697590259</v>
      </c>
      <c r="J200" s="5">
        <v>1.2763320941759604E-2</v>
      </c>
      <c r="K200" s="4">
        <f t="shared" si="10"/>
        <v>1.2802800874827892E-2</v>
      </c>
      <c r="L200" s="4"/>
      <c r="M200" s="4"/>
      <c r="N200" s="4"/>
      <c r="O200" s="4"/>
      <c r="P200" s="4"/>
      <c r="Q200" s="4"/>
      <c r="R200" s="4"/>
      <c r="S200" s="4"/>
      <c r="T200" s="4"/>
    </row>
    <row r="201" spans="9:20" x14ac:dyDescent="0.25">
      <c r="I201" s="5">
        <v>93.773336623077554</v>
      </c>
      <c r="J201" s="5">
        <v>1.2308963238331267E-2</v>
      </c>
      <c r="K201" s="4">
        <f t="shared" si="10"/>
        <v>1.2337928081257797E-2</v>
      </c>
      <c r="L201" s="4"/>
      <c r="M201" s="4"/>
      <c r="N201" s="4"/>
      <c r="O201" s="4"/>
      <c r="P201" s="4"/>
      <c r="Q201" s="4"/>
      <c r="R201" s="4"/>
      <c r="S201" s="4"/>
      <c r="T201" s="4"/>
    </row>
    <row r="202" spans="9:20" x14ac:dyDescent="0.25">
      <c r="I202" s="5">
        <v>94.193107985854098</v>
      </c>
      <c r="J202" s="5">
        <v>1.1864931846344486E-2</v>
      </c>
      <c r="K202" s="4">
        <f t="shared" si="10"/>
        <v>1.187582614992359E-2</v>
      </c>
      <c r="L202" s="4"/>
      <c r="M202" s="4"/>
      <c r="N202" s="4"/>
      <c r="O202" s="4"/>
      <c r="P202" s="4"/>
      <c r="Q202" s="4"/>
      <c r="R202" s="4"/>
      <c r="S202" s="4"/>
      <c r="T202" s="4"/>
    </row>
    <row r="203" spans="9:20" x14ac:dyDescent="0.25">
      <c r="I203" s="5">
        <v>94.612879348630642</v>
      </c>
      <c r="J203" s="5">
        <v>1.1420900454357704E-2</v>
      </c>
      <c r="K203" s="4">
        <f t="shared" si="10"/>
        <v>1.1424824857270151E-2</v>
      </c>
      <c r="L203" s="4"/>
      <c r="M203" s="4"/>
      <c r="N203" s="4"/>
      <c r="O203" s="4"/>
      <c r="P203" s="4"/>
      <c r="Q203" s="4"/>
      <c r="R203" s="4"/>
      <c r="S203" s="4"/>
      <c r="T203" s="4"/>
    </row>
    <row r="204" spans="9:20" x14ac:dyDescent="0.25">
      <c r="I204" s="5">
        <v>95.032650711407186</v>
      </c>
      <c r="J204" s="5">
        <v>1.0987195373812472E-2</v>
      </c>
      <c r="K204" s="4">
        <f t="shared" si="10"/>
        <v>1.0984983110335321E-2</v>
      </c>
      <c r="L204" s="4"/>
      <c r="M204" s="4"/>
      <c r="N204" s="4"/>
      <c r="O204" s="4"/>
      <c r="P204" s="4"/>
      <c r="Q204" s="4"/>
      <c r="R204" s="4"/>
      <c r="S204" s="4"/>
      <c r="T204" s="4"/>
    </row>
    <row r="205" spans="9:20" x14ac:dyDescent="0.25">
      <c r="I205" s="5">
        <v>95.445184636894481</v>
      </c>
      <c r="J205" s="5">
        <v>1.0532837670384139E-2</v>
      </c>
      <c r="K205" s="4">
        <f t="shared" si="10"/>
        <v>1.0563635130224592E-2</v>
      </c>
      <c r="L205" s="4"/>
      <c r="M205" s="4"/>
      <c r="N205" s="4"/>
      <c r="O205" s="4"/>
      <c r="P205" s="4"/>
      <c r="Q205" s="4"/>
      <c r="R205" s="4"/>
      <c r="S205" s="4"/>
      <c r="T205" s="4"/>
    </row>
    <row r="206" spans="9:20" x14ac:dyDescent="0.25">
      <c r="I206" s="5">
        <v>95.857718562381777</v>
      </c>
      <c r="J206" s="5">
        <v>1.0078479966955801E-2</v>
      </c>
      <c r="K206" s="4">
        <f t="shared" si="10"/>
        <v>1.015312135682042E-2</v>
      </c>
      <c r="L206" s="4"/>
      <c r="M206" s="4"/>
      <c r="N206" s="4"/>
      <c r="O206" s="4"/>
      <c r="P206" s="4"/>
      <c r="Q206" s="4"/>
      <c r="R206" s="4"/>
      <c r="S206" s="4"/>
      <c r="T206" s="4"/>
    </row>
    <row r="207" spans="9:20" x14ac:dyDescent="0.25">
      <c r="I207" s="5">
        <v>96.284727362447569</v>
      </c>
      <c r="J207" s="5">
        <v>9.655101197852128E-3</v>
      </c>
      <c r="K207" s="4">
        <f t="shared" si="10"/>
        <v>9.7396157786342787E-3</v>
      </c>
      <c r="L207" s="4"/>
      <c r="M207" s="4"/>
      <c r="N207" s="4"/>
      <c r="O207" s="4"/>
      <c r="P207" s="4"/>
      <c r="Q207" s="4"/>
      <c r="R207" s="4"/>
      <c r="S207" s="4"/>
      <c r="T207" s="4"/>
    </row>
    <row r="208" spans="9:20" x14ac:dyDescent="0.25">
      <c r="I208" s="5">
        <v>96.726211037091872</v>
      </c>
      <c r="J208" s="5">
        <v>9.2627013630731097E-3</v>
      </c>
      <c r="K208" s="4">
        <f t="shared" si="10"/>
        <v>9.3242801298905401E-3</v>
      </c>
      <c r="L208" s="4"/>
      <c r="M208" s="4"/>
      <c r="N208" s="4"/>
      <c r="O208" s="4"/>
      <c r="P208" s="4"/>
      <c r="Q208" s="4"/>
      <c r="R208" s="4"/>
      <c r="S208" s="4"/>
      <c r="T208" s="4"/>
    </row>
    <row r="209" spans="9:20" x14ac:dyDescent="0.25">
      <c r="I209" s="5">
        <v>97.167694711736161</v>
      </c>
      <c r="J209" s="5">
        <v>8.8703015282940931E-3</v>
      </c>
      <c r="K209" s="4">
        <f t="shared" si="10"/>
        <v>8.9212948103193045E-3</v>
      </c>
      <c r="L209" s="4"/>
      <c r="M209" s="4"/>
      <c r="N209" s="4"/>
      <c r="O209" s="4"/>
      <c r="P209" s="4"/>
      <c r="Q209" s="4"/>
      <c r="R209" s="4"/>
      <c r="S209" s="4"/>
      <c r="T209" s="4"/>
    </row>
    <row r="210" spans="9:20" x14ac:dyDescent="0.25">
      <c r="I210" s="5">
        <v>97.601940949091201</v>
      </c>
      <c r="J210" s="5">
        <v>8.4779016935150765E-3</v>
      </c>
      <c r="K210" s="4">
        <f t="shared" si="10"/>
        <v>8.5369057948375127E-3</v>
      </c>
      <c r="L210" s="4"/>
      <c r="M210" s="4"/>
      <c r="N210" s="4"/>
      <c r="O210" s="4"/>
      <c r="P210" s="4"/>
      <c r="Q210" s="4"/>
      <c r="R210" s="4"/>
      <c r="S210" s="4"/>
      <c r="T210" s="4"/>
    </row>
    <row r="211" spans="9:20" x14ac:dyDescent="0.25">
      <c r="I211" s="5">
        <v>98.043424623735504</v>
      </c>
      <c r="J211" s="5">
        <v>8.0958281701776127E-3</v>
      </c>
      <c r="K211" s="4">
        <f t="shared" si="10"/>
        <v>8.1582221294220162E-3</v>
      </c>
      <c r="L211" s="4"/>
      <c r="M211" s="4"/>
      <c r="N211" s="4"/>
      <c r="O211" s="4"/>
      <c r="P211" s="4"/>
      <c r="Q211" s="4"/>
      <c r="R211" s="4"/>
      <c r="S211" s="4"/>
      <c r="T211" s="4"/>
    </row>
    <row r="212" spans="9:20" x14ac:dyDescent="0.25">
      <c r="I212" s="5">
        <v>98.492145735669055</v>
      </c>
      <c r="J212" s="5">
        <v>7.7240809582817026E-3</v>
      </c>
      <c r="K212" s="4">
        <f t="shared" si="10"/>
        <v>7.7857449099217896E-3</v>
      </c>
      <c r="L212" s="4"/>
      <c r="M212" s="4"/>
      <c r="N212" s="4"/>
      <c r="O212" s="4"/>
      <c r="P212" s="4"/>
      <c r="Q212" s="4"/>
      <c r="R212" s="4"/>
      <c r="S212" s="4"/>
      <c r="T212" s="4"/>
    </row>
    <row r="213" spans="9:20" x14ac:dyDescent="0.25">
      <c r="I213" s="5">
        <v>98.955341722181103</v>
      </c>
      <c r="J213" s="5">
        <v>7.3833126807104511E-3</v>
      </c>
      <c r="K213" s="4">
        <f t="shared" si="10"/>
        <v>7.4142531442175467E-3</v>
      </c>
      <c r="L213" s="4"/>
      <c r="M213" s="4"/>
      <c r="N213" s="4"/>
      <c r="O213" s="4"/>
      <c r="P213" s="4"/>
      <c r="Q213" s="4"/>
      <c r="R213" s="4"/>
      <c r="S213" s="4"/>
      <c r="T213" s="4"/>
    </row>
    <row r="214" spans="9:20" x14ac:dyDescent="0.25">
      <c r="I214" s="5">
        <v>99.396825396825392</v>
      </c>
      <c r="J214" s="5">
        <v>7.0012391573729855E-3</v>
      </c>
      <c r="K214" s="4">
        <f t="shared" si="10"/>
        <v>7.0723315147175414E-3</v>
      </c>
      <c r="L214" s="4"/>
      <c r="M214" s="4"/>
      <c r="N214" s="4"/>
      <c r="O214" s="4"/>
      <c r="P214" s="4"/>
      <c r="Q214" s="4"/>
      <c r="R214" s="4"/>
      <c r="S214" s="4"/>
      <c r="T214" s="4"/>
    </row>
    <row r="215" spans="9:20" x14ac:dyDescent="0.25">
      <c r="I215" s="5">
        <v>99.765934698577198</v>
      </c>
      <c r="J215" s="5">
        <v>6.4849235852953322E-3</v>
      </c>
      <c r="K215" s="4">
        <f t="shared" si="10"/>
        <v>6.7954621104944837E-3</v>
      </c>
      <c r="L215" s="4"/>
      <c r="M215" s="4"/>
      <c r="N215" s="4"/>
      <c r="O215" s="4"/>
      <c r="P215" s="4"/>
      <c r="Q215" s="4"/>
      <c r="R215" s="4"/>
      <c r="S215" s="4"/>
      <c r="T215" s="4"/>
    </row>
  </sheetData>
  <mergeCells count="2">
    <mergeCell ref="G1:H1"/>
    <mergeCell ref="P1:Q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6"/>
  <sheetViews>
    <sheetView topLeftCell="W1" workbookViewId="0">
      <selection activeCell="AF2" sqref="AF2"/>
    </sheetView>
  </sheetViews>
  <sheetFormatPr defaultRowHeight="14.4" x14ac:dyDescent="0.25"/>
  <cols>
    <col min="1" max="1" width="13.44140625" customWidth="1"/>
    <col min="9" max="14" width="8.88671875" style="33"/>
    <col min="15" max="15" width="8.88671875" style="6"/>
    <col min="16" max="16" width="8" style="10" customWidth="1"/>
    <col min="27" max="30" width="8.77734375" bestFit="1" customWidth="1"/>
    <col min="31" max="31" width="8.88671875" bestFit="1" customWidth="1"/>
    <col min="32" max="33" width="8.77734375" bestFit="1" customWidth="1"/>
    <col min="34" max="34" width="8.88671875" style="19"/>
  </cols>
  <sheetData>
    <row r="1" spans="1:46" s="6" customFormat="1" x14ac:dyDescent="0.25">
      <c r="A1" s="18" t="s">
        <v>1</v>
      </c>
      <c r="B1" s="18" t="s">
        <v>2</v>
      </c>
      <c r="C1" s="18" t="s">
        <v>3</v>
      </c>
      <c r="D1" s="18" t="s">
        <v>0</v>
      </c>
      <c r="E1" s="18" t="s">
        <v>4</v>
      </c>
      <c r="F1" s="19" t="s">
        <v>19</v>
      </c>
      <c r="G1" s="21" t="s">
        <v>22</v>
      </c>
      <c r="I1" s="37" t="s">
        <v>18</v>
      </c>
      <c r="J1" s="37"/>
      <c r="K1" s="37"/>
      <c r="L1" s="37"/>
      <c r="M1" s="37"/>
      <c r="N1" s="37"/>
      <c r="O1" s="37"/>
      <c r="P1" s="10" t="s">
        <v>15</v>
      </c>
      <c r="Q1" s="6" t="s">
        <v>14</v>
      </c>
      <c r="S1" s="37" t="s">
        <v>16</v>
      </c>
      <c r="T1" s="37"/>
      <c r="U1" s="37"/>
      <c r="V1" s="37"/>
      <c r="W1" s="37"/>
      <c r="Y1" s="29" t="s">
        <v>53</v>
      </c>
      <c r="Z1" s="19"/>
      <c r="AA1" s="37" t="s">
        <v>18</v>
      </c>
      <c r="AB1" s="37"/>
      <c r="AC1" s="37"/>
      <c r="AD1" s="37"/>
      <c r="AE1" s="37"/>
      <c r="AF1" s="37"/>
      <c r="AG1" s="37"/>
      <c r="AH1" s="28"/>
      <c r="AI1" s="10" t="s">
        <v>15</v>
      </c>
      <c r="AJ1" s="19" t="s">
        <v>14</v>
      </c>
      <c r="AK1" s="19"/>
      <c r="AL1" s="37" t="s">
        <v>16</v>
      </c>
      <c r="AM1" s="37"/>
      <c r="AN1" s="37"/>
      <c r="AO1" s="37"/>
      <c r="AP1" s="37"/>
    </row>
    <row r="2" spans="1:46" x14ac:dyDescent="0.25">
      <c r="A2" s="17">
        <v>43861</v>
      </c>
      <c r="B2" s="19" t="s">
        <v>20</v>
      </c>
      <c r="C2" s="19">
        <v>7.2099999999999991</v>
      </c>
      <c r="D2" s="19">
        <v>80.569999999999993</v>
      </c>
      <c r="E2" s="19">
        <v>8.9500000000000011</v>
      </c>
      <c r="F2" s="19">
        <v>2</v>
      </c>
      <c r="G2" s="22">
        <v>2</v>
      </c>
      <c r="I2" s="32">
        <v>0.20432984281038</v>
      </c>
      <c r="J2" s="32">
        <v>0.89875211785199205</v>
      </c>
      <c r="K2" s="32">
        <v>3.5916365447223599</v>
      </c>
      <c r="L2" s="32">
        <v>75.595532898642901</v>
      </c>
      <c r="M2" s="32">
        <v>3.2053263152984297E-2</v>
      </c>
      <c r="N2" s="32">
        <v>0.90728782833730104</v>
      </c>
      <c r="O2" s="11"/>
      <c r="P2" s="31">
        <v>0.20432984281038</v>
      </c>
      <c r="Q2">
        <v>1</v>
      </c>
      <c r="S2" s="19">
        <v>44660.704760922301</v>
      </c>
      <c r="T2" s="19">
        <v>8309.06452066782</v>
      </c>
      <c r="U2" s="19">
        <v>6563.29196950183</v>
      </c>
      <c r="V2" s="19">
        <v>1.1030819606623701</v>
      </c>
      <c r="W2" s="19">
        <v>3.2053263152984297E-2</v>
      </c>
      <c r="Y2" s="19">
        <v>2</v>
      </c>
      <c r="AA2" s="11">
        <v>0</v>
      </c>
      <c r="AB2" s="11">
        <v>2.0628452762550799E-2</v>
      </c>
      <c r="AC2" s="11">
        <v>0.12252316361851701</v>
      </c>
      <c r="AD2" s="11">
        <v>68.783610593020995</v>
      </c>
      <c r="AE2" s="23">
        <v>2.4691495769483798E-7</v>
      </c>
      <c r="AF2" s="11">
        <v>1.0131130218505899E-2</v>
      </c>
      <c r="AG2" s="11">
        <v>0.97406287910281797</v>
      </c>
      <c r="AI2" s="3">
        <v>5.0993697882880301E-6</v>
      </c>
      <c r="AL2" s="19">
        <v>62014020.2389009</v>
      </c>
      <c r="AM2" s="19">
        <v>1640283.4172232901</v>
      </c>
      <c r="AN2" s="19">
        <v>658798.92016843206</v>
      </c>
      <c r="AO2" s="19">
        <v>621293.87502601999</v>
      </c>
      <c r="AP2" s="19">
        <v>32748.620798693901</v>
      </c>
      <c r="AQ2" s="19">
        <v>1575926.31832867</v>
      </c>
      <c r="AR2" s="19">
        <v>5712.95119042035</v>
      </c>
      <c r="AS2" s="3">
        <v>2.4691495769483798E-7</v>
      </c>
      <c r="AT2" s="19">
        <v>1.0131130218505899E-2</v>
      </c>
    </row>
    <row r="3" spans="1:46" x14ac:dyDescent="0.25">
      <c r="A3" s="17">
        <v>43862</v>
      </c>
      <c r="B3" s="19" t="s">
        <v>20</v>
      </c>
      <c r="C3" s="19">
        <v>4.7949999999999999</v>
      </c>
      <c r="D3" s="19">
        <v>87.669999999999987</v>
      </c>
      <c r="E3" s="19">
        <v>8.514999999999997</v>
      </c>
      <c r="F3" s="19">
        <v>0</v>
      </c>
      <c r="G3" s="22">
        <v>0.34455315931479202</v>
      </c>
      <c r="I3" s="33">
        <v>0.21097643659198401</v>
      </c>
      <c r="J3" s="33">
        <v>0.72922061096215995</v>
      </c>
      <c r="K3" s="33">
        <v>2.5159257128651702</v>
      </c>
      <c r="L3" s="33">
        <v>84.668398057266899</v>
      </c>
      <c r="M3" s="33">
        <v>3.8699856456901098E-2</v>
      </c>
      <c r="N3" s="33">
        <v>0.90728782833727295</v>
      </c>
      <c r="P3" s="10">
        <v>0.20432984281038</v>
      </c>
      <c r="Q3">
        <v>2</v>
      </c>
      <c r="Y3" s="19">
        <v>2.0262260437011698E-2</v>
      </c>
      <c r="AA3" s="3">
        <v>8.1541183706290693E-6</v>
      </c>
      <c r="AB3" s="19">
        <v>3.1674643880871801E-2</v>
      </c>
      <c r="AC3" s="19">
        <v>0.113638961117093</v>
      </c>
      <c r="AD3" s="19">
        <v>74.898795489579101</v>
      </c>
      <c r="AE3" s="3">
        <v>5.4814043671046003E-7</v>
      </c>
      <c r="AF3" s="19">
        <v>1.06130040202387E-2</v>
      </c>
      <c r="AG3" s="19">
        <v>0.97234431313457304</v>
      </c>
      <c r="AI3" s="3">
        <v>5.7638629666190597E-6</v>
      </c>
    </row>
    <row r="4" spans="1:46" x14ac:dyDescent="0.25">
      <c r="A4" s="17">
        <v>43863</v>
      </c>
      <c r="B4" s="19" t="s">
        <v>20</v>
      </c>
      <c r="C4" s="19">
        <v>6.8450000000000006</v>
      </c>
      <c r="D4" s="19">
        <v>80.034999999999997</v>
      </c>
      <c r="E4" s="19">
        <v>7.7150000000000007</v>
      </c>
      <c r="F4" s="19">
        <v>0</v>
      </c>
      <c r="G4" s="22">
        <v>0.403911599111694</v>
      </c>
      <c r="I4" s="33">
        <v>0.24487226810182899</v>
      </c>
      <c r="J4" s="33">
        <v>0.344483810333235</v>
      </c>
      <c r="K4" s="33">
        <v>2.5681944992607999</v>
      </c>
      <c r="L4" s="33">
        <v>90.267257055246702</v>
      </c>
      <c r="M4" s="33">
        <v>7.2595682473475795E-2</v>
      </c>
      <c r="N4" s="33">
        <v>0.90728782833681398</v>
      </c>
      <c r="P4" s="10">
        <v>0.20432984281038</v>
      </c>
      <c r="Q4" s="6">
        <v>3</v>
      </c>
      <c r="Y4" s="19">
        <v>1.71260677665711E-2</v>
      </c>
      <c r="AA4" s="19">
        <v>0</v>
      </c>
      <c r="AB4" s="19">
        <v>4.2871902635789202E-2</v>
      </c>
      <c r="AC4" s="19">
        <v>0.11488418867071901</v>
      </c>
      <c r="AD4" s="19">
        <v>78.590214672227404</v>
      </c>
      <c r="AE4" s="3">
        <v>3.8385633231664699E-7</v>
      </c>
      <c r="AF4" s="19">
        <v>1.2028571841292799E-2</v>
      </c>
      <c r="AG4" s="19">
        <v>0.97187854266233398</v>
      </c>
      <c r="AI4" s="3">
        <v>6.5149181548333098E-6</v>
      </c>
    </row>
    <row r="5" spans="1:46" x14ac:dyDescent="0.25">
      <c r="A5" s="17">
        <v>43864</v>
      </c>
      <c r="B5" s="19" t="s">
        <v>20</v>
      </c>
      <c r="C5" s="19">
        <v>6.7200000000000006</v>
      </c>
      <c r="D5" s="19">
        <v>79.075000000000017</v>
      </c>
      <c r="E5" s="19">
        <v>6.3150000000000004</v>
      </c>
      <c r="F5" s="19">
        <v>6</v>
      </c>
      <c r="G5" s="22">
        <v>0.47349610789060598</v>
      </c>
      <c r="I5" s="33">
        <v>0.23232170856045001</v>
      </c>
      <c r="J5" s="33">
        <v>0.35112331507319899</v>
      </c>
      <c r="K5" s="33">
        <v>3.9621075531720802</v>
      </c>
      <c r="L5" s="33">
        <v>81.069074441633703</v>
      </c>
      <c r="M5" s="33">
        <v>6.0045171874285701E-2</v>
      </c>
      <c r="N5" s="33">
        <v>0.90728782833253796</v>
      </c>
      <c r="P5" s="10">
        <v>0.20432984281038</v>
      </c>
      <c r="Q5" s="6">
        <v>4</v>
      </c>
      <c r="Y5" s="19">
        <v>0.345189654505906</v>
      </c>
      <c r="AA5" s="19">
        <v>0</v>
      </c>
      <c r="AB5" s="19">
        <v>1.2213944508192401E-2</v>
      </c>
      <c r="AC5" s="19">
        <v>0.110512759457</v>
      </c>
      <c r="AD5" s="19">
        <v>80.503566658280505</v>
      </c>
      <c r="AE5" s="3">
        <v>3.4103393554688E-7</v>
      </c>
      <c r="AF5" s="19">
        <v>4.5525518657955698E-2</v>
      </c>
      <c r="AG5" s="19">
        <v>0.97171705790547303</v>
      </c>
      <c r="AI5" s="3">
        <v>7.3638039958438599E-6</v>
      </c>
    </row>
    <row r="6" spans="1:46" x14ac:dyDescent="0.25">
      <c r="A6" s="17">
        <v>43865</v>
      </c>
      <c r="B6" s="19" t="s">
        <v>20</v>
      </c>
      <c r="C6" s="19">
        <v>7.8599999999999994</v>
      </c>
      <c r="D6" s="19">
        <v>85.319047619047623</v>
      </c>
      <c r="E6" s="19">
        <v>4.5428571428571427</v>
      </c>
      <c r="F6" s="19">
        <v>0</v>
      </c>
      <c r="G6" s="22">
        <v>0.55506839783908901</v>
      </c>
      <c r="I6" s="33">
        <v>0.27135883400393201</v>
      </c>
      <c r="J6" s="33">
        <v>0.30815215309682997</v>
      </c>
      <c r="K6" s="33">
        <v>1.8907281916866401</v>
      </c>
      <c r="L6" s="33">
        <v>83.307419784612904</v>
      </c>
      <c r="M6" s="33">
        <v>9.9082224905952795E-2</v>
      </c>
      <c r="N6" s="33">
        <v>0.90728782833218102</v>
      </c>
      <c r="P6" s="10">
        <v>0.20432984281038</v>
      </c>
      <c r="Q6" s="6">
        <v>5</v>
      </c>
      <c r="Y6" s="19">
        <v>0.93268423681379897</v>
      </c>
      <c r="AA6" s="19">
        <v>0</v>
      </c>
      <c r="AB6" s="19">
        <v>3.24580332840919E-2</v>
      </c>
      <c r="AC6" s="19">
        <v>0.110275696059688</v>
      </c>
      <c r="AD6" s="19">
        <v>84.006715629317299</v>
      </c>
      <c r="AE6" s="3">
        <v>1.4869666099548301E-5</v>
      </c>
      <c r="AF6" s="19">
        <v>2.4725263891200999E-2</v>
      </c>
      <c r="AG6" s="19">
        <v>0.97137982475668105</v>
      </c>
      <c r="AI6" s="3">
        <v>8.3232539772646493E-6</v>
      </c>
    </row>
    <row r="7" spans="1:46" x14ac:dyDescent="0.25">
      <c r="A7" s="17">
        <v>43866</v>
      </c>
      <c r="B7" s="19" t="s">
        <v>20</v>
      </c>
      <c r="C7" s="19">
        <v>19.71</v>
      </c>
      <c r="D7" s="19">
        <v>87.209523809523816</v>
      </c>
      <c r="E7" s="19">
        <v>3.5238095238095251</v>
      </c>
      <c r="F7" s="19">
        <v>1</v>
      </c>
      <c r="G7" s="22">
        <v>0.65069368289471796</v>
      </c>
      <c r="I7" s="33">
        <v>0.20183674610995</v>
      </c>
      <c r="J7" s="33">
        <v>0.22156653045879299</v>
      </c>
      <c r="K7" s="33">
        <v>4.9381043156412598</v>
      </c>
      <c r="L7" s="33">
        <v>79.089726060970307</v>
      </c>
      <c r="M7" s="33">
        <v>2.95602109943209E-2</v>
      </c>
      <c r="N7" s="33">
        <v>0.90728782833208799</v>
      </c>
      <c r="P7" s="10">
        <v>0.20432984281038</v>
      </c>
      <c r="Q7" s="6"/>
      <c r="Y7" s="19">
        <v>1.7285059146548001</v>
      </c>
      <c r="AA7" s="19">
        <v>0</v>
      </c>
      <c r="AB7" s="19">
        <v>8.6707254346644197E-2</v>
      </c>
      <c r="AC7" s="19">
        <v>0.106438468810997</v>
      </c>
      <c r="AD7" s="19">
        <v>101.36406622097201</v>
      </c>
      <c r="AE7" s="3">
        <v>4.5998191833496099E-5</v>
      </c>
      <c r="AF7" s="19">
        <v>5.0125429630279501E-2</v>
      </c>
      <c r="AG7" s="19">
        <v>0.97047048365992905</v>
      </c>
      <c r="AI7" s="3">
        <v>9.4076562660784303E-6</v>
      </c>
    </row>
    <row r="8" spans="1:46" x14ac:dyDescent="0.25">
      <c r="A8" s="17">
        <v>43867</v>
      </c>
      <c r="B8" s="19" t="s">
        <v>20</v>
      </c>
      <c r="C8" s="19">
        <v>19.87</v>
      </c>
      <c r="D8" s="19">
        <v>86.795238095238091</v>
      </c>
      <c r="E8" s="19">
        <v>5.5857142857142854</v>
      </c>
      <c r="F8" s="19">
        <v>0</v>
      </c>
      <c r="G8" s="22">
        <v>0.76279296498849403</v>
      </c>
      <c r="I8" s="33">
        <v>0.25630492659332499</v>
      </c>
      <c r="J8" s="33">
        <v>4.0156023643833298E-2</v>
      </c>
      <c r="K8" s="33">
        <v>4.51171848000034</v>
      </c>
      <c r="L8" s="33">
        <v>88.198863675843</v>
      </c>
      <c r="M8" s="33">
        <v>8.4028400514618296E-2</v>
      </c>
      <c r="N8" s="33">
        <v>0.90728782832912702</v>
      </c>
      <c r="P8" s="10">
        <v>0.20432984281038</v>
      </c>
      <c r="Q8" s="6"/>
      <c r="Y8" s="19">
        <v>2.69790994068918</v>
      </c>
      <c r="AA8" s="3">
        <v>9.3744365459169601E-7</v>
      </c>
      <c r="AB8" s="19">
        <v>4.4383602419806399E-2</v>
      </c>
      <c r="AC8" s="19">
        <v>0.12036679869764901</v>
      </c>
      <c r="AD8" s="19">
        <v>76.435749716648303</v>
      </c>
      <c r="AE8" s="3">
        <v>2.70181738973919E-6</v>
      </c>
      <c r="AF8" s="19">
        <v>1.05157580061815E-2</v>
      </c>
      <c r="AG8" s="19">
        <v>0.97044755560852702</v>
      </c>
      <c r="AI8" s="3">
        <v>1.0633267982280001E-5</v>
      </c>
    </row>
    <row r="9" spans="1:46" x14ac:dyDescent="0.25">
      <c r="A9" s="17">
        <v>43868</v>
      </c>
      <c r="B9" s="19" t="s">
        <v>20</v>
      </c>
      <c r="C9" s="19">
        <v>15.35</v>
      </c>
      <c r="D9" s="19">
        <v>81.235000000000014</v>
      </c>
      <c r="E9" s="19">
        <v>8.1449999999999996</v>
      </c>
      <c r="F9" s="19">
        <v>0</v>
      </c>
      <c r="G9" s="22">
        <v>0.89420432798343497</v>
      </c>
      <c r="I9" s="33">
        <v>0.26382970684149598</v>
      </c>
      <c r="J9" s="33">
        <v>0.37631869644277099</v>
      </c>
      <c r="K9" s="33">
        <v>2.5575332518412299</v>
      </c>
      <c r="L9" s="33">
        <v>83.405837336057104</v>
      </c>
      <c r="M9" s="33">
        <v>9.1553183144925901E-2</v>
      </c>
      <c r="N9" s="33">
        <v>0.90728782832823895</v>
      </c>
      <c r="P9" s="10">
        <v>0.20432984281038</v>
      </c>
      <c r="Q9" s="6"/>
      <c r="Y9" s="19">
        <v>3.8191792851159998</v>
      </c>
      <c r="AA9" s="3">
        <v>3.31441340040151E-7</v>
      </c>
      <c r="AB9" s="19">
        <v>0.198482546799161</v>
      </c>
      <c r="AC9" s="19">
        <v>0.10662538919379699</v>
      </c>
      <c r="AD9" s="19">
        <v>104.848792922946</v>
      </c>
      <c r="AE9" s="3">
        <v>1.3252977306584299E-6</v>
      </c>
      <c r="AF9" s="19">
        <v>3.2086341993136702E-2</v>
      </c>
      <c r="AG9" s="19">
        <v>0.97038487937990603</v>
      </c>
      <c r="AI9" s="3">
        <v>1.2018457012565701E-5</v>
      </c>
    </row>
    <row r="10" spans="1:46" x14ac:dyDescent="0.25">
      <c r="A10" s="17">
        <v>43869</v>
      </c>
      <c r="B10" s="19" t="s">
        <v>20</v>
      </c>
      <c r="C10" s="19">
        <v>6.1549999999999994</v>
      </c>
      <c r="D10" s="19">
        <v>88.00500000000001</v>
      </c>
      <c r="E10" s="19">
        <v>8.2150000000000016</v>
      </c>
      <c r="F10" s="19">
        <v>4</v>
      </c>
      <c r="G10" s="22">
        <v>1.04825479112326</v>
      </c>
      <c r="I10" s="33">
        <v>0.25822484827433401</v>
      </c>
      <c r="J10" s="33">
        <v>0.91020703430760697</v>
      </c>
      <c r="K10" s="33">
        <v>1.7238423826212299</v>
      </c>
      <c r="L10" s="33">
        <v>87.0849816471449</v>
      </c>
      <c r="M10" s="33">
        <v>8.5948223840916396E-2</v>
      </c>
      <c r="N10" s="33">
        <v>0.90728782832681398</v>
      </c>
      <c r="P10" s="10">
        <v>0.20432984281038</v>
      </c>
      <c r="Q10" s="6"/>
      <c r="Y10" s="19">
        <v>5.08106978284553</v>
      </c>
      <c r="AA10" s="19">
        <v>0</v>
      </c>
      <c r="AB10" s="19">
        <v>0.99998027086257901</v>
      </c>
      <c r="AC10" s="19">
        <v>0.10529583981671101</v>
      </c>
      <c r="AD10" s="19">
        <v>130.84839582306799</v>
      </c>
      <c r="AE10" s="3">
        <v>7.2760677337646503E-5</v>
      </c>
      <c r="AF10" s="19">
        <v>9.0849625676209494E-2</v>
      </c>
      <c r="AG10" s="19">
        <v>0.97020788076749698</v>
      </c>
      <c r="AI10" s="3">
        <v>1.35839748460285E-5</v>
      </c>
    </row>
    <row r="11" spans="1:46" x14ac:dyDescent="0.25">
      <c r="A11" s="17">
        <v>43870</v>
      </c>
      <c r="B11" s="19" t="s">
        <v>20</v>
      </c>
      <c r="C11" s="19">
        <v>3.3499999999999992</v>
      </c>
      <c r="D11" s="19">
        <v>83</v>
      </c>
      <c r="E11" s="19">
        <v>4.5</v>
      </c>
      <c r="F11" s="19">
        <v>1</v>
      </c>
      <c r="G11" s="22">
        <v>1.22884454114745</v>
      </c>
      <c r="I11" s="33">
        <v>0.23908823553709199</v>
      </c>
      <c r="J11" s="33">
        <v>6.1848683180073E-2</v>
      </c>
      <c r="K11" s="33">
        <v>1.36012347095846</v>
      </c>
      <c r="L11" s="33">
        <v>93.134993779703294</v>
      </c>
      <c r="M11" s="33">
        <v>6.6811767869291896E-2</v>
      </c>
      <c r="N11" s="33">
        <v>0.90728782829449095</v>
      </c>
      <c r="P11" s="10">
        <v>0.20432984281038</v>
      </c>
      <c r="Q11" s="6"/>
      <c r="Y11" s="19">
        <v>6.4808753521772902</v>
      </c>
      <c r="AA11" s="19">
        <v>0</v>
      </c>
      <c r="AB11" s="19">
        <v>0.57207340345343405</v>
      </c>
      <c r="AC11" s="19">
        <v>0.11087520957083601</v>
      </c>
      <c r="AD11" s="19">
        <v>119.249230978398</v>
      </c>
      <c r="AE11" s="3">
        <v>4.4045480230678597E-5</v>
      </c>
      <c r="AF11" s="19">
        <v>6.8564083649291105E-2</v>
      </c>
      <c r="AG11" s="19">
        <v>0.96955959776808898</v>
      </c>
      <c r="AI11" s="3">
        <v>1.5353264337932399E-5</v>
      </c>
    </row>
    <row r="12" spans="1:46" x14ac:dyDescent="0.25">
      <c r="A12" s="17">
        <v>43871</v>
      </c>
      <c r="B12" s="19" t="s">
        <v>20</v>
      </c>
      <c r="C12" s="19">
        <v>5.52</v>
      </c>
      <c r="D12" s="19">
        <v>93</v>
      </c>
      <c r="E12" s="19">
        <v>8</v>
      </c>
      <c r="F12" s="19">
        <v>0</v>
      </c>
      <c r="G12" s="22">
        <v>1.4405456756270001</v>
      </c>
      <c r="I12" s="33">
        <v>0.24627588723496099</v>
      </c>
      <c r="J12" s="33">
        <v>0.99423374672713205</v>
      </c>
      <c r="K12" s="33">
        <v>1.4798646339685599</v>
      </c>
      <c r="L12" s="33">
        <v>98.546391428802295</v>
      </c>
      <c r="M12" s="33">
        <v>7.39992008095159E-2</v>
      </c>
      <c r="N12" s="33">
        <v>0.90728782828626697</v>
      </c>
      <c r="P12" s="10">
        <v>0.20432984281038</v>
      </c>
      <c r="Q12" s="6"/>
      <c r="Y12" s="19">
        <v>8.0229897604923295</v>
      </c>
      <c r="AA12" s="3">
        <v>2.4467195047783697E-7</v>
      </c>
      <c r="AB12" s="19">
        <v>0.99985981205418595</v>
      </c>
      <c r="AC12" s="19">
        <v>0.102772772259665</v>
      </c>
      <c r="AD12" s="19">
        <v>132.81365079704801</v>
      </c>
      <c r="AE12" s="3">
        <v>5.7236292334896198E-5</v>
      </c>
      <c r="AF12" s="19">
        <v>9.0125286309497898E-2</v>
      </c>
      <c r="AG12" s="19">
        <v>0.96948153009210902</v>
      </c>
      <c r="AI12" s="3">
        <v>1.73528067788582E-5</v>
      </c>
    </row>
    <row r="13" spans="1:46" x14ac:dyDescent="0.25">
      <c r="A13" s="17">
        <v>43872</v>
      </c>
      <c r="B13" s="19" t="s">
        <v>20</v>
      </c>
      <c r="C13" s="19">
        <v>5.61</v>
      </c>
      <c r="D13" s="19">
        <v>86.25</v>
      </c>
      <c r="E13" s="19">
        <v>6.6</v>
      </c>
      <c r="F13" s="19">
        <v>1</v>
      </c>
      <c r="G13" s="22">
        <v>1.6887179574642699</v>
      </c>
      <c r="I13" s="33">
        <v>0.26546647297027198</v>
      </c>
      <c r="J13" s="33">
        <v>0.59960355507296503</v>
      </c>
      <c r="K13" s="33">
        <v>1.6800993877570201</v>
      </c>
      <c r="L13" s="33">
        <v>94.116210164511898</v>
      </c>
      <c r="M13" s="33">
        <v>9.3190033473379494E-2</v>
      </c>
      <c r="N13" s="33">
        <v>0.90728782826819598</v>
      </c>
      <c r="P13" s="10">
        <v>0.20432984281038</v>
      </c>
      <c r="Q13" s="6"/>
      <c r="Y13" s="19">
        <v>9.7178678320023408</v>
      </c>
      <c r="AA13" s="3">
        <v>4.8428529331179302E-7</v>
      </c>
      <c r="AB13" s="19">
        <v>0.984236397939248</v>
      </c>
      <c r="AC13" s="19">
        <v>0.116383892328983</v>
      </c>
      <c r="AD13" s="19">
        <v>105.186099313944</v>
      </c>
      <c r="AE13" s="3">
        <v>1.80521047089051E-5</v>
      </c>
      <c r="AF13" s="19">
        <v>1.14637559652329E-2</v>
      </c>
      <c r="AG13" s="19">
        <v>0.96835828274607205</v>
      </c>
      <c r="AI13" s="3">
        <v>1.9612513168731898E-5</v>
      </c>
    </row>
    <row r="14" spans="1:46" x14ac:dyDescent="0.25">
      <c r="A14" s="17">
        <v>43873</v>
      </c>
      <c r="B14" s="19" t="s">
        <v>20</v>
      </c>
      <c r="C14" s="19">
        <v>8.9000000000000021</v>
      </c>
      <c r="D14" s="19">
        <v>82.5</v>
      </c>
      <c r="E14" s="19">
        <v>6.5</v>
      </c>
      <c r="F14" s="19">
        <v>1</v>
      </c>
      <c r="G14" s="22">
        <v>1.9796445111822401</v>
      </c>
      <c r="I14" s="33">
        <v>0.25894767493549598</v>
      </c>
      <c r="J14" s="33">
        <v>0.53308924377022404</v>
      </c>
      <c r="K14" s="33">
        <v>4.1211447913857802</v>
      </c>
      <c r="L14" s="33">
        <v>85.661024833699898</v>
      </c>
      <c r="M14" s="33">
        <v>8.6671264201958906E-2</v>
      </c>
      <c r="N14" s="33">
        <v>0.90728782823490695</v>
      </c>
      <c r="P14" s="10">
        <v>0.20432984281038</v>
      </c>
      <c r="Q14" s="6"/>
      <c r="Y14" s="19">
        <v>11.581310169670999</v>
      </c>
      <c r="AA14" s="19">
        <v>0</v>
      </c>
      <c r="AB14" s="19">
        <v>0.437516603141682</v>
      </c>
      <c r="AC14" s="19">
        <v>0.116798678243818</v>
      </c>
      <c r="AD14" s="19">
        <v>115.10553610363699</v>
      </c>
      <c r="AE14" s="3">
        <v>1.7443265858191299E-5</v>
      </c>
      <c r="AF14" s="19">
        <v>8.2469242212061297E-2</v>
      </c>
      <c r="AG14" s="19">
        <v>0.96673258028297904</v>
      </c>
      <c r="AI14" s="3">
        <v>2.2166165172283498E-5</v>
      </c>
    </row>
    <row r="15" spans="1:46" x14ac:dyDescent="0.25">
      <c r="A15" s="17">
        <v>43874</v>
      </c>
      <c r="B15" s="19" t="s">
        <v>20</v>
      </c>
      <c r="C15" s="19">
        <v>10.815</v>
      </c>
      <c r="D15" s="19">
        <v>90.233333333333334</v>
      </c>
      <c r="E15" s="19">
        <v>5.3</v>
      </c>
      <c r="F15" s="19">
        <v>1</v>
      </c>
      <c r="G15" s="22">
        <v>2.3206908965062598</v>
      </c>
      <c r="I15" s="33">
        <v>0.242190475658249</v>
      </c>
      <c r="J15" s="33">
        <v>0.16088157024336699</v>
      </c>
      <c r="K15" s="33">
        <v>3.2655974119903899</v>
      </c>
      <c r="L15" s="33">
        <v>91.720456959461302</v>
      </c>
      <c r="M15" s="33">
        <v>6.9914067822915205E-2</v>
      </c>
      <c r="N15" s="33">
        <v>0.90728782823119203</v>
      </c>
      <c r="P15" s="10">
        <v>0.20432984281038</v>
      </c>
      <c r="Q15" s="6"/>
      <c r="Y15" s="19">
        <v>13.6340124610711</v>
      </c>
      <c r="AA15" s="3">
        <v>1.19209289550781E-7</v>
      </c>
      <c r="AB15" s="19">
        <v>0.94288676019838502</v>
      </c>
      <c r="AC15" s="19">
        <v>0.11845136726215701</v>
      </c>
      <c r="AD15" s="19">
        <v>107.37621500577499</v>
      </c>
      <c r="AE15" s="3">
        <v>1.1591180974174199E-6</v>
      </c>
      <c r="AF15" s="19">
        <v>1.7203226438841399E-2</v>
      </c>
      <c r="AG15" s="19">
        <v>0.96655890509876596</v>
      </c>
      <c r="AI15" s="3">
        <v>2.5051911867865299E-5</v>
      </c>
    </row>
    <row r="16" spans="1:46" x14ac:dyDescent="0.25">
      <c r="A16" s="17">
        <v>43875</v>
      </c>
      <c r="B16" s="19" t="s">
        <v>20</v>
      </c>
      <c r="C16" s="19">
        <v>11.74</v>
      </c>
      <c r="D16" s="19">
        <v>84.91</v>
      </c>
      <c r="E16" s="19">
        <v>3.25</v>
      </c>
      <c r="F16" s="19">
        <v>1</v>
      </c>
      <c r="G16" s="22">
        <v>2.7204915865984098</v>
      </c>
      <c r="I16" s="33">
        <v>0.194361000381187</v>
      </c>
      <c r="J16" s="33">
        <v>6.4543612407924597E-2</v>
      </c>
      <c r="K16" s="33">
        <v>3.9521270585750301</v>
      </c>
      <c r="L16" s="33">
        <v>73.181573082480497</v>
      </c>
      <c r="M16" s="33">
        <v>2.2084253946749101E-2</v>
      </c>
      <c r="N16" s="33">
        <v>0.90728782821822596</v>
      </c>
      <c r="P16" s="10">
        <v>0.20432984281038</v>
      </c>
      <c r="Q16" s="6"/>
      <c r="Y16" s="19">
        <v>15.901334109384701</v>
      </c>
      <c r="AA16" s="3">
        <v>1.2169757158564401E-5</v>
      </c>
      <c r="AB16" s="19">
        <v>2.2997128044364299E-2</v>
      </c>
      <c r="AC16" s="19">
        <v>0.13119542351616301</v>
      </c>
      <c r="AD16" s="19">
        <v>70.175343481262601</v>
      </c>
      <c r="AE16" s="3">
        <v>8.8177895563712502E-7</v>
      </c>
      <c r="AF16" s="19">
        <v>1.2447584860116E-2</v>
      </c>
      <c r="AG16" s="19">
        <v>0.96552974413479697</v>
      </c>
      <c r="AI16" s="3">
        <v>2.83128290983167E-5</v>
      </c>
    </row>
    <row r="17" spans="1:35" x14ac:dyDescent="0.25">
      <c r="A17" s="17">
        <v>43876</v>
      </c>
      <c r="B17" s="19" t="s">
        <v>20</v>
      </c>
      <c r="C17" s="19">
        <v>5.1800000000000006</v>
      </c>
      <c r="D17" s="19">
        <v>82.33</v>
      </c>
      <c r="E17" s="19">
        <v>3.29</v>
      </c>
      <c r="F17" s="19">
        <v>0</v>
      </c>
      <c r="G17" s="22">
        <v>3.1891685721243102</v>
      </c>
      <c r="I17" s="33">
        <v>0.25094313096160997</v>
      </c>
      <c r="J17" s="33">
        <v>0.121567798382749</v>
      </c>
      <c r="K17" s="33">
        <v>2.4433425529487098</v>
      </c>
      <c r="L17" s="33">
        <v>77.801268586377404</v>
      </c>
      <c r="M17" s="33">
        <v>7.8666736354837202E-2</v>
      </c>
      <c r="N17" s="33">
        <v>0.90728782821339704</v>
      </c>
      <c r="P17" s="10">
        <v>0.20432984281038</v>
      </c>
      <c r="Q17" s="6"/>
      <c r="Y17" s="19">
        <v>18.413251960772602</v>
      </c>
      <c r="AA17" s="3">
        <v>2.3062853982125399E-7</v>
      </c>
      <c r="AB17" s="19">
        <v>0.99749298533473596</v>
      </c>
      <c r="AC17" s="19">
        <v>9.4681509199954897E-2</v>
      </c>
      <c r="AD17" s="19">
        <v>140.874778248811</v>
      </c>
      <c r="AE17" s="3">
        <v>5.0635230745145002E-5</v>
      </c>
      <c r="AF17" s="19">
        <v>9.9782753286186798E-2</v>
      </c>
      <c r="AG17" s="19">
        <v>0.96473929820084203</v>
      </c>
      <c r="AI17" s="3">
        <v>3.19975489928925E-5</v>
      </c>
    </row>
    <row r="18" spans="1:35" x14ac:dyDescent="0.25">
      <c r="A18" s="17">
        <v>43877</v>
      </c>
      <c r="B18" s="19" t="s">
        <v>20</v>
      </c>
      <c r="C18" s="19">
        <v>3.76</v>
      </c>
      <c r="D18" s="19">
        <v>82.185000000000002</v>
      </c>
      <c r="E18" s="19">
        <v>3.294999999999999</v>
      </c>
      <c r="F18" s="19">
        <v>0</v>
      </c>
      <c r="G18" s="22">
        <v>3.73858762568074</v>
      </c>
      <c r="I18" s="33">
        <v>0.209782812923856</v>
      </c>
      <c r="J18" s="33">
        <v>0.41307279173870898</v>
      </c>
      <c r="K18" s="33">
        <v>4.5564197282113996</v>
      </c>
      <c r="L18" s="33">
        <v>76.916013626144704</v>
      </c>
      <c r="M18" s="33">
        <v>3.7506426343454601E-2</v>
      </c>
      <c r="N18" s="33">
        <v>0.90728782820192799</v>
      </c>
      <c r="P18" s="10">
        <v>0.20432984281038</v>
      </c>
      <c r="Q18" s="6"/>
      <c r="Y18" s="19">
        <v>21.2044738375034</v>
      </c>
      <c r="AA18" s="3">
        <v>2.5749206542968801E-5</v>
      </c>
      <c r="AB18" s="19">
        <v>0.115769120449639</v>
      </c>
      <c r="AC18" s="19">
        <v>0.127832918924045</v>
      </c>
      <c r="AD18" s="19">
        <v>82.878415386235801</v>
      </c>
      <c r="AE18" s="19">
        <v>0</v>
      </c>
      <c r="AF18" s="19">
        <v>1.04304720793918E-2</v>
      </c>
      <c r="AG18" s="19">
        <v>0.96208727059139698</v>
      </c>
      <c r="AI18" s="3">
        <v>3.6160968054112999E-5</v>
      </c>
    </row>
    <row r="19" spans="1:35" x14ac:dyDescent="0.25">
      <c r="A19" s="17">
        <v>43878</v>
      </c>
      <c r="B19" s="19" t="s">
        <v>20</v>
      </c>
      <c r="C19" s="19">
        <v>5.7600000000000007</v>
      </c>
      <c r="D19" s="19">
        <v>91.47</v>
      </c>
      <c r="E19" s="19">
        <v>5.32</v>
      </c>
      <c r="F19" s="19">
        <v>1</v>
      </c>
      <c r="G19" s="22">
        <v>4.3826587145824796</v>
      </c>
      <c r="I19" s="33">
        <v>0.22129693947837301</v>
      </c>
      <c r="J19" s="33">
        <v>0.25679595926804299</v>
      </c>
      <c r="K19" s="33">
        <v>1.31785376413537</v>
      </c>
      <c r="L19" s="33">
        <v>91.127550391660705</v>
      </c>
      <c r="M19" s="33">
        <v>4.9020576403784197E-2</v>
      </c>
      <c r="N19" s="33">
        <v>0.90728782816542797</v>
      </c>
      <c r="P19" s="10">
        <v>0.20432984281038</v>
      </c>
      <c r="Q19" s="6"/>
      <c r="Y19" s="19">
        <v>24.314693873548599</v>
      </c>
      <c r="AA19" s="3">
        <v>6.0610569285746205E-7</v>
      </c>
      <c r="AB19" s="19">
        <v>0.99384030539052104</v>
      </c>
      <c r="AC19" s="19">
        <v>8.8175734093469099E-2</v>
      </c>
      <c r="AD19" s="19">
        <v>147.36946272854701</v>
      </c>
      <c r="AE19" s="3">
        <v>3.4271659506513399E-6</v>
      </c>
      <c r="AF19" s="19">
        <v>9.7978664023634005E-2</v>
      </c>
      <c r="AG19" s="19">
        <v>0.95555618844489998</v>
      </c>
      <c r="AI19" s="3">
        <v>4.08650430918605E-5</v>
      </c>
    </row>
    <row r="20" spans="1:35" x14ac:dyDescent="0.25">
      <c r="A20" s="17">
        <v>43879</v>
      </c>
      <c r="B20" s="19" t="s">
        <v>20</v>
      </c>
      <c r="C20" s="19">
        <v>6.7699999999999987</v>
      </c>
      <c r="D20" s="19">
        <v>83.63</v>
      </c>
      <c r="E20" s="19">
        <v>5.7849999999999993</v>
      </c>
      <c r="F20" s="19">
        <v>0</v>
      </c>
      <c r="G20" s="22">
        <v>5.1376881677364299</v>
      </c>
      <c r="I20" s="33">
        <v>0.22011211709440401</v>
      </c>
      <c r="J20" s="33">
        <v>0.90379526158256795</v>
      </c>
      <c r="K20" s="33">
        <v>2.2332041145617101</v>
      </c>
      <c r="L20" s="33">
        <v>90.718699567747606</v>
      </c>
      <c r="M20" s="33">
        <v>4.7835762889059698E-2</v>
      </c>
      <c r="N20" s="33">
        <v>0.907287828150526</v>
      </c>
      <c r="P20" s="10">
        <v>0.20432984281038</v>
      </c>
      <c r="Q20" s="6"/>
      <c r="Y20" s="19">
        <v>27.7889776396289</v>
      </c>
      <c r="AA20" s="3">
        <v>1.3291835784912099E-5</v>
      </c>
      <c r="AB20" s="19">
        <v>0.33424983460114399</v>
      </c>
      <c r="AC20" s="19">
        <v>0.13299075465304</v>
      </c>
      <c r="AD20" s="19">
        <v>98.698937756834596</v>
      </c>
      <c r="AE20" s="3">
        <v>9.0204359860574898E-6</v>
      </c>
      <c r="AF20" s="19">
        <v>3.2865933525609403E-2</v>
      </c>
      <c r="AG20" s="19">
        <v>0.95344275654399602</v>
      </c>
      <c r="AI20" s="3">
        <v>4.6179685235696499E-5</v>
      </c>
    </row>
    <row r="21" spans="1:35" x14ac:dyDescent="0.25">
      <c r="A21" s="17">
        <v>43880</v>
      </c>
      <c r="B21" s="19" t="s">
        <v>20</v>
      </c>
      <c r="C21" s="19">
        <v>9.41</v>
      </c>
      <c r="D21" s="19">
        <v>78.22</v>
      </c>
      <c r="E21" s="19">
        <v>4.8299999999999992</v>
      </c>
      <c r="F21" s="19">
        <v>1</v>
      </c>
      <c r="G21" s="22">
        <v>6.0227915126203397</v>
      </c>
      <c r="I21" s="33">
        <v>0.18254546472983099</v>
      </c>
      <c r="J21" s="33">
        <v>0.25054727595953902</v>
      </c>
      <c r="K21" s="33">
        <v>4.85685457206176</v>
      </c>
      <c r="L21" s="33">
        <v>88.346793850088204</v>
      </c>
      <c r="M21" s="33">
        <v>1.02686719041874E-2</v>
      </c>
      <c r="N21" s="33">
        <v>0.907287828146214</v>
      </c>
      <c r="P21" s="10">
        <v>0.20432984281038</v>
      </c>
      <c r="Q21" s="6"/>
      <c r="Y21" s="19">
        <v>31.678270021596401</v>
      </c>
      <c r="AA21" s="3">
        <v>4.9591064453125E-5</v>
      </c>
      <c r="AB21" s="19">
        <v>0.104953765869141</v>
      </c>
      <c r="AC21" s="19">
        <v>0.13852027009168399</v>
      </c>
      <c r="AD21" s="19">
        <v>79.674653640386794</v>
      </c>
      <c r="AE21" s="19">
        <v>0</v>
      </c>
      <c r="AF21" s="19">
        <v>1.0000214673798399E-2</v>
      </c>
      <c r="AG21" s="19">
        <v>0.95278887705084803</v>
      </c>
      <c r="AI21" s="3">
        <v>5.2183763258251901E-5</v>
      </c>
    </row>
    <row r="22" spans="1:35" x14ac:dyDescent="0.25">
      <c r="A22" s="17">
        <v>43881</v>
      </c>
      <c r="B22" s="19" t="s">
        <v>20</v>
      </c>
      <c r="C22" s="19">
        <v>6.8350000000000009</v>
      </c>
      <c r="D22" s="19">
        <v>83.93</v>
      </c>
      <c r="E22" s="19">
        <v>3.9249999999999998</v>
      </c>
      <c r="F22" s="19">
        <v>2</v>
      </c>
      <c r="G22" s="22">
        <v>7.0603774344041597</v>
      </c>
      <c r="I22" s="33">
        <v>0.17607952154932099</v>
      </c>
      <c r="J22" s="33">
        <v>0.77132341438817598</v>
      </c>
      <c r="K22" s="33">
        <v>2.8549521889365499</v>
      </c>
      <c r="L22" s="33">
        <v>78.511329094459896</v>
      </c>
      <c r="M22" s="33">
        <v>3.8026720371292398E-3</v>
      </c>
      <c r="N22" s="33">
        <v>0.90728782803524299</v>
      </c>
      <c r="P22" s="10">
        <v>0.20432984281038</v>
      </c>
      <c r="Q22" s="6"/>
      <c r="Y22" s="19">
        <v>36.040023006664498</v>
      </c>
      <c r="AA22" s="3">
        <v>4.8714407504091297E-5</v>
      </c>
      <c r="AB22" s="19">
        <v>0.240015203137631</v>
      </c>
      <c r="AC22" s="19">
        <v>0.138851610253997</v>
      </c>
      <c r="AD22" s="19">
        <v>86.483499837470603</v>
      </c>
      <c r="AE22" s="3">
        <v>9.2541715892378795E-6</v>
      </c>
      <c r="AF22" s="19">
        <v>1.1164059438269E-2</v>
      </c>
      <c r="AG22" s="19">
        <v>0.950052319138321</v>
      </c>
      <c r="AI22" s="3">
        <v>5.89662284859624E-5</v>
      </c>
    </row>
    <row r="23" spans="1:35" x14ac:dyDescent="0.25">
      <c r="A23" s="17">
        <v>43882</v>
      </c>
      <c r="B23" s="19" t="s">
        <v>20</v>
      </c>
      <c r="C23" s="19">
        <v>6.1449999999999996</v>
      </c>
      <c r="D23" s="19">
        <v>81.566666666666663</v>
      </c>
      <c r="E23" s="19">
        <v>4.166666666666667</v>
      </c>
      <c r="F23" s="19">
        <v>1</v>
      </c>
      <c r="G23" s="22">
        <v>8.2767151098935692</v>
      </c>
      <c r="I23" s="33">
        <v>0.183525156710763</v>
      </c>
      <c r="J23" s="33">
        <v>1.36185750641347E-2</v>
      </c>
      <c r="K23" s="33">
        <v>4.2009402274862104</v>
      </c>
      <c r="L23" s="33">
        <v>71.873239231750205</v>
      </c>
      <c r="M23" s="33">
        <v>1.1248876805620501E-2</v>
      </c>
      <c r="N23" s="33">
        <v>0.90728782800139296</v>
      </c>
      <c r="P23" s="10">
        <v>0.20432984281038</v>
      </c>
      <c r="Q23" s="6"/>
      <c r="Y23" s="19">
        <v>40.938944117623798</v>
      </c>
      <c r="AA23" s="3">
        <v>5.7330884483897102E-5</v>
      </c>
      <c r="AB23" s="19">
        <v>0.50538357554990698</v>
      </c>
      <c r="AC23" s="19">
        <v>0.14024282524291101</v>
      </c>
      <c r="AD23" s="19">
        <v>90.703126809898706</v>
      </c>
      <c r="AE23" s="3">
        <v>1.17968883631777E-6</v>
      </c>
      <c r="AF23" s="19">
        <v>1.0001365530127501E-2</v>
      </c>
      <c r="AG23" s="19">
        <v>0.94817538684741698</v>
      </c>
      <c r="AI23" s="3">
        <v>6.6627374640400799E-5</v>
      </c>
    </row>
    <row r="24" spans="1:35" x14ac:dyDescent="0.25">
      <c r="A24" s="17">
        <v>43883</v>
      </c>
      <c r="B24" s="19" t="s">
        <v>20</v>
      </c>
      <c r="C24" s="19">
        <v>4.3900000000000006</v>
      </c>
      <c r="D24" s="19">
        <v>85.289999999999992</v>
      </c>
      <c r="E24" s="19">
        <v>5.34</v>
      </c>
      <c r="F24" s="19">
        <v>0</v>
      </c>
      <c r="G24" s="22">
        <v>9.7025992798247191</v>
      </c>
      <c r="I24" s="33">
        <v>0.239737674698841</v>
      </c>
      <c r="J24" s="33">
        <v>0.95217973283736201</v>
      </c>
      <c r="K24" s="33">
        <v>2.2997755512740299</v>
      </c>
      <c r="L24" s="33">
        <v>90.197303660736196</v>
      </c>
      <c r="M24" s="33">
        <v>6.7460788322822304E-2</v>
      </c>
      <c r="N24" s="33">
        <v>0.90728782794951501</v>
      </c>
      <c r="P24" s="10">
        <v>0.20432984281038</v>
      </c>
      <c r="Q24" s="6"/>
      <c r="Y24" s="19">
        <v>46.447869359682798</v>
      </c>
      <c r="AA24" s="19">
        <v>1.08981924059726E-4</v>
      </c>
      <c r="AB24" s="19">
        <v>0.23390437419117499</v>
      </c>
      <c r="AC24" s="19">
        <v>0.14609670099563801</v>
      </c>
      <c r="AD24" s="19">
        <v>84.102912731829306</v>
      </c>
      <c r="AE24" s="3">
        <v>2.6872797907119699E-5</v>
      </c>
      <c r="AF24" s="19">
        <v>0.01</v>
      </c>
      <c r="AG24" s="19">
        <v>0.94088827085387605</v>
      </c>
      <c r="AI24" s="3">
        <v>7.5280247017764503E-5</v>
      </c>
    </row>
    <row r="25" spans="1:35" x14ac:dyDescent="0.25">
      <c r="A25" s="17">
        <v>43884</v>
      </c>
      <c r="B25" s="19" t="s">
        <v>20</v>
      </c>
      <c r="C25" s="19">
        <v>5.1449999999999996</v>
      </c>
      <c r="D25" s="19">
        <v>86.754999999999995</v>
      </c>
      <c r="E25" s="19">
        <v>4.169999999999999</v>
      </c>
      <c r="F25" s="19">
        <v>5</v>
      </c>
      <c r="G25" s="22">
        <v>11.3741298975392</v>
      </c>
      <c r="I25" s="33">
        <v>0.26765316855293603</v>
      </c>
      <c r="J25" s="33">
        <v>0.94843739421162099</v>
      </c>
      <c r="K25" s="33">
        <v>2.0580550510207098</v>
      </c>
      <c r="L25" s="33">
        <v>82.875548555140796</v>
      </c>
      <c r="M25" s="33">
        <v>9.5376949278237602E-2</v>
      </c>
      <c r="N25" s="33">
        <v>0.90728782784752704</v>
      </c>
      <c r="P25" s="10">
        <v>0.20432984281038</v>
      </c>
      <c r="Q25" s="6"/>
      <c r="Y25" s="19">
        <v>52.648767320886101</v>
      </c>
      <c r="AA25" s="3">
        <v>4.5245669688664899E-7</v>
      </c>
      <c r="AB25" s="19">
        <v>0.99999516122655496</v>
      </c>
      <c r="AC25" s="19">
        <v>7.8887939453125E-2</v>
      </c>
      <c r="AD25" s="19">
        <v>158.76433336559001</v>
      </c>
      <c r="AE25" s="3">
        <v>7.62939453125E-6</v>
      </c>
      <c r="AF25" s="19">
        <v>9.5281372070312495E-2</v>
      </c>
      <c r="AG25" s="19">
        <v>0.93576943215427499</v>
      </c>
      <c r="AI25" s="3">
        <v>8.5052216438726504E-5</v>
      </c>
    </row>
    <row r="26" spans="1:35" x14ac:dyDescent="0.25">
      <c r="A26" s="17">
        <v>43885</v>
      </c>
      <c r="B26" s="19" t="s">
        <v>20</v>
      </c>
      <c r="C26" s="19">
        <v>6.4849999999999994</v>
      </c>
      <c r="D26" s="19">
        <v>83.24499999999999</v>
      </c>
      <c r="E26" s="19">
        <v>3.96</v>
      </c>
      <c r="F26" s="19">
        <v>2</v>
      </c>
      <c r="G26" s="22">
        <v>13.333626092866201</v>
      </c>
      <c r="I26" s="33">
        <v>0.20241719972223601</v>
      </c>
      <c r="J26" s="33">
        <v>0.36227427861524403</v>
      </c>
      <c r="K26" s="33">
        <v>3.4182034067498099</v>
      </c>
      <c r="L26" s="33">
        <v>89.218063436248897</v>
      </c>
      <c r="M26" s="33">
        <v>3.01410004860789E-2</v>
      </c>
      <c r="N26" s="33">
        <v>0.90728782779031802</v>
      </c>
      <c r="P26" s="10">
        <v>0.20432984281038</v>
      </c>
      <c r="Q26" s="6"/>
      <c r="Y26" s="19">
        <v>59.633883582044596</v>
      </c>
      <c r="AA26" s="3">
        <v>4.7713663453574597E-7</v>
      </c>
      <c r="AB26" s="19">
        <v>0.89770270884036996</v>
      </c>
      <c r="AC26" s="19">
        <v>7.0910393944925904E-2</v>
      </c>
      <c r="AD26" s="19">
        <v>170.38650216450199</v>
      </c>
      <c r="AE26" s="3">
        <v>1.9073486328125E-6</v>
      </c>
      <c r="AF26" s="19">
        <v>9.9088439941406301E-2</v>
      </c>
      <c r="AG26" s="19">
        <v>0.90877464718321899</v>
      </c>
      <c r="AI26" s="3">
        <v>9.6086734335086894E-5</v>
      </c>
    </row>
    <row r="27" spans="1:35" x14ac:dyDescent="0.25">
      <c r="A27" s="17">
        <v>43886</v>
      </c>
      <c r="B27" s="19" t="s">
        <v>20</v>
      </c>
      <c r="C27" s="19">
        <v>8.629999999999999</v>
      </c>
      <c r="D27" s="19">
        <v>85.21</v>
      </c>
      <c r="E27" s="19">
        <v>9.3150000000000013</v>
      </c>
      <c r="F27" s="19">
        <v>4</v>
      </c>
      <c r="G27" s="22">
        <v>15.630697590575799</v>
      </c>
      <c r="I27" s="33">
        <v>0.27046287050351298</v>
      </c>
      <c r="J27" s="33">
        <v>0.106109271181715</v>
      </c>
      <c r="K27" s="33">
        <v>3.0112681361274101</v>
      </c>
      <c r="L27" s="33">
        <v>99.556229960205599</v>
      </c>
      <c r="M27" s="33">
        <v>9.8186694646771794E-2</v>
      </c>
      <c r="N27" s="33">
        <v>0.90728782771957905</v>
      </c>
      <c r="P27" s="10">
        <v>0.20432984281038</v>
      </c>
      <c r="Q27" s="6"/>
      <c r="Y27" s="19">
        <v>67.507036909962594</v>
      </c>
      <c r="AA27" s="3">
        <v>7.1054965935513098E-6</v>
      </c>
      <c r="AB27" s="19">
        <v>0.60792932971343605</v>
      </c>
      <c r="AC27" s="19">
        <v>7.3196022452121201E-2</v>
      </c>
      <c r="AD27" s="19">
        <v>151.36604181404101</v>
      </c>
      <c r="AE27" s="3">
        <v>7.3151812914226202E-6</v>
      </c>
      <c r="AF27" s="19">
        <v>4.7353515625000002E-2</v>
      </c>
      <c r="AG27" s="19">
        <v>0.90494127500002097</v>
      </c>
      <c r="AI27" s="19">
        <v>1.0854528611507E-4</v>
      </c>
    </row>
    <row r="28" spans="1:35" x14ac:dyDescent="0.25">
      <c r="A28" s="17">
        <v>43887</v>
      </c>
      <c r="B28" s="19" t="s">
        <v>20</v>
      </c>
      <c r="C28" s="19">
        <v>8.4250000000000007</v>
      </c>
      <c r="D28" s="19">
        <v>82.974999999999994</v>
      </c>
      <c r="E28" s="19">
        <v>8.4500000000000011</v>
      </c>
      <c r="F28" s="19">
        <v>3</v>
      </c>
      <c r="G28" s="22">
        <v>18.323500709139299</v>
      </c>
      <c r="I28" s="33">
        <v>0.218337316592214</v>
      </c>
      <c r="J28" s="33">
        <v>0.95877954261573795</v>
      </c>
      <c r="K28" s="33">
        <v>1.82571496637006</v>
      </c>
      <c r="L28" s="33">
        <v>88.8630836162354</v>
      </c>
      <c r="M28" s="33">
        <v>4.6061190555873002E-2</v>
      </c>
      <c r="N28" s="33">
        <v>0.907287827554497</v>
      </c>
      <c r="P28" s="10">
        <v>0.20432984281038</v>
      </c>
      <c r="Q28" s="6"/>
      <c r="Y28" s="19">
        <v>76.385080872228102</v>
      </c>
      <c r="AA28" s="19">
        <v>1.1833161585495001E-4</v>
      </c>
      <c r="AB28" s="19">
        <v>0.51201809141480004</v>
      </c>
      <c r="AC28" s="19">
        <v>0.17517440643426299</v>
      </c>
      <c r="AD28" s="19">
        <v>84.383063388324103</v>
      </c>
      <c r="AE28" s="3">
        <v>7.1032974423835497E-7</v>
      </c>
      <c r="AF28" s="19">
        <v>1.1205949402769E-2</v>
      </c>
      <c r="AG28" s="19">
        <v>0.90398655516064996</v>
      </c>
      <c r="AI28" s="19">
        <v>1.22609560475096E-4</v>
      </c>
    </row>
    <row r="29" spans="1:35" x14ac:dyDescent="0.25">
      <c r="A29" s="17">
        <v>43888</v>
      </c>
      <c r="B29" s="19" t="s">
        <v>20</v>
      </c>
      <c r="C29" s="19">
        <v>9.7099999999999991</v>
      </c>
      <c r="D29" s="19">
        <v>85.419999999999987</v>
      </c>
      <c r="E29" s="19">
        <v>7.0950000000000006</v>
      </c>
      <c r="F29" s="19">
        <v>7</v>
      </c>
      <c r="G29" s="22">
        <v>21.4802107386597</v>
      </c>
      <c r="I29" s="33">
        <v>0.179544222352816</v>
      </c>
      <c r="J29" s="33">
        <v>0.27519110531281499</v>
      </c>
      <c r="K29" s="33">
        <v>4.1601684599721898</v>
      </c>
      <c r="L29" s="33">
        <v>80.187464070818905</v>
      </c>
      <c r="M29" s="33">
        <v>7.2671958374936002E-3</v>
      </c>
      <c r="N29" s="33">
        <v>0.90728782752606496</v>
      </c>
      <c r="P29" s="10">
        <v>0.20432984281038</v>
      </c>
      <c r="Q29" s="6"/>
      <c r="Y29" s="19">
        <v>86.399546547279797</v>
      </c>
      <c r="AA29" s="19">
        <v>0</v>
      </c>
      <c r="AB29" s="19">
        <v>0.65108155365287901</v>
      </c>
      <c r="AC29" s="19">
        <v>6.3093167257192898E-2</v>
      </c>
      <c r="AD29" s="19">
        <v>180.89453414827099</v>
      </c>
      <c r="AE29" s="3">
        <v>9.9837779998779297E-5</v>
      </c>
      <c r="AF29" s="19">
        <v>9.9999966929145603E-2</v>
      </c>
      <c r="AG29" s="19">
        <v>0.87436843342917803</v>
      </c>
      <c r="AI29" s="19">
        <v>1.3848385248395499E-4</v>
      </c>
    </row>
    <row r="30" spans="1:35" x14ac:dyDescent="0.25">
      <c r="A30" s="17">
        <v>43889</v>
      </c>
      <c r="B30" s="19" t="s">
        <v>20</v>
      </c>
      <c r="C30" s="19">
        <v>10.835000000000001</v>
      </c>
      <c r="D30" s="19">
        <v>86.74499999999999</v>
      </c>
      <c r="E30" s="19">
        <v>10.505000000000001</v>
      </c>
      <c r="F30" s="19">
        <v>12</v>
      </c>
      <c r="G30" s="22">
        <v>25.180747975036098</v>
      </c>
      <c r="I30" s="33">
        <v>0.26820494551753299</v>
      </c>
      <c r="J30" s="33">
        <v>6.6932167256940206E-2</v>
      </c>
      <c r="K30" s="33">
        <v>3.3175355555092998</v>
      </c>
      <c r="L30" s="33">
        <v>73.702854348959207</v>
      </c>
      <c r="M30" s="33">
        <v>9.5927887915999002E-2</v>
      </c>
      <c r="N30" s="33">
        <v>0.90728782741120095</v>
      </c>
      <c r="P30" s="10">
        <v>0.20432984281038</v>
      </c>
      <c r="Q30" s="6"/>
      <c r="Y30" s="19">
        <v>97.698483914753695</v>
      </c>
      <c r="AA30" s="19">
        <v>2.5743923040721901E-4</v>
      </c>
      <c r="AB30" s="19">
        <v>2.0987193957411299E-4</v>
      </c>
      <c r="AC30" s="19">
        <v>0.934392836615628</v>
      </c>
      <c r="AD30" s="19">
        <v>168.56986173526801</v>
      </c>
      <c r="AE30" s="3">
        <v>9.9993649154731003E-5</v>
      </c>
      <c r="AF30" s="19">
        <v>2.019174172273E-2</v>
      </c>
      <c r="AG30" s="19">
        <v>0.11495890915235001</v>
      </c>
      <c r="AI30" s="19">
        <v>1.56397717902604E-4</v>
      </c>
    </row>
    <row r="31" spans="1:35" x14ac:dyDescent="0.25">
      <c r="A31" s="17">
        <v>43890</v>
      </c>
      <c r="B31" s="19" t="s">
        <v>20</v>
      </c>
      <c r="C31" s="19">
        <v>4.5599999999999996</v>
      </c>
      <c r="D31" s="19">
        <v>82.494999999999976</v>
      </c>
      <c r="E31" s="19">
        <v>8.4300000000000015</v>
      </c>
      <c r="F31" s="19">
        <v>5</v>
      </c>
      <c r="G31" s="22">
        <v>29.5188011093902</v>
      </c>
      <c r="I31" s="33">
        <v>0.191245434706694</v>
      </c>
      <c r="J31" s="33">
        <v>0.52955953342970996</v>
      </c>
      <c r="K31" s="33">
        <v>3.7274390908663002</v>
      </c>
      <c r="L31" s="33">
        <v>98.343320879138105</v>
      </c>
      <c r="M31" s="33">
        <v>1.8968300325712999E-2</v>
      </c>
      <c r="N31" s="33">
        <v>0.90728782709492894</v>
      </c>
      <c r="P31" s="10">
        <v>0.20432984281038</v>
      </c>
      <c r="Q31" s="6"/>
      <c r="Y31" s="19">
        <v>110.44852128254399</v>
      </c>
      <c r="AA31" s="19">
        <v>1.2477521799080201E-3</v>
      </c>
      <c r="AB31" s="19">
        <v>0.44259567406731898</v>
      </c>
      <c r="AC31" s="19">
        <v>0.30489947263863798</v>
      </c>
      <c r="AD31" s="19">
        <v>75.981040673211595</v>
      </c>
      <c r="AE31" s="3">
        <v>4.6860868953962899E-7</v>
      </c>
      <c r="AF31" s="19">
        <v>1.2076174097530101E-2</v>
      </c>
      <c r="AG31" s="19">
        <v>-1.3279005397172801</v>
      </c>
      <c r="AI31" s="19">
        <v>1.7660889512402799E-4</v>
      </c>
    </row>
    <row r="32" spans="1:35" x14ac:dyDescent="0.25">
      <c r="A32" s="17">
        <v>43891</v>
      </c>
      <c r="B32" s="19" t="s">
        <v>20</v>
      </c>
      <c r="C32" s="19">
        <v>4.0250000000000004</v>
      </c>
      <c r="D32" s="19">
        <v>74.314999999999998</v>
      </c>
      <c r="E32" s="19">
        <v>5.8949999999999996</v>
      </c>
      <c r="F32" s="19">
        <v>33</v>
      </c>
      <c r="G32" s="22">
        <v>34.604199200102897</v>
      </c>
      <c r="I32" s="33">
        <v>0.24372865209792199</v>
      </c>
      <c r="J32" s="33">
        <v>2.65190330841437E-2</v>
      </c>
      <c r="K32" s="33">
        <v>4.9660143602501501</v>
      </c>
      <c r="L32" s="33">
        <v>69.649034301129404</v>
      </c>
      <c r="M32" s="33">
        <v>7.1451379221511305E-2</v>
      </c>
      <c r="N32" s="33">
        <v>0.90728782640717798</v>
      </c>
      <c r="P32" s="10">
        <v>0.20432984281038</v>
      </c>
      <c r="Q32" s="6"/>
      <c r="Y32" s="19">
        <v>124.83716370000499</v>
      </c>
      <c r="AI32" s="19">
        <v>1.99406509076346E-4</v>
      </c>
    </row>
    <row r="33" spans="1:35" x14ac:dyDescent="0.25">
      <c r="A33" s="17">
        <v>43892</v>
      </c>
      <c r="B33" s="19" t="s">
        <v>20</v>
      </c>
      <c r="C33" s="19">
        <v>10.15</v>
      </c>
      <c r="D33" s="19">
        <v>78.489999999999981</v>
      </c>
      <c r="E33" s="19">
        <v>6.48</v>
      </c>
      <c r="F33" s="19">
        <v>40</v>
      </c>
      <c r="G33" s="22">
        <v>40.565692280079801</v>
      </c>
      <c r="I33" s="33">
        <v>0.25821253394001997</v>
      </c>
      <c r="J33" s="33">
        <v>0.41565365068150301</v>
      </c>
      <c r="K33" s="33">
        <v>1.53076364678955</v>
      </c>
      <c r="L33" s="33">
        <v>87.458555500592297</v>
      </c>
      <c r="M33" s="33">
        <v>8.5934749500051699E-2</v>
      </c>
      <c r="N33" s="33">
        <v>0.90728782255891605</v>
      </c>
      <c r="P33" s="10">
        <v>0.20432984281038</v>
      </c>
      <c r="Q33" s="6"/>
      <c r="Y33" s="19">
        <v>141.075352656474</v>
      </c>
      <c r="AI33" s="19">
        <v>2.25114568120847E-4</v>
      </c>
    </row>
    <row r="34" spans="1:35" x14ac:dyDescent="0.25">
      <c r="A34" s="17">
        <v>43893</v>
      </c>
      <c r="B34" s="19" t="s">
        <v>20</v>
      </c>
      <c r="C34" s="19">
        <v>12.975</v>
      </c>
      <c r="D34" s="19">
        <v>86.935000000000002</v>
      </c>
      <c r="E34" s="19">
        <v>8.7450000000000028</v>
      </c>
      <c r="F34" s="19">
        <v>55</v>
      </c>
      <c r="G34" s="22">
        <v>47.554210997526397</v>
      </c>
      <c r="I34" s="33">
        <v>0.258783977388093</v>
      </c>
      <c r="J34" s="33">
        <v>8.2831624499508302E-2</v>
      </c>
      <c r="K34" s="33">
        <v>4.6485540117767004</v>
      </c>
      <c r="L34" s="33">
        <v>70.864906661913494</v>
      </c>
      <c r="M34" s="33">
        <v>8.6506190913115399E-2</v>
      </c>
      <c r="N34" s="33">
        <v>0.90728782253949602</v>
      </c>
      <c r="P34" s="10">
        <v>0.20432984281038</v>
      </c>
      <c r="Q34" s="6"/>
      <c r="Y34" s="19">
        <v>159.40031037500199</v>
      </c>
      <c r="AI34" s="19">
        <v>2.5409576001533699E-4</v>
      </c>
    </row>
    <row r="35" spans="1:35" x14ac:dyDescent="0.25">
      <c r="A35" s="17">
        <v>43894</v>
      </c>
      <c r="B35" s="19" t="s">
        <v>20</v>
      </c>
      <c r="C35" s="19">
        <v>16.170000000000002</v>
      </c>
      <c r="D35" s="19">
        <v>85.16</v>
      </c>
      <c r="E35" s="19">
        <v>7.9849999999999994</v>
      </c>
      <c r="F35" s="19">
        <v>56</v>
      </c>
      <c r="G35" s="22">
        <v>55.7466878164863</v>
      </c>
      <c r="I35" s="33">
        <v>0.22100452360723999</v>
      </c>
      <c r="J35" s="33">
        <v>0.39337705187590999</v>
      </c>
      <c r="K35" s="33">
        <v>4.7636685575492201</v>
      </c>
      <c r="L35" s="33">
        <v>84.618929575495201</v>
      </c>
      <c r="M35" s="33">
        <v>4.8729248701445002E-2</v>
      </c>
      <c r="N35" s="33">
        <v>0.90728782171908495</v>
      </c>
      <c r="P35" s="10">
        <v>0.20432984281038</v>
      </c>
      <c r="Q35" s="6"/>
      <c r="Y35" s="19">
        <v>180.07869255014199</v>
      </c>
      <c r="AI35" s="19">
        <v>2.8675554593962898E-4</v>
      </c>
    </row>
    <row r="36" spans="1:35" x14ac:dyDescent="0.25">
      <c r="A36" s="17">
        <v>43895</v>
      </c>
      <c r="B36" s="19" t="s">
        <v>20</v>
      </c>
      <c r="C36" s="19">
        <v>14.195</v>
      </c>
      <c r="D36" s="19">
        <v>78.279999999999987</v>
      </c>
      <c r="E36" s="19">
        <v>6.9600000000000009</v>
      </c>
      <c r="F36" s="19">
        <v>49</v>
      </c>
      <c r="G36" s="22">
        <v>65.350536520739197</v>
      </c>
      <c r="I36" s="33">
        <v>0.21729522676985999</v>
      </c>
      <c r="J36" s="33">
        <v>0.66324734254637396</v>
      </c>
      <c r="K36" s="33">
        <v>2.46842950251393</v>
      </c>
      <c r="L36" s="33">
        <v>78.977120396195303</v>
      </c>
      <c r="M36" s="33">
        <v>4.5020008507667603E-2</v>
      </c>
      <c r="N36" s="33">
        <v>0.90728782112856199</v>
      </c>
      <c r="P36" s="10">
        <v>0.20432984281038</v>
      </c>
      <c r="Q36" s="6"/>
      <c r="Y36" s="19">
        <v>203.41007326871701</v>
      </c>
      <c r="AI36" s="19">
        <v>3.2354654183896798E-4</v>
      </c>
    </row>
    <row r="37" spans="1:35" x14ac:dyDescent="0.25">
      <c r="A37" s="17">
        <v>43896</v>
      </c>
      <c r="B37" s="19" t="s">
        <v>20</v>
      </c>
      <c r="C37" s="19">
        <v>16.895</v>
      </c>
      <c r="D37" s="19">
        <v>84.17</v>
      </c>
      <c r="E37" s="19">
        <v>9.0849999999999991</v>
      </c>
      <c r="F37" s="19">
        <v>79</v>
      </c>
      <c r="G37" s="22">
        <v>76.608903431307894</v>
      </c>
      <c r="I37" s="33">
        <v>0.20032558785322199</v>
      </c>
      <c r="J37" s="33">
        <v>3.5943077741107103E-2</v>
      </c>
      <c r="K37" s="33">
        <v>4.8390086247453903</v>
      </c>
      <c r="L37" s="33">
        <v>70.1365074222836</v>
      </c>
      <c r="M37" s="33">
        <v>2.8050379222430401E-2</v>
      </c>
      <c r="N37" s="33">
        <v>0.90728782102564198</v>
      </c>
      <c r="P37" s="10">
        <v>0.20432984281038</v>
      </c>
      <c r="Q37" s="6"/>
      <c r="Y37" s="19">
        <v>229.730784863254</v>
      </c>
      <c r="AI37" s="19">
        <v>3.6497316327696198E-4</v>
      </c>
    </row>
    <row r="38" spans="1:35" x14ac:dyDescent="0.25">
      <c r="A38" s="17">
        <v>43897</v>
      </c>
      <c r="B38" s="19" t="s">
        <v>20</v>
      </c>
      <c r="C38" s="19">
        <v>7.8950000000000014</v>
      </c>
      <c r="D38" s="19">
        <v>86.36</v>
      </c>
      <c r="E38" s="19">
        <v>8.0449999999999982</v>
      </c>
      <c r="F38" s="19">
        <v>55</v>
      </c>
      <c r="G38" s="22">
        <v>89.806823285757403</v>
      </c>
      <c r="I38" s="33">
        <v>0.20597174795283199</v>
      </c>
      <c r="J38" s="33">
        <v>0.66113773809402598</v>
      </c>
      <c r="K38" s="33">
        <v>4.9795110616936196</v>
      </c>
      <c r="L38" s="33">
        <v>94.286532004161799</v>
      </c>
      <c r="M38" s="33">
        <v>3.3696568023807501E-2</v>
      </c>
      <c r="N38" s="33">
        <v>0.907287820714615</v>
      </c>
      <c r="P38" s="10">
        <v>0.20432984281038</v>
      </c>
      <c r="Q38" s="6"/>
      <c r="Y38" s="19">
        <v>259.418133285252</v>
      </c>
      <c r="AI38" s="19">
        <v>4.1159649284350301E-4</v>
      </c>
    </row>
    <row r="39" spans="1:35" x14ac:dyDescent="0.25">
      <c r="A39" s="17">
        <v>43898</v>
      </c>
      <c r="B39" s="19" t="s">
        <v>20</v>
      </c>
      <c r="C39" s="19">
        <v>4.335</v>
      </c>
      <c r="D39" s="19">
        <v>85.995000000000005</v>
      </c>
      <c r="E39" s="19">
        <v>5.52</v>
      </c>
      <c r="F39" s="19">
        <v>54</v>
      </c>
      <c r="G39" s="22">
        <v>105.278435631324</v>
      </c>
      <c r="I39" s="33">
        <v>0.25431240343503603</v>
      </c>
      <c r="J39" s="33">
        <v>0.37017305476058499</v>
      </c>
      <c r="K39" s="33">
        <v>4.3448264361459303</v>
      </c>
      <c r="L39" s="33">
        <v>84.892328567874898</v>
      </c>
      <c r="M39" s="33">
        <v>8.2037229135941706E-2</v>
      </c>
      <c r="N39" s="33">
        <v>0.90728782065284597</v>
      </c>
      <c r="P39" s="10">
        <v>0.20432984281038</v>
      </c>
      <c r="Q39" s="6"/>
      <c r="Y39" s="19">
        <v>292.895005880555</v>
      </c>
      <c r="AI39" s="19">
        <v>4.6403930707893099E-4</v>
      </c>
    </row>
    <row r="40" spans="1:35" x14ac:dyDescent="0.25">
      <c r="A40" s="17">
        <v>43899</v>
      </c>
      <c r="B40" s="19" t="s">
        <v>20</v>
      </c>
      <c r="C40" s="19">
        <v>6.67</v>
      </c>
      <c r="D40" s="19">
        <v>77.89500000000001</v>
      </c>
      <c r="E40" s="19">
        <v>5.3599999999999994</v>
      </c>
      <c r="F40" s="19">
        <v>147</v>
      </c>
      <c r="G40" s="22">
        <v>123.41544443357</v>
      </c>
      <c r="I40" s="33">
        <v>0.24234585810248699</v>
      </c>
      <c r="J40" s="33">
        <v>3.6955335076993201E-3</v>
      </c>
      <c r="K40" s="33">
        <v>2.1296963866879199E-5</v>
      </c>
      <c r="L40" s="33">
        <v>35.777685554664302</v>
      </c>
      <c r="M40" s="33">
        <v>7.1914361851695099E-2</v>
      </c>
      <c r="N40" s="33">
        <v>0.90728683015713296</v>
      </c>
      <c r="P40" s="10">
        <v>0.20432984281038</v>
      </c>
      <c r="Q40" s="6"/>
      <c r="Y40" s="19">
        <v>330.63488274540202</v>
      </c>
      <c r="AI40" s="19">
        <v>5.2299117191863297E-4</v>
      </c>
    </row>
    <row r="41" spans="1:35" x14ac:dyDescent="0.25">
      <c r="A41" s="17">
        <v>43900</v>
      </c>
      <c r="B41" s="19" t="s">
        <v>20</v>
      </c>
      <c r="C41" s="19">
        <v>5.4349999999999996</v>
      </c>
      <c r="D41" s="19">
        <v>70.954999999999998</v>
      </c>
      <c r="E41" s="19">
        <v>5.0699999999999994</v>
      </c>
      <c r="F41" s="19">
        <v>258</v>
      </c>
      <c r="G41" s="22">
        <v>144.677035077482</v>
      </c>
      <c r="I41" s="33">
        <v>0.20595152134308001</v>
      </c>
      <c r="J41" s="33">
        <v>1.9003406296569401E-5</v>
      </c>
      <c r="K41" s="33">
        <v>0.60475663933045698</v>
      </c>
      <c r="L41" s="33">
        <v>17.780239867478901</v>
      </c>
      <c r="M41" s="33">
        <v>3.3680747465655102E-2</v>
      </c>
      <c r="N41" s="33">
        <v>0.90727963030160996</v>
      </c>
      <c r="P41" s="10">
        <v>0.20432984281038</v>
      </c>
      <c r="Q41" s="6"/>
      <c r="Y41" s="19">
        <v>373.16725458306797</v>
      </c>
      <c r="AI41" s="19">
        <v>5.8921348085816502E-4</v>
      </c>
    </row>
    <row r="42" spans="1:35" x14ac:dyDescent="0.25">
      <c r="A42" s="17">
        <v>43901</v>
      </c>
      <c r="B42" s="19" t="s">
        <v>20</v>
      </c>
      <c r="C42" s="19">
        <v>5.9349999999999987</v>
      </c>
      <c r="D42" s="19">
        <v>70.575000000000017</v>
      </c>
      <c r="E42" s="19">
        <v>5.2299999999999986</v>
      </c>
      <c r="F42" s="19">
        <v>411</v>
      </c>
      <c r="G42" s="22">
        <v>169.60149983560399</v>
      </c>
      <c r="I42" s="33">
        <v>0.26444926731218898</v>
      </c>
      <c r="J42" s="33">
        <v>1.3566596333399499E-2</v>
      </c>
      <c r="K42" s="33">
        <v>5.0838925221063897E-5</v>
      </c>
      <c r="L42" s="33">
        <v>63.642894322357797</v>
      </c>
      <c r="M42" s="33">
        <v>9.8951272925285702E-2</v>
      </c>
      <c r="N42" s="33">
        <v>0.90727932217114304</v>
      </c>
      <c r="P42" s="10">
        <v>0.20432984281038</v>
      </c>
      <c r="Q42" s="6"/>
      <c r="Y42" s="19">
        <v>421.08343850052398</v>
      </c>
      <c r="AI42" s="19">
        <v>6.6354426744141902E-4</v>
      </c>
    </row>
    <row r="43" spans="1:35" x14ac:dyDescent="0.25">
      <c r="A43" s="17">
        <v>43902</v>
      </c>
      <c r="B43" s="19" t="s">
        <v>20</v>
      </c>
      <c r="C43" s="19">
        <v>4.8450000000000006</v>
      </c>
      <c r="D43" s="19">
        <v>65.275000000000006</v>
      </c>
      <c r="E43" s="19">
        <v>6.43</v>
      </c>
      <c r="F43" s="19">
        <v>489</v>
      </c>
      <c r="G43" s="22">
        <v>198.819866132046</v>
      </c>
      <c r="I43" s="33">
        <v>0.21910909576945201</v>
      </c>
      <c r="J43" s="33">
        <v>1.26780924442679E-2</v>
      </c>
      <c r="K43" s="33">
        <v>6.5542516332062206E-5</v>
      </c>
      <c r="L43" s="33">
        <v>31.848443030104299</v>
      </c>
      <c r="M43" s="33">
        <v>5.3174021579728697E-2</v>
      </c>
      <c r="N43" s="33">
        <v>0.90727756440792096</v>
      </c>
      <c r="P43" s="10">
        <v>0.20432984281038</v>
      </c>
      <c r="Q43" s="6"/>
      <c r="Y43" s="19">
        <v>475.04276769688101</v>
      </c>
      <c r="AI43" s="19">
        <v>7.4690257247163197E-4</v>
      </c>
    </row>
    <row r="44" spans="1:35" x14ac:dyDescent="0.25">
      <c r="A44" s="17">
        <v>43903</v>
      </c>
      <c r="B44" s="19" t="s">
        <v>20</v>
      </c>
      <c r="C44" s="19">
        <v>8.625</v>
      </c>
      <c r="D44" s="19">
        <v>67.03</v>
      </c>
      <c r="E44" s="19">
        <v>8.8800000000000008</v>
      </c>
      <c r="F44" s="19">
        <v>479</v>
      </c>
      <c r="G44" s="22">
        <v>233.07187263721701</v>
      </c>
      <c r="I44" s="33">
        <v>0.18840515633020499</v>
      </c>
      <c r="J44" s="33">
        <v>3.7608401514473999E-3</v>
      </c>
      <c r="K44" s="33">
        <v>1.6723665415451401</v>
      </c>
      <c r="L44" s="33">
        <v>0.56695910957768303</v>
      </c>
      <c r="M44" s="33">
        <v>1.9873833415657599E-2</v>
      </c>
      <c r="N44" s="33">
        <v>0.907248423470016</v>
      </c>
      <c r="P44" s="10">
        <v>0.20432984281038</v>
      </c>
      <c r="Q44" s="6"/>
      <c r="Y44" s="19">
        <v>535.77911059501901</v>
      </c>
      <c r="AI44" s="19">
        <v>8.4029208601886095E-4</v>
      </c>
    </row>
    <row r="45" spans="1:35" x14ac:dyDescent="0.25">
      <c r="A45" s="17">
        <v>43904</v>
      </c>
      <c r="B45" s="19" t="s">
        <v>20</v>
      </c>
      <c r="C45" s="19">
        <v>6.2299999999999986</v>
      </c>
      <c r="D45" s="19">
        <v>63.955000000000013</v>
      </c>
      <c r="E45" s="19">
        <v>7.8199999999999994</v>
      </c>
      <c r="F45" s="19">
        <v>364</v>
      </c>
      <c r="G45" s="22">
        <v>273.22469766950098</v>
      </c>
      <c r="I45" s="33">
        <v>0.22561889941583599</v>
      </c>
      <c r="J45" s="33">
        <v>1.03107267316105E-4</v>
      </c>
      <c r="K45" s="33">
        <v>4.0267564131953799</v>
      </c>
      <c r="L45" s="33">
        <v>41.864045941613703</v>
      </c>
      <c r="M45" s="33">
        <v>5.3380584716796901E-2</v>
      </c>
      <c r="N45" s="33">
        <v>0.907183967383284</v>
      </c>
      <c r="P45" s="10">
        <v>0.20432984281038</v>
      </c>
      <c r="Q45" s="6"/>
      <c r="Y45" s="19">
        <v>604.10764863793099</v>
      </c>
      <c r="AI45" s="19">
        <v>9.4480371484696399E-4</v>
      </c>
    </row>
    <row r="46" spans="1:35" x14ac:dyDescent="0.25">
      <c r="A46" s="17">
        <v>43905</v>
      </c>
      <c r="B46" s="19" t="s">
        <v>20</v>
      </c>
      <c r="C46" s="19">
        <v>4.585</v>
      </c>
      <c r="D46" s="19">
        <v>64.55</v>
      </c>
      <c r="E46" s="19">
        <v>6.7250000000000014</v>
      </c>
      <c r="F46" s="19">
        <v>442</v>
      </c>
      <c r="G46" s="22">
        <v>320.29491406192801</v>
      </c>
      <c r="I46" s="33">
        <v>0.11703607634983</v>
      </c>
      <c r="J46" s="33">
        <v>0.258760264050171</v>
      </c>
      <c r="K46" s="33">
        <v>7.6156526832793503E-5</v>
      </c>
      <c r="L46" s="33">
        <v>21.7264493855814</v>
      </c>
      <c r="M46" s="33">
        <v>7.4198833865328995E-2</v>
      </c>
      <c r="N46" s="33">
        <v>0.90704473750027104</v>
      </c>
      <c r="P46" s="10">
        <v>0.20432984281038</v>
      </c>
      <c r="Q46" s="6"/>
      <c r="Y46" s="19">
        <v>680.93180860866096</v>
      </c>
      <c r="AI46" s="19">
        <v>1.0616166481273101E-3</v>
      </c>
    </row>
    <row r="47" spans="1:35" x14ac:dyDescent="0.25">
      <c r="A47" s="17">
        <v>43906</v>
      </c>
      <c r="B47" s="19" t="s">
        <v>20</v>
      </c>
      <c r="C47" s="19">
        <v>9.0050000000000008</v>
      </c>
      <c r="D47" s="19">
        <v>70.864999999999995</v>
      </c>
      <c r="E47" s="19">
        <v>6.3749999999999991</v>
      </c>
      <c r="F47" s="19">
        <v>612</v>
      </c>
      <c r="G47" s="22">
        <v>375.474226338177</v>
      </c>
      <c r="I47" s="33">
        <v>0.23820338964196899</v>
      </c>
      <c r="J47" s="33">
        <v>8.4763670580700907E-3</v>
      </c>
      <c r="K47" s="33">
        <v>3.60624650643997</v>
      </c>
      <c r="L47" s="33">
        <v>9.6174407855451793</v>
      </c>
      <c r="M47" s="33">
        <v>7.3161282437269701E-2</v>
      </c>
      <c r="N47" s="33">
        <v>0.90538366463182496</v>
      </c>
      <c r="P47" s="10">
        <v>0.20432984281038</v>
      </c>
      <c r="Q47" s="6"/>
      <c r="Y47" s="19">
        <v>767.25020379606406</v>
      </c>
      <c r="AI47" s="19">
        <v>1.19199741027368E-3</v>
      </c>
    </row>
    <row r="48" spans="1:35" x14ac:dyDescent="0.25">
      <c r="A48" s="17">
        <v>43907</v>
      </c>
      <c r="B48" s="19" t="s">
        <v>20</v>
      </c>
      <c r="C48" s="19">
        <v>6.4550000000000001</v>
      </c>
      <c r="D48" s="19">
        <v>69.800000000000011</v>
      </c>
      <c r="E48" s="19">
        <v>6.1099999999999994</v>
      </c>
      <c r="F48" s="19">
        <v>768</v>
      </c>
      <c r="G48" s="22">
        <v>440.15964180122501</v>
      </c>
      <c r="I48" s="33">
        <v>0.234401791967421</v>
      </c>
      <c r="J48" s="33">
        <v>2.4642544450836801E-2</v>
      </c>
      <c r="K48" s="33">
        <v>0.62867962958849999</v>
      </c>
      <c r="L48" s="33">
        <v>5.7977223442604702</v>
      </c>
      <c r="M48" s="33">
        <v>8.5017892381542198E-2</v>
      </c>
      <c r="N48" s="33">
        <v>0.90385516426861001</v>
      </c>
      <c r="P48" s="10">
        <v>0.20432984281038</v>
      </c>
      <c r="Q48" s="6"/>
      <c r="Y48" s="19">
        <v>864.16338752048</v>
      </c>
      <c r="AI48" s="19">
        <v>1.3372963031368099E-3</v>
      </c>
    </row>
    <row r="49" spans="1:35" x14ac:dyDescent="0.25">
      <c r="A49" s="17">
        <v>43908</v>
      </c>
      <c r="B49" s="19" t="s">
        <v>20</v>
      </c>
      <c r="C49" s="19">
        <v>8.0350000000000001</v>
      </c>
      <c r="D49" s="19">
        <v>60.85</v>
      </c>
      <c r="E49" s="19">
        <v>4.6099999999999994</v>
      </c>
      <c r="F49" s="19">
        <v>999</v>
      </c>
      <c r="G49" s="22">
        <v>515.98883939396501</v>
      </c>
      <c r="I49" s="33">
        <v>0.15852028745494001</v>
      </c>
      <c r="J49" s="33">
        <v>0.103717428581044</v>
      </c>
      <c r="K49" s="33">
        <v>1.6451592597537601</v>
      </c>
      <c r="L49" s="33">
        <v>2.9418512270434301</v>
      </c>
      <c r="M49" s="33">
        <v>8.6023982396035301E-2</v>
      </c>
      <c r="N49" s="33">
        <v>0.90087803013708001</v>
      </c>
      <c r="P49" s="10">
        <v>0.20432984281038</v>
      </c>
      <c r="Q49" s="6"/>
      <c r="Y49" s="19">
        <v>972.880161526248</v>
      </c>
      <c r="AI49" s="19">
        <v>1.49894055658062E-3</v>
      </c>
    </row>
    <row r="50" spans="1:35" x14ac:dyDescent="0.25">
      <c r="A50" s="17">
        <v>43909</v>
      </c>
      <c r="B50" s="19" t="s">
        <v>20</v>
      </c>
      <c r="C50" s="19">
        <v>9.7750000000000021</v>
      </c>
      <c r="D50" s="19">
        <v>72.784999999999997</v>
      </c>
      <c r="E50" s="19">
        <v>3.9350000000000001</v>
      </c>
      <c r="F50" s="19">
        <v>1055</v>
      </c>
      <c r="G50" s="22">
        <v>604.88163178614604</v>
      </c>
      <c r="I50" s="33">
        <v>0.23936476107507301</v>
      </c>
      <c r="J50" s="33">
        <v>2.3710878987167502E-2</v>
      </c>
      <c r="K50" s="33">
        <v>0.45467905103387601</v>
      </c>
      <c r="L50" s="33">
        <v>15.0494526963314</v>
      </c>
      <c r="M50" s="33">
        <v>8.5608102590997603E-2</v>
      </c>
      <c r="N50" s="33">
        <v>0.89879054794010105</v>
      </c>
      <c r="P50" s="10">
        <v>0.20432984281038</v>
      </c>
      <c r="Q50" s="6"/>
      <c r="Y50" s="19">
        <v>1094.72310996748</v>
      </c>
      <c r="AI50" s="19">
        <v>1.67842343536466E-3</v>
      </c>
    </row>
    <row r="51" spans="1:35" x14ac:dyDescent="0.25">
      <c r="A51" s="17">
        <v>43910</v>
      </c>
      <c r="B51" s="19" t="s">
        <v>20</v>
      </c>
      <c r="C51" s="19">
        <v>6.9749999999999996</v>
      </c>
      <c r="D51" s="19">
        <v>70.784999999999997</v>
      </c>
      <c r="E51" s="19">
        <v>6.6049999999999986</v>
      </c>
      <c r="F51" s="19">
        <v>1254</v>
      </c>
      <c r="G51" s="22">
        <v>709.08857040784801</v>
      </c>
      <c r="I51" s="33">
        <v>0.14652095731568399</v>
      </c>
      <c r="J51" s="33">
        <v>6.9430834494504101E-2</v>
      </c>
      <c r="K51" s="33">
        <v>0.74728738897785096</v>
      </c>
      <c r="L51" s="33">
        <v>9.5150477211528006</v>
      </c>
      <c r="M51" s="33">
        <v>3.41177935272928E-2</v>
      </c>
      <c r="N51" s="33">
        <v>0.89147825692163896</v>
      </c>
      <c r="P51" s="10">
        <v>0.20432984281038</v>
      </c>
      <c r="Q51" s="6"/>
      <c r="Y51" s="19">
        <v>1231.1329471920701</v>
      </c>
      <c r="AI51" s="19">
        <v>1.87728850332027E-3</v>
      </c>
    </row>
    <row r="52" spans="1:35" x14ac:dyDescent="0.25">
      <c r="A52" s="17">
        <v>43911</v>
      </c>
      <c r="B52" s="19" t="s">
        <v>20</v>
      </c>
      <c r="C52" s="19">
        <v>4.5400000000000009</v>
      </c>
      <c r="D52" s="19">
        <v>73.995000000000019</v>
      </c>
      <c r="E52" s="19">
        <v>6.9349999999999996</v>
      </c>
      <c r="F52" s="19">
        <v>1197</v>
      </c>
      <c r="G52" s="22">
        <v>831.24792399186401</v>
      </c>
      <c r="P52" s="10">
        <v>0.20432984281038</v>
      </c>
      <c r="Q52" s="6"/>
      <c r="Y52" s="19">
        <v>1383.6711752388401</v>
      </c>
      <c r="AI52" s="19">
        <v>2.09710823867458E-3</v>
      </c>
    </row>
    <row r="53" spans="1:35" x14ac:dyDescent="0.25">
      <c r="A53" s="17">
        <v>43912</v>
      </c>
      <c r="B53" s="19" t="s">
        <v>20</v>
      </c>
      <c r="C53" s="19">
        <v>5.5650000000000004</v>
      </c>
      <c r="D53" s="19">
        <v>74.765000000000001</v>
      </c>
      <c r="E53" s="19">
        <v>8.4799999999999986</v>
      </c>
      <c r="F53" s="19">
        <v>1376</v>
      </c>
      <c r="G53" s="22">
        <v>974.45247318449299</v>
      </c>
      <c r="P53" s="10">
        <v>0.20432984281038</v>
      </c>
      <c r="Q53" s="6"/>
      <c r="Y53" s="19">
        <v>1554.0204472335299</v>
      </c>
      <c r="AI53" s="19">
        <v>2.33945624619682E-3</v>
      </c>
    </row>
    <row r="54" spans="1:35" x14ac:dyDescent="0.25">
      <c r="A54" s="17">
        <v>43913</v>
      </c>
      <c r="B54" s="19" t="s">
        <v>20</v>
      </c>
      <c r="C54" s="19">
        <v>9.7750000000000021</v>
      </c>
      <c r="D54" s="19">
        <v>74.64500000000001</v>
      </c>
      <c r="E54" s="19">
        <v>7.7750000000000004</v>
      </c>
      <c r="F54" s="19">
        <v>2335</v>
      </c>
      <c r="G54" s="22">
        <v>1142.3278123034099</v>
      </c>
      <c r="P54" s="10">
        <v>0.20432984281038</v>
      </c>
      <c r="Q54" s="6"/>
      <c r="Y54" s="19">
        <v>1743.98192987977</v>
      </c>
      <c r="AI54" s="19">
        <v>2.6058724444975902E-3</v>
      </c>
    </row>
    <row r="55" spans="1:35" x14ac:dyDescent="0.25">
      <c r="A55" s="17">
        <v>43914</v>
      </c>
      <c r="B55" s="19" t="s">
        <v>20</v>
      </c>
      <c r="C55" s="19">
        <v>9.6999999999999993</v>
      </c>
      <c r="D55" s="19">
        <v>73.28</v>
      </c>
      <c r="E55" s="19">
        <v>9.11</v>
      </c>
      <c r="F55" s="19">
        <v>2371</v>
      </c>
      <c r="G55" s="22">
        <v>1339.1241406545601</v>
      </c>
      <c r="P55" s="10">
        <v>0.20432984281038</v>
      </c>
      <c r="Q55" s="6"/>
      <c r="Y55" s="19">
        <v>1955.4688585587101</v>
      </c>
      <c r="AI55" s="19">
        <v>2.8978208431841E-3</v>
      </c>
    </row>
    <row r="56" spans="1:35" x14ac:dyDescent="0.25">
      <c r="A56" s="17">
        <v>43915</v>
      </c>
      <c r="B56" s="19" t="s">
        <v>20</v>
      </c>
      <c r="C56" s="19">
        <v>11.01</v>
      </c>
      <c r="D56" s="19">
        <v>58.810000000000016</v>
      </c>
      <c r="E56" s="19">
        <v>13.89</v>
      </c>
      <c r="F56" s="19">
        <v>2693</v>
      </c>
      <c r="G56" s="22">
        <v>1569.8238673431699</v>
      </c>
      <c r="P56" s="10">
        <v>0.20432984281038</v>
      </c>
      <c r="Q56" s="6"/>
      <c r="Y56" s="19">
        <v>2190.4953916547502</v>
      </c>
      <c r="AI56" s="19">
        <v>3.21663988553236E-3</v>
      </c>
    </row>
    <row r="57" spans="1:35" x14ac:dyDescent="0.25">
      <c r="A57" s="17">
        <v>43916</v>
      </c>
      <c r="B57" s="19" t="s">
        <v>20</v>
      </c>
      <c r="C57" s="19">
        <v>10.475</v>
      </c>
      <c r="D57" s="19">
        <v>64.55</v>
      </c>
      <c r="E57" s="19">
        <v>6.7250000000000014</v>
      </c>
      <c r="F57" s="19">
        <v>3084</v>
      </c>
      <c r="G57" s="22">
        <v>1840.2677538736</v>
      </c>
      <c r="P57" s="10">
        <v>0.20432984281038</v>
      </c>
      <c r="Q57" s="6"/>
      <c r="Y57" s="19">
        <v>2451.1598094231099</v>
      </c>
      <c r="AI57" s="19">
        <v>3.5634858322798201E-3</v>
      </c>
    </row>
    <row r="58" spans="1:35" x14ac:dyDescent="0.25">
      <c r="A58" s="17">
        <v>43917</v>
      </c>
      <c r="B58" s="19" t="s">
        <v>20</v>
      </c>
      <c r="C58" s="19">
        <v>7.5449999999999999</v>
      </c>
      <c r="D58" s="19">
        <v>70.864999999999995</v>
      </c>
      <c r="E58" s="19">
        <v>6.3749999999999991</v>
      </c>
      <c r="F58" s="19">
        <v>3201</v>
      </c>
      <c r="G58" s="22">
        <v>2157.3027881647399</v>
      </c>
      <c r="P58" s="10">
        <v>0.20432984281038</v>
      </c>
      <c r="Q58" s="6"/>
      <c r="Y58" s="19">
        <v>2739.6210832942702</v>
      </c>
      <c r="AI58" s="19">
        <v>3.9392703031443897E-3</v>
      </c>
    </row>
    <row r="59" spans="1:35" x14ac:dyDescent="0.25">
      <c r="A59" s="17">
        <v>43918</v>
      </c>
      <c r="B59" s="19" t="s">
        <v>20</v>
      </c>
      <c r="C59" s="19">
        <v>4.0250000000000004</v>
      </c>
      <c r="D59" s="19">
        <v>69.800000000000011</v>
      </c>
      <c r="E59" s="19">
        <v>6.1099999999999994</v>
      </c>
      <c r="F59" s="19">
        <v>2822</v>
      </c>
      <c r="G59" s="22">
        <v>2528.9555337951301</v>
      </c>
      <c r="P59" s="10">
        <v>0.20432984281038</v>
      </c>
      <c r="Q59" s="6"/>
      <c r="Y59" s="19">
        <v>3058.0678834415899</v>
      </c>
      <c r="AI59" s="19">
        <v>4.3445938577176E-3</v>
      </c>
    </row>
    <row r="60" spans="1:35" x14ac:dyDescent="0.25">
      <c r="A60" s="17">
        <v>43919</v>
      </c>
      <c r="B60" s="19" t="s">
        <v>20</v>
      </c>
      <c r="C60" s="19">
        <v>2.9849999999999999</v>
      </c>
      <c r="D60" s="19">
        <v>60.85</v>
      </c>
      <c r="E60" s="19">
        <v>4.6099999999999994</v>
      </c>
      <c r="F60" s="19">
        <v>2857</v>
      </c>
      <c r="G60" s="22">
        <v>2964.6353432629899</v>
      </c>
      <c r="P60" s="10">
        <v>0.20432984281038</v>
      </c>
      <c r="Q60" s="6"/>
      <c r="Y60" s="19">
        <v>3408.67921738722</v>
      </c>
      <c r="AI60" s="19">
        <v>4.7796783437260501E-3</v>
      </c>
    </row>
    <row r="61" spans="1:35" x14ac:dyDescent="0.25">
      <c r="A61" s="17">
        <v>43920</v>
      </c>
      <c r="B61" s="19" t="s">
        <v>20</v>
      </c>
      <c r="C61" s="19">
        <v>5.3649999999999993</v>
      </c>
      <c r="D61" s="19">
        <v>72.784999999999997</v>
      </c>
      <c r="E61" s="19">
        <v>3.9350000000000001</v>
      </c>
      <c r="F61" s="19">
        <v>4273</v>
      </c>
      <c r="G61" s="22">
        <v>3475.3725801317701</v>
      </c>
      <c r="P61" s="10">
        <v>0.20432984281038</v>
      </c>
      <c r="Q61" s="6"/>
      <c r="Y61" s="19">
        <v>3793.5761223488098</v>
      </c>
      <c r="AI61" s="19">
        <v>5.2443015951141999E-3</v>
      </c>
    </row>
    <row r="62" spans="1:35" x14ac:dyDescent="0.25">
      <c r="A62" s="17">
        <v>43921</v>
      </c>
      <c r="B62" s="19" t="s">
        <v>20</v>
      </c>
      <c r="C62" s="19">
        <v>5.77</v>
      </c>
      <c r="D62" s="19">
        <v>70.784999999999997</v>
      </c>
      <c r="E62" s="19">
        <v>6.6049999999999986</v>
      </c>
      <c r="F62" s="19">
        <v>4515</v>
      </c>
      <c r="G62" s="22">
        <v>4074.09788127197</v>
      </c>
      <c r="P62" s="10">
        <v>0.20432984281038</v>
      </c>
      <c r="Q62" s="6"/>
      <c r="Y62" s="19">
        <v>4214.7641881950303</v>
      </c>
      <c r="AI62" s="19">
        <v>5.7377388207489003E-3</v>
      </c>
    </row>
    <row r="63" spans="1:35" x14ac:dyDescent="0.25">
      <c r="A63" s="17">
        <v>43922</v>
      </c>
      <c r="B63" s="19" t="s">
        <v>20</v>
      </c>
      <c r="C63" s="19">
        <v>6.4299999999999979</v>
      </c>
      <c r="D63" s="19">
        <v>73.995000000000019</v>
      </c>
      <c r="E63" s="19">
        <v>6.9349999999999996</v>
      </c>
      <c r="F63" s="19">
        <v>4914</v>
      </c>
      <c r="G63" s="22">
        <v>4775.9695294469502</v>
      </c>
      <c r="P63" s="10">
        <v>0.20432984281038</v>
      </c>
      <c r="Q63" s="6"/>
      <c r="Y63" s="19">
        <v>4674.0671787239498</v>
      </c>
      <c r="AI63" s="19">
        <v>6.25871555754688E-3</v>
      </c>
    </row>
    <row r="64" spans="1:35" x14ac:dyDescent="0.25">
      <c r="A64" s="17">
        <v>43923</v>
      </c>
      <c r="B64" s="19" t="s">
        <v>20</v>
      </c>
      <c r="C64" s="19">
        <v>4.125</v>
      </c>
      <c r="D64" s="19">
        <v>74.765000000000001</v>
      </c>
      <c r="E64" s="19">
        <v>8.4799999999999986</v>
      </c>
      <c r="F64" s="19">
        <v>4865</v>
      </c>
      <c r="G64" s="22">
        <v>5598.7572245280098</v>
      </c>
      <c r="P64" s="10">
        <v>0.20432984281038</v>
      </c>
      <c r="Q64" s="6"/>
      <c r="Y64" s="19">
        <v>5173.0526471249004</v>
      </c>
      <c r="AI64" s="19">
        <v>6.8053772296916499E-3</v>
      </c>
    </row>
    <row r="65" spans="1:35" x14ac:dyDescent="0.25">
      <c r="A65" s="17">
        <v>43924</v>
      </c>
      <c r="B65" s="19" t="s">
        <v>20</v>
      </c>
      <c r="C65" s="19">
        <v>5.8250000000000002</v>
      </c>
      <c r="D65" s="19">
        <v>74.64500000000001</v>
      </c>
      <c r="E65" s="19">
        <v>7.7750000000000004</v>
      </c>
      <c r="F65" s="19">
        <v>4915</v>
      </c>
      <c r="G65" s="22">
        <v>6563.29196950183</v>
      </c>
      <c r="P65" s="10">
        <v>0</v>
      </c>
      <c r="Q65" s="6"/>
      <c r="Y65" s="19">
        <v>5712.95119042035</v>
      </c>
      <c r="AI65" s="19">
        <v>0</v>
      </c>
    </row>
    <row r="66" spans="1:35" x14ac:dyDescent="0.25">
      <c r="A66" s="17"/>
      <c r="B66" s="19"/>
      <c r="C66" s="19"/>
      <c r="D66" s="19"/>
      <c r="E66" s="19"/>
      <c r="F66" s="19"/>
      <c r="G66" s="19"/>
      <c r="Q66" s="6"/>
      <c r="Y66" s="6"/>
    </row>
    <row r="67" spans="1:35" x14ac:dyDescent="0.25">
      <c r="A67" s="14"/>
      <c r="B67" s="13"/>
      <c r="C67" s="13"/>
      <c r="D67" s="13"/>
      <c r="E67" s="13"/>
      <c r="F67" s="13"/>
      <c r="Q67" s="6"/>
      <c r="Y67" s="6"/>
    </row>
    <row r="68" spans="1:35" x14ac:dyDescent="0.25">
      <c r="A68" s="14"/>
      <c r="B68" s="13"/>
      <c r="C68" s="13"/>
      <c r="D68" s="13"/>
      <c r="E68" s="13"/>
      <c r="F68" s="13"/>
      <c r="Q68" s="6"/>
      <c r="Y68" s="6"/>
    </row>
    <row r="69" spans="1:35" x14ac:dyDescent="0.25">
      <c r="A69" s="14"/>
      <c r="B69" s="13"/>
      <c r="C69" s="13"/>
      <c r="D69" s="13"/>
      <c r="E69" s="13"/>
      <c r="F69" s="13"/>
      <c r="Q69" s="6"/>
      <c r="Y69" s="6"/>
    </row>
    <row r="70" spans="1:35" x14ac:dyDescent="0.25">
      <c r="A70" s="14"/>
      <c r="B70" s="13"/>
      <c r="C70" s="13"/>
      <c r="D70" s="13"/>
      <c r="E70" s="13"/>
      <c r="F70" s="13"/>
      <c r="Q70" s="6"/>
    </row>
    <row r="71" spans="1:35" x14ac:dyDescent="0.25">
      <c r="A71" s="14"/>
      <c r="B71" s="13"/>
      <c r="C71" s="13"/>
      <c r="D71" s="13"/>
      <c r="E71" s="13"/>
      <c r="F71" s="13"/>
    </row>
    <row r="72" spans="1:35" x14ac:dyDescent="0.25">
      <c r="A72" s="14"/>
      <c r="B72" s="13"/>
      <c r="C72" s="13"/>
      <c r="D72" s="13"/>
      <c r="E72" s="13"/>
      <c r="F72" s="13"/>
    </row>
    <row r="73" spans="1:35" x14ac:dyDescent="0.25">
      <c r="A73" s="14"/>
      <c r="B73" s="13"/>
      <c r="C73" s="13"/>
      <c r="D73" s="13"/>
      <c r="E73" s="13"/>
      <c r="F73" s="13"/>
    </row>
    <row r="74" spans="1:35" x14ac:dyDescent="0.25">
      <c r="A74" s="14"/>
      <c r="B74" s="13"/>
      <c r="C74" s="13"/>
      <c r="D74" s="13"/>
      <c r="E74" s="13"/>
      <c r="F74" s="13"/>
    </row>
    <row r="75" spans="1:35" x14ac:dyDescent="0.25">
      <c r="A75" s="14"/>
      <c r="B75" s="13"/>
      <c r="C75" s="13"/>
      <c r="D75" s="13"/>
      <c r="E75" s="13"/>
      <c r="F75" s="13"/>
    </row>
    <row r="76" spans="1:35" x14ac:dyDescent="0.25">
      <c r="A76" s="14"/>
      <c r="B76" s="13"/>
      <c r="C76" s="13"/>
      <c r="D76" s="13"/>
      <c r="E76" s="13"/>
      <c r="F76" s="13"/>
    </row>
    <row r="77" spans="1:35" x14ac:dyDescent="0.25">
      <c r="A77" s="14"/>
      <c r="B77" s="13"/>
      <c r="C77" s="13"/>
      <c r="D77" s="13"/>
      <c r="E77" s="13"/>
      <c r="F77" s="13"/>
    </row>
    <row r="78" spans="1:35" x14ac:dyDescent="0.25">
      <c r="A78" s="14"/>
      <c r="B78" s="13"/>
      <c r="C78" s="13"/>
      <c r="D78" s="13"/>
      <c r="E78" s="13"/>
      <c r="F78" s="13"/>
    </row>
    <row r="79" spans="1:35" x14ac:dyDescent="0.25">
      <c r="A79" s="14"/>
      <c r="B79" s="13"/>
      <c r="C79" s="13"/>
      <c r="D79" s="13"/>
      <c r="E79" s="13"/>
      <c r="F79" s="13"/>
    </row>
    <row r="80" spans="1:35" x14ac:dyDescent="0.25">
      <c r="A80" s="14"/>
      <c r="B80" s="13"/>
      <c r="C80" s="13"/>
      <c r="D80" s="13"/>
      <c r="E80" s="13"/>
      <c r="F80" s="13"/>
    </row>
    <row r="81" spans="1:6" x14ac:dyDescent="0.25">
      <c r="A81" s="14"/>
      <c r="B81" s="13"/>
      <c r="C81" s="13"/>
      <c r="D81" s="13"/>
      <c r="E81" s="13"/>
      <c r="F81" s="13"/>
    </row>
    <row r="82" spans="1:6" x14ac:dyDescent="0.25">
      <c r="A82" s="14"/>
      <c r="B82" s="13"/>
      <c r="C82" s="13"/>
      <c r="D82" s="13"/>
      <c r="E82" s="13"/>
      <c r="F82" s="13"/>
    </row>
    <row r="83" spans="1:6" x14ac:dyDescent="0.25">
      <c r="A83" s="14"/>
      <c r="B83" s="13"/>
      <c r="C83" s="13"/>
      <c r="D83" s="13"/>
      <c r="E83" s="13"/>
      <c r="F83" s="13"/>
    </row>
    <row r="84" spans="1:6" x14ac:dyDescent="0.25">
      <c r="A84" s="14"/>
      <c r="B84" s="13"/>
      <c r="C84" s="13"/>
      <c r="D84" s="13"/>
      <c r="E84" s="13"/>
      <c r="F84" s="13"/>
    </row>
    <row r="85" spans="1:6" x14ac:dyDescent="0.25">
      <c r="A85" s="14"/>
      <c r="B85" s="13"/>
      <c r="C85" s="13"/>
      <c r="D85" s="13"/>
      <c r="E85" s="13"/>
      <c r="F85" s="13"/>
    </row>
    <row r="86" spans="1:6" x14ac:dyDescent="0.25">
      <c r="A86" s="14"/>
      <c r="B86" s="13"/>
      <c r="C86" s="13"/>
      <c r="D86" s="13"/>
      <c r="E86" s="13"/>
      <c r="F86" s="13"/>
    </row>
    <row r="87" spans="1:6" x14ac:dyDescent="0.25">
      <c r="A87" s="14"/>
      <c r="B87" s="13"/>
      <c r="C87" s="13"/>
      <c r="D87" s="13"/>
      <c r="E87" s="13"/>
      <c r="F87" s="13"/>
    </row>
    <row r="88" spans="1:6" x14ac:dyDescent="0.25">
      <c r="A88" s="14"/>
      <c r="B88" s="13"/>
      <c r="C88" s="13"/>
      <c r="D88" s="13"/>
      <c r="E88" s="13"/>
      <c r="F88" s="13"/>
    </row>
    <row r="89" spans="1:6" x14ac:dyDescent="0.25">
      <c r="A89" s="14"/>
      <c r="B89" s="13"/>
      <c r="C89" s="13"/>
      <c r="D89" s="13"/>
      <c r="E89" s="13"/>
      <c r="F89" s="13"/>
    </row>
    <row r="90" spans="1:6" x14ac:dyDescent="0.25">
      <c r="A90" s="14"/>
      <c r="B90" s="13"/>
      <c r="C90" s="13"/>
      <c r="D90" s="13"/>
      <c r="E90" s="13"/>
      <c r="F90" s="13"/>
    </row>
    <row r="91" spans="1:6" x14ac:dyDescent="0.25">
      <c r="A91" s="14"/>
      <c r="B91" s="13"/>
      <c r="C91" s="13"/>
      <c r="D91" s="13"/>
      <c r="E91" s="13"/>
      <c r="F91" s="13"/>
    </row>
    <row r="92" spans="1:6" x14ac:dyDescent="0.25">
      <c r="A92" s="14"/>
      <c r="B92" s="13"/>
      <c r="C92" s="13"/>
      <c r="D92" s="13"/>
      <c r="E92" s="13"/>
      <c r="F92" s="13"/>
    </row>
    <row r="93" spans="1:6" x14ac:dyDescent="0.25">
      <c r="A93" s="14"/>
      <c r="B93" s="13"/>
      <c r="C93" s="13"/>
      <c r="D93" s="13"/>
      <c r="E93" s="13"/>
      <c r="F93" s="13"/>
    </row>
    <row r="94" spans="1:6" x14ac:dyDescent="0.25">
      <c r="A94" s="14"/>
      <c r="B94" s="13"/>
      <c r="C94" s="13"/>
      <c r="D94" s="13"/>
      <c r="E94" s="13"/>
      <c r="F94" s="13"/>
    </row>
    <row r="95" spans="1:6" x14ac:dyDescent="0.25">
      <c r="A95" s="14"/>
      <c r="B95" s="13"/>
      <c r="C95" s="13"/>
      <c r="D95" s="13"/>
      <c r="E95" s="13"/>
      <c r="F95" s="13"/>
    </row>
    <row r="96" spans="1:6" x14ac:dyDescent="0.25">
      <c r="A96" s="14"/>
      <c r="B96" s="13"/>
      <c r="C96" s="13"/>
      <c r="D96" s="13"/>
      <c r="E96" s="13"/>
      <c r="F96" s="13"/>
    </row>
    <row r="97" spans="1:6" x14ac:dyDescent="0.25">
      <c r="A97" s="14"/>
      <c r="B97" s="13"/>
      <c r="C97" s="13"/>
      <c r="D97" s="13"/>
      <c r="E97" s="13"/>
      <c r="F97" s="13"/>
    </row>
    <row r="98" spans="1:6" x14ac:dyDescent="0.25">
      <c r="A98" s="14"/>
      <c r="B98" s="13"/>
      <c r="C98" s="13"/>
      <c r="D98" s="13"/>
      <c r="E98" s="13"/>
      <c r="F98" s="13"/>
    </row>
    <row r="99" spans="1:6" x14ac:dyDescent="0.25">
      <c r="A99" s="14"/>
      <c r="B99" s="13"/>
      <c r="C99" s="13"/>
      <c r="D99" s="13"/>
      <c r="E99" s="13"/>
      <c r="F99" s="13"/>
    </row>
    <row r="100" spans="1:6" x14ac:dyDescent="0.25">
      <c r="A100" s="14"/>
      <c r="B100" s="13"/>
      <c r="C100" s="13"/>
      <c r="D100" s="13"/>
      <c r="E100" s="13"/>
      <c r="F100" s="13"/>
    </row>
    <row r="101" spans="1:6" x14ac:dyDescent="0.25">
      <c r="A101" s="14"/>
      <c r="B101" s="13"/>
      <c r="C101" s="13"/>
      <c r="D101" s="13"/>
      <c r="E101" s="13"/>
      <c r="F101" s="13"/>
    </row>
    <row r="102" spans="1:6" x14ac:dyDescent="0.25">
      <c r="A102" s="14"/>
      <c r="B102" s="13"/>
      <c r="C102" s="13"/>
      <c r="D102" s="13"/>
      <c r="E102" s="13"/>
      <c r="F102" s="13"/>
    </row>
    <row r="103" spans="1:6" x14ac:dyDescent="0.25">
      <c r="A103" s="14"/>
      <c r="B103" s="13"/>
      <c r="C103" s="13"/>
      <c r="D103" s="13"/>
      <c r="E103" s="13"/>
      <c r="F103" s="13"/>
    </row>
    <row r="104" spans="1:6" x14ac:dyDescent="0.25">
      <c r="A104" s="14"/>
      <c r="B104" s="13"/>
      <c r="C104" s="13"/>
      <c r="D104" s="13"/>
      <c r="E104" s="13"/>
      <c r="F104" s="13"/>
    </row>
    <row r="105" spans="1:6" x14ac:dyDescent="0.25">
      <c r="A105" s="14"/>
      <c r="B105" s="13"/>
      <c r="C105" s="13"/>
      <c r="D105" s="13"/>
      <c r="E105" s="13"/>
      <c r="F105" s="13"/>
    </row>
    <row r="106" spans="1:6" x14ac:dyDescent="0.25">
      <c r="A106" s="14"/>
      <c r="B106" s="13"/>
      <c r="C106" s="13"/>
      <c r="D106" s="13"/>
      <c r="E106" s="13"/>
      <c r="F106" s="13"/>
    </row>
    <row r="107" spans="1:6" x14ac:dyDescent="0.25">
      <c r="A107" s="14"/>
      <c r="B107" s="13"/>
      <c r="C107" s="13"/>
      <c r="D107" s="13"/>
      <c r="E107" s="13"/>
      <c r="F107" s="13"/>
    </row>
    <row r="108" spans="1:6" x14ac:dyDescent="0.25">
      <c r="A108" s="14"/>
      <c r="B108" s="13"/>
      <c r="C108" s="13"/>
      <c r="D108" s="13"/>
      <c r="E108" s="13"/>
      <c r="F108" s="13"/>
    </row>
    <row r="109" spans="1:6" x14ac:dyDescent="0.25">
      <c r="A109" s="14"/>
      <c r="B109" s="13"/>
      <c r="C109" s="13"/>
      <c r="D109" s="13"/>
      <c r="E109" s="13"/>
      <c r="F109" s="13"/>
    </row>
    <row r="110" spans="1:6" x14ac:dyDescent="0.25">
      <c r="A110" s="14"/>
      <c r="B110" s="13"/>
      <c r="C110" s="13"/>
      <c r="D110" s="13"/>
      <c r="E110" s="13"/>
      <c r="F110" s="13"/>
    </row>
    <row r="111" spans="1:6" x14ac:dyDescent="0.25">
      <c r="A111" s="14"/>
      <c r="B111" s="13"/>
      <c r="C111" s="13"/>
      <c r="D111" s="13"/>
      <c r="E111" s="13"/>
      <c r="F111" s="13"/>
    </row>
    <row r="112" spans="1:6" x14ac:dyDescent="0.25">
      <c r="A112" s="14"/>
      <c r="B112" s="13"/>
      <c r="C112" s="13"/>
      <c r="D112" s="13"/>
      <c r="E112" s="13"/>
      <c r="F112" s="13"/>
    </row>
    <row r="113" spans="1:6" x14ac:dyDescent="0.25">
      <c r="A113" s="14"/>
      <c r="B113" s="13"/>
      <c r="C113" s="13"/>
      <c r="D113" s="13"/>
      <c r="E113" s="13"/>
      <c r="F113" s="13"/>
    </row>
    <row r="114" spans="1:6" x14ac:dyDescent="0.25">
      <c r="A114" s="14"/>
      <c r="B114" s="13"/>
      <c r="C114" s="13"/>
      <c r="D114" s="13"/>
      <c r="E114" s="13"/>
      <c r="F114" s="13"/>
    </row>
    <row r="115" spans="1:6" x14ac:dyDescent="0.25">
      <c r="A115" s="14"/>
      <c r="B115" s="13"/>
      <c r="C115" s="13"/>
      <c r="D115" s="13"/>
      <c r="E115" s="13"/>
      <c r="F115" s="13"/>
    </row>
    <row r="116" spans="1:6" x14ac:dyDescent="0.25">
      <c r="A116" s="14"/>
      <c r="B116" s="13"/>
      <c r="C116" s="13"/>
      <c r="D116" s="13"/>
      <c r="E116" s="13"/>
      <c r="F116" s="13"/>
    </row>
    <row r="117" spans="1:6" x14ac:dyDescent="0.25">
      <c r="A117" s="14"/>
      <c r="B117" s="13"/>
      <c r="C117" s="13"/>
      <c r="D117" s="13"/>
      <c r="E117" s="13"/>
      <c r="F117" s="13"/>
    </row>
    <row r="118" spans="1:6" x14ac:dyDescent="0.25">
      <c r="A118" s="14"/>
      <c r="B118" s="13"/>
      <c r="C118" s="13"/>
      <c r="D118" s="13"/>
      <c r="E118" s="13"/>
      <c r="F118" s="13"/>
    </row>
    <row r="119" spans="1:6" x14ac:dyDescent="0.25">
      <c r="A119" s="14"/>
      <c r="B119" s="13"/>
      <c r="C119" s="13"/>
      <c r="D119" s="13"/>
      <c r="E119" s="13"/>
      <c r="F119" s="13"/>
    </row>
    <row r="120" spans="1:6" x14ac:dyDescent="0.25">
      <c r="A120" s="14"/>
      <c r="B120" s="13"/>
      <c r="C120" s="13"/>
      <c r="D120" s="13"/>
      <c r="E120" s="13"/>
      <c r="F120" s="13"/>
    </row>
    <row r="121" spans="1:6" x14ac:dyDescent="0.25">
      <c r="A121" s="14"/>
      <c r="B121" s="13"/>
      <c r="C121" s="13"/>
      <c r="D121" s="13"/>
      <c r="E121" s="13"/>
      <c r="F121" s="13"/>
    </row>
    <row r="122" spans="1:6" x14ac:dyDescent="0.25">
      <c r="A122" s="14"/>
      <c r="B122" s="13"/>
      <c r="C122" s="13"/>
      <c r="D122" s="13"/>
      <c r="E122" s="13"/>
      <c r="F122" s="13"/>
    </row>
    <row r="123" spans="1:6" x14ac:dyDescent="0.25">
      <c r="A123" s="14"/>
      <c r="B123" s="13"/>
      <c r="C123" s="13"/>
      <c r="D123" s="13"/>
      <c r="E123" s="13"/>
      <c r="F123" s="13"/>
    </row>
    <row r="124" spans="1:6" x14ac:dyDescent="0.25">
      <c r="A124" s="14"/>
      <c r="B124" s="13"/>
      <c r="C124" s="13"/>
      <c r="D124" s="13"/>
      <c r="E124" s="13"/>
      <c r="F124" s="13"/>
    </row>
    <row r="125" spans="1:6" x14ac:dyDescent="0.25">
      <c r="A125" s="14"/>
      <c r="B125" s="13"/>
      <c r="C125" s="13"/>
      <c r="D125" s="13"/>
      <c r="E125" s="13"/>
      <c r="F125" s="13"/>
    </row>
    <row r="126" spans="1:6" x14ac:dyDescent="0.25">
      <c r="A126" s="14"/>
      <c r="B126" s="13"/>
      <c r="C126" s="13"/>
      <c r="D126" s="13"/>
      <c r="E126" s="13"/>
      <c r="F126" s="13"/>
    </row>
    <row r="127" spans="1:6" x14ac:dyDescent="0.25">
      <c r="A127" s="14"/>
      <c r="B127" s="13"/>
      <c r="C127" s="13"/>
      <c r="D127" s="13"/>
      <c r="E127" s="13"/>
      <c r="F127" s="13"/>
    </row>
    <row r="128" spans="1:6" x14ac:dyDescent="0.25">
      <c r="A128" s="14"/>
      <c r="B128" s="13"/>
      <c r="C128" s="13"/>
      <c r="D128" s="13"/>
      <c r="E128" s="13"/>
      <c r="F128" s="13"/>
    </row>
    <row r="129" spans="1:6" x14ac:dyDescent="0.25">
      <c r="A129" s="14"/>
      <c r="B129" s="13"/>
      <c r="C129" s="13"/>
      <c r="D129" s="13"/>
      <c r="E129" s="13"/>
      <c r="F129" s="13"/>
    </row>
    <row r="130" spans="1:6" x14ac:dyDescent="0.25">
      <c r="A130" s="14"/>
      <c r="B130" s="13"/>
      <c r="C130" s="13"/>
      <c r="D130" s="13"/>
      <c r="E130" s="13"/>
      <c r="F130" s="13"/>
    </row>
    <row r="131" spans="1:6" x14ac:dyDescent="0.25">
      <c r="A131" s="14"/>
      <c r="B131" s="13"/>
      <c r="C131" s="13"/>
      <c r="D131" s="13"/>
      <c r="E131" s="13"/>
      <c r="F131" s="13"/>
    </row>
    <row r="132" spans="1:6" x14ac:dyDescent="0.25">
      <c r="A132" s="14"/>
      <c r="B132" s="13"/>
      <c r="C132" s="13"/>
      <c r="D132" s="13"/>
      <c r="E132" s="13"/>
      <c r="F132" s="13"/>
    </row>
    <row r="133" spans="1:6" x14ac:dyDescent="0.25">
      <c r="A133" s="14"/>
      <c r="B133" s="13"/>
      <c r="C133" s="13"/>
      <c r="D133" s="13"/>
      <c r="E133" s="13"/>
      <c r="F133" s="13"/>
    </row>
    <row r="134" spans="1:6" x14ac:dyDescent="0.25">
      <c r="A134" s="14"/>
      <c r="B134" s="13"/>
      <c r="C134" s="13"/>
      <c r="D134" s="13"/>
      <c r="E134" s="13"/>
      <c r="F134" s="13"/>
    </row>
    <row r="135" spans="1:6" x14ac:dyDescent="0.25">
      <c r="A135" s="14"/>
      <c r="B135" s="13"/>
      <c r="C135" s="13"/>
      <c r="D135" s="13"/>
      <c r="E135" s="13"/>
      <c r="F135" s="13"/>
    </row>
    <row r="136" spans="1:6" x14ac:dyDescent="0.25">
      <c r="A136" s="14"/>
      <c r="B136" s="13"/>
      <c r="C136" s="13"/>
      <c r="D136" s="13"/>
      <c r="E136" s="13"/>
      <c r="F136" s="13"/>
    </row>
    <row r="137" spans="1:6" x14ac:dyDescent="0.25">
      <c r="A137" s="14"/>
      <c r="B137" s="13"/>
      <c r="C137" s="13"/>
      <c r="D137" s="13"/>
      <c r="E137" s="13"/>
      <c r="F137" s="13"/>
    </row>
    <row r="138" spans="1:6" x14ac:dyDescent="0.25">
      <c r="A138" s="14"/>
      <c r="B138" s="13"/>
      <c r="C138" s="13"/>
      <c r="D138" s="13"/>
      <c r="E138" s="13"/>
      <c r="F138" s="13"/>
    </row>
    <row r="139" spans="1:6" x14ac:dyDescent="0.25">
      <c r="A139" s="14"/>
      <c r="B139" s="13"/>
      <c r="C139" s="13"/>
      <c r="D139" s="13"/>
      <c r="E139" s="13"/>
      <c r="F139" s="13"/>
    </row>
    <row r="140" spans="1:6" x14ac:dyDescent="0.25">
      <c r="A140" s="14"/>
      <c r="B140" s="13"/>
      <c r="C140" s="13"/>
      <c r="D140" s="13"/>
      <c r="E140" s="13"/>
      <c r="F140" s="13"/>
    </row>
    <row r="141" spans="1:6" x14ac:dyDescent="0.25">
      <c r="A141" s="14"/>
      <c r="B141" s="13"/>
      <c r="C141" s="13"/>
      <c r="D141" s="13"/>
      <c r="E141" s="13"/>
      <c r="F141" s="13"/>
    </row>
    <row r="142" spans="1:6" x14ac:dyDescent="0.25">
      <c r="A142" s="14"/>
      <c r="B142" s="13"/>
      <c r="C142" s="13"/>
      <c r="D142" s="13"/>
      <c r="E142" s="13"/>
      <c r="F142" s="13"/>
    </row>
    <row r="143" spans="1:6" x14ac:dyDescent="0.25">
      <c r="A143" s="14"/>
      <c r="B143" s="13"/>
      <c r="C143" s="13"/>
      <c r="D143" s="13"/>
      <c r="E143" s="13"/>
      <c r="F143" s="13"/>
    </row>
    <row r="144" spans="1:6" x14ac:dyDescent="0.25">
      <c r="A144" s="14"/>
      <c r="B144" s="13"/>
      <c r="C144" s="13"/>
      <c r="D144" s="13"/>
      <c r="E144" s="13"/>
      <c r="F144" s="13"/>
    </row>
    <row r="145" spans="1:6" x14ac:dyDescent="0.25">
      <c r="A145" s="14"/>
      <c r="B145" s="13"/>
      <c r="C145" s="13"/>
      <c r="D145" s="13"/>
      <c r="E145" s="13"/>
      <c r="F145" s="13"/>
    </row>
    <row r="146" spans="1:6" x14ac:dyDescent="0.25">
      <c r="A146" s="14"/>
      <c r="B146" s="13"/>
      <c r="C146" s="13"/>
      <c r="D146" s="13"/>
      <c r="E146" s="13"/>
      <c r="F146" s="13"/>
    </row>
    <row r="147" spans="1:6" x14ac:dyDescent="0.25">
      <c r="A147" s="14"/>
      <c r="B147" s="13"/>
      <c r="C147" s="13"/>
      <c r="D147" s="13"/>
      <c r="E147" s="13"/>
      <c r="F147" s="13"/>
    </row>
    <row r="148" spans="1:6" x14ac:dyDescent="0.25">
      <c r="A148" s="14"/>
      <c r="B148" s="13"/>
      <c r="C148" s="13"/>
      <c r="D148" s="13"/>
      <c r="E148" s="13"/>
      <c r="F148" s="13"/>
    </row>
    <row r="149" spans="1:6" x14ac:dyDescent="0.25">
      <c r="A149" s="14"/>
      <c r="B149" s="13"/>
      <c r="C149" s="13"/>
      <c r="D149" s="13"/>
      <c r="E149" s="13"/>
      <c r="F149" s="13"/>
    </row>
    <row r="150" spans="1:6" x14ac:dyDescent="0.25">
      <c r="A150" s="14"/>
      <c r="B150" s="13"/>
      <c r="C150" s="13"/>
      <c r="D150" s="13"/>
      <c r="E150" s="13"/>
      <c r="F150" s="13"/>
    </row>
    <row r="151" spans="1:6" x14ac:dyDescent="0.25">
      <c r="A151" s="14"/>
      <c r="B151" s="13"/>
      <c r="C151" s="13"/>
      <c r="D151" s="13"/>
      <c r="E151" s="13"/>
      <c r="F151" s="13"/>
    </row>
    <row r="152" spans="1:6" x14ac:dyDescent="0.25">
      <c r="A152" s="14"/>
      <c r="B152" s="13"/>
      <c r="C152" s="13"/>
      <c r="D152" s="13"/>
      <c r="E152" s="13"/>
      <c r="F152" s="13"/>
    </row>
    <row r="153" spans="1:6" x14ac:dyDescent="0.25">
      <c r="A153" s="14"/>
      <c r="B153" s="13"/>
      <c r="C153" s="13"/>
      <c r="D153" s="13"/>
      <c r="E153" s="13"/>
      <c r="F153" s="13"/>
    </row>
    <row r="154" spans="1:6" x14ac:dyDescent="0.25">
      <c r="A154" s="14"/>
      <c r="B154" s="13"/>
      <c r="C154" s="13"/>
      <c r="D154" s="13"/>
      <c r="E154" s="13"/>
      <c r="F154" s="13"/>
    </row>
    <row r="155" spans="1:6" x14ac:dyDescent="0.25">
      <c r="A155" s="14"/>
      <c r="B155" s="13"/>
      <c r="C155" s="13"/>
      <c r="D155" s="13"/>
      <c r="E155" s="13"/>
      <c r="F155" s="13"/>
    </row>
    <row r="156" spans="1:6" x14ac:dyDescent="0.25">
      <c r="A156" s="14"/>
      <c r="B156" s="13"/>
      <c r="C156" s="13"/>
      <c r="D156" s="13"/>
      <c r="E156" s="13"/>
      <c r="F156" s="13"/>
    </row>
  </sheetData>
  <mergeCells count="4">
    <mergeCell ref="I1:O1"/>
    <mergeCell ref="S1:W1"/>
    <mergeCell ref="AA1:AG1"/>
    <mergeCell ref="AL1:AP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9"/>
  <sheetViews>
    <sheetView topLeftCell="X1" workbookViewId="0">
      <selection activeCell="AA2" sqref="AA2:AG2"/>
    </sheetView>
  </sheetViews>
  <sheetFormatPr defaultRowHeight="14.4" x14ac:dyDescent="0.25"/>
  <cols>
    <col min="1" max="1" width="15.6640625" customWidth="1"/>
    <col min="9" max="11" width="9" style="33" bestFit="1" customWidth="1"/>
    <col min="12" max="12" width="9.5546875" style="33" bestFit="1" customWidth="1"/>
    <col min="13" max="15" width="9" style="33" bestFit="1" customWidth="1"/>
    <col min="16" max="16" width="14.33203125" style="10" customWidth="1"/>
    <col min="17" max="17" width="8.88671875" style="6"/>
  </cols>
  <sheetData>
    <row r="1" spans="1:45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55</v>
      </c>
      <c r="I1" s="38" t="s">
        <v>17</v>
      </c>
      <c r="J1" s="38"/>
      <c r="K1" s="38"/>
      <c r="L1" s="38"/>
      <c r="M1" s="38"/>
      <c r="N1" s="38"/>
      <c r="O1" s="33"/>
      <c r="P1" s="10" t="s">
        <v>15</v>
      </c>
      <c r="Q1" s="6" t="s">
        <v>14</v>
      </c>
      <c r="S1" s="37" t="s">
        <v>16</v>
      </c>
      <c r="T1" s="37"/>
      <c r="U1" s="37"/>
      <c r="V1" s="37"/>
      <c r="W1" s="37"/>
      <c r="Y1" s="19" t="s">
        <v>56</v>
      </c>
      <c r="Z1" s="19"/>
      <c r="AA1" s="37" t="s">
        <v>17</v>
      </c>
      <c r="AB1" s="37"/>
      <c r="AC1" s="37"/>
      <c r="AD1" s="37"/>
      <c r="AE1" s="37"/>
      <c r="AF1" s="37"/>
      <c r="AG1" s="19"/>
      <c r="AH1" s="10" t="s">
        <v>15</v>
      </c>
      <c r="AI1" s="19" t="s">
        <v>14</v>
      </c>
      <c r="AJ1" s="19"/>
      <c r="AK1" s="37" t="s">
        <v>16</v>
      </c>
      <c r="AL1" s="37"/>
      <c r="AM1" s="37"/>
      <c r="AN1" s="37"/>
      <c r="AO1" s="37"/>
    </row>
    <row r="2" spans="1:45" x14ac:dyDescent="0.25">
      <c r="A2" s="17">
        <v>43924</v>
      </c>
      <c r="B2" s="19" t="s">
        <v>20</v>
      </c>
      <c r="C2" s="19">
        <v>5.8250000000000002</v>
      </c>
      <c r="D2" s="19">
        <v>74.64500000000001</v>
      </c>
      <c r="E2" s="19">
        <v>7.7750000000000004</v>
      </c>
      <c r="F2" s="19">
        <v>4915</v>
      </c>
      <c r="G2" s="22">
        <v>6563.2919700000002</v>
      </c>
      <c r="H2" s="22"/>
      <c r="I2" s="32">
        <v>0.282587948304587</v>
      </c>
      <c r="J2" s="32">
        <v>0.83367898542470098</v>
      </c>
      <c r="K2" s="32">
        <v>0.934332126428985</v>
      </c>
      <c r="L2" s="32">
        <v>89.311124212785899</v>
      </c>
      <c r="M2" s="32">
        <v>0.187426688212668</v>
      </c>
      <c r="N2" s="32">
        <v>2.4849466033618501E-3</v>
      </c>
      <c r="O2" s="32">
        <v>-3.0991716387014399</v>
      </c>
      <c r="P2" s="10">
        <v>0.282587948304587</v>
      </c>
      <c r="Q2" s="6">
        <v>1</v>
      </c>
      <c r="S2" s="19">
        <v>123751.424624911</v>
      </c>
      <c r="T2" s="19">
        <v>54665.537865422302</v>
      </c>
      <c r="U2" s="19">
        <v>6101.73790532776</v>
      </c>
      <c r="V2" s="19">
        <v>1.1162669337292901</v>
      </c>
      <c r="W2" s="19">
        <v>3.2053262999999999E-2</v>
      </c>
      <c r="X2" s="19"/>
      <c r="Y2" s="19">
        <v>5712.9511899999998</v>
      </c>
      <c r="Z2" s="3"/>
      <c r="AA2" s="11">
        <v>6.3792368319517401E-3</v>
      </c>
      <c r="AB2" s="11">
        <v>0.73844302862107902</v>
      </c>
      <c r="AC2" s="11">
        <v>0.76048640636605502</v>
      </c>
      <c r="AD2" s="11">
        <v>128.029087513744</v>
      </c>
      <c r="AE2" s="11">
        <v>0.385276416466246</v>
      </c>
      <c r="AF2" s="11">
        <v>-3.9058885360612902E-2</v>
      </c>
      <c r="AG2" s="11">
        <v>-0.36971207551109297</v>
      </c>
      <c r="AI2" s="19">
        <v>6.2719246707108002E-3</v>
      </c>
      <c r="AK2" s="19">
        <v>60738145.287907802</v>
      </c>
      <c r="AL2" s="19">
        <v>2001366.50261565</v>
      </c>
      <c r="AM2" s="19">
        <v>558165.78202366305</v>
      </c>
      <c r="AN2" s="19">
        <v>536498.00061108498</v>
      </c>
      <c r="AO2" s="19">
        <v>53176.356158713403</v>
      </c>
      <c r="AP2" s="19">
        <v>4175475.9527731002</v>
      </c>
      <c r="AQ2" s="19">
        <v>5428.8940184373596</v>
      </c>
      <c r="AR2" s="3">
        <v>2.4699999999999998E-7</v>
      </c>
      <c r="AS2" s="19">
        <v>1.013113E-2</v>
      </c>
    </row>
    <row r="3" spans="1:45" x14ac:dyDescent="0.25">
      <c r="A3" s="17">
        <v>43925</v>
      </c>
      <c r="B3" s="19" t="s">
        <v>20</v>
      </c>
      <c r="C3" s="19">
        <v>5.2150000000000007</v>
      </c>
      <c r="D3" s="19">
        <v>73.28</v>
      </c>
      <c r="E3" s="19">
        <v>9.11</v>
      </c>
      <c r="F3" s="19">
        <v>4020</v>
      </c>
      <c r="G3" s="22">
        <v>2466.0878196713202</v>
      </c>
      <c r="H3" s="22"/>
      <c r="I3" s="33">
        <v>0.62548348578257496</v>
      </c>
      <c r="J3" s="33">
        <v>0.902186676637452</v>
      </c>
      <c r="K3" s="33">
        <v>0.67420666953647201</v>
      </c>
      <c r="L3" s="33">
        <v>89.0725973186982</v>
      </c>
      <c r="M3" s="33">
        <v>0.53032515615820197</v>
      </c>
      <c r="N3" s="33">
        <v>2.4841997148237201E-3</v>
      </c>
      <c r="O3" s="33">
        <v>-3.0991716489435102</v>
      </c>
      <c r="P3" s="10">
        <v>0.282587948304587</v>
      </c>
      <c r="Q3" s="6">
        <v>2</v>
      </c>
      <c r="Y3" s="19">
        <v>6294.5717391620401</v>
      </c>
      <c r="AA3" s="19">
        <v>6.4139154796296598E-3</v>
      </c>
      <c r="AB3" s="19">
        <v>0.94734034217606</v>
      </c>
      <c r="AC3" s="19">
        <v>0.88624778803780402</v>
      </c>
      <c r="AD3" s="19">
        <v>136.768390861635</v>
      </c>
      <c r="AE3" s="19">
        <v>0.38836793333727598</v>
      </c>
      <c r="AF3" s="19">
        <v>-3.9444763531437901E-2</v>
      </c>
      <c r="AG3" s="19">
        <v>-0.370476152285733</v>
      </c>
      <c r="AI3" s="19">
        <v>6.2719246707108002E-3</v>
      </c>
    </row>
    <row r="4" spans="1:45" x14ac:dyDescent="0.25">
      <c r="A4" s="17">
        <v>43926</v>
      </c>
      <c r="B4" s="19" t="s">
        <v>20</v>
      </c>
      <c r="C4" s="19">
        <v>3.8649999999999989</v>
      </c>
      <c r="D4" s="19">
        <v>58.810000000000016</v>
      </c>
      <c r="E4" s="19">
        <v>13.89</v>
      </c>
      <c r="F4" s="19">
        <v>3594</v>
      </c>
      <c r="G4" s="22">
        <v>2530.8253625534599</v>
      </c>
      <c r="H4" s="22"/>
      <c r="I4" s="33">
        <v>0.33807504769222901</v>
      </c>
      <c r="J4" s="33">
        <v>3.8991050973484501E-2</v>
      </c>
      <c r="K4" s="33">
        <v>0.71106258240263598</v>
      </c>
      <c r="L4" s="33">
        <v>73.259014179753606</v>
      </c>
      <c r="M4" s="33">
        <v>0.242913271388324</v>
      </c>
      <c r="N4" s="33">
        <v>2.4853050304227699E-3</v>
      </c>
      <c r="O4" s="33">
        <v>-3.0991716568083101</v>
      </c>
      <c r="P4" s="10">
        <v>0.282587948304587</v>
      </c>
      <c r="Q4" s="6">
        <v>3</v>
      </c>
      <c r="Y4" s="19">
        <v>5306.4699485053698</v>
      </c>
      <c r="AA4" s="19">
        <v>6.4486303747025601E-3</v>
      </c>
      <c r="AB4" s="19">
        <v>0.95921431820699499</v>
      </c>
      <c r="AC4" s="19">
        <v>0.90589325234255902</v>
      </c>
      <c r="AD4" s="19">
        <v>181.73041084409999</v>
      </c>
      <c r="AE4" s="19">
        <v>0.38940141973126102</v>
      </c>
      <c r="AF4" s="19">
        <v>-3.9314390758848003E-2</v>
      </c>
      <c r="AG4" s="19">
        <v>-0.37136511887875201</v>
      </c>
      <c r="AI4" s="19">
        <v>6.2719246707108002E-3</v>
      </c>
    </row>
    <row r="5" spans="1:45" x14ac:dyDescent="0.25">
      <c r="A5" s="17">
        <v>43927</v>
      </c>
      <c r="B5" s="19" t="s">
        <v>20</v>
      </c>
      <c r="C5" s="19">
        <v>4.2300000000000013</v>
      </c>
      <c r="D5" s="19">
        <v>68.91</v>
      </c>
      <c r="E5" s="19">
        <v>12.175000000000001</v>
      </c>
      <c r="F5" s="19">
        <v>5275</v>
      </c>
      <c r="G5" s="22">
        <v>2500.1516320867499</v>
      </c>
      <c r="H5" s="22"/>
      <c r="I5" s="33">
        <v>0.93292598492904899</v>
      </c>
      <c r="J5" s="33">
        <v>0.36454838910738402</v>
      </c>
      <c r="K5" s="33">
        <v>0.60152835988169495</v>
      </c>
      <c r="L5" s="33">
        <v>96.678882641201895</v>
      </c>
      <c r="M5" s="33">
        <v>0.83776899966950402</v>
      </c>
      <c r="N5" s="33">
        <v>2.4836067079285801E-3</v>
      </c>
      <c r="O5" s="33">
        <v>-3.0991717061871098</v>
      </c>
      <c r="P5" s="10">
        <v>0.282587948304587</v>
      </c>
      <c r="Q5" s="6">
        <v>4</v>
      </c>
      <c r="Y5" s="19">
        <v>4930.8652422560499</v>
      </c>
      <c r="AA5" s="19">
        <v>6.4288876186140397E-3</v>
      </c>
      <c r="AB5" s="19">
        <v>0.67925233740334401</v>
      </c>
      <c r="AC5" s="19">
        <v>0.67236287430603103</v>
      </c>
      <c r="AD5" s="19">
        <v>144.994330618265</v>
      </c>
      <c r="AE5" s="19">
        <v>0.388056522997694</v>
      </c>
      <c r="AF5" s="19">
        <v>-3.9166759226160398E-2</v>
      </c>
      <c r="AG5" s="19">
        <v>-0.37080826746503698</v>
      </c>
      <c r="AI5" s="19">
        <v>6.2719246707108002E-3</v>
      </c>
    </row>
    <row r="6" spans="1:45" x14ac:dyDescent="0.25">
      <c r="A6" s="17">
        <v>43928</v>
      </c>
      <c r="B6" s="19" t="s">
        <v>20</v>
      </c>
      <c r="C6" s="19">
        <v>7.2900000000000009</v>
      </c>
      <c r="D6" s="19">
        <v>64.56</v>
      </c>
      <c r="E6" s="19">
        <v>11.414999999999999</v>
      </c>
      <c r="F6" s="19">
        <v>5450</v>
      </c>
      <c r="G6" s="22">
        <v>2673.3361415423601</v>
      </c>
      <c r="H6" s="22"/>
      <c r="I6" s="33">
        <v>0.70618616049287397</v>
      </c>
      <c r="J6" s="33">
        <v>0.61620300518744597</v>
      </c>
      <c r="K6" s="33">
        <v>0.58315396469104597</v>
      </c>
      <c r="L6" s="33">
        <v>89.142968553308705</v>
      </c>
      <c r="M6" s="33">
        <v>0.61102995113036795</v>
      </c>
      <c r="N6" s="33">
        <v>2.4835108206888701E-3</v>
      </c>
      <c r="O6" s="33">
        <v>-3.0991717063292001</v>
      </c>
      <c r="P6" s="10">
        <v>0.282587948304587</v>
      </c>
      <c r="Y6" s="19">
        <v>5023.5864280253099</v>
      </c>
      <c r="AA6" s="19">
        <v>6.4588690604853198E-3</v>
      </c>
      <c r="AB6" s="19">
        <v>0.22530157972429801</v>
      </c>
      <c r="AC6" s="19">
        <v>0.34667061669031402</v>
      </c>
      <c r="AD6" s="19">
        <v>182.893383673465</v>
      </c>
      <c r="AE6" s="19">
        <v>0.38928709477290502</v>
      </c>
      <c r="AF6" s="19">
        <v>-3.9109099666646302E-2</v>
      </c>
      <c r="AG6" s="19">
        <v>-0.371668103709623</v>
      </c>
      <c r="AI6" s="19">
        <v>6.2719246707108002E-3</v>
      </c>
    </row>
    <row r="7" spans="1:45" x14ac:dyDescent="0.25">
      <c r="A7" s="17">
        <v>43929</v>
      </c>
      <c r="B7" s="19" t="s">
        <v>20</v>
      </c>
      <c r="C7" s="19">
        <v>9.5249999999999986</v>
      </c>
      <c r="D7" s="19">
        <v>66.210000000000008</v>
      </c>
      <c r="E7" s="19">
        <v>13.125</v>
      </c>
      <c r="F7" s="19">
        <v>5129</v>
      </c>
      <c r="G7" s="22">
        <v>3227.2897075215301</v>
      </c>
      <c r="H7" s="22"/>
      <c r="I7" s="33">
        <v>0.60339130656087503</v>
      </c>
      <c r="J7" s="33">
        <v>4.1146365129979601E-2</v>
      </c>
      <c r="K7" s="33">
        <v>0.98859804608925494</v>
      </c>
      <c r="L7" s="33">
        <v>53.796812468246003</v>
      </c>
      <c r="M7" s="33">
        <v>0.50822629068981695</v>
      </c>
      <c r="N7" s="33">
        <v>2.4862772781442102E-3</v>
      </c>
      <c r="O7" s="33">
        <v>-3.0991717552500502</v>
      </c>
      <c r="P7" s="10">
        <v>0.282587948304587</v>
      </c>
      <c r="Y7" s="19">
        <v>5066.0100797226996</v>
      </c>
      <c r="AA7" s="19">
        <v>6.3777121459487303E-3</v>
      </c>
      <c r="AB7" s="19">
        <v>0.23523411214444201</v>
      </c>
      <c r="AC7" s="19">
        <v>0.97853898975649301</v>
      </c>
      <c r="AD7" s="19">
        <v>123.010733480347</v>
      </c>
      <c r="AE7" s="19">
        <v>0.38516925990421702</v>
      </c>
      <c r="AF7" s="19">
        <v>-3.9050056112327702E-2</v>
      </c>
      <c r="AG7" s="19">
        <v>-0.36968496134590501</v>
      </c>
      <c r="AI7" s="19">
        <v>6.2719246707108002E-3</v>
      </c>
    </row>
    <row r="8" spans="1:45" x14ac:dyDescent="0.25">
      <c r="A8" s="17">
        <v>43930</v>
      </c>
      <c r="B8" s="19" t="s">
        <v>20</v>
      </c>
      <c r="C8" s="19">
        <v>8.2449999999999992</v>
      </c>
      <c r="D8" s="19">
        <v>72.865000000000009</v>
      </c>
      <c r="E8" s="19">
        <v>12.324999999999999</v>
      </c>
      <c r="F8" s="19">
        <v>4852</v>
      </c>
      <c r="G8" s="22">
        <v>3739.6918561044399</v>
      </c>
      <c r="H8" s="22"/>
      <c r="I8" s="33">
        <v>0.83320305562640495</v>
      </c>
      <c r="J8" s="33">
        <v>0.21555361479496801</v>
      </c>
      <c r="K8" s="33">
        <v>0.82600477367955805</v>
      </c>
      <c r="L8" s="33">
        <v>95.319580235030998</v>
      </c>
      <c r="M8" s="33">
        <v>0.73803235906060005</v>
      </c>
      <c r="N8" s="33">
        <v>2.4878855310717101E-3</v>
      </c>
      <c r="O8" s="33">
        <v>-3.0991721053119301</v>
      </c>
      <c r="P8" s="10">
        <v>0.282587948304587</v>
      </c>
      <c r="Y8" s="19">
        <v>4533.9543620117702</v>
      </c>
      <c r="AA8" s="19">
        <v>6.5159397015351903E-3</v>
      </c>
      <c r="AB8" s="19">
        <v>0.68340695796288997</v>
      </c>
      <c r="AC8" s="19">
        <v>0.94045274361379405</v>
      </c>
      <c r="AD8" s="19">
        <v>105.253651727589</v>
      </c>
      <c r="AE8" s="19">
        <v>0.39398799196691497</v>
      </c>
      <c r="AF8" s="19">
        <v>-3.9394076493681297E-2</v>
      </c>
      <c r="AG8" s="19">
        <v>-0.373947896122934</v>
      </c>
      <c r="AI8" s="19">
        <v>6.2719246707108002E-3</v>
      </c>
    </row>
    <row r="9" spans="1:45" x14ac:dyDescent="0.25">
      <c r="A9" s="17">
        <v>43931</v>
      </c>
      <c r="B9" s="19" t="s">
        <v>20</v>
      </c>
      <c r="C9" s="19">
        <v>7.9249999999999989</v>
      </c>
      <c r="D9" s="19">
        <v>68.459999999999994</v>
      </c>
      <c r="E9" s="19">
        <v>13.99</v>
      </c>
      <c r="F9" s="19">
        <v>4315</v>
      </c>
      <c r="G9" s="22">
        <v>3784.0119772746302</v>
      </c>
      <c r="H9" s="22"/>
      <c r="I9" s="33">
        <v>0.71320060463915202</v>
      </c>
      <c r="J9" s="33">
        <v>0.69040786607770099</v>
      </c>
      <c r="K9" s="33">
        <v>0.83121168036174398</v>
      </c>
      <c r="L9" s="33">
        <v>99.390727286352998</v>
      </c>
      <c r="M9" s="33">
        <v>0.61802698501016196</v>
      </c>
      <c r="N9" s="33">
        <v>2.4886476247942802E-3</v>
      </c>
      <c r="O9" s="33">
        <v>-3.0991723591187101</v>
      </c>
      <c r="P9" s="10">
        <v>0.282587948304587</v>
      </c>
      <c r="Y9" s="19">
        <v>3889.83467840189</v>
      </c>
      <c r="AA9" s="19">
        <v>6.2736645548797697E-3</v>
      </c>
      <c r="AB9" s="19">
        <v>3.9697700108180002E-3</v>
      </c>
      <c r="AC9" s="19">
        <v>0.99696321841449898</v>
      </c>
      <c r="AD9" s="19">
        <v>49.511197280668299</v>
      </c>
      <c r="AE9" s="19">
        <v>0.37871155769273701</v>
      </c>
      <c r="AF9" s="19">
        <v>-3.8605846567067302E-2</v>
      </c>
      <c r="AG9" s="19">
        <v>-0.36880563543574502</v>
      </c>
      <c r="AI9" s="19">
        <v>6.2719246707108002E-3</v>
      </c>
    </row>
    <row r="10" spans="1:45" x14ac:dyDescent="0.25">
      <c r="A10" s="17">
        <v>43932</v>
      </c>
      <c r="B10" s="19" t="s">
        <v>20</v>
      </c>
      <c r="C10" s="19">
        <v>7.32</v>
      </c>
      <c r="D10" s="19">
        <v>66.234999999999999</v>
      </c>
      <c r="E10" s="19">
        <v>15.025</v>
      </c>
      <c r="F10" s="19">
        <v>3577</v>
      </c>
      <c r="G10" s="22">
        <v>3963.5643132785899</v>
      </c>
      <c r="H10" s="22"/>
      <c r="I10" s="33">
        <v>0.98860532304593796</v>
      </c>
      <c r="J10" s="33">
        <v>0.71483384314922405</v>
      </c>
      <c r="K10" s="33">
        <v>0.63734153532919102</v>
      </c>
      <c r="L10" s="33">
        <v>80.346236562144298</v>
      </c>
      <c r="M10" s="33">
        <v>0.89342842329918004</v>
      </c>
      <c r="N10" s="33">
        <v>2.4896972050592E-3</v>
      </c>
      <c r="O10" s="33">
        <v>-3.0991728012311301</v>
      </c>
      <c r="P10" s="10">
        <v>0.282587948304587</v>
      </c>
      <c r="Y10" s="19">
        <v>3820.3270823841299</v>
      </c>
      <c r="AA10" s="19">
        <v>6.3857128488824504E-3</v>
      </c>
      <c r="AB10" s="19">
        <v>0.52113756655775401</v>
      </c>
      <c r="AC10" s="19">
        <v>0.79963619628442895</v>
      </c>
      <c r="AD10" s="19">
        <v>173.91995301434901</v>
      </c>
      <c r="AE10" s="19">
        <v>0.38553709862277202</v>
      </c>
      <c r="AF10" s="19">
        <v>-3.9041275105219202E-2</v>
      </c>
      <c r="AG10" s="19">
        <v>-0.36983157498471497</v>
      </c>
      <c r="AI10" s="19">
        <v>6.2719246707108002E-3</v>
      </c>
    </row>
    <row r="11" spans="1:45" x14ac:dyDescent="0.25">
      <c r="A11" s="17">
        <v>43933</v>
      </c>
      <c r="B11" s="19" t="s">
        <v>20</v>
      </c>
      <c r="C11" s="19">
        <v>5.1499999999999986</v>
      </c>
      <c r="D11" s="19">
        <v>70.525000000000006</v>
      </c>
      <c r="E11" s="19">
        <v>12.86</v>
      </c>
      <c r="F11" s="19">
        <v>3495</v>
      </c>
      <c r="G11" s="22">
        <v>4098.5545367488403</v>
      </c>
      <c r="H11" s="22"/>
      <c r="I11" s="33">
        <v>0.71564171553682299</v>
      </c>
      <c r="J11" s="33">
        <v>1.2169498542213801E-7</v>
      </c>
      <c r="K11" s="33">
        <v>0.99999999584193799</v>
      </c>
      <c r="L11" s="33">
        <v>6.7758482380497806E-8</v>
      </c>
      <c r="M11" s="33">
        <v>0.62047188301082101</v>
      </c>
      <c r="N11" s="33">
        <v>2.4878528787464198E-3</v>
      </c>
      <c r="O11" s="33">
        <v>-3.09917327577769</v>
      </c>
      <c r="P11" s="10">
        <v>0.282587948304587</v>
      </c>
      <c r="Y11" s="19">
        <v>3853.2068382769598</v>
      </c>
      <c r="AA11" s="19">
        <v>6.3723236553167003E-3</v>
      </c>
      <c r="AB11" s="19">
        <v>2.35525430045658E-3</v>
      </c>
      <c r="AC11" s="19">
        <v>0.99975904588114695</v>
      </c>
      <c r="AD11" s="19">
        <v>50.688190054186798</v>
      </c>
      <c r="AE11" s="19">
        <v>0.38490717167667898</v>
      </c>
      <c r="AF11" s="19">
        <v>-3.90472679196254E-2</v>
      </c>
      <c r="AG11" s="19">
        <v>-0.36959243565834199</v>
      </c>
      <c r="AI11" s="19">
        <v>6.2719246707108002E-3</v>
      </c>
    </row>
    <row r="12" spans="1:45" x14ac:dyDescent="0.25">
      <c r="A12" s="17">
        <v>43934</v>
      </c>
      <c r="B12" s="19" t="s">
        <v>20</v>
      </c>
      <c r="C12" s="19">
        <v>2.6349999999999998</v>
      </c>
      <c r="D12" s="19">
        <v>62.79</v>
      </c>
      <c r="E12" s="19">
        <v>7.5950000000000006</v>
      </c>
      <c r="F12" s="19">
        <v>4183</v>
      </c>
      <c r="G12" s="22">
        <v>3942.9815959989501</v>
      </c>
      <c r="H12" s="22"/>
      <c r="I12" s="33">
        <v>0.48581779649413698</v>
      </c>
      <c r="J12" s="33">
        <v>0.69357479646696596</v>
      </c>
      <c r="K12" s="33">
        <v>0.62885315541831799</v>
      </c>
      <c r="L12" s="33">
        <v>80.270787999014999</v>
      </c>
      <c r="M12" s="33">
        <v>0.390637552558321</v>
      </c>
      <c r="N12" s="33">
        <v>2.4906793002232898E-3</v>
      </c>
      <c r="O12" s="33">
        <v>-3.0991733093602298</v>
      </c>
      <c r="P12" s="10">
        <v>0.282587948304587</v>
      </c>
      <c r="Y12" s="19">
        <v>3975.5689114706902</v>
      </c>
      <c r="AA12" s="19">
        <v>6.2719246707108002E-3</v>
      </c>
      <c r="AB12" s="19">
        <v>0.51304315619067298</v>
      </c>
      <c r="AC12" s="19">
        <v>0.648415727189526</v>
      </c>
      <c r="AD12" s="19">
        <v>75.216973229618404</v>
      </c>
      <c r="AE12" s="19">
        <v>0.378969181990714</v>
      </c>
      <c r="AF12" s="19">
        <v>-3.8713620205392402E-2</v>
      </c>
      <c r="AG12" s="19">
        <v>-0.36879214786138598</v>
      </c>
      <c r="AI12" s="19">
        <v>6.2719246707108002E-3</v>
      </c>
    </row>
    <row r="13" spans="1:45" x14ac:dyDescent="0.25">
      <c r="A13" s="17">
        <v>43935</v>
      </c>
      <c r="B13" s="19" t="s">
        <v>20</v>
      </c>
      <c r="C13" s="19">
        <v>5.2149999999999999</v>
      </c>
      <c r="D13" s="19">
        <v>65.41</v>
      </c>
      <c r="E13" s="19">
        <v>7.01</v>
      </c>
      <c r="F13" s="19">
        <v>4325</v>
      </c>
      <c r="G13" s="22">
        <v>3669.2004653650301</v>
      </c>
      <c r="H13" s="22"/>
      <c r="I13" s="33">
        <v>0.72268348028112595</v>
      </c>
      <c r="J13" s="33">
        <v>0.647526532401001</v>
      </c>
      <c r="K13" s="33">
        <v>0.87073888142271405</v>
      </c>
      <c r="L13" s="33">
        <v>69.3452033769385</v>
      </c>
      <c r="M13" s="33">
        <v>0.62750098732620496</v>
      </c>
      <c r="N13" s="33">
        <v>2.4913057446422902E-3</v>
      </c>
      <c r="O13" s="33">
        <v>-3.0991736811141402</v>
      </c>
      <c r="P13" s="10">
        <v>0.282587948304587</v>
      </c>
      <c r="Y13" s="19">
        <v>4386.19044258329</v>
      </c>
      <c r="AA13" s="19">
        <v>6.4327359078122396E-3</v>
      </c>
      <c r="AB13" s="19">
        <v>0.25758920114281197</v>
      </c>
      <c r="AC13" s="19">
        <v>0.59753064253969501</v>
      </c>
      <c r="AD13" s="19">
        <v>96.093160222208795</v>
      </c>
      <c r="AE13" s="19">
        <v>0.38817294355103998</v>
      </c>
      <c r="AF13" s="19">
        <v>-3.9152692933680698E-2</v>
      </c>
      <c r="AG13" s="19">
        <v>-0.37090968291709803</v>
      </c>
      <c r="AI13" s="19">
        <v>6.2719246707108097E-3</v>
      </c>
    </row>
    <row r="14" spans="1:45" x14ac:dyDescent="0.25">
      <c r="A14" s="17">
        <v>43936</v>
      </c>
      <c r="B14" s="19" t="s">
        <v>20</v>
      </c>
      <c r="C14" s="19">
        <v>7.5349999999999993</v>
      </c>
      <c r="D14" s="19">
        <v>63.25500000000001</v>
      </c>
      <c r="E14" s="19">
        <v>9.8449999999999989</v>
      </c>
      <c r="F14" s="19">
        <v>5065</v>
      </c>
      <c r="G14" s="22">
        <v>4363.6697334680202</v>
      </c>
      <c r="H14" s="22"/>
      <c r="I14" s="33">
        <v>0.55870560683981396</v>
      </c>
      <c r="J14" s="33">
        <v>2.40164268975885E-2</v>
      </c>
      <c r="K14" s="33">
        <v>0.99639459669544495</v>
      </c>
      <c r="L14" s="33">
        <v>53.089705184173503</v>
      </c>
      <c r="M14" s="33">
        <v>0.46350661305516599</v>
      </c>
      <c r="N14" s="33">
        <v>2.4961405502097501E-3</v>
      </c>
      <c r="O14" s="33">
        <v>-3.09917781112769</v>
      </c>
      <c r="P14" s="10">
        <v>0.282587948304587</v>
      </c>
      <c r="Y14" s="19">
        <v>5074.38429355687</v>
      </c>
      <c r="AA14" s="19">
        <v>6.3586254644742999E-3</v>
      </c>
      <c r="AB14" s="19">
        <v>6.0662323254598798E-2</v>
      </c>
      <c r="AC14" s="19">
        <v>0.95909645859790404</v>
      </c>
      <c r="AD14" s="19">
        <v>65.623738422824999</v>
      </c>
      <c r="AE14" s="19">
        <v>0.38414146419005502</v>
      </c>
      <c r="AF14" s="19">
        <v>-3.9017307348388999E-2</v>
      </c>
      <c r="AG14" s="19">
        <v>-0.36937935175481101</v>
      </c>
      <c r="AI14" s="19">
        <v>6.2719246707108097E-3</v>
      </c>
    </row>
    <row r="15" spans="1:45" x14ac:dyDescent="0.25">
      <c r="A15" s="17">
        <v>43937</v>
      </c>
      <c r="B15" s="19" t="s">
        <v>20</v>
      </c>
      <c r="C15" s="19">
        <v>8.33</v>
      </c>
      <c r="D15" s="19">
        <v>65.14</v>
      </c>
      <c r="E15" s="19">
        <v>11.61</v>
      </c>
      <c r="F15" s="19">
        <v>5298</v>
      </c>
      <c r="G15" s="22">
        <v>5091.6158151043901</v>
      </c>
      <c r="H15" s="22"/>
      <c r="I15" s="33">
        <v>0.57617349701140697</v>
      </c>
      <c r="J15" s="33">
        <v>0.65344040017439198</v>
      </c>
      <c r="K15" s="33">
        <v>0.94690562004579304</v>
      </c>
      <c r="L15" s="33">
        <v>88.730219632527493</v>
      </c>
      <c r="M15" s="33">
        <v>0.48096600620361601</v>
      </c>
      <c r="N15" s="33">
        <v>2.4986588699758001E-3</v>
      </c>
      <c r="O15" s="33">
        <v>-3.0991808419386699</v>
      </c>
      <c r="P15" s="10">
        <v>0.282587948304587</v>
      </c>
      <c r="Y15" s="19">
        <v>5063.5751018788696</v>
      </c>
      <c r="AA15" s="19">
        <v>6.7953258571246096E-3</v>
      </c>
      <c r="AB15" s="19">
        <v>4.8289596267962601E-2</v>
      </c>
      <c r="AC15" s="19">
        <v>0.99968647643574704</v>
      </c>
      <c r="AD15" s="19">
        <v>44.805912713484503</v>
      </c>
      <c r="AE15" s="19">
        <v>0.38675405264535201</v>
      </c>
      <c r="AF15" s="19">
        <v>-3.5004178191553298E-2</v>
      </c>
      <c r="AG15" s="19">
        <v>-0.40411131471953199</v>
      </c>
      <c r="AI15" s="19">
        <v>6.2719246707108097E-3</v>
      </c>
    </row>
    <row r="16" spans="1:45" x14ac:dyDescent="0.25">
      <c r="A16" s="17">
        <v>43938</v>
      </c>
      <c r="B16" s="19" t="s">
        <v>20</v>
      </c>
      <c r="C16" s="19">
        <v>5.0750000000000002</v>
      </c>
      <c r="D16" s="19">
        <v>76.344999999999999</v>
      </c>
      <c r="E16" s="19">
        <v>9.5350000000000001</v>
      </c>
      <c r="F16" s="19">
        <v>4965</v>
      </c>
      <c r="G16" s="22">
        <v>5573.6056225580496</v>
      </c>
      <c r="H16" s="22"/>
      <c r="I16" s="33">
        <v>0.99998554052731803</v>
      </c>
      <c r="J16" s="33">
        <v>4.5240746041497202E-3</v>
      </c>
      <c r="K16" s="33">
        <v>0.99883957648217303</v>
      </c>
      <c r="L16" s="33">
        <v>51.6342299877534</v>
      </c>
      <c r="M16" s="33">
        <v>0.90475497691033602</v>
      </c>
      <c r="N16" s="33">
        <v>2.50555552492182E-3</v>
      </c>
      <c r="O16" s="33">
        <v>-3.0991922286815301</v>
      </c>
      <c r="P16" s="10">
        <v>0.282587948304587</v>
      </c>
      <c r="Y16" s="19">
        <v>4604.99416661754</v>
      </c>
      <c r="AA16" s="19">
        <v>1.74413963451093E-2</v>
      </c>
      <c r="AB16" s="19">
        <v>2.8361877417614902E-2</v>
      </c>
      <c r="AC16" s="19">
        <v>0.99275941786491695</v>
      </c>
      <c r="AD16" s="19">
        <v>41.614469096786102</v>
      </c>
      <c r="AE16" s="19">
        <v>0.87393184265932</v>
      </c>
      <c r="AF16" s="19">
        <v>-2.0616060348081399E-2</v>
      </c>
      <c r="AG16" s="19">
        <v>-2.9494347604394999</v>
      </c>
      <c r="AI16" s="19">
        <v>6.2719246707108097E-3</v>
      </c>
    </row>
    <row r="17" spans="1:35" x14ac:dyDescent="0.25">
      <c r="A17" s="17">
        <v>43939</v>
      </c>
      <c r="B17" s="19" t="s">
        <v>20</v>
      </c>
      <c r="C17" s="19">
        <v>4.3749999999999991</v>
      </c>
      <c r="D17" s="19">
        <v>81.52000000000001</v>
      </c>
      <c r="E17" s="19">
        <v>7.7800000000000011</v>
      </c>
      <c r="F17" s="19">
        <v>4716</v>
      </c>
      <c r="G17" s="22">
        <v>5137.2614407397105</v>
      </c>
      <c r="H17" s="22"/>
      <c r="I17" s="33">
        <v>0.390303929181742</v>
      </c>
      <c r="J17" s="33">
        <v>4.6838203814137898E-2</v>
      </c>
      <c r="K17" s="33">
        <v>0.60227969422814998</v>
      </c>
      <c r="L17" s="33">
        <v>82.772707620771101</v>
      </c>
      <c r="M17" s="33">
        <v>0.295078872083818</v>
      </c>
      <c r="N17" s="33">
        <v>2.5069282060392602E-3</v>
      </c>
      <c r="O17" s="33">
        <v>-3.0991993429358602</v>
      </c>
      <c r="P17" s="10">
        <v>0.282587948304587</v>
      </c>
      <c r="Y17" s="19">
        <v>4224.80024505858</v>
      </c>
      <c r="AA17" s="19">
        <v>6.46327593922857E-3</v>
      </c>
      <c r="AB17" s="19">
        <v>0.27488807282420102</v>
      </c>
      <c r="AC17" s="19">
        <v>0.57393048486999798</v>
      </c>
      <c r="AD17" s="19">
        <v>156.88775010993999</v>
      </c>
      <c r="AE17" s="19">
        <v>0.38971696896673902</v>
      </c>
      <c r="AF17" s="19">
        <v>-3.9176826630613198E-2</v>
      </c>
      <c r="AG17" s="19">
        <v>-0.37180559510793199</v>
      </c>
      <c r="AI17" s="19">
        <v>6.2719246707108201E-3</v>
      </c>
    </row>
    <row r="18" spans="1:35" x14ac:dyDescent="0.25">
      <c r="A18" s="17">
        <v>43940</v>
      </c>
      <c r="B18" s="19" t="s">
        <v>20</v>
      </c>
      <c r="C18" s="19">
        <v>3.6850000000000001</v>
      </c>
      <c r="D18" s="19">
        <v>69.155000000000001</v>
      </c>
      <c r="E18" s="19">
        <v>9.495000000000001</v>
      </c>
      <c r="F18" s="19">
        <v>3852</v>
      </c>
      <c r="G18" s="22">
        <v>5234.93713623444</v>
      </c>
      <c r="H18" s="22"/>
      <c r="I18" s="33">
        <v>0.909556463573024</v>
      </c>
      <c r="J18" s="33">
        <v>0.50098609867517296</v>
      </c>
      <c r="K18" s="33">
        <v>0.712856210379197</v>
      </c>
      <c r="L18" s="33">
        <v>84.388645149126603</v>
      </c>
      <c r="M18" s="33">
        <v>0.81429336678251996</v>
      </c>
      <c r="N18" s="33">
        <v>2.51514488784643E-3</v>
      </c>
      <c r="O18" s="33">
        <v>-3.0992155847241101</v>
      </c>
      <c r="P18" s="10">
        <v>0.282587948304587</v>
      </c>
      <c r="Y18" s="19">
        <v>4570.7834634309702</v>
      </c>
      <c r="AA18" s="19">
        <v>6.4371643902527698E-3</v>
      </c>
      <c r="AB18" s="19">
        <v>0.89193294035862303</v>
      </c>
      <c r="AC18" s="19">
        <v>0.57000219299216903</v>
      </c>
      <c r="AD18" s="19">
        <v>190.422653570363</v>
      </c>
      <c r="AE18" s="19">
        <v>0.38834456684118901</v>
      </c>
      <c r="AF18" s="19">
        <v>-3.9143526234404397E-2</v>
      </c>
      <c r="AG18" s="19">
        <v>-0.371029986589337</v>
      </c>
      <c r="AI18" s="19">
        <v>6.2719246707108297E-3</v>
      </c>
    </row>
    <row r="19" spans="1:35" x14ac:dyDescent="0.25">
      <c r="A19" s="17">
        <v>43941</v>
      </c>
      <c r="B19" s="19" t="s">
        <v>20</v>
      </c>
      <c r="C19" s="19">
        <v>3.98</v>
      </c>
      <c r="D19" s="19">
        <v>63.515000000000008</v>
      </c>
      <c r="E19" s="19">
        <v>10.199999999999999</v>
      </c>
      <c r="F19" s="19">
        <v>4858</v>
      </c>
      <c r="G19" s="22">
        <v>5322.2627043171797</v>
      </c>
      <c r="H19" s="22"/>
      <c r="I19" s="33">
        <v>0.52369984677735804</v>
      </c>
      <c r="J19" s="33">
        <v>3.3313729056461098E-6</v>
      </c>
      <c r="K19" s="33">
        <v>0.99999999657050698</v>
      </c>
      <c r="L19" s="33">
        <v>5.7236105277524995E-7</v>
      </c>
      <c r="M19" s="33">
        <v>0.42860940685195298</v>
      </c>
      <c r="N19" s="33">
        <v>2.4665495284303999E-3</v>
      </c>
      <c r="O19" s="33">
        <v>-3.0992200173932298</v>
      </c>
      <c r="P19" s="10">
        <v>0.282587948304587</v>
      </c>
      <c r="Y19" s="19">
        <v>4908.7593273753</v>
      </c>
      <c r="AA19" s="19">
        <v>6.5485285754319804E-3</v>
      </c>
      <c r="AB19" s="19">
        <v>5.6916573397400904E-3</v>
      </c>
      <c r="AC19" s="19">
        <v>0.994229443359128</v>
      </c>
      <c r="AD19" s="19">
        <v>48.6205769286085</v>
      </c>
      <c r="AE19" s="19">
        <v>0.38763768066713999</v>
      </c>
      <c r="AF19" s="19">
        <v>-3.7111796215881301E-2</v>
      </c>
      <c r="AG19" s="19">
        <v>-0.37662166096756799</v>
      </c>
      <c r="AI19" s="19">
        <v>6.2719246707108401E-3</v>
      </c>
    </row>
    <row r="20" spans="1:35" x14ac:dyDescent="0.25">
      <c r="A20" s="17">
        <v>43942</v>
      </c>
      <c r="B20" s="19" t="s">
        <v>20</v>
      </c>
      <c r="C20" s="19">
        <v>4.4749999999999996</v>
      </c>
      <c r="D20" s="19">
        <v>64.554999999999993</v>
      </c>
      <c r="E20" s="19">
        <v>11.164999999999999</v>
      </c>
      <c r="F20" s="19">
        <v>4760</v>
      </c>
      <c r="G20" s="22">
        <v>5669.9340990153096</v>
      </c>
      <c r="H20" s="22"/>
      <c r="I20" s="33">
        <v>0.85548460534968895</v>
      </c>
      <c r="J20" s="33">
        <v>1.3966162920285899E-3</v>
      </c>
      <c r="K20" s="33">
        <v>7.67327568129694E-5</v>
      </c>
      <c r="L20" s="33">
        <v>56.388844677178902</v>
      </c>
      <c r="M20" s="33">
        <v>0.76099430454650296</v>
      </c>
      <c r="N20" s="33">
        <v>2.49176190850031E-3</v>
      </c>
      <c r="O20" s="33">
        <v>-3.0992205668672201</v>
      </c>
      <c r="P20" s="10">
        <v>0.282587948304587</v>
      </c>
      <c r="Y20" s="19">
        <v>5256.9740448693101</v>
      </c>
      <c r="AA20" s="19">
        <v>6.0854890924585403E-3</v>
      </c>
      <c r="AB20" s="19">
        <v>0.99777558757727203</v>
      </c>
      <c r="AC20" s="19">
        <v>0.75859810715988196</v>
      </c>
      <c r="AD20" s="19">
        <v>32.575230245114803</v>
      </c>
      <c r="AE20" s="19">
        <v>0.34073042641215001</v>
      </c>
      <c r="AF20" s="19">
        <v>-2.9858687638897499E-2</v>
      </c>
      <c r="AG20" s="19">
        <v>-0.39638035476260097</v>
      </c>
      <c r="AI20" s="19">
        <v>6.27192467071088E-3</v>
      </c>
    </row>
    <row r="21" spans="1:35" x14ac:dyDescent="0.25">
      <c r="A21" s="17">
        <v>43943</v>
      </c>
      <c r="B21" s="19" t="s">
        <v>20</v>
      </c>
      <c r="C21" s="19">
        <v>5.7550000000000008</v>
      </c>
      <c r="D21" s="19">
        <v>66.16500000000002</v>
      </c>
      <c r="E21" s="19">
        <v>12.015000000000001</v>
      </c>
      <c r="F21" s="19">
        <v>5490</v>
      </c>
      <c r="G21" s="22">
        <v>6101.73790532776</v>
      </c>
      <c r="H21" s="22"/>
      <c r="I21" s="33">
        <v>0.244956584046926</v>
      </c>
      <c r="J21" s="33">
        <v>0.71887980949751795</v>
      </c>
      <c r="K21" s="33">
        <v>0.94283218519269896</v>
      </c>
      <c r="L21" s="33">
        <v>77.811384331053006</v>
      </c>
      <c r="M21" s="33">
        <v>0.149603611744522</v>
      </c>
      <c r="N21" s="33">
        <v>2.5417317635505498E-3</v>
      </c>
      <c r="O21" s="33">
        <v>-3.0993261089195299</v>
      </c>
      <c r="P21" s="10">
        <v>0</v>
      </c>
      <c r="Y21" s="19">
        <v>5428.8940184373596</v>
      </c>
      <c r="AA21" s="19">
        <v>6.3727360372869404E-3</v>
      </c>
      <c r="AB21" s="19">
        <v>0.85298687657722305</v>
      </c>
      <c r="AC21" s="19">
        <v>0.73792612949443204</v>
      </c>
      <c r="AD21" s="19">
        <v>75.292837471024001</v>
      </c>
      <c r="AE21" s="19">
        <v>0.38489789073297698</v>
      </c>
      <c r="AF21" s="19">
        <v>-3.9040182733611102E-2</v>
      </c>
      <c r="AG21" s="19">
        <v>-0.369599308592375</v>
      </c>
      <c r="AI21" s="19">
        <v>0</v>
      </c>
    </row>
    <row r="22" spans="1:35" x14ac:dyDescent="0.25">
      <c r="A22" s="1"/>
      <c r="B22" s="6"/>
      <c r="C22" s="6"/>
      <c r="D22" s="6"/>
      <c r="E22" s="6"/>
      <c r="F22" s="6"/>
      <c r="G22" s="19"/>
      <c r="I22" s="33">
        <v>0.80354467614663905</v>
      </c>
      <c r="J22" s="33">
        <v>5.2219814858913999E-2</v>
      </c>
      <c r="K22" s="33">
        <v>0.99345721368653495</v>
      </c>
      <c r="L22" s="33">
        <v>42.916624643671902</v>
      </c>
      <c r="M22" s="33">
        <v>0.70793033419821505</v>
      </c>
      <c r="N22" s="33">
        <v>2.56582640643055E-3</v>
      </c>
      <c r="O22" s="33">
        <v>-3.10085137777661</v>
      </c>
      <c r="Y22" s="6"/>
      <c r="AA22" s="19">
        <v>6.3874029163769599E-3</v>
      </c>
      <c r="AB22" s="19">
        <v>0.56625371360473098</v>
      </c>
      <c r="AC22" s="19">
        <v>0.985999253558134</v>
      </c>
      <c r="AD22" s="19">
        <v>133.63429680927399</v>
      </c>
      <c r="AE22" s="19">
        <v>0.386381690238363</v>
      </c>
      <c r="AF22" s="19">
        <v>-3.9336959187814803E-2</v>
      </c>
      <c r="AG22" s="19">
        <v>-0.36989538091777502</v>
      </c>
    </row>
    <row r="23" spans="1:35" x14ac:dyDescent="0.25">
      <c r="A23" s="1"/>
      <c r="B23" s="6"/>
      <c r="C23" s="6"/>
      <c r="D23" s="6"/>
      <c r="E23" s="6"/>
      <c r="F23" s="6"/>
      <c r="G23" s="19"/>
      <c r="I23" s="33">
        <v>0.25472619869451102</v>
      </c>
      <c r="J23" s="33">
        <v>0.110951592530807</v>
      </c>
      <c r="K23" s="33">
        <v>1.8653636821852601E-5</v>
      </c>
      <c r="L23" s="33">
        <v>7.5929366077680802</v>
      </c>
      <c r="M23" s="33">
        <v>0.214630692571841</v>
      </c>
      <c r="N23" s="33">
        <v>2.6164585243224599E-3</v>
      </c>
      <c r="O23" s="33">
        <v>-3.10092151401376</v>
      </c>
      <c r="Y23" s="6"/>
      <c r="AA23" s="19">
        <v>6.1307979969275096E-3</v>
      </c>
      <c r="AB23" s="19">
        <v>0.99356777303495603</v>
      </c>
      <c r="AC23" s="19">
        <v>0.65156363127068695</v>
      </c>
      <c r="AD23" s="19">
        <v>41.734643215175502</v>
      </c>
      <c r="AE23" s="19">
        <v>0.34010525525508001</v>
      </c>
      <c r="AF23" s="19">
        <v>-2.8808413962159399E-2</v>
      </c>
      <c r="AG23" s="19">
        <v>-0.40144528410602298</v>
      </c>
    </row>
    <row r="24" spans="1:35" x14ac:dyDescent="0.25">
      <c r="A24" s="1"/>
      <c r="B24" s="6"/>
      <c r="C24" s="6"/>
      <c r="D24" s="6"/>
      <c r="E24" s="6"/>
      <c r="F24" s="6"/>
      <c r="G24" s="19"/>
      <c r="I24" s="33">
        <v>0.613085102222931</v>
      </c>
      <c r="J24" s="33">
        <v>3.1616636846056201E-2</v>
      </c>
      <c r="K24" s="33">
        <v>0.98548865435004995</v>
      </c>
      <c r="L24" s="33">
        <v>53.8331375826087</v>
      </c>
      <c r="M24" s="33">
        <v>0.51957573411909896</v>
      </c>
      <c r="N24" s="33">
        <v>2.0655862357239498E-3</v>
      </c>
      <c r="O24" s="33">
        <v>-3.1097846340905502</v>
      </c>
      <c r="Y24" s="6"/>
      <c r="AA24" s="19">
        <v>6.35881658383453E-3</v>
      </c>
      <c r="AB24" s="19">
        <v>0.315404308498204</v>
      </c>
      <c r="AC24" s="19">
        <v>0.97814558804401897</v>
      </c>
      <c r="AD24" s="19">
        <v>161.03709826011701</v>
      </c>
      <c r="AE24" s="19">
        <v>0.38420272643110198</v>
      </c>
      <c r="AF24" s="19">
        <v>-3.9018467694965399E-2</v>
      </c>
      <c r="AG24" s="19">
        <v>-0.369382630029924</v>
      </c>
    </row>
    <row r="25" spans="1:35" x14ac:dyDescent="0.25">
      <c r="A25" s="1"/>
      <c r="B25" s="6"/>
      <c r="C25" s="6"/>
      <c r="D25" s="6"/>
      <c r="E25" s="6"/>
      <c r="F25" s="6"/>
      <c r="G25" s="19"/>
      <c r="I25" s="33">
        <v>0.85940629379341604</v>
      </c>
      <c r="J25" s="33">
        <v>6.2079347824495999E-2</v>
      </c>
      <c r="K25" s="33">
        <v>0.98757769151088304</v>
      </c>
      <c r="L25" s="33">
        <v>50.643196128885499</v>
      </c>
      <c r="M25" s="33">
        <v>0.76230667175575795</v>
      </c>
      <c r="N25" s="33">
        <v>3.0861771244468099E-3</v>
      </c>
      <c r="O25" s="33">
        <v>-3.1167823539517898</v>
      </c>
      <c r="Y25" s="6"/>
      <c r="AA25" s="19">
        <v>6.26767081079693E-3</v>
      </c>
      <c r="AB25" s="19">
        <v>6.1943366545983002E-2</v>
      </c>
      <c r="AC25" s="19">
        <v>0.65142559284065304</v>
      </c>
      <c r="AD25" s="19">
        <v>76.872768217150195</v>
      </c>
      <c r="AE25" s="19">
        <v>0.37818638610571398</v>
      </c>
      <c r="AF25" s="19">
        <v>-3.8533808246106402E-2</v>
      </c>
      <c r="AG25" s="19">
        <v>-0.368823025072894</v>
      </c>
    </row>
    <row r="26" spans="1:35" x14ac:dyDescent="0.25">
      <c r="A26" s="1"/>
      <c r="B26" s="6"/>
      <c r="C26" s="6"/>
      <c r="D26" s="6"/>
      <c r="E26" s="6"/>
      <c r="F26" s="6"/>
      <c r="G26" s="19"/>
      <c r="I26" s="33">
        <v>0.41966944875571299</v>
      </c>
      <c r="J26" s="33">
        <v>2.7293950457962301E-2</v>
      </c>
      <c r="K26" s="33">
        <v>0.99701956620544796</v>
      </c>
      <c r="L26" s="33">
        <v>50.4517185267404</v>
      </c>
      <c r="M26" s="33">
        <v>0.32526965779462902</v>
      </c>
      <c r="N26" s="33">
        <v>1.89210902291803E-3</v>
      </c>
      <c r="O26" s="33">
        <v>-3.1820627329332498</v>
      </c>
      <c r="Y26" s="6"/>
      <c r="AA26" s="19">
        <v>6.1337248276322996E-3</v>
      </c>
      <c r="AB26" s="19">
        <v>0.99411588331937595</v>
      </c>
      <c r="AC26" s="19">
        <v>0.52311958852965201</v>
      </c>
      <c r="AD26" s="19">
        <v>59.739004221997902</v>
      </c>
      <c r="AE26" s="19">
        <v>0.33884878077195202</v>
      </c>
      <c r="AF26" s="19">
        <v>-2.8180989157002199E-2</v>
      </c>
      <c r="AG26" s="19">
        <v>-0.40542708582060399</v>
      </c>
    </row>
    <row r="27" spans="1:35" x14ac:dyDescent="0.25">
      <c r="A27" s="1"/>
      <c r="B27" s="6"/>
      <c r="C27" s="6"/>
      <c r="D27" s="6"/>
      <c r="E27" s="6"/>
      <c r="F27" s="6"/>
      <c r="G27" s="19"/>
      <c r="I27" s="33">
        <v>0.204716752810055</v>
      </c>
      <c r="J27" s="33">
        <v>1.4326461720436501E-2</v>
      </c>
      <c r="K27" s="33">
        <v>0.98868240389598006</v>
      </c>
      <c r="L27" s="33">
        <v>44.407352695424699</v>
      </c>
      <c r="M27" s="33">
        <v>9.3670120629040704E-2</v>
      </c>
      <c r="N27" s="33">
        <v>7.1731762784488203E-3</v>
      </c>
      <c r="O27" s="33">
        <v>-4.1898710632056204</v>
      </c>
      <c r="Y27" s="6"/>
      <c r="AA27" s="19">
        <v>6.4312989480417304E-3</v>
      </c>
      <c r="AB27" s="19">
        <v>0.98693599751372296</v>
      </c>
      <c r="AC27" s="19">
        <v>0.74825194108220605</v>
      </c>
      <c r="AD27" s="19">
        <v>98.607911613097798</v>
      </c>
      <c r="AE27" s="19">
        <v>0.38798023334125098</v>
      </c>
      <c r="AF27" s="19">
        <v>-3.9118488124595598E-2</v>
      </c>
      <c r="AG27" s="19">
        <v>-0.370871179947315</v>
      </c>
    </row>
    <row r="28" spans="1:35" x14ac:dyDescent="0.25">
      <c r="A28" s="1"/>
      <c r="B28" s="6"/>
      <c r="C28" s="6"/>
      <c r="D28" s="6"/>
      <c r="E28" s="6"/>
      <c r="F28" s="6"/>
      <c r="G28" s="19"/>
      <c r="I28" s="33">
        <v>0.77691988017110802</v>
      </c>
      <c r="J28" s="33">
        <v>0.123503679816771</v>
      </c>
      <c r="K28" s="33">
        <v>0.99909714519260495</v>
      </c>
      <c r="L28" s="33">
        <v>45.314982785807203</v>
      </c>
      <c r="M28" s="33">
        <v>0.66604605213736201</v>
      </c>
      <c r="N28" s="33">
        <v>7.1869114630933604E-3</v>
      </c>
      <c r="O28" s="33">
        <v>-4.19356927055013</v>
      </c>
      <c r="Y28" s="6"/>
      <c r="AA28" s="19">
        <v>6.3499521621349598E-3</v>
      </c>
      <c r="AB28" s="3">
        <v>1.89506343442059E-5</v>
      </c>
      <c r="AC28" s="19">
        <v>0.99863362312316895</v>
      </c>
      <c r="AD28" s="19">
        <v>48.094653795956397</v>
      </c>
      <c r="AE28" s="19">
        <v>0.38364064813762599</v>
      </c>
      <c r="AF28" s="19">
        <v>-3.8991401457479299E-2</v>
      </c>
      <c r="AG28" s="19">
        <v>-0.369261070847543</v>
      </c>
    </row>
    <row r="29" spans="1:35" x14ac:dyDescent="0.25">
      <c r="A29" s="1"/>
      <c r="B29" s="6"/>
      <c r="C29" s="6"/>
      <c r="D29" s="6"/>
      <c r="E29" s="6"/>
      <c r="F29" s="6"/>
      <c r="G29" s="19"/>
      <c r="I29" s="33">
        <v>0.47566559081193399</v>
      </c>
      <c r="J29" s="33">
        <v>0.24146725209356701</v>
      </c>
      <c r="K29" s="33">
        <v>0.93873754808462795</v>
      </c>
      <c r="L29" s="33">
        <v>54.063770236603801</v>
      </c>
      <c r="M29" s="33">
        <v>0.36264463159812099</v>
      </c>
      <c r="N29" s="33">
        <v>7.6979669268799596E-3</v>
      </c>
      <c r="O29" s="33">
        <v>-4.4609870708307104</v>
      </c>
      <c r="Y29" s="6"/>
      <c r="AA29" s="19">
        <v>6.2929184665595503E-3</v>
      </c>
      <c r="AB29" s="19">
        <v>7.5990723016617903E-3</v>
      </c>
      <c r="AC29" s="19">
        <v>0.99701919693274099</v>
      </c>
      <c r="AD29" s="19">
        <v>51.4250136976313</v>
      </c>
      <c r="AE29" s="19">
        <v>0.38060679058241897</v>
      </c>
      <c r="AF29" s="19">
        <v>-3.8904040679022402E-2</v>
      </c>
      <c r="AG29" s="19">
        <v>-0.36880759658956802</v>
      </c>
    </row>
    <row r="30" spans="1:35" x14ac:dyDescent="0.25">
      <c r="A30" s="1"/>
      <c r="B30" s="6"/>
      <c r="C30" s="6"/>
      <c r="D30" s="6"/>
      <c r="E30" s="6"/>
      <c r="F30" s="6"/>
      <c r="G30" s="19"/>
      <c r="I30" s="33">
        <v>2.2107575155862799E-2</v>
      </c>
      <c r="J30" s="33">
        <v>0.96559575036475898</v>
      </c>
      <c r="K30" s="33">
        <v>0.387930741442158</v>
      </c>
      <c r="L30" s="33">
        <v>43.6533930638264</v>
      </c>
      <c r="M30" s="33">
        <v>-8.9927471545650201E-2</v>
      </c>
      <c r="N30" s="33">
        <v>7.7375253959215398E-3</v>
      </c>
      <c r="O30" s="33">
        <v>-4.48542148417748</v>
      </c>
      <c r="Y30" s="6"/>
      <c r="AA30" s="19">
        <v>6.07857296692504E-3</v>
      </c>
      <c r="AB30" s="19">
        <v>9.1847766844860308E-3</v>
      </c>
      <c r="AC30" s="19">
        <v>0.999996345474225</v>
      </c>
      <c r="AD30" s="19">
        <v>45.8014759015458</v>
      </c>
      <c r="AE30" s="19">
        <v>0.38106278731801702</v>
      </c>
      <c r="AF30" s="19">
        <v>-4.1807403733090699E-2</v>
      </c>
      <c r="AG30" s="19">
        <v>-0.376245936942251</v>
      </c>
    </row>
    <row r="31" spans="1:35" x14ac:dyDescent="0.25">
      <c r="A31" s="1"/>
      <c r="B31" s="6"/>
      <c r="C31" s="6"/>
      <c r="D31" s="6"/>
      <c r="E31" s="6"/>
      <c r="F31" s="6"/>
      <c r="G31" s="19"/>
      <c r="I31" s="33">
        <v>0.99677863338910699</v>
      </c>
      <c r="J31" s="33">
        <v>1.13662293702812E-2</v>
      </c>
      <c r="K31" s="33">
        <v>0.99934491629876299</v>
      </c>
      <c r="L31" s="33">
        <v>46.8788850823438</v>
      </c>
      <c r="M31" s="33">
        <v>0.89485297254304297</v>
      </c>
      <c r="N31" s="33">
        <v>2.82520623319038E-3</v>
      </c>
      <c r="O31" s="33">
        <v>-4.5769948750724803</v>
      </c>
      <c r="Y31" s="6"/>
      <c r="AA31" s="19">
        <v>6.3328457723178496E-3</v>
      </c>
      <c r="AB31" s="19">
        <v>0.60366684186738295</v>
      </c>
      <c r="AC31" s="19">
        <v>0.520967053599247</v>
      </c>
      <c r="AD31" s="19">
        <v>182.943746869975</v>
      </c>
      <c r="AE31" s="19">
        <v>0.38277786250748302</v>
      </c>
      <c r="AF31" s="19">
        <v>-3.89742739309238E-2</v>
      </c>
      <c r="AG31" s="19">
        <v>-0.36906572603816601</v>
      </c>
    </row>
    <row r="32" spans="1:35" x14ac:dyDescent="0.25">
      <c r="A32" s="1"/>
      <c r="B32" s="6"/>
      <c r="C32" s="6"/>
      <c r="D32" s="6"/>
      <c r="E32" s="6"/>
      <c r="F32" s="6"/>
      <c r="G32" s="19"/>
      <c r="Y32" s="6"/>
    </row>
    <row r="33" spans="1:25" x14ac:dyDescent="0.25">
      <c r="A33" s="1"/>
      <c r="B33" s="6"/>
      <c r="C33" s="6"/>
      <c r="D33" s="6"/>
      <c r="E33" s="6"/>
      <c r="F33" s="6"/>
      <c r="G33" s="19"/>
      <c r="Y33" s="6"/>
    </row>
    <row r="34" spans="1:25" x14ac:dyDescent="0.25">
      <c r="A34" s="1"/>
      <c r="B34" s="6"/>
      <c r="C34" s="6"/>
      <c r="D34" s="6"/>
      <c r="E34" s="6"/>
      <c r="F34" s="6"/>
      <c r="G34" s="19"/>
      <c r="Y34" s="6"/>
    </row>
    <row r="35" spans="1:25" x14ac:dyDescent="0.25">
      <c r="A35" s="1"/>
      <c r="B35" s="6"/>
      <c r="C35" s="6"/>
      <c r="D35" s="6"/>
      <c r="E35" s="6"/>
      <c r="F35" s="6"/>
      <c r="G35" s="19"/>
      <c r="Y35" s="6"/>
    </row>
    <row r="36" spans="1:25" x14ac:dyDescent="0.25">
      <c r="A36" s="1"/>
      <c r="B36" s="6"/>
      <c r="C36" s="6"/>
      <c r="D36" s="6"/>
      <c r="E36" s="6"/>
      <c r="F36" s="6"/>
      <c r="G36" s="19"/>
      <c r="Y36" s="6"/>
    </row>
    <row r="37" spans="1:25" x14ac:dyDescent="0.25">
      <c r="A37" s="1"/>
      <c r="B37" s="6"/>
      <c r="C37" s="6"/>
      <c r="D37" s="6"/>
      <c r="E37" s="6"/>
      <c r="F37" s="6"/>
      <c r="G37" s="19"/>
      <c r="Y37" s="6"/>
    </row>
    <row r="38" spans="1:25" x14ac:dyDescent="0.25">
      <c r="A38" s="1"/>
      <c r="B38" s="6"/>
      <c r="C38" s="6"/>
      <c r="D38" s="6"/>
      <c r="E38" s="6"/>
      <c r="F38" s="6"/>
      <c r="G38" s="19"/>
      <c r="Y38" s="6"/>
    </row>
    <row r="39" spans="1:25" x14ac:dyDescent="0.25">
      <c r="A39" s="1"/>
      <c r="B39" s="6"/>
      <c r="C39" s="6"/>
      <c r="D39" s="6"/>
      <c r="E39" s="6"/>
      <c r="F39" s="6"/>
      <c r="G39" s="19"/>
      <c r="Y39" s="6"/>
    </row>
    <row r="40" spans="1:25" x14ac:dyDescent="0.25">
      <c r="A40" s="1"/>
      <c r="B40" s="6"/>
      <c r="C40" s="6"/>
      <c r="D40" s="6"/>
      <c r="E40" s="6"/>
      <c r="F40" s="6"/>
      <c r="G40" s="19"/>
      <c r="Y40" s="6"/>
    </row>
    <row r="41" spans="1:25" x14ac:dyDescent="0.25">
      <c r="A41" s="1"/>
      <c r="B41" s="6"/>
      <c r="C41" s="6"/>
      <c r="D41" s="6"/>
      <c r="E41" s="6"/>
      <c r="F41" s="6"/>
      <c r="G41" s="19"/>
      <c r="Y41" s="6"/>
    </row>
    <row r="42" spans="1:25" x14ac:dyDescent="0.25">
      <c r="A42" s="1"/>
      <c r="B42" s="6"/>
      <c r="C42" s="6"/>
      <c r="D42" s="6"/>
      <c r="E42" s="6"/>
      <c r="F42" s="6"/>
      <c r="G42" s="19"/>
      <c r="Y42" s="6"/>
    </row>
    <row r="43" spans="1:25" x14ac:dyDescent="0.25">
      <c r="A43" s="1"/>
      <c r="B43" s="6"/>
      <c r="C43" s="6"/>
      <c r="D43" s="6"/>
      <c r="E43" s="6"/>
      <c r="F43" s="6"/>
      <c r="G43" s="19"/>
      <c r="Y43" s="6"/>
    </row>
    <row r="44" spans="1:25" x14ac:dyDescent="0.25">
      <c r="A44" s="1"/>
      <c r="B44" s="6"/>
      <c r="C44" s="6"/>
      <c r="D44" s="6"/>
      <c r="E44" s="6"/>
      <c r="F44" s="6"/>
      <c r="G44" s="19"/>
      <c r="Y44" s="6"/>
    </row>
    <row r="45" spans="1:25" x14ac:dyDescent="0.25">
      <c r="A45" s="1"/>
      <c r="B45" s="6"/>
      <c r="C45" s="6"/>
      <c r="D45" s="6"/>
      <c r="E45" s="6"/>
      <c r="F45" s="6"/>
      <c r="G45" s="19"/>
      <c r="Y45" s="6"/>
    </row>
    <row r="46" spans="1:25" x14ac:dyDescent="0.25">
      <c r="A46" s="1"/>
      <c r="B46" s="6"/>
      <c r="C46" s="6"/>
      <c r="D46" s="6"/>
      <c r="E46" s="6"/>
      <c r="F46" s="6"/>
      <c r="G46" s="19"/>
      <c r="Y46" s="6"/>
    </row>
    <row r="47" spans="1:25" x14ac:dyDescent="0.25">
      <c r="A47" s="1"/>
      <c r="B47" s="6"/>
      <c r="C47" s="6"/>
      <c r="D47" s="6"/>
      <c r="E47" s="6"/>
      <c r="F47" s="6"/>
      <c r="G47" s="19"/>
      <c r="Y47" s="6"/>
    </row>
    <row r="48" spans="1:25" x14ac:dyDescent="0.25">
      <c r="A48" s="1"/>
      <c r="B48" s="6"/>
      <c r="C48" s="6"/>
      <c r="D48" s="6"/>
      <c r="E48" s="6"/>
      <c r="F48" s="6"/>
      <c r="G48" s="19"/>
      <c r="Y48" s="6"/>
    </row>
    <row r="49" spans="1:25" x14ac:dyDescent="0.25">
      <c r="A49" s="1"/>
      <c r="B49" s="6"/>
      <c r="C49" s="6"/>
      <c r="D49" s="6"/>
      <c r="E49" s="6"/>
      <c r="F49" s="6"/>
      <c r="G49" s="19"/>
      <c r="Y49" s="6"/>
    </row>
    <row r="50" spans="1:25" x14ac:dyDescent="0.25">
      <c r="A50" s="1"/>
      <c r="B50" s="6"/>
      <c r="C50" s="6"/>
      <c r="D50" s="6"/>
      <c r="E50" s="6"/>
      <c r="F50" s="6"/>
      <c r="G50" s="19"/>
      <c r="Y50" s="6"/>
    </row>
    <row r="51" spans="1:25" x14ac:dyDescent="0.25">
      <c r="A51" s="1"/>
      <c r="B51" s="6"/>
      <c r="C51" s="6"/>
      <c r="D51" s="6"/>
      <c r="E51" s="6"/>
      <c r="F51" s="6"/>
      <c r="G51" s="19"/>
      <c r="Y51" s="6"/>
    </row>
    <row r="52" spans="1:25" x14ac:dyDescent="0.25">
      <c r="A52" s="1"/>
      <c r="B52" s="6"/>
      <c r="C52" s="6"/>
      <c r="D52" s="6"/>
      <c r="E52" s="6"/>
      <c r="F52" s="6"/>
      <c r="G52" s="19"/>
      <c r="Y52" s="6"/>
    </row>
    <row r="53" spans="1:25" x14ac:dyDescent="0.25">
      <c r="A53" s="1"/>
      <c r="B53" s="6"/>
      <c r="C53" s="6"/>
      <c r="D53" s="6"/>
      <c r="E53" s="6"/>
      <c r="F53" s="6"/>
      <c r="G53" s="19"/>
      <c r="Y53" s="6"/>
    </row>
    <row r="54" spans="1:25" x14ac:dyDescent="0.25">
      <c r="A54" s="1"/>
      <c r="B54" s="6"/>
      <c r="C54" s="6"/>
      <c r="D54" s="6"/>
      <c r="E54" s="6"/>
      <c r="F54" s="6"/>
      <c r="G54" s="19"/>
      <c r="Y54" s="6"/>
    </row>
    <row r="55" spans="1:25" x14ac:dyDescent="0.25">
      <c r="A55" s="1"/>
      <c r="B55" s="6"/>
      <c r="C55" s="6"/>
      <c r="D55" s="6"/>
      <c r="E55" s="6"/>
      <c r="F55" s="6"/>
      <c r="G55" s="19"/>
      <c r="Y55" s="6"/>
    </row>
    <row r="56" spans="1:25" x14ac:dyDescent="0.25">
      <c r="A56" s="1"/>
      <c r="B56" s="6"/>
      <c r="C56" s="6"/>
      <c r="D56" s="6"/>
      <c r="E56" s="6"/>
      <c r="F56" s="6"/>
      <c r="G56" s="19"/>
      <c r="Y56" s="6"/>
    </row>
    <row r="57" spans="1:25" x14ac:dyDescent="0.25">
      <c r="A57" s="1"/>
      <c r="B57" s="6"/>
      <c r="C57" s="6"/>
      <c r="D57" s="6"/>
      <c r="E57" s="6"/>
      <c r="F57" s="6"/>
      <c r="G57" s="19"/>
      <c r="Y57" s="6"/>
    </row>
    <row r="58" spans="1:25" x14ac:dyDescent="0.25">
      <c r="A58" s="1"/>
      <c r="B58" s="6"/>
      <c r="C58" s="6"/>
      <c r="D58" s="6"/>
      <c r="E58" s="6"/>
      <c r="F58" s="6"/>
      <c r="G58" s="19"/>
      <c r="Y58" s="6"/>
    </row>
    <row r="59" spans="1:25" x14ac:dyDescent="0.25">
      <c r="A59" s="1"/>
      <c r="B59" s="6"/>
      <c r="C59" s="6"/>
      <c r="D59" s="6"/>
      <c r="E59" s="6"/>
      <c r="F59" s="6"/>
      <c r="G59" s="19"/>
      <c r="Y59" s="6"/>
    </row>
    <row r="60" spans="1:25" x14ac:dyDescent="0.25">
      <c r="A60" s="1"/>
      <c r="B60" s="6"/>
      <c r="C60" s="6"/>
      <c r="D60" s="6"/>
      <c r="E60" s="6"/>
      <c r="F60" s="6"/>
      <c r="G60" s="19"/>
      <c r="Y60" s="6"/>
    </row>
    <row r="61" spans="1:25" x14ac:dyDescent="0.25">
      <c r="A61" s="1"/>
      <c r="B61" s="6"/>
      <c r="C61" s="6"/>
      <c r="D61" s="6"/>
      <c r="E61" s="6"/>
      <c r="F61" s="6"/>
      <c r="G61" s="19"/>
      <c r="Y61" s="6"/>
    </row>
    <row r="62" spans="1:25" x14ac:dyDescent="0.25">
      <c r="A62" s="1"/>
      <c r="B62" s="6"/>
      <c r="C62" s="6"/>
      <c r="D62" s="6"/>
      <c r="E62" s="6"/>
      <c r="F62" s="6"/>
      <c r="G62" s="19"/>
      <c r="Y62" s="6"/>
    </row>
    <row r="63" spans="1:25" x14ac:dyDescent="0.25">
      <c r="A63" s="1"/>
      <c r="B63" s="6"/>
      <c r="C63" s="6"/>
      <c r="D63" s="6"/>
      <c r="E63" s="6"/>
      <c r="F63" s="6"/>
      <c r="G63" s="19"/>
      <c r="Y63" s="6"/>
    </row>
    <row r="64" spans="1:25" x14ac:dyDescent="0.25">
      <c r="A64" s="1"/>
      <c r="B64" s="6"/>
      <c r="C64" s="6"/>
      <c r="D64" s="6"/>
      <c r="E64" s="6"/>
      <c r="F64" s="6"/>
      <c r="G64" s="19"/>
      <c r="Y64" s="6"/>
    </row>
    <row r="65" spans="1:25" x14ac:dyDescent="0.25">
      <c r="A65" s="1"/>
      <c r="B65" s="6"/>
      <c r="C65" s="6"/>
      <c r="D65" s="6"/>
      <c r="E65" s="6"/>
      <c r="F65" s="6"/>
      <c r="G65" s="19"/>
      <c r="Y65" s="6"/>
    </row>
    <row r="66" spans="1:25" x14ac:dyDescent="0.25">
      <c r="A66" s="1"/>
      <c r="B66" s="6"/>
      <c r="C66" s="6"/>
      <c r="D66" s="6"/>
      <c r="E66" s="6"/>
      <c r="F66" s="6"/>
      <c r="G66" s="19"/>
      <c r="Y66" s="6"/>
    </row>
    <row r="67" spans="1:25" x14ac:dyDescent="0.25">
      <c r="A67" s="1"/>
      <c r="B67" s="6"/>
      <c r="C67" s="6"/>
      <c r="D67" s="6"/>
      <c r="E67" s="6"/>
      <c r="F67" s="6"/>
      <c r="G67" s="19"/>
      <c r="Y67" s="6"/>
    </row>
    <row r="68" spans="1:25" x14ac:dyDescent="0.25">
      <c r="A68" s="1"/>
      <c r="B68" s="6"/>
      <c r="C68" s="6"/>
      <c r="D68" s="6"/>
      <c r="E68" s="6"/>
      <c r="F68" s="6"/>
      <c r="G68" s="19"/>
      <c r="Y68" s="6"/>
    </row>
    <row r="69" spans="1:25" x14ac:dyDescent="0.25">
      <c r="Y69" s="6"/>
    </row>
  </sheetData>
  <mergeCells count="4">
    <mergeCell ref="S1:W1"/>
    <mergeCell ref="I1:N1"/>
    <mergeCell ref="AA1:AF1"/>
    <mergeCell ref="AK1:AO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opLeftCell="Z1" workbookViewId="0">
      <selection activeCell="AE7" sqref="AE7"/>
    </sheetView>
  </sheetViews>
  <sheetFormatPr defaultRowHeight="14.4" x14ac:dyDescent="0.25"/>
  <cols>
    <col min="1" max="1" width="14.6640625" customWidth="1"/>
    <col min="9" max="10" width="9.109375" style="33" bestFit="1" customWidth="1"/>
    <col min="11" max="11" width="9.6640625" style="33" bestFit="1" customWidth="1"/>
    <col min="12" max="12" width="9.5546875" style="33" bestFit="1" customWidth="1"/>
    <col min="13" max="15" width="9.109375" style="33" bestFit="1" customWidth="1"/>
    <col min="16" max="16" width="14.33203125" style="10" customWidth="1"/>
    <col min="17" max="17" width="8.88671875" style="6"/>
    <col min="33" max="33" width="8.88671875" style="19"/>
  </cols>
  <sheetData>
    <row r="1" spans="1:46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13</v>
      </c>
      <c r="I1" s="38" t="s">
        <v>17</v>
      </c>
      <c r="J1" s="38"/>
      <c r="K1" s="38"/>
      <c r="L1" s="38"/>
      <c r="M1" s="38"/>
      <c r="N1" s="38"/>
      <c r="O1" s="33"/>
      <c r="P1" s="10" t="s">
        <v>15</v>
      </c>
      <c r="Q1" s="6" t="s">
        <v>14</v>
      </c>
      <c r="S1" s="37" t="s">
        <v>16</v>
      </c>
      <c r="T1" s="37"/>
      <c r="U1" s="37"/>
      <c r="V1" s="37"/>
      <c r="W1" s="37"/>
      <c r="Y1" s="19" t="s">
        <v>53</v>
      </c>
      <c r="Z1" s="19"/>
      <c r="AA1" s="37" t="s">
        <v>17</v>
      </c>
      <c r="AB1" s="37"/>
      <c r="AC1" s="37"/>
      <c r="AD1" s="37"/>
      <c r="AE1" s="37"/>
      <c r="AF1" s="37"/>
      <c r="AG1" s="28"/>
      <c r="AH1" s="19"/>
      <c r="AI1" s="10" t="s">
        <v>15</v>
      </c>
      <c r="AJ1" s="19" t="s">
        <v>14</v>
      </c>
      <c r="AK1" s="19"/>
      <c r="AL1" s="37" t="s">
        <v>16</v>
      </c>
      <c r="AM1" s="37"/>
      <c r="AN1" s="37"/>
      <c r="AO1" s="37"/>
      <c r="AP1" s="37"/>
    </row>
    <row r="2" spans="1:46" x14ac:dyDescent="0.25">
      <c r="A2" s="17">
        <v>43943</v>
      </c>
      <c r="B2" s="19" t="s">
        <v>20</v>
      </c>
      <c r="C2" s="19">
        <v>5.7550000000000008</v>
      </c>
      <c r="D2" s="19">
        <v>66.16500000000002</v>
      </c>
      <c r="E2" s="19">
        <v>12.015000000000001</v>
      </c>
      <c r="F2" s="19">
        <v>5490</v>
      </c>
      <c r="G2" s="19">
        <v>6101.7273430044497</v>
      </c>
      <c r="I2" s="32">
        <v>0.14338794460484999</v>
      </c>
      <c r="J2" s="32">
        <v>7.04498291015625E-2</v>
      </c>
      <c r="K2" s="32">
        <v>7.5244355564661594E-2</v>
      </c>
      <c r="L2" s="32">
        <v>0.15706759691238401</v>
      </c>
      <c r="M2" s="32">
        <v>0.10831283863819199</v>
      </c>
      <c r="N2" s="32">
        <v>2.593994140625E-4</v>
      </c>
      <c r="O2" s="32">
        <v>0.90530344365961002</v>
      </c>
      <c r="P2" s="10">
        <v>0.17749614744377801</v>
      </c>
      <c r="Q2" s="6">
        <v>1</v>
      </c>
      <c r="S2" s="19">
        <v>266829.274058307</v>
      </c>
      <c r="T2" s="19">
        <v>555909.27912492503</v>
      </c>
      <c r="U2" s="19">
        <v>639.60095841509303</v>
      </c>
      <c r="V2" s="19">
        <v>0.14338794460484999</v>
      </c>
      <c r="W2" s="19">
        <v>3.2053262999999999E-2</v>
      </c>
      <c r="Y2" s="19">
        <v>5712.95119042035</v>
      </c>
      <c r="AA2" s="11">
        <v>8.4987656124213605E-4</v>
      </c>
      <c r="AB2" s="11">
        <v>1.22516447821412E-2</v>
      </c>
      <c r="AC2" s="11">
        <v>7.8329996950341804E-2</v>
      </c>
      <c r="AD2" s="11">
        <v>1.74402084384351E-4</v>
      </c>
      <c r="AE2" s="11">
        <v>0.37055558543261702</v>
      </c>
      <c r="AF2" s="11">
        <v>-2.2668232891871701E-2</v>
      </c>
      <c r="AG2" s="11">
        <v>0.90361408579048696</v>
      </c>
      <c r="AI2" s="19">
        <v>6.7359455003049998E-3</v>
      </c>
      <c r="AL2" s="19">
        <v>60221990.0338232</v>
      </c>
      <c r="AM2" s="19">
        <v>288806.64422009198</v>
      </c>
      <c r="AN2" s="19">
        <v>68943.533783748295</v>
      </c>
      <c r="AO2" s="19">
        <v>66434.972637964805</v>
      </c>
      <c r="AP2" s="19">
        <v>10316.7975644581</v>
      </c>
      <c r="AQ2" s="19">
        <v>5786358.0348141901</v>
      </c>
      <c r="AR2" s="19">
        <v>698.20874972921104</v>
      </c>
      <c r="AS2" s="3">
        <v>2.4691495769483798E-7</v>
      </c>
      <c r="AT2" s="19">
        <v>1.0131130218505899E-2</v>
      </c>
    </row>
    <row r="3" spans="1:46" x14ac:dyDescent="0.25">
      <c r="A3" s="17">
        <v>43944</v>
      </c>
      <c r="B3" s="19" t="s">
        <v>20</v>
      </c>
      <c r="C3" s="19">
        <v>7.06</v>
      </c>
      <c r="D3" s="19">
        <v>66.25</v>
      </c>
      <c r="E3" s="19">
        <v>12.33</v>
      </c>
      <c r="F3" s="19">
        <v>5143</v>
      </c>
      <c r="G3" s="19">
        <v>4490.7077575097401</v>
      </c>
      <c r="I3" s="33">
        <v>0.37685047618585599</v>
      </c>
      <c r="J3" s="33">
        <v>5.9298268288596502E-2</v>
      </c>
      <c r="K3" s="33">
        <v>8.1372194787766597E-2</v>
      </c>
      <c r="L3" s="33">
        <v>4.1614619060668696</v>
      </c>
      <c r="M3" s="33">
        <v>0.342268092300825</v>
      </c>
      <c r="N3" s="33">
        <v>8.20159912109375E-5</v>
      </c>
      <c r="O3" s="33">
        <v>0.90515289150786404</v>
      </c>
      <c r="P3" s="10">
        <v>0.17617444130740001</v>
      </c>
      <c r="Q3" s="6">
        <v>2</v>
      </c>
      <c r="Y3" s="19">
        <v>6294.5718191562401</v>
      </c>
      <c r="AA3" s="19">
        <v>8.8872015476226796E-4</v>
      </c>
      <c r="AB3" s="19">
        <v>1.2864691698320401E-2</v>
      </c>
      <c r="AC3" s="19">
        <v>8.0707704419330797E-2</v>
      </c>
      <c r="AD3" s="19">
        <v>2.3072922066003101E-4</v>
      </c>
      <c r="AE3" s="19">
        <v>0.37796717410101899</v>
      </c>
      <c r="AF3" s="19">
        <v>-2.1337936153373E-2</v>
      </c>
      <c r="AG3" s="19">
        <v>0.90303856530486004</v>
      </c>
      <c r="AI3" s="19">
        <v>6.4968838451138298E-3</v>
      </c>
    </row>
    <row r="4" spans="1:46" x14ac:dyDescent="0.25">
      <c r="A4" s="17">
        <v>43945</v>
      </c>
      <c r="B4" s="19" t="s">
        <v>20</v>
      </c>
      <c r="C4" s="19">
        <v>7.4349999999999996</v>
      </c>
      <c r="D4" s="19">
        <v>66.33</v>
      </c>
      <c r="E4" s="19">
        <v>12.09</v>
      </c>
      <c r="F4" s="19">
        <v>4973</v>
      </c>
      <c r="G4" s="19">
        <v>4527.5820675895702</v>
      </c>
      <c r="I4" s="33">
        <v>0.88191182905891097</v>
      </c>
      <c r="J4" s="33">
        <v>3.3488392829894999E-2</v>
      </c>
      <c r="K4" s="33">
        <v>0.110810950820668</v>
      </c>
      <c r="L4" s="33">
        <v>16.650563109334499</v>
      </c>
      <c r="M4" s="33">
        <v>0.84674994988680896</v>
      </c>
      <c r="N4" s="33">
        <v>1.37567520141602E-4</v>
      </c>
      <c r="O4" s="33">
        <v>0.87868243918177102</v>
      </c>
      <c r="P4" s="10">
        <v>0.174859598473148</v>
      </c>
      <c r="Y4" s="19">
        <v>5048.7467553258202</v>
      </c>
      <c r="AA4" s="19">
        <v>9.5602604239575196E-4</v>
      </c>
      <c r="AB4" s="19">
        <v>1.28860175609589E-2</v>
      </c>
      <c r="AC4" s="19">
        <v>8.1182083607629102E-2</v>
      </c>
      <c r="AD4" s="3">
        <v>2.3701860413505299E-4</v>
      </c>
      <c r="AE4" s="19">
        <v>0.38076098550405602</v>
      </c>
      <c r="AF4" s="19">
        <v>-2.11467034120622E-2</v>
      </c>
      <c r="AG4" s="19">
        <v>0.90259520790958703</v>
      </c>
      <c r="AI4" s="19">
        <v>6.2592806438558496E-3</v>
      </c>
    </row>
    <row r="5" spans="1:46" x14ac:dyDescent="0.25">
      <c r="A5" s="17">
        <v>43946</v>
      </c>
      <c r="B5" s="19" t="s">
        <v>20</v>
      </c>
      <c r="C5" s="19">
        <v>5.62</v>
      </c>
      <c r="D5" s="19">
        <v>72.34</v>
      </c>
      <c r="E5" s="19">
        <v>10.54</v>
      </c>
      <c r="F5" s="19">
        <v>3748</v>
      </c>
      <c r="G5" s="19">
        <v>4525.7733489519196</v>
      </c>
      <c r="I5" s="33">
        <v>0.52711045103663101</v>
      </c>
      <c r="J5" s="33">
        <v>3.1958925817479299E-2</v>
      </c>
      <c r="K5" s="33">
        <v>0.11194099206336899</v>
      </c>
      <c r="L5" s="33">
        <v>17.533373702300398</v>
      </c>
      <c r="M5" s="33">
        <v>0.491789378261696</v>
      </c>
      <c r="N5" s="33">
        <v>2.09569931030273E-4</v>
      </c>
      <c r="O5" s="33">
        <v>0.87241849771012403</v>
      </c>
      <c r="P5" s="10">
        <v>0.17355525021884299</v>
      </c>
      <c r="Y5" s="19">
        <v>4316.0463204006501</v>
      </c>
      <c r="AA5" s="19">
        <v>9.9849472802149308E-4</v>
      </c>
      <c r="AB5" s="19">
        <v>9.7026727254522199E-3</v>
      </c>
      <c r="AC5" s="19">
        <v>9.0783962479682803E-2</v>
      </c>
      <c r="AD5" s="19">
        <v>5.1748473413553002</v>
      </c>
      <c r="AE5" s="19">
        <v>0.37257143461160702</v>
      </c>
      <c r="AF5" s="19">
        <v>-2.1650695203216701E-2</v>
      </c>
      <c r="AG5" s="19">
        <v>0.90127634610572505</v>
      </c>
      <c r="AI5" s="19">
        <v>6.02384303651272E-3</v>
      </c>
    </row>
    <row r="6" spans="1:46" x14ac:dyDescent="0.25">
      <c r="A6" s="17">
        <v>43947</v>
      </c>
      <c r="B6" s="19" t="s">
        <v>20</v>
      </c>
      <c r="C6" s="19">
        <v>4.6150000000000002</v>
      </c>
      <c r="D6" s="19">
        <v>68.75500000000001</v>
      </c>
      <c r="E6" s="19">
        <v>12.185</v>
      </c>
      <c r="F6" s="19">
        <v>3468</v>
      </c>
      <c r="G6" s="19">
        <v>4436.3256029902795</v>
      </c>
      <c r="I6" s="33">
        <v>6.34010285139084E-2</v>
      </c>
      <c r="J6" s="33">
        <v>3.0892062922936201E-2</v>
      </c>
      <c r="K6" s="33">
        <v>0.105636686086655</v>
      </c>
      <c r="L6" s="33">
        <v>19.019516179989001</v>
      </c>
      <c r="M6" s="33">
        <v>2.8072357177734399E-2</v>
      </c>
      <c r="N6" s="33">
        <v>3.3664703369140598E-4</v>
      </c>
      <c r="O6" s="33">
        <v>0.85887214152735103</v>
      </c>
      <c r="P6" s="10">
        <v>0.172264911359755</v>
      </c>
      <c r="Y6" s="19">
        <v>3965.1490354034499</v>
      </c>
      <c r="AA6" s="19">
        <v>7.62939453125E-4</v>
      </c>
      <c r="AB6" s="19">
        <v>8.8403394885369097E-3</v>
      </c>
      <c r="AC6" s="19">
        <v>8.3204882040113004E-2</v>
      </c>
      <c r="AD6" s="19">
        <v>8.1649818544015496</v>
      </c>
      <c r="AE6" s="19">
        <v>0.34131404511728602</v>
      </c>
      <c r="AF6" s="19">
        <v>-1.3589865482696001E-2</v>
      </c>
      <c r="AG6" s="19">
        <v>0.900760213171651</v>
      </c>
      <c r="AI6" s="19">
        <v>5.7912522175389202E-3</v>
      </c>
    </row>
    <row r="7" spans="1:46" x14ac:dyDescent="0.25">
      <c r="A7" s="17">
        <v>43948</v>
      </c>
      <c r="B7" s="19" t="s">
        <v>20</v>
      </c>
      <c r="C7" s="19">
        <v>5.1849999999999996</v>
      </c>
      <c r="D7" s="19">
        <v>70.974999999999994</v>
      </c>
      <c r="E7" s="19">
        <v>10.83</v>
      </c>
      <c r="F7" s="19">
        <v>4702</v>
      </c>
      <c r="G7" s="19">
        <v>4359.8436661469896</v>
      </c>
      <c r="I7" s="33">
        <v>0.80098357140501597</v>
      </c>
      <c r="J7" s="33">
        <v>2.9245904713142999E-2</v>
      </c>
      <c r="K7" s="33">
        <v>0.107708752155304</v>
      </c>
      <c r="L7" s="33">
        <v>18.986403728769499</v>
      </c>
      <c r="M7" s="33">
        <v>0.76493185354114701</v>
      </c>
      <c r="N7" s="33">
        <v>3.7060210045880597E-4</v>
      </c>
      <c r="O7" s="33">
        <v>0.85485915094631004</v>
      </c>
      <c r="P7" s="10">
        <v>0.17099194343108301</v>
      </c>
      <c r="Y7" s="19">
        <v>3987.6705803585401</v>
      </c>
      <c r="AA7" s="19">
        <v>1.13062497366423E-3</v>
      </c>
      <c r="AB7" s="19">
        <v>1.36153264367054E-2</v>
      </c>
      <c r="AC7" s="19">
        <v>8.7991823820477696E-2</v>
      </c>
      <c r="AD7" s="19">
        <v>7.1658589045542299E-4</v>
      </c>
      <c r="AE7" s="19">
        <v>0.39118394551527602</v>
      </c>
      <c r="AF7" s="19">
        <v>-1.9545998081803601E-2</v>
      </c>
      <c r="AG7" s="19">
        <v>0.90017960138897901</v>
      </c>
      <c r="AI7" s="19">
        <v>5.5621558187396803E-3</v>
      </c>
    </row>
    <row r="8" spans="1:46" x14ac:dyDescent="0.25">
      <c r="A8" s="17">
        <v>43949</v>
      </c>
      <c r="B8" s="19" t="s">
        <v>20</v>
      </c>
      <c r="C8" s="19">
        <v>5.4450000000000003</v>
      </c>
      <c r="D8" s="19">
        <v>85.610000000000014</v>
      </c>
      <c r="E8" s="19">
        <v>8.08</v>
      </c>
      <c r="F8" s="19">
        <v>4721</v>
      </c>
      <c r="G8" s="19">
        <v>4329.5897239977803</v>
      </c>
      <c r="I8" s="33">
        <v>1.4041900634765601E-2</v>
      </c>
      <c r="J8" s="33">
        <v>0.595829307039211</v>
      </c>
      <c r="K8" s="33">
        <v>2.4740695953369102E-3</v>
      </c>
      <c r="L8" s="33">
        <v>0.25777626037597701</v>
      </c>
      <c r="M8" s="33">
        <v>0.25512692925067998</v>
      </c>
      <c r="N8" s="33">
        <v>3.204345703125E-4</v>
      </c>
      <c r="O8" s="33">
        <v>0.64886791573552205</v>
      </c>
      <c r="P8" s="10">
        <v>0.16973952138291801</v>
      </c>
      <c r="Y8" s="19">
        <v>4107.1885608876501</v>
      </c>
      <c r="AA8" s="19">
        <v>1.18374793228337E-3</v>
      </c>
      <c r="AB8" s="19">
        <v>1.49871992517001E-2</v>
      </c>
      <c r="AC8" s="19">
        <v>8.9509715694431294E-2</v>
      </c>
      <c r="AD8" s="19">
        <v>6.6091931923342199E-3</v>
      </c>
      <c r="AE8" s="19">
        <v>0.41716139750868703</v>
      </c>
      <c r="AF8" s="19">
        <v>-1.9778750691082699E-2</v>
      </c>
      <c r="AG8" s="19">
        <v>0.89852105651469805</v>
      </c>
      <c r="AI8" s="19">
        <v>5.3371611189894901E-3</v>
      </c>
    </row>
    <row r="9" spans="1:46" x14ac:dyDescent="0.25">
      <c r="A9" s="17">
        <v>43950</v>
      </c>
      <c r="B9" s="19" t="s">
        <v>20</v>
      </c>
      <c r="C9" s="19">
        <v>5.1650000000000009</v>
      </c>
      <c r="D9" s="19">
        <v>86.68</v>
      </c>
      <c r="E9" s="19">
        <v>8.5250000000000004</v>
      </c>
      <c r="F9" s="19">
        <v>5435</v>
      </c>
      <c r="G9" s="19">
        <v>4279.6572221020597</v>
      </c>
      <c r="I9" s="33">
        <v>0.350546280975156</v>
      </c>
      <c r="J9" s="33">
        <v>6.5020442008972196E-2</v>
      </c>
      <c r="K9" s="33">
        <v>2.29443090880397E-2</v>
      </c>
      <c r="L9" s="33">
        <v>42.922230794413302</v>
      </c>
      <c r="M9" s="33">
        <v>0.34162288944652902</v>
      </c>
      <c r="N9" s="33">
        <v>3.8677453994750998E-4</v>
      </c>
      <c r="O9" s="33">
        <v>0.63185981285672699</v>
      </c>
      <c r="P9" s="10">
        <v>0.168510604443219</v>
      </c>
      <c r="Y9" s="19">
        <v>4121.0838448939503</v>
      </c>
      <c r="AA9" s="19">
        <v>7.59124755859375E-4</v>
      </c>
      <c r="AB9" s="19">
        <v>5.0814260997240597E-3</v>
      </c>
      <c r="AC9" s="19">
        <v>0.10339214623191</v>
      </c>
      <c r="AD9" s="19">
        <v>16.008210055450899</v>
      </c>
      <c r="AE9" s="19">
        <v>0.29620654194389401</v>
      </c>
      <c r="AF9" s="19">
        <v>-1.5989600811456402E-2</v>
      </c>
      <c r="AG9" s="19">
        <v>0.89814334168297105</v>
      </c>
      <c r="AI9" s="19">
        <v>5.1168292198803299E-3</v>
      </c>
    </row>
    <row r="10" spans="1:46" x14ac:dyDescent="0.25">
      <c r="A10" s="17">
        <v>43951</v>
      </c>
      <c r="B10" s="19" t="s">
        <v>20</v>
      </c>
      <c r="C10" s="19">
        <v>4.2050000000000001</v>
      </c>
      <c r="D10" s="19">
        <v>84.614999999999995</v>
      </c>
      <c r="E10" s="19">
        <v>8.41</v>
      </c>
      <c r="F10" s="19">
        <v>4956</v>
      </c>
      <c r="G10" s="19">
        <v>4200.0688001260696</v>
      </c>
      <c r="I10" s="33">
        <v>0.94055141834019396</v>
      </c>
      <c r="J10" s="33">
        <v>0.155646883316886</v>
      </c>
      <c r="K10" s="33">
        <v>1.03314262352356E-2</v>
      </c>
      <c r="L10" s="33">
        <v>101.61901525980601</v>
      </c>
      <c r="M10" s="33">
        <v>0.99979295158096704</v>
      </c>
      <c r="N10" s="33">
        <v>3.5375855826247398E-4</v>
      </c>
      <c r="O10" s="33">
        <v>0.61737181324399404</v>
      </c>
      <c r="P10" s="10">
        <v>0.16730791164831799</v>
      </c>
      <c r="Y10" s="19">
        <v>4088.7421174534302</v>
      </c>
      <c r="AA10" s="19">
        <v>1.1880139523023901E-3</v>
      </c>
      <c r="AB10" s="19">
        <v>1.55924476293826E-2</v>
      </c>
      <c r="AC10" s="19">
        <v>9.0216649864737999E-2</v>
      </c>
      <c r="AD10" s="19">
        <v>1.03328983962037E-4</v>
      </c>
      <c r="AE10" s="19">
        <v>0.40810759315326101</v>
      </c>
      <c r="AF10" s="19">
        <v>-1.4460502726170801E-2</v>
      </c>
      <c r="AG10" s="19">
        <v>0.89786087057711705</v>
      </c>
      <c r="AI10" s="19">
        <v>4.9016702877947398E-3</v>
      </c>
    </row>
    <row r="11" spans="1:46" x14ac:dyDescent="0.25">
      <c r="A11" s="17">
        <v>43952</v>
      </c>
      <c r="B11" s="19" t="s">
        <v>20</v>
      </c>
      <c r="C11" s="19">
        <v>4.5949999999999998</v>
      </c>
      <c r="D11" s="19">
        <v>77.114999999999995</v>
      </c>
      <c r="E11" s="19">
        <v>9.34</v>
      </c>
      <c r="F11" s="19">
        <v>4727</v>
      </c>
      <c r="G11" s="19">
        <v>4083.4211283602699</v>
      </c>
      <c r="I11" s="33">
        <v>0.61540332582639701</v>
      </c>
      <c r="J11" s="33">
        <v>0.20031841099262199</v>
      </c>
      <c r="K11" s="33">
        <v>8.9113129008809907E-3</v>
      </c>
      <c r="L11" s="33">
        <v>143.41970114543199</v>
      </c>
      <c r="M11" s="33">
        <v>0.71608267293699102</v>
      </c>
      <c r="N11" s="33">
        <v>3.6430358886718799E-4</v>
      </c>
      <c r="O11" s="33">
        <v>0.61177426549962</v>
      </c>
      <c r="P11" s="10">
        <v>0.16613390237307299</v>
      </c>
      <c r="Y11" s="19">
        <v>4069.8864136151001</v>
      </c>
      <c r="AA11" s="19">
        <v>1.2703257767909799E-3</v>
      </c>
      <c r="AB11" s="19">
        <v>1.4733778283877201E-2</v>
      </c>
      <c r="AC11" s="19">
        <v>9.2969344361501005E-2</v>
      </c>
      <c r="AD11" s="19">
        <v>2.01622041820393E-4</v>
      </c>
      <c r="AE11" s="19">
        <v>0.41337428017980199</v>
      </c>
      <c r="AF11" s="19">
        <v>-1.9278072567926501E-2</v>
      </c>
      <c r="AG11" s="19">
        <v>0.89726873963668696</v>
      </c>
      <c r="AI11" s="19">
        <v>4.6921399223074098E-3</v>
      </c>
    </row>
    <row r="12" spans="1:46" x14ac:dyDescent="0.25">
      <c r="A12" s="17">
        <v>43953</v>
      </c>
      <c r="B12" s="19" t="s">
        <v>20</v>
      </c>
      <c r="C12" s="19">
        <v>3.9</v>
      </c>
      <c r="D12" s="19">
        <v>68.940000000000012</v>
      </c>
      <c r="E12" s="19">
        <v>10.404999999999999</v>
      </c>
      <c r="F12" s="19">
        <v>3221</v>
      </c>
      <c r="G12" s="19">
        <v>4013.5006980918001</v>
      </c>
      <c r="I12" s="33">
        <v>3.6263742003234102E-2</v>
      </c>
      <c r="J12" s="33">
        <v>0.37233213661961001</v>
      </c>
      <c r="K12" s="33">
        <v>1.9554216849116301E-2</v>
      </c>
      <c r="L12" s="33">
        <v>190.68818871178999</v>
      </c>
      <c r="M12" s="33">
        <v>0.34650304188991199</v>
      </c>
      <c r="N12" s="33">
        <v>3.6564469337463401E-4</v>
      </c>
      <c r="O12" s="33">
        <v>0.48190418617510999</v>
      </c>
      <c r="P12" s="10">
        <v>0.164990762022828</v>
      </c>
      <c r="Y12" s="19">
        <v>4112.5553343151396</v>
      </c>
      <c r="AA12" s="19">
        <v>1.2701455764127E-3</v>
      </c>
      <c r="AB12" s="19">
        <v>1.6145411790774899E-2</v>
      </c>
      <c r="AC12" s="19">
        <v>9.2882392422484195E-2</v>
      </c>
      <c r="AD12" s="19">
        <v>2.89658386415592E-4</v>
      </c>
      <c r="AE12" s="19">
        <v>0.43154545869162703</v>
      </c>
      <c r="AF12" s="19">
        <v>-1.6663253986591599E-2</v>
      </c>
      <c r="AG12" s="19">
        <v>0.896064497607171</v>
      </c>
      <c r="AI12" s="19">
        <v>4.4886366704808599E-3</v>
      </c>
    </row>
    <row r="13" spans="1:46" x14ac:dyDescent="0.25">
      <c r="A13" s="17">
        <v>43954</v>
      </c>
      <c r="B13" s="19" t="s">
        <v>20</v>
      </c>
      <c r="C13" s="19">
        <v>5.45</v>
      </c>
      <c r="D13" s="19">
        <v>76.210000000000008</v>
      </c>
      <c r="E13" s="19">
        <v>10.845000000000001</v>
      </c>
      <c r="F13" s="19">
        <v>2974</v>
      </c>
      <c r="G13" s="19">
        <v>3891.3256391529499</v>
      </c>
      <c r="I13" s="33">
        <v>0.36650326168368103</v>
      </c>
      <c r="J13" s="33">
        <v>0.49032516721390801</v>
      </c>
      <c r="K13" s="33">
        <v>2.16038435590198E-2</v>
      </c>
      <c r="L13" s="33">
        <v>196.22269262425499</v>
      </c>
      <c r="M13" s="33">
        <v>0.796763885466237</v>
      </c>
      <c r="N13" s="33">
        <v>4.2617533321220901E-4</v>
      </c>
      <c r="O13" s="33">
        <v>0.45716792561352199</v>
      </c>
      <c r="P13" s="10">
        <v>0.16388039288508399</v>
      </c>
      <c r="Y13" s="19">
        <v>4059.3270446822999</v>
      </c>
      <c r="AA13" s="19">
        <v>1.29316197429441E-3</v>
      </c>
      <c r="AB13" s="19">
        <v>1.6116323860294199E-2</v>
      </c>
      <c r="AC13" s="19">
        <v>9.4089951448324993E-2</v>
      </c>
      <c r="AD13" s="19">
        <v>1.85336251090185E-4</v>
      </c>
      <c r="AE13" s="19">
        <v>0.424123915386588</v>
      </c>
      <c r="AF13" s="19">
        <v>-1.5943295383054501E-2</v>
      </c>
      <c r="AG13" s="19">
        <v>0.89588167425657494</v>
      </c>
      <c r="AI13" s="19">
        <v>4.2915006685870201E-3</v>
      </c>
    </row>
    <row r="14" spans="1:46" x14ac:dyDescent="0.25">
      <c r="A14" s="17">
        <v>43955</v>
      </c>
      <c r="B14" s="19" t="s">
        <v>20</v>
      </c>
      <c r="C14" s="19">
        <v>5.0850000000000009</v>
      </c>
      <c r="D14" s="19">
        <v>73.484999999999985</v>
      </c>
      <c r="E14" s="19">
        <v>11.16</v>
      </c>
      <c r="F14" s="19">
        <v>3378</v>
      </c>
      <c r="G14" s="3">
        <v>3860.9597885446601</v>
      </c>
      <c r="I14" s="33">
        <v>0.30027573032322002</v>
      </c>
      <c r="J14" s="33">
        <v>0.61547536230359201</v>
      </c>
      <c r="K14" s="33">
        <v>2.73786081205869E-2</v>
      </c>
      <c r="L14" s="33">
        <v>184.01140249984999</v>
      </c>
      <c r="M14" s="33">
        <v>0.86007854564307196</v>
      </c>
      <c r="N14" s="33">
        <v>3.7837262891116103E-4</v>
      </c>
      <c r="O14" s="33">
        <v>0.40291453019144902</v>
      </c>
      <c r="P14" s="10">
        <v>0.162804409987582</v>
      </c>
      <c r="Y14" s="19">
        <v>4046.06932663414</v>
      </c>
      <c r="AA14" s="19">
        <v>1.30498855027827E-3</v>
      </c>
      <c r="AB14" s="19">
        <v>1.6013306788402501E-2</v>
      </c>
      <c r="AC14" s="19">
        <v>9.4072614975633004E-2</v>
      </c>
      <c r="AD14" s="19">
        <v>2.2096957703610101E-4</v>
      </c>
      <c r="AE14" s="19">
        <v>0.42854202659788398</v>
      </c>
      <c r="AF14" s="19">
        <v>-1.6265348167742201E-2</v>
      </c>
      <c r="AG14" s="19">
        <v>0.89567739041574002</v>
      </c>
      <c r="AI14" s="19">
        <v>4.1010133587753503E-3</v>
      </c>
    </row>
    <row r="15" spans="1:46" x14ac:dyDescent="0.25">
      <c r="A15" s="17">
        <v>43956</v>
      </c>
      <c r="B15" s="19" t="s">
        <v>20</v>
      </c>
      <c r="C15" s="19">
        <v>4.5199999999999996</v>
      </c>
      <c r="D15" s="19">
        <v>66.554999999999993</v>
      </c>
      <c r="E15" s="19">
        <v>9.8150000000000013</v>
      </c>
      <c r="F15" s="19">
        <v>3684</v>
      </c>
      <c r="G15" s="3">
        <v>3743.6190563992</v>
      </c>
      <c r="I15" s="33">
        <v>0.19580774216404001</v>
      </c>
      <c r="J15" s="33">
        <v>0.857994817735518</v>
      </c>
      <c r="K15" s="33">
        <v>2.9778266940020798E-2</v>
      </c>
      <c r="L15" s="33">
        <v>188.19826391417001</v>
      </c>
      <c r="M15" s="33">
        <v>0.99969237490344198</v>
      </c>
      <c r="N15" s="33">
        <v>3.1744398138033902E-4</v>
      </c>
      <c r="O15" s="33">
        <v>0.37953712418359697</v>
      </c>
      <c r="P15" s="10">
        <v>0.16176414167710201</v>
      </c>
      <c r="Y15" s="19">
        <v>3846.0147196867902</v>
      </c>
      <c r="AA15" s="19">
        <v>1.29035555077484E-3</v>
      </c>
      <c r="AB15" s="19">
        <v>1.6803410369689999E-2</v>
      </c>
      <c r="AC15" s="19">
        <v>9.25998435656986E-2</v>
      </c>
      <c r="AD15" s="3">
        <v>1.8134626962762498E-5</v>
      </c>
      <c r="AE15" s="19">
        <v>0.44038775304994698</v>
      </c>
      <c r="AF15" s="19">
        <v>-1.6364509540181399E-2</v>
      </c>
      <c r="AG15" s="19">
        <v>0.89497397527481304</v>
      </c>
      <c r="AI15" s="19">
        <v>3.9173981995145202E-3</v>
      </c>
    </row>
    <row r="16" spans="1:46" x14ac:dyDescent="0.25">
      <c r="A16" s="17">
        <v>43957</v>
      </c>
      <c r="B16" s="19" t="s">
        <v>20</v>
      </c>
      <c r="C16" s="19">
        <v>5.9950000000000001</v>
      </c>
      <c r="D16" s="19">
        <v>62.235000000000007</v>
      </c>
      <c r="E16" s="19">
        <v>11.115</v>
      </c>
      <c r="F16" s="19">
        <v>3831</v>
      </c>
      <c r="G16" s="3">
        <v>3611.97676170164</v>
      </c>
      <c r="I16" s="33">
        <v>0.17560882600776001</v>
      </c>
      <c r="J16" s="33">
        <v>0.60861310948855296</v>
      </c>
      <c r="K16" s="33">
        <v>3.7766613691632103E-2</v>
      </c>
      <c r="L16" s="33">
        <v>156.65215540412601</v>
      </c>
      <c r="M16" s="33">
        <v>0.73243087774057403</v>
      </c>
      <c r="N16" s="33">
        <v>3.8850946807111902E-4</v>
      </c>
      <c r="O16" s="33">
        <v>0.31449094378877201</v>
      </c>
      <c r="P16" s="10">
        <v>0.16076063452394601</v>
      </c>
      <c r="Y16" s="19">
        <v>3714.3261122287699</v>
      </c>
      <c r="AA16" s="19">
        <v>7.62939453125E-4</v>
      </c>
      <c r="AB16" s="19">
        <v>3.5497133013391302E-3</v>
      </c>
      <c r="AC16" s="19">
        <v>0.13399702759919799</v>
      </c>
      <c r="AD16" s="19">
        <v>20.452217255622099</v>
      </c>
      <c r="AE16" s="19">
        <v>0.29176934653187803</v>
      </c>
      <c r="AF16" s="19">
        <v>-2.32822805310458E-2</v>
      </c>
      <c r="AG16" s="19">
        <v>0.89434823922158202</v>
      </c>
      <c r="AI16" s="19">
        <v>3.7408222660869901E-3</v>
      </c>
    </row>
    <row r="17" spans="1:35" x14ac:dyDescent="0.25">
      <c r="A17" s="17">
        <v>43958</v>
      </c>
      <c r="B17" s="19" t="s">
        <v>20</v>
      </c>
      <c r="C17" s="19">
        <v>8.3049999999999979</v>
      </c>
      <c r="D17" s="19">
        <v>62.27</v>
      </c>
      <c r="E17" s="19">
        <v>14.525</v>
      </c>
      <c r="F17" s="19">
        <v>3767</v>
      </c>
      <c r="G17" s="3">
        <v>3572.00061754227</v>
      </c>
      <c r="I17" s="33">
        <v>0.35403423815921098</v>
      </c>
      <c r="J17" s="33">
        <v>0.29801177978515597</v>
      </c>
      <c r="K17" s="33">
        <v>4.2407989501953097E-2</v>
      </c>
      <c r="L17" s="33">
        <v>129.83878740108699</v>
      </c>
      <c r="M17" s="33">
        <v>0.59999070801372401</v>
      </c>
      <c r="N17" s="33">
        <v>6.21795654296875E-4</v>
      </c>
      <c r="O17" s="33">
        <v>0.27928975108050602</v>
      </c>
      <c r="P17" s="10">
        <v>0.15979466207319801</v>
      </c>
      <c r="Y17" s="19">
        <v>3633.90516918804</v>
      </c>
      <c r="AA17" s="19">
        <v>1.36828422546387E-3</v>
      </c>
      <c r="AB17" s="19">
        <v>1.7573413515672699E-2</v>
      </c>
      <c r="AC17" s="19">
        <v>9.6029662886102804E-2</v>
      </c>
      <c r="AD17" s="19">
        <v>2.0604329010076599E-4</v>
      </c>
      <c r="AE17" s="19">
        <v>0.45524911309088001</v>
      </c>
      <c r="AF17" s="19">
        <v>-1.6850286842751399E-2</v>
      </c>
      <c r="AG17" s="19">
        <v>0.89278687773424503</v>
      </c>
      <c r="AI17" s="19">
        <v>3.5713986213769702E-3</v>
      </c>
    </row>
    <row r="18" spans="1:35" x14ac:dyDescent="0.25">
      <c r="A18" s="17">
        <v>43959</v>
      </c>
      <c r="B18" s="19" t="s">
        <v>20</v>
      </c>
      <c r="C18" s="19">
        <v>6.8850000000000007</v>
      </c>
      <c r="D18" s="19">
        <v>67.045000000000016</v>
      </c>
      <c r="E18" s="19">
        <v>15.78</v>
      </c>
      <c r="F18" s="19">
        <v>3049</v>
      </c>
      <c r="G18" s="3">
        <v>3573.9666054392201</v>
      </c>
      <c r="I18" s="33">
        <v>0.83428459632489504</v>
      </c>
      <c r="J18" s="33">
        <v>0.19651908425494199</v>
      </c>
      <c r="K18" s="33">
        <v>7.5025908548052897E-2</v>
      </c>
      <c r="L18" s="33">
        <v>100.59523561224501</v>
      </c>
      <c r="M18" s="33">
        <v>0.98371140779302502</v>
      </c>
      <c r="N18" s="33">
        <v>3.2901022583064999E-4</v>
      </c>
      <c r="O18" s="33">
        <v>8.7418588561443203E-2</v>
      </c>
      <c r="P18" s="10">
        <v>0.15886673690615899</v>
      </c>
      <c r="Y18" s="19">
        <v>3411.57330216012</v>
      </c>
      <c r="AA18" s="19">
        <v>1.39722894059502E-3</v>
      </c>
      <c r="AB18" s="19">
        <v>1.75614797315445E-2</v>
      </c>
      <c r="AC18" s="19">
        <v>0.100176923102896</v>
      </c>
      <c r="AD18" s="19">
        <v>1.5630982116387999E-4</v>
      </c>
      <c r="AE18" s="19">
        <v>0.44758407941685102</v>
      </c>
      <c r="AF18" s="19">
        <v>-1.6576394547342301E-2</v>
      </c>
      <c r="AG18" s="19">
        <v>0.89225192998384495</v>
      </c>
      <c r="AI18" s="19">
        <v>3.4091893275999701E-3</v>
      </c>
    </row>
    <row r="19" spans="1:35" x14ac:dyDescent="0.25">
      <c r="A19" s="17">
        <v>43960</v>
      </c>
      <c r="B19" s="19" t="s">
        <v>20</v>
      </c>
      <c r="C19" s="19">
        <v>6.3900000000000006</v>
      </c>
      <c r="D19" s="19">
        <v>62.314999999999998</v>
      </c>
      <c r="E19" s="19">
        <v>16.965</v>
      </c>
      <c r="F19" s="19">
        <v>2150</v>
      </c>
      <c r="G19" s="3">
        <v>3397.4382377792299</v>
      </c>
      <c r="I19" s="33">
        <v>0.88135221354495796</v>
      </c>
      <c r="J19" s="33">
        <v>0.102492332458496</v>
      </c>
      <c r="K19" s="33">
        <v>5.9886703306426002E-2</v>
      </c>
      <c r="L19" s="33">
        <v>87.7878981941316</v>
      </c>
      <c r="M19" s="33">
        <v>0.93339075606291599</v>
      </c>
      <c r="N19" s="33">
        <v>3.39508056640625E-4</v>
      </c>
      <c r="O19" s="33">
        <v>8.5864836586315094E-2</v>
      </c>
      <c r="P19" s="10">
        <v>0.157977125443163</v>
      </c>
      <c r="Y19" s="19">
        <v>3057.6128188259099</v>
      </c>
      <c r="AA19" s="19">
        <v>1.45741758888207E-3</v>
      </c>
      <c r="AB19" s="19">
        <v>1.7474029888867499E-2</v>
      </c>
      <c r="AC19" s="19">
        <v>9.8945928528726204E-2</v>
      </c>
      <c r="AD19" s="3">
        <v>4.1155953671268002E-5</v>
      </c>
      <c r="AE19" s="19">
        <v>0.45412641083391198</v>
      </c>
      <c r="AF19" s="19">
        <v>-1.63872737259654E-2</v>
      </c>
      <c r="AG19" s="19">
        <v>0.89148084553896101</v>
      </c>
      <c r="AI19" s="19">
        <v>3.25420896605537E-3</v>
      </c>
    </row>
    <row r="20" spans="1:35" x14ac:dyDescent="0.25">
      <c r="A20" s="17">
        <v>43961</v>
      </c>
      <c r="B20" s="19" t="s">
        <v>20</v>
      </c>
      <c r="C20" s="19">
        <v>3.1549999999999989</v>
      </c>
      <c r="D20" s="19">
        <v>69.224999999999994</v>
      </c>
      <c r="E20" s="19">
        <v>10.414999999999999</v>
      </c>
      <c r="F20" s="19">
        <v>2321</v>
      </c>
      <c r="G20" s="3">
        <v>3262.31004327748</v>
      </c>
      <c r="I20" s="33">
        <v>0.34831901539006699</v>
      </c>
      <c r="J20" s="33">
        <v>0.63892553517900497</v>
      </c>
      <c r="K20" s="33">
        <v>7.96331706488667E-2</v>
      </c>
      <c r="L20" s="33">
        <v>115.440838314544</v>
      </c>
      <c r="M20" s="33">
        <v>0.94132393789267599</v>
      </c>
      <c r="N20" s="33">
        <v>2.4802075505847598E-4</v>
      </c>
      <c r="O20" s="33">
        <v>5.9228392975385798E-2</v>
      </c>
      <c r="P20" s="10">
        <v>0.157125864910233</v>
      </c>
      <c r="Y20" s="19">
        <v>2928.2286407844099</v>
      </c>
      <c r="AA20" s="19">
        <v>1.50878185688341E-3</v>
      </c>
      <c r="AB20" s="19">
        <v>1.6572800734800101E-2</v>
      </c>
      <c r="AC20" s="19">
        <v>0.10047812541838</v>
      </c>
      <c r="AD20" s="19">
        <v>1.8999897656524201E-4</v>
      </c>
      <c r="AE20" s="19">
        <v>0.45141305341140198</v>
      </c>
      <c r="AF20" s="19">
        <v>-1.93095573683644E-2</v>
      </c>
      <c r="AG20" s="19">
        <v>0.89084745308574098</v>
      </c>
      <c r="AI20" s="19">
        <v>3.1064285337490602E-3</v>
      </c>
    </row>
    <row r="21" spans="1:35" x14ac:dyDescent="0.25">
      <c r="A21" s="17">
        <v>43962</v>
      </c>
      <c r="B21" s="19" t="s">
        <v>20</v>
      </c>
      <c r="C21" s="19">
        <v>3.78</v>
      </c>
      <c r="D21" s="19">
        <v>57.61</v>
      </c>
      <c r="E21" s="19">
        <v>7.1050000000000004</v>
      </c>
      <c r="F21" s="19">
        <v>3583</v>
      </c>
      <c r="G21" s="3">
        <v>2986.3826836039502</v>
      </c>
      <c r="I21" s="33">
        <v>0.28608003618197497</v>
      </c>
      <c r="J21" s="33">
        <v>0.56663947612216004</v>
      </c>
      <c r="K21" s="33">
        <v>9.5885240272715305E-2</v>
      </c>
      <c r="L21" s="33">
        <v>106.088249482842</v>
      </c>
      <c r="M21" s="33">
        <v>0.80744432870299099</v>
      </c>
      <c r="N21" s="33">
        <v>2.0900494262228499E-4</v>
      </c>
      <c r="O21" s="33">
        <v>-6.9462140203675497E-3</v>
      </c>
      <c r="P21" s="10">
        <v>0.15631278190390899</v>
      </c>
      <c r="Y21" s="19">
        <v>2840.13398522943</v>
      </c>
      <c r="AA21" s="19">
        <v>1.50519453877351E-3</v>
      </c>
      <c r="AB21" s="19">
        <v>1.6838895367522502E-2</v>
      </c>
      <c r="AC21" s="19">
        <v>0.102114768438512</v>
      </c>
      <c r="AD21" s="3">
        <v>3.9516845111719997E-5</v>
      </c>
      <c r="AE21" s="19">
        <v>0.45743792769872299</v>
      </c>
      <c r="AF21" s="19">
        <v>-2.0642303228958901E-2</v>
      </c>
      <c r="AG21" s="19">
        <v>0.89067973406226897</v>
      </c>
      <c r="AI21" s="19">
        <v>2.96577959195473E-3</v>
      </c>
    </row>
    <row r="22" spans="1:35" x14ac:dyDescent="0.25">
      <c r="A22" s="17">
        <v>43963</v>
      </c>
      <c r="B22" s="19" t="s">
        <v>20</v>
      </c>
      <c r="C22" s="19">
        <v>5.3250000000000002</v>
      </c>
      <c r="D22" s="19">
        <v>63.054999999999993</v>
      </c>
      <c r="E22" s="19">
        <v>9.1150000000000002</v>
      </c>
      <c r="F22" s="19">
        <v>3389</v>
      </c>
      <c r="G22" s="3">
        <v>2902.4319578401</v>
      </c>
      <c r="I22" s="33">
        <v>0.40519691871638902</v>
      </c>
      <c r="J22" s="33">
        <v>0.60516024083520104</v>
      </c>
      <c r="K22" s="33">
        <v>0.15531202501681701</v>
      </c>
      <c r="L22" s="33">
        <v>93.381603616838802</v>
      </c>
      <c r="M22" s="33">
        <v>0.96578489522509803</v>
      </c>
      <c r="N22" s="33">
        <v>3.6958598270964198E-4</v>
      </c>
      <c r="O22" s="33">
        <v>-0.144774233721602</v>
      </c>
      <c r="P22" s="10">
        <v>0.15553751201753299</v>
      </c>
      <c r="Y22" s="19">
        <v>2949.06576316475</v>
      </c>
      <c r="AA22" s="19">
        <v>1.47823523848878E-3</v>
      </c>
      <c r="AB22" s="19">
        <v>1.7841195363930799E-2</v>
      </c>
      <c r="AC22" s="19">
        <v>9.9678506680886195E-2</v>
      </c>
      <c r="AD22" s="19">
        <v>2.3353099822998001E-4</v>
      </c>
      <c r="AE22" s="19">
        <v>0.46286585921095602</v>
      </c>
      <c r="AF22" s="19">
        <v>-1.6973694818948101E-2</v>
      </c>
      <c r="AG22" s="19">
        <v>0.89060986925355601</v>
      </c>
      <c r="AI22" s="19">
        <v>2.8321585514919298E-3</v>
      </c>
    </row>
    <row r="23" spans="1:35" x14ac:dyDescent="0.25">
      <c r="A23" s="17">
        <v>43964</v>
      </c>
      <c r="B23" s="19" t="s">
        <v>20</v>
      </c>
      <c r="C23" s="19">
        <v>4.544999999999999</v>
      </c>
      <c r="D23" s="19">
        <v>57.75500000000001</v>
      </c>
      <c r="E23" s="19">
        <v>8.1450000000000014</v>
      </c>
      <c r="F23" s="19">
        <v>3298</v>
      </c>
      <c r="G23" s="3">
        <v>2869.21247257189</v>
      </c>
      <c r="I23" s="33">
        <v>0.169626564569831</v>
      </c>
      <c r="J23" s="33">
        <v>0.78987664486002496</v>
      </c>
      <c r="K23" s="33">
        <v>0.18540143706640999</v>
      </c>
      <c r="L23" s="33">
        <v>91.671995879919706</v>
      </c>
      <c r="M23" s="33">
        <v>0.91605706568441903</v>
      </c>
      <c r="N23" s="33">
        <v>1.93303225686892E-4</v>
      </c>
      <c r="O23" s="33">
        <v>-0.17387020289838301</v>
      </c>
      <c r="P23" s="10">
        <v>0.15479952003455999</v>
      </c>
      <c r="Y23" s="19">
        <v>2922.3493284823198</v>
      </c>
      <c r="AA23" s="19">
        <v>1.3982054687220499E-3</v>
      </c>
      <c r="AB23" s="19">
        <v>1.8772015068713999E-2</v>
      </c>
      <c r="AC23" s="19">
        <v>0.10079215246044999</v>
      </c>
      <c r="AD23" s="19">
        <v>1.8374198605064501E-4</v>
      </c>
      <c r="AE23" s="19">
        <v>0.46367681462369698</v>
      </c>
      <c r="AF23" s="19">
        <v>-1.67908220690711E-2</v>
      </c>
      <c r="AG23" s="19">
        <v>0.88995516010174402</v>
      </c>
      <c r="AI23" s="19">
        <v>2.7054309917110501E-3</v>
      </c>
    </row>
    <row r="24" spans="1:35" x14ac:dyDescent="0.25">
      <c r="A24" s="17">
        <v>43965</v>
      </c>
      <c r="B24" s="19" t="s">
        <v>20</v>
      </c>
      <c r="C24" s="19">
        <v>5.1650000000000009</v>
      </c>
      <c r="D24" s="19">
        <v>57.32500000000001</v>
      </c>
      <c r="E24" s="19">
        <v>9.4899999999999984</v>
      </c>
      <c r="F24" s="19">
        <v>2609</v>
      </c>
      <c r="G24" s="3">
        <v>2717.55223830773</v>
      </c>
      <c r="I24" s="33">
        <v>0.175226230521874</v>
      </c>
      <c r="J24" s="33">
        <v>0.48866483673389399</v>
      </c>
      <c r="K24" s="33">
        <v>0.41046290510160399</v>
      </c>
      <c r="L24" s="33">
        <v>79.482517719549804</v>
      </c>
      <c r="M24" s="33">
        <v>0.62046207048755897</v>
      </c>
      <c r="N24" s="33">
        <v>4.09447599032164E-4</v>
      </c>
      <c r="O24" s="33">
        <v>-0.284318154826881</v>
      </c>
      <c r="P24" s="10">
        <v>0.15409812024634501</v>
      </c>
      <c r="Y24" s="19">
        <v>2754.4017542186698</v>
      </c>
      <c r="AA24" s="19">
        <v>1.5277862548828099E-3</v>
      </c>
      <c r="AB24" s="19">
        <v>1.6462056444558198E-2</v>
      </c>
      <c r="AC24" s="19">
        <v>0.102265108463447</v>
      </c>
      <c r="AD24" s="19">
        <v>2.0491559023854099E-3</v>
      </c>
      <c r="AE24" s="19">
        <v>0.46581620795677903</v>
      </c>
      <c r="AF24" s="19">
        <v>-2.3741909705515599E-2</v>
      </c>
      <c r="AG24" s="19">
        <v>0.88987240930697098</v>
      </c>
      <c r="AI24" s="19">
        <v>2.58543592395512E-3</v>
      </c>
    </row>
    <row r="25" spans="1:35" x14ac:dyDescent="0.25">
      <c r="A25" s="17">
        <v>43966</v>
      </c>
      <c r="B25" s="19" t="s">
        <v>20</v>
      </c>
      <c r="C25" s="19">
        <v>5.1400000000000006</v>
      </c>
      <c r="D25" s="19">
        <v>62.38</v>
      </c>
      <c r="E25" s="19">
        <v>10.89</v>
      </c>
      <c r="F25" s="19">
        <v>2517</v>
      </c>
      <c r="G25" s="3">
        <v>2641.5279661415002</v>
      </c>
      <c r="I25" s="33">
        <v>0.22000209530325601</v>
      </c>
      <c r="J25" s="33">
        <v>0.37345001116456</v>
      </c>
      <c r="K25" s="33">
        <v>0.56338278865422597</v>
      </c>
      <c r="L25" s="33">
        <v>76.722733141939798</v>
      </c>
      <c r="M25" s="33">
        <v>0.54969060351327703</v>
      </c>
      <c r="N25" s="33">
        <v>5.8014298445629997E-4</v>
      </c>
      <c r="O25" s="33">
        <v>-0.31356736880467201</v>
      </c>
      <c r="P25" s="10">
        <v>0.153432496509633</v>
      </c>
      <c r="Y25" s="19">
        <v>2661.19248684079</v>
      </c>
      <c r="AA25" s="19">
        <v>1.5011114122936999E-3</v>
      </c>
      <c r="AB25" s="19">
        <v>1.17282865437123E-2</v>
      </c>
      <c r="AC25" s="19">
        <v>0.10861784932613799</v>
      </c>
      <c r="AD25" s="19">
        <v>5.1074211635817903</v>
      </c>
      <c r="AE25" s="19">
        <v>0.42019533599027198</v>
      </c>
      <c r="AF25" s="19">
        <v>-1.47100877797974E-2</v>
      </c>
      <c r="AG25" s="19">
        <v>0.88965770437344305</v>
      </c>
      <c r="AI25" s="19">
        <v>2.4719899247747801E-3</v>
      </c>
    </row>
    <row r="26" spans="1:35" x14ac:dyDescent="0.25">
      <c r="A26" s="17">
        <v>43967</v>
      </c>
      <c r="B26" s="19" t="s">
        <v>20</v>
      </c>
      <c r="C26" s="19">
        <v>4.1650000000000009</v>
      </c>
      <c r="D26" s="19">
        <v>63.725000000000009</v>
      </c>
      <c r="E26" s="19">
        <v>11.725</v>
      </c>
      <c r="F26" s="19">
        <v>2065</v>
      </c>
      <c r="G26" s="3">
        <v>2534.0120188228698</v>
      </c>
      <c r="I26" s="33">
        <v>0.57459094461539595</v>
      </c>
      <c r="J26" s="33">
        <v>0.454339983765149</v>
      </c>
      <c r="K26" s="33">
        <v>0.40511758058046499</v>
      </c>
      <c r="L26" s="33">
        <v>79.748430469269806</v>
      </c>
      <c r="M26" s="33">
        <v>0.98228474497352902</v>
      </c>
      <c r="N26" s="33">
        <v>1.32724441850729E-3</v>
      </c>
      <c r="O26" s="33">
        <v>-0.33980124308247101</v>
      </c>
      <c r="P26" s="10">
        <v>0.152801721719589</v>
      </c>
      <c r="Y26" s="19">
        <v>2523.6808845045798</v>
      </c>
      <c r="AA26" s="19">
        <v>1.5232891190039E-3</v>
      </c>
      <c r="AB26" s="19">
        <v>1.7852036567317899E-2</v>
      </c>
      <c r="AC26" s="19">
        <v>0.101742474575876</v>
      </c>
      <c r="AD26" s="19">
        <v>3.6657859396349601E-4</v>
      </c>
      <c r="AE26" s="19">
        <v>0.46848213786880399</v>
      </c>
      <c r="AF26" s="19">
        <v>-1.8537531837182999E-2</v>
      </c>
      <c r="AG26" s="19">
        <v>0.88959078783421197</v>
      </c>
      <c r="AI26" s="19">
        <v>2.3648910786912198E-3</v>
      </c>
    </row>
    <row r="27" spans="1:35" x14ac:dyDescent="0.25">
      <c r="A27" s="17">
        <v>43968</v>
      </c>
      <c r="B27" s="19" t="s">
        <v>20</v>
      </c>
      <c r="C27" s="19">
        <v>3.645</v>
      </c>
      <c r="D27" s="19">
        <v>68.289999999999992</v>
      </c>
      <c r="E27" s="19">
        <v>13.19</v>
      </c>
      <c r="F27" s="19">
        <v>1826</v>
      </c>
      <c r="G27" s="3">
        <v>2376.74637011492</v>
      </c>
      <c r="I27" s="33">
        <v>0.15001207809289699</v>
      </c>
      <c r="J27" s="33">
        <v>0.56196060927857505</v>
      </c>
      <c r="K27" s="33">
        <v>0.87725480883763796</v>
      </c>
      <c r="L27" s="33">
        <v>75.317153274196997</v>
      </c>
      <c r="M27" s="33">
        <v>0.66592770327174799</v>
      </c>
      <c r="N27" s="33">
        <v>1.2238147125971401E-3</v>
      </c>
      <c r="O27" s="33">
        <v>-0.36954861839476499</v>
      </c>
      <c r="P27" s="10">
        <v>0.15220477643484201</v>
      </c>
      <c r="Y27" s="19">
        <v>2403.2116681438702</v>
      </c>
      <c r="AA27" s="19">
        <v>1.5636989400377201E-3</v>
      </c>
      <c r="AB27" s="19">
        <v>1.7163764643316901E-2</v>
      </c>
      <c r="AC27" s="19">
        <v>0.101771800941338</v>
      </c>
      <c r="AD27" s="19">
        <v>1.5364944538598401E-4</v>
      </c>
      <c r="AE27" s="19">
        <v>0.459847858730075</v>
      </c>
      <c r="AF27" s="19">
        <v>-1.8052444767432601E-2</v>
      </c>
      <c r="AG27" s="19">
        <v>0.88915821065744505</v>
      </c>
      <c r="AI27" s="19">
        <v>2.2639226842585299E-3</v>
      </c>
    </row>
    <row r="28" spans="1:35" x14ac:dyDescent="0.25">
      <c r="A28" s="17">
        <v>43969</v>
      </c>
      <c r="B28" s="19" t="s">
        <v>20</v>
      </c>
      <c r="C28" s="19">
        <v>4.5299999999999994</v>
      </c>
      <c r="D28" s="19">
        <v>70.38000000000001</v>
      </c>
      <c r="E28" s="19">
        <v>14.04</v>
      </c>
      <c r="F28" s="19">
        <v>2574</v>
      </c>
      <c r="G28" s="3">
        <v>2246.02248018513</v>
      </c>
      <c r="I28" s="33">
        <v>0.173391449044349</v>
      </c>
      <c r="J28" s="33">
        <v>0.85035830283791103</v>
      </c>
      <c r="K28" s="33">
        <v>1.45939008707903</v>
      </c>
      <c r="L28" s="33">
        <v>118.510640581302</v>
      </c>
      <c r="M28" s="33">
        <v>0.98141920805536897</v>
      </c>
      <c r="N28" s="33">
        <v>3.42593365586841E-4</v>
      </c>
      <c r="O28" s="33">
        <v>-0.39715222232414898</v>
      </c>
      <c r="P28" s="10">
        <v>0.15164056644938301</v>
      </c>
      <c r="Y28" s="19">
        <v>2345.7835240586901</v>
      </c>
      <c r="AA28" s="19">
        <v>5.9604644775390603E-4</v>
      </c>
      <c r="AB28" s="19">
        <v>3.50069999694824E-3</v>
      </c>
      <c r="AC28" s="19">
        <v>0.118200460078961</v>
      </c>
      <c r="AD28" s="19">
        <v>23.6662340025036</v>
      </c>
      <c r="AE28" s="19">
        <v>0.26147669887904401</v>
      </c>
      <c r="AF28" s="19">
        <v>-1.54743728897546E-2</v>
      </c>
      <c r="AG28" s="19">
        <v>0.88838170109853398</v>
      </c>
      <c r="AI28" s="19">
        <v>2.1688566901393999E-3</v>
      </c>
    </row>
    <row r="29" spans="1:35" x14ac:dyDescent="0.25">
      <c r="A29" s="17">
        <v>43970</v>
      </c>
      <c r="B29" s="19" t="s">
        <v>20</v>
      </c>
      <c r="C29" s="19">
        <v>4.8950000000000014</v>
      </c>
      <c r="D29" s="19">
        <v>72.19</v>
      </c>
      <c r="E29" s="19">
        <v>15.57</v>
      </c>
      <c r="F29" s="19">
        <v>3041</v>
      </c>
      <c r="G29" s="3">
        <v>2196.8134424734699</v>
      </c>
      <c r="I29" s="33">
        <v>6.6638701956046195E-2</v>
      </c>
      <c r="J29" s="33">
        <v>0.46052606037997101</v>
      </c>
      <c r="K29" s="33">
        <v>1.1530802322685501</v>
      </c>
      <c r="L29" s="33">
        <v>116.344116253211</v>
      </c>
      <c r="M29" s="33">
        <v>0.48483494804840999</v>
      </c>
      <c r="N29" s="33">
        <v>3.4242655352423302E-4</v>
      </c>
      <c r="O29" s="33">
        <v>-0.39715223308039099</v>
      </c>
      <c r="P29" s="10">
        <v>0.151107939160744</v>
      </c>
      <c r="Y29" s="19">
        <v>2298.9337790558102</v>
      </c>
      <c r="AA29" s="19">
        <v>1.57972591991518E-3</v>
      </c>
      <c r="AB29" s="19">
        <v>1.74546605081525E-2</v>
      </c>
      <c r="AC29" s="19">
        <v>0.103805848033549</v>
      </c>
      <c r="AD29" s="19">
        <v>8.2989629195662196E-4</v>
      </c>
      <c r="AE29" s="19">
        <v>0.47218552208030501</v>
      </c>
      <c r="AF29" s="19">
        <v>-2.06001916416827E-2</v>
      </c>
      <c r="AG29" s="19">
        <v>0.88833491455435498</v>
      </c>
      <c r="AI29" s="19">
        <v>2.07945683958072E-3</v>
      </c>
    </row>
    <row r="30" spans="1:35" x14ac:dyDescent="0.25">
      <c r="A30" s="17">
        <v>43971</v>
      </c>
      <c r="B30" s="19" t="s">
        <v>20</v>
      </c>
      <c r="C30" s="19">
        <v>6.5900000000000007</v>
      </c>
      <c r="D30" s="19">
        <v>62.614999999999988</v>
      </c>
      <c r="E30" s="19">
        <v>17.599999999999991</v>
      </c>
      <c r="F30" s="19">
        <v>2706</v>
      </c>
      <c r="G30" s="3">
        <v>2122.9566815214398</v>
      </c>
      <c r="I30" s="33">
        <v>0.17807602982922799</v>
      </c>
      <c r="J30" s="33">
        <v>0.281466829624759</v>
      </c>
      <c r="K30" s="33">
        <v>1.6718721509351799</v>
      </c>
      <c r="L30" s="33">
        <v>126.91552224892899</v>
      </c>
      <c r="M30" s="33">
        <v>0.41720539057316502</v>
      </c>
      <c r="N30" s="33">
        <v>3.44321624482058E-4</v>
      </c>
      <c r="O30" s="33">
        <v>-0.397152253606876</v>
      </c>
      <c r="P30" s="10">
        <v>0.15060569863333501</v>
      </c>
      <c r="Y30" s="19">
        <v>2185.7940236680602</v>
      </c>
      <c r="AA30" s="19">
        <v>1.56366504655714E-3</v>
      </c>
      <c r="AB30" s="19">
        <v>1.8233376847761801E-2</v>
      </c>
      <c r="AC30" s="19">
        <v>0.10175547551004201</v>
      </c>
      <c r="AD30" s="19">
        <v>0.21021225129663501</v>
      </c>
      <c r="AE30" s="19">
        <v>0.46271651907270001</v>
      </c>
      <c r="AF30" s="19">
        <v>-1.3584732147864599E-2</v>
      </c>
      <c r="AG30" s="19">
        <v>0.88812935015094296</v>
      </c>
      <c r="AI30" s="19">
        <v>1.9954815118813601E-3</v>
      </c>
    </row>
    <row r="31" spans="1:35" x14ac:dyDescent="0.25">
      <c r="A31" s="17">
        <v>43972</v>
      </c>
      <c r="B31" s="19" t="s">
        <v>20</v>
      </c>
      <c r="C31" s="19">
        <v>6.2949999999999999</v>
      </c>
      <c r="D31" s="19">
        <v>60.885000000000012</v>
      </c>
      <c r="E31" s="19">
        <v>17.399999999999999</v>
      </c>
      <c r="F31" s="19">
        <v>2542</v>
      </c>
      <c r="G31" s="3">
        <v>2129.6435402643501</v>
      </c>
      <c r="I31" s="33">
        <v>0.74527195121592005</v>
      </c>
      <c r="J31" s="33">
        <v>3.36655195177726E-2</v>
      </c>
      <c r="K31" s="33">
        <v>1.8257758384084399</v>
      </c>
      <c r="L31" s="33">
        <v>132.111625821313</v>
      </c>
      <c r="M31" s="33">
        <v>0.73659927367471301</v>
      </c>
      <c r="N31" s="33">
        <v>3.4445903208224499E-4</v>
      </c>
      <c r="O31" s="33">
        <v>-0.39715226839481099</v>
      </c>
      <c r="P31" s="10">
        <v>0.150132619299465</v>
      </c>
      <c r="Y31" s="19">
        <v>2065.2904406993498</v>
      </c>
      <c r="AA31" s="19">
        <v>1.5050253939211701E-3</v>
      </c>
      <c r="AB31" s="19">
        <v>1.9318707307153699E-2</v>
      </c>
      <c r="AC31" s="19">
        <v>0.100849601687319</v>
      </c>
      <c r="AD31" s="3">
        <v>7.6962787982637297E-5</v>
      </c>
      <c r="AE31" s="19">
        <v>0.47935619701201998</v>
      </c>
      <c r="AF31" s="19">
        <v>-1.49479208747192E-2</v>
      </c>
      <c r="AG31" s="19">
        <v>0.88790662209702897</v>
      </c>
      <c r="AI31" s="19">
        <v>1.9166862581100901E-3</v>
      </c>
    </row>
    <row r="32" spans="1:35" x14ac:dyDescent="0.25">
      <c r="A32" s="17">
        <v>43973</v>
      </c>
      <c r="B32" s="19" t="s">
        <v>20</v>
      </c>
      <c r="C32" s="19">
        <v>2.8849999999999998</v>
      </c>
      <c r="D32" s="19">
        <v>62.034999999999997</v>
      </c>
      <c r="E32" s="19">
        <v>15.42</v>
      </c>
      <c r="F32" s="19">
        <v>2030</v>
      </c>
      <c r="G32" s="3">
        <v>2027.2090231581701</v>
      </c>
      <c r="I32" s="33">
        <v>0.67274375325761504</v>
      </c>
      <c r="J32" s="33">
        <v>0.23530749694521699</v>
      </c>
      <c r="K32" s="33">
        <v>1.7541617749985401</v>
      </c>
      <c r="L32" s="33">
        <v>183.74492628497899</v>
      </c>
      <c r="M32" s="33">
        <v>0.86571204012469405</v>
      </c>
      <c r="N32" s="33">
        <v>3.4470695341060103E-4</v>
      </c>
      <c r="O32" s="33">
        <v>-0.39715229615955</v>
      </c>
      <c r="P32" s="10">
        <v>0.149687458278113</v>
      </c>
      <c r="Y32" s="19">
        <v>1882.1279793087101</v>
      </c>
      <c r="AA32" s="19">
        <v>1.59426653145878E-3</v>
      </c>
      <c r="AB32" s="19">
        <v>1.8398780046513401E-2</v>
      </c>
      <c r="AC32" s="19">
        <v>0.103459704568872</v>
      </c>
      <c r="AD32" s="19">
        <v>7.3482820191195198E-4</v>
      </c>
      <c r="AE32" s="19">
        <v>0.464473360148693</v>
      </c>
      <c r="AF32" s="19">
        <v>-1.4252474356826399E-2</v>
      </c>
      <c r="AG32" s="19">
        <v>0.88760381127772103</v>
      </c>
      <c r="AI32" s="19">
        <v>1.8428260354652901E-3</v>
      </c>
    </row>
    <row r="33" spans="1:35" x14ac:dyDescent="0.25">
      <c r="A33" s="17">
        <v>43974</v>
      </c>
      <c r="B33" s="19" t="s">
        <v>20</v>
      </c>
      <c r="C33" s="19">
        <v>2.0049999999999999</v>
      </c>
      <c r="D33" s="19">
        <v>65.210000000000008</v>
      </c>
      <c r="E33" s="19">
        <v>12.67</v>
      </c>
      <c r="F33" s="19">
        <v>1507</v>
      </c>
      <c r="G33" s="3">
        <v>1745.5203977482299</v>
      </c>
      <c r="I33" s="33">
        <v>0.157586734048896</v>
      </c>
      <c r="J33" s="33">
        <v>0.88467546850640599</v>
      </c>
      <c r="K33" s="33">
        <v>1.6736613460445</v>
      </c>
      <c r="L33" s="33">
        <v>135.32237468264901</v>
      </c>
      <c r="M33" s="33">
        <v>0.99992319418963105</v>
      </c>
      <c r="N33" s="33">
        <v>3.44739651559678E-4</v>
      </c>
      <c r="O33" s="33">
        <v>-0.39715229668431101</v>
      </c>
      <c r="P33" s="10">
        <v>0.14926896632282699</v>
      </c>
      <c r="Y33" s="19">
        <v>1764.1966206034799</v>
      </c>
      <c r="AA33" s="19">
        <v>1.6340191698838199E-3</v>
      </c>
      <c r="AB33" s="19">
        <v>1.78313372497493E-2</v>
      </c>
      <c r="AC33" s="19">
        <v>0.10369968121845401</v>
      </c>
      <c r="AD33" s="19">
        <v>4.8348818279109201E-4</v>
      </c>
      <c r="AE33" s="19">
        <v>0.45964383195370401</v>
      </c>
      <c r="AF33" s="19">
        <v>-1.4612491153019901E-2</v>
      </c>
      <c r="AG33" s="19">
        <v>0.88701613526779699</v>
      </c>
      <c r="AI33" s="19">
        <v>1.77365715033926E-3</v>
      </c>
    </row>
    <row r="34" spans="1:35" x14ac:dyDescent="0.25">
      <c r="A34" s="17">
        <v>43975</v>
      </c>
      <c r="B34" s="19" t="s">
        <v>20</v>
      </c>
      <c r="C34" s="19">
        <v>2.355</v>
      </c>
      <c r="D34" s="19">
        <v>71.304999999999993</v>
      </c>
      <c r="E34" s="19">
        <v>14.03</v>
      </c>
      <c r="F34" s="19">
        <v>1348</v>
      </c>
      <c r="G34" s="3">
        <v>1611.9437157838199</v>
      </c>
      <c r="I34" s="33">
        <v>0.37016398667464701</v>
      </c>
      <c r="J34" s="33">
        <v>0.17545210713450399</v>
      </c>
      <c r="K34" s="33">
        <v>0.51490531399199102</v>
      </c>
      <c r="L34" s="33">
        <v>167.08849324494</v>
      </c>
      <c r="M34" s="33">
        <v>0.503290124871276</v>
      </c>
      <c r="N34" s="33">
        <v>3.4149306890785003E-4</v>
      </c>
      <c r="O34" s="33">
        <v>-0.39715233254163401</v>
      </c>
      <c r="P34" s="10">
        <v>0.14887589743552301</v>
      </c>
      <c r="Y34" s="19">
        <v>1805.5963520584801</v>
      </c>
      <c r="AA34" s="19">
        <v>1.6228142720510199E-3</v>
      </c>
      <c r="AB34" s="19">
        <v>1.9218089970406499E-2</v>
      </c>
      <c r="AC34" s="19">
        <v>0.10450433268378501</v>
      </c>
      <c r="AD34" s="19">
        <v>3.1521516679822197E-4</v>
      </c>
      <c r="AE34" s="19">
        <v>0.47369223984252501</v>
      </c>
      <c r="AF34" s="19">
        <v>-1.2169846631786101E-2</v>
      </c>
      <c r="AG34" s="19">
        <v>0.88587857580477802</v>
      </c>
      <c r="AI34" s="19">
        <v>1.70893892447437E-3</v>
      </c>
    </row>
    <row r="35" spans="1:35" x14ac:dyDescent="0.25">
      <c r="A35" s="17">
        <v>43976</v>
      </c>
      <c r="B35" s="19" t="s">
        <v>20</v>
      </c>
      <c r="C35" s="19">
        <v>4.3849999999999998</v>
      </c>
      <c r="D35" s="19">
        <v>57.194999999999993</v>
      </c>
      <c r="E35" s="19">
        <v>16.12</v>
      </c>
      <c r="F35" s="19">
        <v>1607</v>
      </c>
      <c r="G35" s="3">
        <v>1554.14213603966</v>
      </c>
      <c r="I35" s="33">
        <v>0.38870265678636501</v>
      </c>
      <c r="J35" s="33">
        <v>0.19310433600479901</v>
      </c>
      <c r="K35" s="33">
        <v>0.78189001721891904</v>
      </c>
      <c r="L35" s="33">
        <v>147.92733060473299</v>
      </c>
      <c r="M35" s="33">
        <v>0.53948118017756397</v>
      </c>
      <c r="N35" s="33">
        <v>3.4145302742405502E-4</v>
      </c>
      <c r="O35" s="33">
        <v>-0.39715233812087197</v>
      </c>
      <c r="P35" s="10">
        <v>0.14850701720276499</v>
      </c>
      <c r="Y35" s="19">
        <v>1836.9780266375501</v>
      </c>
      <c r="AA35" s="19">
        <v>1.65073781634151E-3</v>
      </c>
      <c r="AB35" s="19">
        <v>1.90180205221121E-2</v>
      </c>
      <c r="AC35" s="19">
        <v>0.104812669273811</v>
      </c>
      <c r="AD35" s="19">
        <v>1.5026760476599701E-4</v>
      </c>
      <c r="AE35" s="19">
        <v>0.47072804845162503</v>
      </c>
      <c r="AF35" s="19">
        <v>-1.28995863213743E-2</v>
      </c>
      <c r="AG35" s="19">
        <v>0.88564820265969102</v>
      </c>
      <c r="AI35" s="19">
        <v>1.64843510171659E-3</v>
      </c>
    </row>
    <row r="36" spans="1:35" x14ac:dyDescent="0.25">
      <c r="A36" s="17">
        <v>43977</v>
      </c>
      <c r="B36" s="19" t="s">
        <v>20</v>
      </c>
      <c r="C36" s="19">
        <v>5.419999999999999</v>
      </c>
      <c r="D36" s="19">
        <v>60.88</v>
      </c>
      <c r="E36" s="19">
        <v>16.715</v>
      </c>
      <c r="F36" s="19">
        <v>1650</v>
      </c>
      <c r="G36" s="3">
        <v>1601.05018189474</v>
      </c>
      <c r="I36" s="33">
        <v>7.9581062582528006E-2</v>
      </c>
      <c r="J36" s="33">
        <v>0.452396139005038</v>
      </c>
      <c r="K36" s="33">
        <v>1.9937284789457499</v>
      </c>
      <c r="L36" s="33">
        <v>114.002983362932</v>
      </c>
      <c r="M36" s="33">
        <v>0.48963484209633101</v>
      </c>
      <c r="N36" s="33">
        <v>3.4562369634894003E-4</v>
      </c>
      <c r="O36" s="33">
        <v>-0.39715243345430101</v>
      </c>
      <c r="P36" s="10">
        <v>0.14816110992590301</v>
      </c>
      <c r="Y36" s="19">
        <v>1813.8760209642701</v>
      </c>
      <c r="AA36" s="19">
        <v>1.6174686243085601E-3</v>
      </c>
      <c r="AB36" s="19">
        <v>1.9754698111641801E-2</v>
      </c>
      <c r="AC36" s="19">
        <v>0.10413105173090401</v>
      </c>
      <c r="AD36" s="19">
        <v>9.5311638654038699E-4</v>
      </c>
      <c r="AE36" s="19">
        <v>0.47615101682372801</v>
      </c>
      <c r="AF36" s="19">
        <v>-1.1566895938567299E-2</v>
      </c>
      <c r="AG36" s="19">
        <v>0.88535610475732096</v>
      </c>
      <c r="AI36" s="19">
        <v>1.59191501494047E-3</v>
      </c>
    </row>
    <row r="37" spans="1:35" x14ac:dyDescent="0.25">
      <c r="A37" s="17">
        <v>43978</v>
      </c>
      <c r="B37" s="19" t="s">
        <v>20</v>
      </c>
      <c r="C37" s="19">
        <v>6.34</v>
      </c>
      <c r="D37" s="19">
        <v>58.940000000000012</v>
      </c>
      <c r="E37" s="19">
        <v>16.72</v>
      </c>
      <c r="F37" s="19">
        <v>1802</v>
      </c>
      <c r="G37" s="3">
        <v>1594.19055275745</v>
      </c>
      <c r="I37" s="33">
        <v>0.24714692270760599</v>
      </c>
      <c r="J37" s="33">
        <v>0.70716704532003505</v>
      </c>
      <c r="K37" s="33">
        <v>0.66499234445348798</v>
      </c>
      <c r="L37" s="33">
        <v>143.880301044372</v>
      </c>
      <c r="M37" s="33">
        <v>0.91199218601903898</v>
      </c>
      <c r="N37" s="33">
        <v>3.4012467744526397E-4</v>
      </c>
      <c r="O37" s="33">
        <v>-0.39715259098157302</v>
      </c>
      <c r="P37" s="10">
        <v>0.14783698462674599</v>
      </c>
      <c r="Y37" s="19">
        <v>1689.1421280155801</v>
      </c>
      <c r="AA37" s="19">
        <v>1.61731503013329E-3</v>
      </c>
      <c r="AB37" s="19">
        <v>2.01293304618726E-2</v>
      </c>
      <c r="AC37" s="19">
        <v>0.103717601483181</v>
      </c>
      <c r="AD37" s="3">
        <v>8.32032660635917E-5</v>
      </c>
      <c r="AE37" s="19">
        <v>0.49099716349499201</v>
      </c>
      <c r="AF37" s="19">
        <v>-1.37108108416613E-2</v>
      </c>
      <c r="AG37" s="19">
        <v>0.88469690641016097</v>
      </c>
      <c r="AI37" s="19">
        <v>1.53915453389964E-3</v>
      </c>
    </row>
    <row r="38" spans="1:35" x14ac:dyDescent="0.25">
      <c r="A38" s="17">
        <v>43979</v>
      </c>
      <c r="B38" s="19" t="s">
        <v>20</v>
      </c>
      <c r="C38" s="19">
        <v>5.4349999999999996</v>
      </c>
      <c r="D38" s="19">
        <v>54.584999999999987</v>
      </c>
      <c r="E38" s="19">
        <v>17.13</v>
      </c>
      <c r="F38" s="19">
        <v>1734</v>
      </c>
      <c r="G38" s="3">
        <v>1585.1548286257901</v>
      </c>
      <c r="I38" s="33">
        <v>0.51402554749297102</v>
      </c>
      <c r="J38" s="33">
        <v>0.31675895773761698</v>
      </c>
      <c r="K38" s="33">
        <v>1.0509503617642599</v>
      </c>
      <c r="L38" s="33">
        <v>191.90389826078899</v>
      </c>
      <c r="M38" s="33">
        <v>0.78843977829239897</v>
      </c>
      <c r="N38" s="33">
        <v>3.463682133239E-4</v>
      </c>
      <c r="O38" s="33">
        <v>-0.397152606168512</v>
      </c>
      <c r="P38" s="10">
        <v>0.147533480016973</v>
      </c>
      <c r="Y38" s="19">
        <v>1551.9783751719301</v>
      </c>
      <c r="AA38" s="19">
        <v>1.59506240727858E-3</v>
      </c>
      <c r="AB38" s="19">
        <v>1.9864413582506901E-2</v>
      </c>
      <c r="AC38" s="19">
        <v>0.104709157677147</v>
      </c>
      <c r="AD38" s="19">
        <v>0.27428315071292197</v>
      </c>
      <c r="AE38" s="19">
        <v>0.51136237157385001</v>
      </c>
      <c r="AF38" s="19">
        <v>-1.9441924636882199E-2</v>
      </c>
      <c r="AG38" s="19">
        <v>0.88444448153576405</v>
      </c>
      <c r="AI38" s="19">
        <v>1.48993681520154E-3</v>
      </c>
    </row>
    <row r="39" spans="1:35" x14ac:dyDescent="0.25">
      <c r="A39" s="17">
        <v>43980</v>
      </c>
      <c r="B39" s="19" t="s">
        <v>20</v>
      </c>
      <c r="C39" s="19">
        <v>5.89</v>
      </c>
      <c r="D39" s="19">
        <v>48.920000000000009</v>
      </c>
      <c r="E39" s="19">
        <v>17.664999999999999</v>
      </c>
      <c r="F39" s="19">
        <v>1504</v>
      </c>
      <c r="G39" s="3">
        <v>1469.2219766027799</v>
      </c>
      <c r="I39" s="33">
        <v>0.202789119703608</v>
      </c>
      <c r="J39" s="33">
        <v>0.35984179451662202</v>
      </c>
      <c r="K39" s="33">
        <v>0.71134842040644397</v>
      </c>
      <c r="L39" s="33">
        <v>175.75933704096201</v>
      </c>
      <c r="M39" s="33">
        <v>0.52028431241223905</v>
      </c>
      <c r="N39" s="33">
        <v>3.4671481144621402E-4</v>
      </c>
      <c r="O39" s="33">
        <v>-0.39715268684511101</v>
      </c>
      <c r="P39" s="10">
        <v>0.14724946852270901</v>
      </c>
      <c r="Y39" s="19">
        <v>1419.61016650743</v>
      </c>
      <c r="AA39" s="19">
        <v>1.6844089724021901E-3</v>
      </c>
      <c r="AB39" s="19">
        <v>1.8609616212587402E-2</v>
      </c>
      <c r="AC39" s="19">
        <v>0.10689839558952401</v>
      </c>
      <c r="AD39" s="19">
        <v>0.46640589647063502</v>
      </c>
      <c r="AE39" s="19">
        <v>0.48416433862077801</v>
      </c>
      <c r="AF39" s="19">
        <v>-1.4910907658516799E-2</v>
      </c>
      <c r="AG39" s="19">
        <v>0.88435011718109902</v>
      </c>
      <c r="AI39" s="19">
        <v>1.44405287546257E-3</v>
      </c>
    </row>
    <row r="40" spans="1:35" x14ac:dyDescent="0.25">
      <c r="A40" s="17">
        <v>43981</v>
      </c>
      <c r="B40" s="19" t="s">
        <v>20</v>
      </c>
      <c r="C40" s="19">
        <v>4.7350000000000012</v>
      </c>
      <c r="D40" s="19">
        <v>50.455000000000013</v>
      </c>
      <c r="E40" s="19">
        <v>17.43</v>
      </c>
      <c r="F40" s="19">
        <v>1099</v>
      </c>
      <c r="G40" s="3">
        <v>1439.08481712705</v>
      </c>
      <c r="I40" s="33">
        <v>0.121950266457553</v>
      </c>
      <c r="J40" s="33">
        <v>7.3299045573289798E-2</v>
      </c>
      <c r="K40" s="33">
        <v>1.5116054035209401</v>
      </c>
      <c r="L40" s="33">
        <v>134.43840236505801</v>
      </c>
      <c r="M40" s="33">
        <v>0.15293294287781201</v>
      </c>
      <c r="N40" s="33">
        <v>3.3926579182508299E-4</v>
      </c>
      <c r="O40" s="33">
        <v>-0.39715290166367101</v>
      </c>
      <c r="P40" s="10">
        <v>0.146983859456331</v>
      </c>
      <c r="Y40" s="19">
        <v>1355.6096768955099</v>
      </c>
      <c r="AA40" s="19">
        <v>1.6215475520414699E-3</v>
      </c>
      <c r="AB40" s="19">
        <v>2.0355038842178302E-2</v>
      </c>
      <c r="AC40" s="19">
        <v>0.10424885826622</v>
      </c>
      <c r="AD40" s="19">
        <v>3.8558343439465398E-4</v>
      </c>
      <c r="AE40" s="19">
        <v>0.49455106465100701</v>
      </c>
      <c r="AF40" s="19">
        <v>-1.38636067185416E-2</v>
      </c>
      <c r="AG40" s="19">
        <v>0.88421507675342703</v>
      </c>
      <c r="AI40" s="19">
        <v>1.4013020080996699E-3</v>
      </c>
    </row>
    <row r="41" spans="1:35" x14ac:dyDescent="0.25">
      <c r="A41" s="17">
        <v>43982</v>
      </c>
      <c r="B41" s="19" t="s">
        <v>20</v>
      </c>
      <c r="C41" s="19">
        <v>3.7549999999999999</v>
      </c>
      <c r="D41" s="19">
        <v>51.42</v>
      </c>
      <c r="E41" s="19">
        <v>17.64</v>
      </c>
      <c r="F41" s="19">
        <v>1069</v>
      </c>
      <c r="G41" s="3">
        <v>1313.16040289635</v>
      </c>
      <c r="I41" s="33">
        <v>0.90621539963768805</v>
      </c>
      <c r="J41" s="33">
        <v>0.13609344288575101</v>
      </c>
      <c r="K41" s="33">
        <v>0.70913250089718405</v>
      </c>
      <c r="L41" s="33">
        <v>167.47176539926701</v>
      </c>
      <c r="M41" s="33">
        <v>0.99999517134497296</v>
      </c>
      <c r="N41" s="33">
        <v>3.3816594639613E-4</v>
      </c>
      <c r="O41" s="33">
        <v>-0.39715320989550101</v>
      </c>
      <c r="P41" s="10">
        <v>0.146735601426075</v>
      </c>
      <c r="Y41" s="19">
        <v>1285.15077221874</v>
      </c>
      <c r="AA41" s="19">
        <v>1.7510919927664599E-3</v>
      </c>
      <c r="AB41" s="19">
        <v>1.8893053371565001E-2</v>
      </c>
      <c r="AC41" s="19">
        <v>0.10660415000017801</v>
      </c>
      <c r="AD41" s="19">
        <v>1.1140461394756301E-3</v>
      </c>
      <c r="AE41" s="19">
        <v>0.47856311136805002</v>
      </c>
      <c r="AF41" s="19">
        <v>-1.41836319417348E-2</v>
      </c>
      <c r="AG41" s="19">
        <v>0.88299128214904499</v>
      </c>
      <c r="AI41" s="19">
        <v>1.3614920632752301E-3</v>
      </c>
    </row>
    <row r="42" spans="1:35" x14ac:dyDescent="0.25">
      <c r="A42" s="17">
        <v>43983</v>
      </c>
      <c r="B42" s="19" t="s">
        <v>20</v>
      </c>
      <c r="C42" s="19">
        <v>5.62</v>
      </c>
      <c r="D42" s="19">
        <v>54.774999999999999</v>
      </c>
      <c r="E42" s="19">
        <v>18.184999999999999</v>
      </c>
      <c r="F42" s="19">
        <v>1434</v>
      </c>
      <c r="G42" s="3">
        <v>1200.01870638063</v>
      </c>
      <c r="I42" s="33">
        <v>0.39910089314474401</v>
      </c>
      <c r="J42" s="33">
        <v>0.16493847839696099</v>
      </c>
      <c r="K42" s="33">
        <v>1.1791701866759099</v>
      </c>
      <c r="L42" s="33">
        <v>185.71588555557901</v>
      </c>
      <c r="M42" s="33">
        <v>0.52166933095047396</v>
      </c>
      <c r="N42" s="33">
        <v>3.5297481618823401E-4</v>
      </c>
      <c r="O42" s="33">
        <v>-0.39715596631722699</v>
      </c>
      <c r="P42" s="10">
        <v>0.14650368407087599</v>
      </c>
      <c r="Y42" s="19">
        <v>1260.76034896786</v>
      </c>
      <c r="AA42" s="19">
        <v>1.74959908851369E-3</v>
      </c>
      <c r="AB42" s="19">
        <v>1.91069204292942E-2</v>
      </c>
      <c r="AC42" s="19">
        <v>0.10722178915908701</v>
      </c>
      <c r="AD42" s="19">
        <v>9.7933291419671797E-4</v>
      </c>
      <c r="AE42" s="19">
        <v>0.47029437355762799</v>
      </c>
      <c r="AF42" s="19">
        <v>-1.12156567664645E-2</v>
      </c>
      <c r="AG42" s="19">
        <v>0.88297156372711405</v>
      </c>
      <c r="AI42" s="19">
        <v>1.32443960933208E-3</v>
      </c>
    </row>
    <row r="43" spans="1:35" x14ac:dyDescent="0.25">
      <c r="A43" s="17">
        <v>43984</v>
      </c>
      <c r="B43" s="19" t="s">
        <v>20</v>
      </c>
      <c r="C43" s="19">
        <v>6.33</v>
      </c>
      <c r="D43" s="19">
        <v>52.13000000000001</v>
      </c>
      <c r="E43" s="19">
        <v>18.355</v>
      </c>
      <c r="F43" s="19">
        <v>1467</v>
      </c>
      <c r="G43" s="3">
        <v>1266.67172763033</v>
      </c>
      <c r="I43" s="33">
        <v>0.58832454616883201</v>
      </c>
      <c r="J43" s="33">
        <v>0.31416505042693998</v>
      </c>
      <c r="K43" s="33">
        <v>1.6334131546763999</v>
      </c>
      <c r="L43" s="33">
        <v>135.282707862649</v>
      </c>
      <c r="M43" s="33">
        <v>0.86011629978842297</v>
      </c>
      <c r="N43" s="33">
        <v>3.5365212553783998E-4</v>
      </c>
      <c r="O43" s="33">
        <v>-0.39715649047916801</v>
      </c>
      <c r="P43" s="10">
        <v>0.14628713920357</v>
      </c>
      <c r="Y43" s="19">
        <v>1256.44455290631</v>
      </c>
      <c r="AA43" s="19">
        <v>1.68619955015537E-3</v>
      </c>
      <c r="AB43" s="19">
        <v>2.0480602205578499E-2</v>
      </c>
      <c r="AC43" s="19">
        <v>0.10678636219030101</v>
      </c>
      <c r="AD43" s="19">
        <v>3.8574410863567699E-4</v>
      </c>
      <c r="AE43" s="19">
        <v>0.48873331505735301</v>
      </c>
      <c r="AF43" s="19">
        <v>-1.17838279631957E-2</v>
      </c>
      <c r="AG43" s="19">
        <v>0.88287370047777802</v>
      </c>
      <c r="AI43" s="19">
        <v>1.28996999272024E-3</v>
      </c>
    </row>
    <row r="44" spans="1:35" x14ac:dyDescent="0.25">
      <c r="A44" s="17">
        <v>43985</v>
      </c>
      <c r="B44" s="19" t="s">
        <v>20</v>
      </c>
      <c r="C44" s="19">
        <v>6</v>
      </c>
      <c r="D44" s="19">
        <v>75.484999999999985</v>
      </c>
      <c r="E44" s="19">
        <v>13.36</v>
      </c>
      <c r="F44" s="19">
        <v>1342</v>
      </c>
      <c r="G44" s="3">
        <v>1265.5002527924701</v>
      </c>
      <c r="I44" s="33">
        <v>0.411612215091128</v>
      </c>
      <c r="J44" s="33">
        <v>0.62634247893050299</v>
      </c>
      <c r="K44" s="33">
        <v>1.4499111634814501</v>
      </c>
      <c r="L44" s="33">
        <v>167.48841017554</v>
      </c>
      <c r="M44" s="33">
        <v>0.99557518015017399</v>
      </c>
      <c r="N44" s="33">
        <v>3.5558106016597701E-4</v>
      </c>
      <c r="O44" s="33">
        <v>-0.39715826878121302</v>
      </c>
      <c r="P44" s="10">
        <v>0.14608504144039899</v>
      </c>
      <c r="Y44" s="19">
        <v>1183.5403465474401</v>
      </c>
      <c r="AA44" s="19">
        <v>1.74686491254583E-3</v>
      </c>
      <c r="AB44" s="19">
        <v>2.0409214851509899E-2</v>
      </c>
      <c r="AC44" s="19">
        <v>0.106446657285112</v>
      </c>
      <c r="AD44" s="19">
        <v>2.2434774279078701E-4</v>
      </c>
      <c r="AE44" s="19">
        <v>0.51050272504219896</v>
      </c>
      <c r="AF44" s="19">
        <v>-1.6790669751102199E-2</v>
      </c>
      <c r="AG44" s="19">
        <v>0.88137276955321397</v>
      </c>
      <c r="AI44" s="19">
        <v>1.25791731199483E-3</v>
      </c>
    </row>
    <row r="45" spans="1:35" x14ac:dyDescent="0.25">
      <c r="A45" s="17">
        <v>43986</v>
      </c>
      <c r="B45" s="19" t="s">
        <v>20</v>
      </c>
      <c r="C45" s="19">
        <v>4.5350000000000001</v>
      </c>
      <c r="D45" s="19">
        <v>76.429999999999993</v>
      </c>
      <c r="E45" s="19">
        <v>11.35</v>
      </c>
      <c r="F45" s="19">
        <v>1234</v>
      </c>
      <c r="G45" s="3">
        <v>1202.1174984971699</v>
      </c>
      <c r="I45" s="33">
        <v>0.95391881603289497</v>
      </c>
      <c r="J45" s="33">
        <v>1.4654785320059399E-2</v>
      </c>
      <c r="K45" s="33">
        <v>1.15419180221192</v>
      </c>
      <c r="L45" s="33">
        <v>122.34477640095599</v>
      </c>
      <c r="M45" s="33">
        <v>0.92618945268004804</v>
      </c>
      <c r="N45" s="33">
        <v>3.5629639528011997E-4</v>
      </c>
      <c r="O45" s="33">
        <v>-0.39715895224229603</v>
      </c>
      <c r="P45" s="10">
        <v>0.14589650838909499</v>
      </c>
      <c r="Y45" s="19">
        <v>1108.17407439574</v>
      </c>
      <c r="AA45" s="19">
        <v>1.76909667072878E-3</v>
      </c>
      <c r="AB45" s="19">
        <v>2.0859988030475299E-2</v>
      </c>
      <c r="AC45" s="19">
        <v>0.10857582092285201</v>
      </c>
      <c r="AD45" s="19">
        <v>9.5350082095890798E-4</v>
      </c>
      <c r="AE45" s="19">
        <v>0.493918998342949</v>
      </c>
      <c r="AF45" s="19">
        <v>-8.8682450790613706E-3</v>
      </c>
      <c r="AG45" s="19">
        <v>0.88018157164571897</v>
      </c>
      <c r="AI45" s="19">
        <v>1.2281243200104801E-3</v>
      </c>
    </row>
    <row r="46" spans="1:35" x14ac:dyDescent="0.25">
      <c r="A46" s="17">
        <v>43987</v>
      </c>
      <c r="B46" s="19" t="s">
        <v>20</v>
      </c>
      <c r="C46" s="19">
        <v>3.6578947368421062</v>
      </c>
      <c r="D46" s="19">
        <v>69.375</v>
      </c>
      <c r="E46" s="19">
        <v>10.725</v>
      </c>
      <c r="F46" s="19">
        <v>1105</v>
      </c>
      <c r="G46" s="19">
        <v>1069.0403543454199</v>
      </c>
      <c r="I46" s="33">
        <v>0.60972369736235099</v>
      </c>
      <c r="J46" s="33">
        <v>0.117936974869946</v>
      </c>
      <c r="K46" s="33">
        <v>1.4619790210962</v>
      </c>
      <c r="L46" s="33">
        <v>156.974026660063</v>
      </c>
      <c r="M46" s="33">
        <v>0.68523798042948403</v>
      </c>
      <c r="N46" s="33">
        <v>3.6640684593314298E-4</v>
      </c>
      <c r="O46" s="33">
        <v>-0.39717337237488598</v>
      </c>
      <c r="P46" s="10">
        <v>0.14572070046178501</v>
      </c>
      <c r="Y46" s="19">
        <v>1061.05825901975</v>
      </c>
      <c r="AA46" s="19">
        <v>1.84566500737327E-3</v>
      </c>
      <c r="AB46" s="19">
        <v>2.0230252487122301E-2</v>
      </c>
      <c r="AC46" s="19">
        <v>0.11035600179746401</v>
      </c>
      <c r="AD46" s="19">
        <v>1.2790272281319999E-3</v>
      </c>
      <c r="AE46" s="19">
        <v>0.496029974339605</v>
      </c>
      <c r="AF46" s="19">
        <v>-1.20259702609136E-2</v>
      </c>
      <c r="AG46" s="19">
        <v>0.87920115694034995</v>
      </c>
      <c r="AI46" s="19">
        <v>1.2004422669957E-3</v>
      </c>
    </row>
    <row r="47" spans="1:35" x14ac:dyDescent="0.25">
      <c r="A47" s="17">
        <v>43988</v>
      </c>
      <c r="B47" s="19" t="s">
        <v>20</v>
      </c>
      <c r="C47" s="19">
        <v>2.9368421052631581</v>
      </c>
      <c r="D47" s="19">
        <v>75.12</v>
      </c>
      <c r="E47" s="19">
        <v>10.815</v>
      </c>
      <c r="F47" s="19">
        <v>791</v>
      </c>
      <c r="G47" s="19">
        <v>974.66568538498598</v>
      </c>
      <c r="I47" s="33">
        <v>0.27748259765927202</v>
      </c>
      <c r="J47" s="33">
        <v>0.69645533469045895</v>
      </c>
      <c r="K47" s="33">
        <v>1.83506749460896</v>
      </c>
      <c r="L47" s="33">
        <v>151.60821976292999</v>
      </c>
      <c r="M47" s="33">
        <v>0.93151061273148394</v>
      </c>
      <c r="N47" s="33">
        <v>3.6758918232793197E-4</v>
      </c>
      <c r="O47" s="33">
        <v>-0.39717558748945397</v>
      </c>
      <c r="P47" s="10">
        <v>0.14555682037294199</v>
      </c>
      <c r="Y47" s="19">
        <v>1056.6549068592201</v>
      </c>
      <c r="AA47" s="19">
        <v>1.72072352491648E-3</v>
      </c>
      <c r="AB47" s="19">
        <v>2.0814170121025499E-2</v>
      </c>
      <c r="AC47" s="19">
        <v>0.113525369210699</v>
      </c>
      <c r="AD47" s="19">
        <v>1.4975638145608999E-4</v>
      </c>
      <c r="AE47" s="19">
        <v>0.49371447467968199</v>
      </c>
      <c r="AF47" s="19">
        <v>-1.00830607859357E-2</v>
      </c>
      <c r="AG47" s="19">
        <v>0.878773193935528</v>
      </c>
      <c r="AI47" s="19">
        <v>1.17473069579145E-3</v>
      </c>
    </row>
    <row r="48" spans="1:35" x14ac:dyDescent="0.25">
      <c r="A48" s="17">
        <v>43989</v>
      </c>
      <c r="B48" s="19" t="s">
        <v>20</v>
      </c>
      <c r="C48" s="19">
        <v>3.5105263157894742</v>
      </c>
      <c r="D48" s="19">
        <v>76.715000000000003</v>
      </c>
      <c r="E48" s="19">
        <v>12.265000000000001</v>
      </c>
      <c r="F48" s="19">
        <v>717</v>
      </c>
      <c r="G48" s="19">
        <v>892.01346785908402</v>
      </c>
      <c r="I48" s="33">
        <v>0.218773607747172</v>
      </c>
      <c r="J48" s="33">
        <v>0.28320070749484899</v>
      </c>
      <c r="K48" s="33">
        <v>1.81871335744754</v>
      </c>
      <c r="L48" s="33">
        <v>164.24750477555901</v>
      </c>
      <c r="M48" s="33">
        <v>0.45951657773210502</v>
      </c>
      <c r="N48" s="33">
        <v>3.7595729698280999E-4</v>
      </c>
      <c r="O48" s="33">
        <v>-0.39719444906863599</v>
      </c>
      <c r="P48" s="10">
        <v>0.14540411237657999</v>
      </c>
      <c r="Y48" s="19">
        <v>1061.99138935268</v>
      </c>
      <c r="AA48" s="19">
        <v>1.6713191757705701E-3</v>
      </c>
      <c r="AB48" s="19">
        <v>2.2570842078488501E-2</v>
      </c>
      <c r="AC48" s="19">
        <v>0.10550859334568299</v>
      </c>
      <c r="AD48" s="19">
        <v>0.508281047794235</v>
      </c>
      <c r="AE48" s="19">
        <v>0.53626794456136695</v>
      </c>
      <c r="AF48" s="19">
        <v>-1.09441719335748E-2</v>
      </c>
      <c r="AG48" s="19">
        <v>0.87635203675060402</v>
      </c>
      <c r="AI48" s="19">
        <v>1.1508571992072201E-3</v>
      </c>
    </row>
    <row r="49" spans="1:35" x14ac:dyDescent="0.25">
      <c r="A49" s="17">
        <v>43990</v>
      </c>
      <c r="B49" s="19" t="s">
        <v>20</v>
      </c>
      <c r="C49" s="19">
        <v>5.4263157894736853</v>
      </c>
      <c r="D49" s="19">
        <v>69.995000000000005</v>
      </c>
      <c r="E49" s="19">
        <v>12.145</v>
      </c>
      <c r="F49" s="19">
        <v>1086</v>
      </c>
      <c r="G49" s="19">
        <v>894.27700728828995</v>
      </c>
      <c r="I49" s="33">
        <v>1.1084916996941801E-3</v>
      </c>
      <c r="J49" s="33">
        <v>1.0076706020246999</v>
      </c>
      <c r="K49" s="33">
        <v>1.3891126196594199</v>
      </c>
      <c r="L49" s="33">
        <v>102.614015682416</v>
      </c>
      <c r="M49" s="33">
        <v>0.96627341951115997</v>
      </c>
      <c r="N49" s="33">
        <v>3.8737696203705601E-4</v>
      </c>
      <c r="O49" s="33">
        <v>-0.39722919188750599</v>
      </c>
      <c r="P49" s="10">
        <v>0.14526186129107799</v>
      </c>
      <c r="Y49" s="19">
        <v>1070.26324170661</v>
      </c>
      <c r="AA49" s="19">
        <v>2.04561025990091E-3</v>
      </c>
      <c r="AB49" s="19">
        <v>2.0508444108491699E-2</v>
      </c>
      <c r="AC49" s="19">
        <v>0.113847680901858</v>
      </c>
      <c r="AD49" s="19">
        <v>2.08204012952962E-4</v>
      </c>
      <c r="AE49" s="19">
        <v>0.50160449085095504</v>
      </c>
      <c r="AF49" s="19">
        <v>-1.03621479404221E-2</v>
      </c>
      <c r="AG49" s="19">
        <v>0.87232220531389804</v>
      </c>
      <c r="AI49" s="19">
        <v>1.12869714819884E-3</v>
      </c>
    </row>
    <row r="50" spans="1:35" x14ac:dyDescent="0.25">
      <c r="A50" s="17">
        <v>43991</v>
      </c>
      <c r="B50" s="19" t="s">
        <v>20</v>
      </c>
      <c r="C50" s="19">
        <v>5.65</v>
      </c>
      <c r="D50" s="19">
        <v>66.77000000000001</v>
      </c>
      <c r="E50" s="19">
        <v>13.44</v>
      </c>
      <c r="F50" s="19">
        <v>1153</v>
      </c>
      <c r="G50" s="19">
        <v>985.59577262663004</v>
      </c>
      <c r="I50" s="33">
        <v>0.32960565128874902</v>
      </c>
      <c r="J50" s="33">
        <v>0.34069760585234699</v>
      </c>
      <c r="K50" s="33">
        <v>1.42706826656345</v>
      </c>
      <c r="L50" s="33">
        <v>148.25340208815399</v>
      </c>
      <c r="M50" s="33">
        <v>0.62765755240735399</v>
      </c>
      <c r="N50" s="33">
        <v>4.2459585834608903E-4</v>
      </c>
      <c r="O50" s="33">
        <v>-0.39741284932850801</v>
      </c>
      <c r="P50" s="10">
        <v>0.14512939135452699</v>
      </c>
      <c r="Y50" s="19">
        <v>1049.96022982709</v>
      </c>
      <c r="AA50" s="19">
        <v>2.02994687017932E-3</v>
      </c>
      <c r="AB50" s="19">
        <v>2.2883254764839201E-2</v>
      </c>
      <c r="AC50" s="19">
        <v>0.11848051814645801</v>
      </c>
      <c r="AD50" s="19">
        <v>2.44318018529377E-3</v>
      </c>
      <c r="AE50" s="19">
        <v>0.53485902548216102</v>
      </c>
      <c r="AF50" s="19">
        <v>-1.2112739567147E-2</v>
      </c>
      <c r="AG50" s="19">
        <v>0.87094645039687302</v>
      </c>
      <c r="AI50" s="19">
        <v>1.1081333984170501E-3</v>
      </c>
    </row>
    <row r="51" spans="1:35" x14ac:dyDescent="0.25">
      <c r="A51" s="17">
        <v>43992</v>
      </c>
      <c r="B51" s="19" t="s">
        <v>20</v>
      </c>
      <c r="C51" s="19">
        <v>6.2750000000000004</v>
      </c>
      <c r="D51" s="19">
        <v>80.5</v>
      </c>
      <c r="E51" s="19">
        <v>12.2</v>
      </c>
      <c r="F51" s="19">
        <v>1182</v>
      </c>
      <c r="G51" s="19">
        <v>970.94602359307703</v>
      </c>
      <c r="I51" s="33">
        <v>0.61674214385698001</v>
      </c>
      <c r="J51" s="33">
        <v>0.42298916200067999</v>
      </c>
      <c r="K51" s="33">
        <v>1.6813052893707101</v>
      </c>
      <c r="L51" s="33">
        <v>122.702317588848</v>
      </c>
      <c r="M51" s="33">
        <v>0.99698054354048504</v>
      </c>
      <c r="N51" s="33">
        <v>4.5195917587015398E-4</v>
      </c>
      <c r="O51" s="33">
        <v>-0.397617605731303</v>
      </c>
      <c r="P51" s="10">
        <v>0.14500606494826701</v>
      </c>
      <c r="Y51" s="19">
        <v>981.51928856510494</v>
      </c>
      <c r="AA51" s="19">
        <v>1.9835022160890098E-3</v>
      </c>
      <c r="AB51" s="19">
        <v>2.4627598094058199E-2</v>
      </c>
      <c r="AC51" s="19">
        <v>0.118132388892315</v>
      </c>
      <c r="AD51" s="19">
        <v>2.0979037801414102E-3</v>
      </c>
      <c r="AE51" s="19">
        <v>0.55454831063738297</v>
      </c>
      <c r="AF51" s="19">
        <v>-1.23653553844578E-2</v>
      </c>
      <c r="AG51" s="19">
        <v>0.86912819968190702</v>
      </c>
      <c r="AI51" s="19">
        <v>1.08905598161774E-3</v>
      </c>
    </row>
    <row r="52" spans="1:35" x14ac:dyDescent="0.25">
      <c r="A52" s="17">
        <v>43993</v>
      </c>
      <c r="B52" s="19" t="s">
        <v>20</v>
      </c>
      <c r="C52" s="19">
        <v>4.6900000000000004</v>
      </c>
      <c r="D52" s="19">
        <v>82.50500000000001</v>
      </c>
      <c r="E52" s="19">
        <v>12.5</v>
      </c>
      <c r="F52" s="19">
        <v>1001</v>
      </c>
      <c r="G52" s="19">
        <v>984.43821198831904</v>
      </c>
      <c r="P52" s="10">
        <v>0.144891281221462</v>
      </c>
      <c r="Y52" s="19">
        <v>928.55896723744195</v>
      </c>
      <c r="AI52" s="19">
        <v>1.0713617874658801E-3</v>
      </c>
    </row>
    <row r="53" spans="1:35" x14ac:dyDescent="0.25">
      <c r="A53" s="17">
        <v>43994</v>
      </c>
      <c r="B53" s="19" t="s">
        <v>20</v>
      </c>
      <c r="C53" s="19">
        <v>5.4450000000000012</v>
      </c>
      <c r="D53" s="19">
        <v>85.795000000000002</v>
      </c>
      <c r="E53" s="19">
        <v>14.455</v>
      </c>
      <c r="F53" s="19">
        <v>1053</v>
      </c>
      <c r="G53" s="19">
        <v>856.15386180809003</v>
      </c>
      <c r="P53" s="10">
        <v>0.144784474645171</v>
      </c>
      <c r="Y53" s="19">
        <v>876.98349241207302</v>
      </c>
      <c r="AI53" s="19">
        <v>1.0549542404043801E-3</v>
      </c>
    </row>
    <row r="54" spans="1:35" x14ac:dyDescent="0.25">
      <c r="A54" s="17">
        <v>43995</v>
      </c>
      <c r="B54" s="19" t="s">
        <v>20</v>
      </c>
      <c r="C54" s="19">
        <v>5.165</v>
      </c>
      <c r="D54" s="19">
        <v>82.085000000000008</v>
      </c>
      <c r="E54" s="19">
        <v>15.865</v>
      </c>
      <c r="F54" s="19">
        <v>887</v>
      </c>
      <c r="G54" s="19">
        <v>881.521137607367</v>
      </c>
      <c r="P54" s="10">
        <v>0.14468511352028199</v>
      </c>
      <c r="Y54" s="19">
        <v>872.21171712363605</v>
      </c>
      <c r="AI54" s="19">
        <v>1.0397429754909599E-3</v>
      </c>
    </row>
    <row r="55" spans="1:35" x14ac:dyDescent="0.25">
      <c r="A55" s="17">
        <v>43996</v>
      </c>
      <c r="B55" s="19" t="s">
        <v>20</v>
      </c>
      <c r="C55" s="19">
        <v>4.7052631578947368</v>
      </c>
      <c r="D55" s="19">
        <v>78.690000000000012</v>
      </c>
      <c r="E55" s="19">
        <v>16.100000000000001</v>
      </c>
      <c r="F55" s="19">
        <v>807</v>
      </c>
      <c r="G55" s="19">
        <v>841.08582658618695</v>
      </c>
      <c r="P55" s="10">
        <v>0.144592698460106</v>
      </c>
      <c r="Y55" s="19">
        <v>846.54308353364797</v>
      </c>
      <c r="AI55" s="19">
        <v>1.0256435164284099E-3</v>
      </c>
    </row>
    <row r="56" spans="1:35" x14ac:dyDescent="0.25">
      <c r="A56" s="17">
        <v>43997</v>
      </c>
      <c r="B56" s="19" t="s">
        <v>20</v>
      </c>
      <c r="C56" s="19">
        <v>6.9210526315789478</v>
      </c>
      <c r="D56" s="19">
        <v>74.14500000000001</v>
      </c>
      <c r="E56" s="19">
        <v>17.094999999999999</v>
      </c>
      <c r="F56" s="19">
        <v>1026</v>
      </c>
      <c r="G56" s="19">
        <v>790.147317996281</v>
      </c>
      <c r="P56" s="10">
        <v>0.144506760865099</v>
      </c>
      <c r="Y56" s="19">
        <v>830.20912889343094</v>
      </c>
      <c r="AI56" s="19">
        <v>1.01257695841713E-3</v>
      </c>
    </row>
    <row r="57" spans="1:35" x14ac:dyDescent="0.25">
      <c r="A57" s="17">
        <v>43998</v>
      </c>
      <c r="B57" s="19" t="s">
        <v>20</v>
      </c>
      <c r="C57" s="19">
        <v>7.2631578947368407</v>
      </c>
      <c r="D57" s="19">
        <v>79.72</v>
      </c>
      <c r="E57" s="19">
        <v>16.555</v>
      </c>
      <c r="F57" s="19">
        <v>1077</v>
      </c>
      <c r="G57" s="19">
        <v>917.08856324637804</v>
      </c>
      <c r="P57" s="10">
        <v>0.14442686140434</v>
      </c>
      <c r="Y57" s="19">
        <v>822.75689042261502</v>
      </c>
      <c r="AI57" s="19">
        <v>1.0004696579400301E-3</v>
      </c>
    </row>
    <row r="58" spans="1:35" x14ac:dyDescent="0.25">
      <c r="A58" s="17">
        <v>43999</v>
      </c>
      <c r="B58" s="19" t="s">
        <v>20</v>
      </c>
      <c r="C58" s="19">
        <v>7.7150000000000007</v>
      </c>
      <c r="D58" s="19">
        <v>83.094999999999999</v>
      </c>
      <c r="E58" s="19">
        <v>15.505000000000001</v>
      </c>
      <c r="F58" s="19">
        <v>997</v>
      </c>
      <c r="G58" s="19">
        <v>922.65117876865804</v>
      </c>
      <c r="P58" s="10">
        <v>0.144352588515787</v>
      </c>
      <c r="Y58" s="19">
        <v>770.72456893397896</v>
      </c>
      <c r="AI58" s="19">
        <v>9.8925293113994199E-4</v>
      </c>
    </row>
    <row r="59" spans="1:35" x14ac:dyDescent="0.25">
      <c r="A59" s="17">
        <v>44000</v>
      </c>
      <c r="B59" s="19" t="s">
        <v>20</v>
      </c>
      <c r="C59" s="19">
        <v>7.1099999999999994</v>
      </c>
      <c r="D59" s="19">
        <v>87.88000000000001</v>
      </c>
      <c r="E59" s="19">
        <v>13.975</v>
      </c>
      <c r="F59" s="19">
        <v>1020</v>
      </c>
      <c r="G59" s="19">
        <v>936.99442473210195</v>
      </c>
      <c r="P59" s="10">
        <v>0.144283556935107</v>
      </c>
      <c r="Y59" s="19">
        <v>731.60649647419496</v>
      </c>
      <c r="AI59" s="19">
        <v>9.7886276206285102E-4</v>
      </c>
    </row>
    <row r="60" spans="1:35" x14ac:dyDescent="0.25">
      <c r="A60" s="17">
        <v>44001</v>
      </c>
      <c r="B60" s="19" t="s">
        <v>20</v>
      </c>
      <c r="C60" s="19">
        <v>5.0999999999999996</v>
      </c>
      <c r="D60" s="19">
        <v>85.24</v>
      </c>
      <c r="E60" s="19">
        <v>14</v>
      </c>
      <c r="F60" s="19">
        <v>980</v>
      </c>
      <c r="G60" s="19">
        <v>882.24735449672505</v>
      </c>
      <c r="P60" s="10">
        <v>0.14421940626090199</v>
      </c>
      <c r="Y60" s="19">
        <v>698.44496316383697</v>
      </c>
      <c r="AI60" s="19">
        <v>9.6923952171019902E-4</v>
      </c>
    </row>
    <row r="61" spans="1:35" x14ac:dyDescent="0.25">
      <c r="A61" s="17">
        <v>44002</v>
      </c>
      <c r="B61" s="19" t="s">
        <v>20</v>
      </c>
      <c r="C61" s="19">
        <v>3.7250000000000001</v>
      </c>
      <c r="D61" s="19">
        <v>75.465000000000003</v>
      </c>
      <c r="E61" s="19">
        <v>15.975</v>
      </c>
      <c r="F61" s="19">
        <v>666</v>
      </c>
      <c r="G61" s="19">
        <v>734.02036595081904</v>
      </c>
      <c r="P61" s="10">
        <v>0.144159799562456</v>
      </c>
      <c r="Y61" s="19">
        <v>686.15660731049195</v>
      </c>
      <c r="AI61" s="19">
        <v>9.6032769856320801E-4</v>
      </c>
    </row>
    <row r="62" spans="1:35" x14ac:dyDescent="0.25">
      <c r="A62" s="17">
        <v>44003</v>
      </c>
      <c r="B62" s="19" t="s">
        <v>20</v>
      </c>
      <c r="C62" s="19">
        <v>2.3299999999999992</v>
      </c>
      <c r="D62" s="19">
        <v>75.200000000000017</v>
      </c>
      <c r="E62" s="19">
        <v>15.065</v>
      </c>
      <c r="F62" s="19">
        <v>622</v>
      </c>
      <c r="G62" s="19">
        <v>628.27191450639805</v>
      </c>
      <c r="P62" s="10">
        <v>0.14410442203465401</v>
      </c>
      <c r="Y62" s="19">
        <v>706.27144793963396</v>
      </c>
      <c r="AI62" s="19">
        <v>9.5207564100668895E-4</v>
      </c>
    </row>
    <row r="63" spans="1:35" x14ac:dyDescent="0.25">
      <c r="A63" s="17">
        <v>44004</v>
      </c>
      <c r="B63" s="19" t="s">
        <v>20</v>
      </c>
      <c r="C63" s="19">
        <v>4.0749999999999993</v>
      </c>
      <c r="D63" s="19">
        <v>70.00500000000001</v>
      </c>
      <c r="E63" s="19">
        <v>16.475000000000001</v>
      </c>
      <c r="F63" s="19">
        <v>892</v>
      </c>
      <c r="G63" s="19">
        <v>521.45091157898105</v>
      </c>
      <c r="P63" s="10">
        <v>0.14405297970347999</v>
      </c>
      <c r="Y63" s="19">
        <v>735.16364276599404</v>
      </c>
      <c r="AI63" s="19">
        <v>9.4443531188313204E-4</v>
      </c>
    </row>
    <row r="64" spans="1:35" x14ac:dyDescent="0.25">
      <c r="A64" s="17">
        <v>44005</v>
      </c>
      <c r="B64" s="19" t="s">
        <v>20</v>
      </c>
      <c r="C64" s="19">
        <v>5.1150000000000002</v>
      </c>
      <c r="D64" s="19">
        <v>67.820000000000007</v>
      </c>
      <c r="E64" s="19">
        <v>18.805</v>
      </c>
      <c r="F64" s="19">
        <v>882</v>
      </c>
      <c r="G64" s="19">
        <v>626.88952153175705</v>
      </c>
      <c r="P64" s="10">
        <v>0.144005198184425</v>
      </c>
      <c r="Y64" s="19">
        <v>771.44455126531898</v>
      </c>
      <c r="AI64" s="19">
        <v>9.3736205524543004E-4</v>
      </c>
    </row>
    <row r="65" spans="1:35" x14ac:dyDescent="0.25">
      <c r="A65" s="17">
        <v>44006</v>
      </c>
      <c r="B65" s="19" t="s">
        <v>20</v>
      </c>
      <c r="C65" s="19">
        <v>8.7399999999999984</v>
      </c>
      <c r="D65" s="19">
        <v>63.63</v>
      </c>
      <c r="E65" s="19">
        <v>21.824999999999999</v>
      </c>
      <c r="F65" s="19">
        <v>774</v>
      </c>
      <c r="G65" s="19">
        <v>686.30006552085399</v>
      </c>
      <c r="P65" s="10">
        <v>0.143960821495244</v>
      </c>
      <c r="Y65" s="19">
        <v>759.78930704088395</v>
      </c>
      <c r="AI65" s="19">
        <v>9.3081437524369199E-4</v>
      </c>
    </row>
    <row r="66" spans="1:35" x14ac:dyDescent="0.25">
      <c r="A66" s="17">
        <v>44007</v>
      </c>
      <c r="B66" s="19" t="s">
        <v>20</v>
      </c>
      <c r="C66" s="19">
        <v>8.879999999999999</v>
      </c>
      <c r="D66" s="19">
        <v>62.455000000000013</v>
      </c>
      <c r="E66" s="19">
        <v>22.49</v>
      </c>
      <c r="F66" s="19">
        <v>697</v>
      </c>
      <c r="G66" s="19">
        <v>922.400369259993</v>
      </c>
      <c r="P66" s="10">
        <v>0.14391961092372599</v>
      </c>
      <c r="Y66" s="19">
        <v>731.46404087853</v>
      </c>
      <c r="AI66" s="19">
        <v>9.2475372697434005E-4</v>
      </c>
    </row>
    <row r="67" spans="1:35" x14ac:dyDescent="0.25">
      <c r="A67" s="17">
        <v>44008</v>
      </c>
      <c r="B67" s="19" t="s">
        <v>20</v>
      </c>
      <c r="C67" s="19">
        <v>7.5599999999999978</v>
      </c>
      <c r="D67" s="19">
        <v>72.484999999999999</v>
      </c>
      <c r="E67" s="19">
        <v>19.75</v>
      </c>
      <c r="F67" s="19">
        <v>638</v>
      </c>
      <c r="G67" s="19">
        <v>924.36943866881904</v>
      </c>
      <c r="P67" s="10">
        <v>0.14388134395056601</v>
      </c>
      <c r="Y67" s="19">
        <v>652.09562119686802</v>
      </c>
      <c r="AI67" s="19">
        <v>9.1914431903437996E-4</v>
      </c>
    </row>
    <row r="68" spans="1:35" x14ac:dyDescent="0.25">
      <c r="A68" s="17">
        <v>44009</v>
      </c>
      <c r="B68" s="19" t="s">
        <v>20</v>
      </c>
      <c r="C68" s="19">
        <v>2.89</v>
      </c>
      <c r="D68" s="19">
        <v>81.694999999999993</v>
      </c>
      <c r="E68" s="19">
        <v>15.53</v>
      </c>
      <c r="F68" s="19">
        <v>633</v>
      </c>
      <c r="G68" s="19">
        <v>827.374190039018</v>
      </c>
      <c r="P68" s="10">
        <v>0.14384581322684301</v>
      </c>
      <c r="Y68" s="19">
        <v>608.80397454780802</v>
      </c>
      <c r="AI68" s="19">
        <v>9.1395292745721898E-4</v>
      </c>
    </row>
    <row r="69" spans="1:35" x14ac:dyDescent="0.25">
      <c r="A69" s="17">
        <v>44010</v>
      </c>
      <c r="B69" s="19" t="s">
        <v>20</v>
      </c>
      <c r="C69" s="19">
        <v>1.845</v>
      </c>
      <c r="D69" s="19">
        <v>74.89</v>
      </c>
      <c r="E69" s="19">
        <v>13.72</v>
      </c>
      <c r="F69" s="19">
        <v>395</v>
      </c>
      <c r="G69" s="19">
        <v>500.56169752775202</v>
      </c>
      <c r="P69" s="10">
        <v>0.14381282560526501</v>
      </c>
      <c r="Y69" s="19">
        <v>603.50676311977099</v>
      </c>
      <c r="AI69" s="19">
        <v>9.0914872065583398E-4</v>
      </c>
    </row>
    <row r="70" spans="1:35" x14ac:dyDescent="0.25">
      <c r="A70" s="17">
        <v>44011</v>
      </c>
      <c r="B70" s="19" t="s">
        <v>20</v>
      </c>
      <c r="C70" s="19">
        <v>2.7749999999999999</v>
      </c>
      <c r="D70" s="19">
        <v>74.825000000000017</v>
      </c>
      <c r="E70" s="19">
        <v>13.625</v>
      </c>
      <c r="F70" s="19">
        <v>604</v>
      </c>
      <c r="G70" s="19">
        <v>421.03163377386602</v>
      </c>
      <c r="P70" s="10">
        <v>0.14378220122395999</v>
      </c>
      <c r="Y70" s="19">
        <v>662.07094280889601</v>
      </c>
      <c r="AI70" s="19">
        <v>9.0470309496197402E-4</v>
      </c>
    </row>
    <row r="71" spans="1:35" x14ac:dyDescent="0.25">
      <c r="A71" s="17">
        <v>44012</v>
      </c>
      <c r="B71" s="19" t="s">
        <v>20</v>
      </c>
      <c r="C71" s="19">
        <v>4.8150000000000004</v>
      </c>
      <c r="D71" s="19">
        <v>79.900000000000006</v>
      </c>
      <c r="E71" s="19">
        <v>14.705</v>
      </c>
      <c r="F71" s="19">
        <v>403</v>
      </c>
      <c r="G71" s="19">
        <v>477.53612262294001</v>
      </c>
      <c r="P71" s="10">
        <v>0.14375377264135999</v>
      </c>
      <c r="Y71" s="19">
        <v>711.21703774650598</v>
      </c>
      <c r="AI71" s="19">
        <v>9.0058952032429898E-4</v>
      </c>
    </row>
    <row r="72" spans="1:35" x14ac:dyDescent="0.25">
      <c r="A72" s="17">
        <v>44013</v>
      </c>
      <c r="B72" s="19" t="s">
        <v>20</v>
      </c>
      <c r="C72" s="19">
        <v>5.3049999999999997</v>
      </c>
      <c r="D72" s="19">
        <v>80.929999999999978</v>
      </c>
      <c r="E72" s="19">
        <v>14.955</v>
      </c>
      <c r="F72" s="19">
        <v>60</v>
      </c>
      <c r="G72" s="19">
        <v>611.38365180794801</v>
      </c>
      <c r="P72" s="10">
        <v>0.143727384020511</v>
      </c>
      <c r="Y72" s="19">
        <v>725.23992521742605</v>
      </c>
      <c r="AI72" s="19">
        <v>8.9678339571190103E-4</v>
      </c>
    </row>
    <row r="73" spans="1:35" x14ac:dyDescent="0.25">
      <c r="A73" s="17">
        <v>44014</v>
      </c>
      <c r="B73" s="19" t="s">
        <v>20</v>
      </c>
      <c r="C73" s="19">
        <v>5.3749999999999982</v>
      </c>
      <c r="D73" s="19">
        <v>80.510000000000005</v>
      </c>
      <c r="E73" s="19">
        <v>14.305</v>
      </c>
      <c r="F73" s="19">
        <v>4</v>
      </c>
      <c r="G73" s="19">
        <v>639.60095841509303</v>
      </c>
      <c r="P73" s="10">
        <v>0</v>
      </c>
      <c r="Y73" s="19">
        <v>698.20874972921104</v>
      </c>
      <c r="AI73" s="19">
        <v>0</v>
      </c>
    </row>
  </sheetData>
  <mergeCells count="4">
    <mergeCell ref="I1:N1"/>
    <mergeCell ref="S1:W1"/>
    <mergeCell ref="AA1:AF1"/>
    <mergeCell ref="AL1:AP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2"/>
  <sheetViews>
    <sheetView topLeftCell="Y1" workbookViewId="0">
      <selection activeCell="AC4" sqref="AC4"/>
    </sheetView>
  </sheetViews>
  <sheetFormatPr defaultRowHeight="14.4" x14ac:dyDescent="0.25"/>
  <cols>
    <col min="1" max="1" width="14.5546875" customWidth="1"/>
    <col min="9" max="11" width="9" style="33" bestFit="1" customWidth="1"/>
    <col min="12" max="12" width="9.5546875" style="33" bestFit="1" customWidth="1"/>
    <col min="13" max="15" width="9" style="33" bestFit="1" customWidth="1"/>
    <col min="16" max="16" width="14.33203125" style="10" customWidth="1"/>
    <col min="17" max="17" width="8.88671875" style="6"/>
    <col min="34" max="34" width="8.88671875" style="19"/>
  </cols>
  <sheetData>
    <row r="1" spans="1:46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13</v>
      </c>
      <c r="I1" s="38" t="s">
        <v>17</v>
      </c>
      <c r="J1" s="38"/>
      <c r="K1" s="38"/>
      <c r="L1" s="38"/>
      <c r="M1" s="38"/>
      <c r="N1" s="38"/>
      <c r="O1" s="33"/>
      <c r="P1" s="10" t="s">
        <v>15</v>
      </c>
      <c r="Q1" s="6" t="s">
        <v>14</v>
      </c>
      <c r="S1" s="37" t="s">
        <v>16</v>
      </c>
      <c r="T1" s="37"/>
      <c r="U1" s="37"/>
      <c r="V1" s="37"/>
      <c r="W1" s="37"/>
      <c r="Y1" s="19" t="s">
        <v>53</v>
      </c>
      <c r="Z1" s="19"/>
      <c r="AA1" s="37" t="s">
        <v>17</v>
      </c>
      <c r="AB1" s="37"/>
      <c r="AC1" s="37"/>
      <c r="AD1" s="37"/>
      <c r="AE1" s="37"/>
      <c r="AF1" s="37"/>
      <c r="AG1" s="19"/>
      <c r="AH1" s="19"/>
      <c r="AI1" s="10" t="s">
        <v>15</v>
      </c>
      <c r="AJ1" s="19" t="s">
        <v>14</v>
      </c>
      <c r="AK1" s="19"/>
      <c r="AL1" s="37" t="s">
        <v>16</v>
      </c>
      <c r="AM1" s="37"/>
      <c r="AN1" s="37"/>
      <c r="AO1" s="37"/>
      <c r="AP1" s="37"/>
    </row>
    <row r="2" spans="1:46" x14ac:dyDescent="0.25">
      <c r="A2" s="17">
        <v>44014</v>
      </c>
      <c r="B2" s="19" t="s">
        <v>20</v>
      </c>
      <c r="C2" s="19">
        <v>5.3749999999999982</v>
      </c>
      <c r="D2" s="19">
        <v>80.510000000000005</v>
      </c>
      <c r="E2" s="19">
        <v>14.305</v>
      </c>
      <c r="F2" s="19">
        <v>4</v>
      </c>
      <c r="G2" s="19">
        <v>639.60095841509303</v>
      </c>
      <c r="I2" s="32">
        <v>0.390140338642055</v>
      </c>
      <c r="J2" s="32">
        <v>2.34980505766368E-2</v>
      </c>
      <c r="K2" s="32">
        <v>0.167164097732144</v>
      </c>
      <c r="L2" s="32">
        <v>82.711063232197304</v>
      </c>
      <c r="M2" s="32">
        <v>0.35388456109684602</v>
      </c>
      <c r="N2" s="32">
        <v>2.70622788902997E-4</v>
      </c>
      <c r="O2" s="32">
        <v>0.95103790103610397</v>
      </c>
      <c r="P2" s="10">
        <v>0.39014036611689601</v>
      </c>
      <c r="Q2" s="6">
        <v>1</v>
      </c>
      <c r="S2" s="19">
        <v>969947.579528164</v>
      </c>
      <c r="T2" s="19">
        <v>2101530.4074852299</v>
      </c>
      <c r="U2" s="19">
        <v>25481.072710762299</v>
      </c>
      <c r="V2" s="19">
        <v>0.413638389218692</v>
      </c>
      <c r="W2" s="19">
        <v>3.2053262999999999E-2</v>
      </c>
      <c r="Y2" s="19">
        <v>698.20874972921104</v>
      </c>
      <c r="AA2" s="11">
        <v>2.6291933119200199E-3</v>
      </c>
      <c r="AB2" s="11">
        <v>0.488168954165694</v>
      </c>
      <c r="AC2" s="11">
        <v>8.8879059932048907E-2</v>
      </c>
      <c r="AD2" s="11">
        <v>113.49267950964099</v>
      </c>
      <c r="AE2" s="11">
        <v>0.98763640087575599</v>
      </c>
      <c r="AF2" s="11">
        <v>-1.0436542435407399E-2</v>
      </c>
      <c r="AG2" s="11">
        <v>0.954757555397861</v>
      </c>
      <c r="AI2" s="19">
        <v>2.6513940993864202E-3</v>
      </c>
      <c r="AL2" s="19">
        <v>15162089.4811504</v>
      </c>
      <c r="AM2" s="19">
        <v>26096206.217960902</v>
      </c>
      <c r="AN2" s="19">
        <v>2282902.1151405899</v>
      </c>
      <c r="AO2" s="19">
        <v>2252126.11283455</v>
      </c>
      <c r="AP2" s="19">
        <v>234586.124016346</v>
      </c>
      <c r="AQ2" s="19">
        <v>25773893.405567002</v>
      </c>
      <c r="AR2" s="19">
        <v>22882.0506138536</v>
      </c>
      <c r="AS2" s="3">
        <v>2.4691495769483798E-7</v>
      </c>
      <c r="AT2" s="19">
        <v>1.0131130218505899E-2</v>
      </c>
    </row>
    <row r="3" spans="1:46" ht="12.3" customHeight="1" x14ac:dyDescent="0.25">
      <c r="A3" s="17">
        <v>44015</v>
      </c>
      <c r="B3" s="19" t="s">
        <v>20</v>
      </c>
      <c r="C3" s="19">
        <v>4.2300000000000004</v>
      </c>
      <c r="D3" s="19">
        <v>83.15</v>
      </c>
      <c r="E3" s="19">
        <v>14.46</v>
      </c>
      <c r="F3" s="19">
        <v>502</v>
      </c>
      <c r="G3" s="19">
        <v>859.59968804797802</v>
      </c>
      <c r="I3" s="33">
        <v>0.56691748831685596</v>
      </c>
      <c r="J3" s="33">
        <v>2.3521663536985801E-2</v>
      </c>
      <c r="K3" s="33">
        <v>0.17340793083280301</v>
      </c>
      <c r="L3" s="33">
        <v>83.293460977949195</v>
      </c>
      <c r="M3" s="33">
        <v>0.53009804120156101</v>
      </c>
      <c r="N3" s="33">
        <v>4.5471913054628799E-4</v>
      </c>
      <c r="O3" s="33">
        <v>0.95007651648523705</v>
      </c>
      <c r="P3" s="10">
        <v>0.39014037111588701</v>
      </c>
      <c r="Q3" s="6">
        <v>2</v>
      </c>
      <c r="Y3" s="19">
        <v>673.07838204782502</v>
      </c>
      <c r="AA3" s="19">
        <v>2.6292054642598202E-3</v>
      </c>
      <c r="AB3" s="19">
        <v>0.57707082340938398</v>
      </c>
      <c r="AC3" s="19">
        <v>8.6049794183514203E-2</v>
      </c>
      <c r="AD3" s="19">
        <v>116.26021482697401</v>
      </c>
      <c r="AE3" s="19">
        <v>0.99999993354846095</v>
      </c>
      <c r="AF3" s="19">
        <v>-9.3179760438080201E-3</v>
      </c>
      <c r="AG3" s="19">
        <v>0.95475615636584399</v>
      </c>
      <c r="AI3" s="19">
        <v>2.6534575259824201E-3</v>
      </c>
    </row>
    <row r="4" spans="1:46" x14ac:dyDescent="0.25">
      <c r="A4" s="17">
        <v>44016</v>
      </c>
      <c r="B4" s="19" t="s">
        <v>20</v>
      </c>
      <c r="C4" s="19">
        <v>2.7599999999999989</v>
      </c>
      <c r="D4" s="19">
        <v>85.205263157894748</v>
      </c>
      <c r="E4" s="19">
        <v>16.149999999999999</v>
      </c>
      <c r="F4" s="19">
        <v>624</v>
      </c>
      <c r="G4" s="19">
        <v>779.42335373694698</v>
      </c>
      <c r="I4" s="33">
        <v>0.47188744905751001</v>
      </c>
      <c r="J4" s="33">
        <v>2.43145518987067E-2</v>
      </c>
      <c r="K4" s="33">
        <v>0.15577822663778701</v>
      </c>
      <c r="L4" s="33">
        <v>82.035489302906299</v>
      </c>
      <c r="M4" s="33">
        <v>0.43576565077990298</v>
      </c>
      <c r="N4" s="33">
        <v>4.0623491408797702E-4</v>
      </c>
      <c r="O4" s="33">
        <v>0.94951062502641004</v>
      </c>
      <c r="P4" s="10">
        <v>0.39014037702443199</v>
      </c>
      <c r="Y4" s="19">
        <v>210.95409212946399</v>
      </c>
      <c r="AA4" s="19">
        <v>2.6825389424738298E-3</v>
      </c>
      <c r="AB4" s="19">
        <v>0.57678428340735199</v>
      </c>
      <c r="AC4" s="19">
        <v>8.66075604215851E-2</v>
      </c>
      <c r="AD4" s="19">
        <v>116.134098870179</v>
      </c>
      <c r="AE4" s="19">
        <v>0.99999796008192199</v>
      </c>
      <c r="AF4" s="19">
        <v>-9.1101539584745907E-3</v>
      </c>
      <c r="AG4" s="19">
        <v>0.95473610219768201</v>
      </c>
      <c r="AI4" s="19">
        <v>2.65571272496555E-3</v>
      </c>
    </row>
    <row r="5" spans="1:46" x14ac:dyDescent="0.25">
      <c r="A5" s="17">
        <v>44017</v>
      </c>
      <c r="B5" s="19" t="s">
        <v>20</v>
      </c>
      <c r="C5" s="19">
        <v>1.44</v>
      </c>
      <c r="D5" s="19">
        <v>68.749999999999986</v>
      </c>
      <c r="E5" s="19">
        <v>15.585000000000001</v>
      </c>
      <c r="F5" s="19">
        <v>516</v>
      </c>
      <c r="G5" s="19">
        <v>674.89351875221996</v>
      </c>
      <c r="I5" s="33">
        <v>0.421647363631104</v>
      </c>
      <c r="J5" s="33">
        <v>2.6865091308275298E-2</v>
      </c>
      <c r="K5" s="33">
        <v>0.13686934027445999</v>
      </c>
      <c r="L5" s="33">
        <v>81.924563421893197</v>
      </c>
      <c r="M5" s="33">
        <v>0.38539176457084301</v>
      </c>
      <c r="N5" s="33">
        <v>8.5189271525543098E-4</v>
      </c>
      <c r="O5" s="33">
        <v>0.94061442701589304</v>
      </c>
      <c r="P5" s="10">
        <v>0.39014038400802298</v>
      </c>
      <c r="Y5" s="19">
        <v>378.19404746781299</v>
      </c>
      <c r="AA5" s="19">
        <v>2.7688800794605198E-3</v>
      </c>
      <c r="AB5" s="19">
        <v>0.56155356162207903</v>
      </c>
      <c r="AC5" s="19">
        <v>8.6707048787241503E-2</v>
      </c>
      <c r="AD5" s="19">
        <v>115.73448524513201</v>
      </c>
      <c r="AE5" s="19">
        <v>0.99993028488768099</v>
      </c>
      <c r="AF5" s="19">
        <v>-9.3008177252647001E-3</v>
      </c>
      <c r="AG5" s="19">
        <v>0.95473248178025005</v>
      </c>
      <c r="AI5" s="19">
        <v>2.6581775174041901E-3</v>
      </c>
    </row>
    <row r="6" spans="1:46" x14ac:dyDescent="0.25">
      <c r="A6" s="17">
        <v>44018</v>
      </c>
      <c r="B6" s="19" t="s">
        <v>20</v>
      </c>
      <c r="C6" s="19">
        <v>3.27</v>
      </c>
      <c r="D6" s="19">
        <v>66.984999999999999</v>
      </c>
      <c r="E6" s="19">
        <v>14.41</v>
      </c>
      <c r="F6" s="19">
        <v>352</v>
      </c>
      <c r="G6" s="19">
        <v>580.44809996323397</v>
      </c>
      <c r="I6" s="33">
        <v>0.30606904689200898</v>
      </c>
      <c r="J6" s="33">
        <v>3.5174950852376298E-2</v>
      </c>
      <c r="K6" s="33">
        <v>4.8174932599067702E-2</v>
      </c>
      <c r="L6" s="33">
        <v>95.401697656771802</v>
      </c>
      <c r="M6" s="33">
        <v>0.27111251286783</v>
      </c>
      <c r="N6" s="33">
        <v>2.9131641634250199E-4</v>
      </c>
      <c r="O6" s="33">
        <v>0.930028394534132</v>
      </c>
      <c r="P6" s="10">
        <v>0.39014039226226099</v>
      </c>
      <c r="Y6" s="19">
        <v>462.52288096516003</v>
      </c>
      <c r="AA6" s="19">
        <v>2.74237796040455E-3</v>
      </c>
      <c r="AB6" s="19">
        <v>0.54301252951100398</v>
      </c>
      <c r="AC6" s="19">
        <v>8.80090658437572E-2</v>
      </c>
      <c r="AD6" s="19">
        <v>114.996301458055</v>
      </c>
      <c r="AE6" s="19">
        <v>0.99999263791831905</v>
      </c>
      <c r="AF6" s="19">
        <v>-9.1804596205191692E-3</v>
      </c>
      <c r="AG6" s="19">
        <v>0.95472638065541604</v>
      </c>
      <c r="AI6" s="19">
        <v>2.6608713800528E-3</v>
      </c>
    </row>
    <row r="7" spans="1:46" x14ac:dyDescent="0.25">
      <c r="A7" s="17">
        <v>44019</v>
      </c>
      <c r="B7" s="19" t="s">
        <v>20</v>
      </c>
      <c r="C7" s="19">
        <v>5.5150000000000006</v>
      </c>
      <c r="D7" s="19">
        <v>77.27000000000001</v>
      </c>
      <c r="E7" s="19">
        <v>13.615</v>
      </c>
      <c r="F7" s="19">
        <v>581</v>
      </c>
      <c r="G7" s="19">
        <v>715.28000558340705</v>
      </c>
      <c r="I7" s="33">
        <v>0.56222478523053598</v>
      </c>
      <c r="J7" s="33">
        <v>4.3473436614572397E-2</v>
      </c>
      <c r="K7" s="33">
        <v>3.6213008070333098E-2</v>
      </c>
      <c r="L7" s="33">
        <v>100.478488458556</v>
      </c>
      <c r="M7" s="33">
        <v>0.52906558109259205</v>
      </c>
      <c r="N7" s="33">
        <v>3.9451224858499901E-4</v>
      </c>
      <c r="O7" s="33">
        <v>0.92698128019859205</v>
      </c>
      <c r="P7" s="10">
        <v>0.390140402018335</v>
      </c>
      <c r="Y7" s="19">
        <v>538.10999571219895</v>
      </c>
      <c r="AA7" s="19">
        <v>2.2748147470692502E-3</v>
      </c>
      <c r="AB7" s="19">
        <v>0.18700181035802799</v>
      </c>
      <c r="AC7" s="19">
        <v>9.6860817035452199E-2</v>
      </c>
      <c r="AD7" s="19">
        <v>103.771157396192</v>
      </c>
      <c r="AE7" s="19">
        <v>0.70176094871049699</v>
      </c>
      <c r="AF7" s="19">
        <v>-1.2428357795167801E-2</v>
      </c>
      <c r="AG7" s="19">
        <v>0.95468233175884898</v>
      </c>
      <c r="AI7" s="19">
        <v>2.6638155990985801E-3</v>
      </c>
    </row>
    <row r="8" spans="1:46" x14ac:dyDescent="0.25">
      <c r="A8" s="17">
        <v>44020</v>
      </c>
      <c r="B8" s="19" t="s">
        <v>20</v>
      </c>
      <c r="C8" s="19">
        <v>5.81</v>
      </c>
      <c r="D8" s="19">
        <v>86.565000000000012</v>
      </c>
      <c r="E8" s="19">
        <v>14.385</v>
      </c>
      <c r="F8" s="19">
        <v>630</v>
      </c>
      <c r="G8" s="19">
        <v>881.48416251287199</v>
      </c>
      <c r="I8" s="33">
        <v>0.82477956017406795</v>
      </c>
      <c r="J8" s="33">
        <v>4.6080756507621598E-2</v>
      </c>
      <c r="K8" s="33">
        <v>3.3362671322576302E-2</v>
      </c>
      <c r="L8" s="33">
        <v>101.224492797991</v>
      </c>
      <c r="M8" s="33">
        <v>0.79287026845034803</v>
      </c>
      <c r="N8" s="33">
        <v>2.6994317432249597E-4</v>
      </c>
      <c r="O8" s="33">
        <v>0.92674581848111304</v>
      </c>
      <c r="P8" s="10">
        <v>0.39014041354949802</v>
      </c>
      <c r="Y8" s="19">
        <v>584.08519628828401</v>
      </c>
      <c r="AA8" s="19">
        <v>3.0561999254052901E-3</v>
      </c>
      <c r="AB8" s="19">
        <v>0.47048816328736798</v>
      </c>
      <c r="AC8" s="19">
        <v>9.0856179424530198E-2</v>
      </c>
      <c r="AD8" s="19">
        <v>112.48261535087801</v>
      </c>
      <c r="AE8" s="19">
        <v>0.99352848328079901</v>
      </c>
      <c r="AF8" s="19">
        <v>-1.05343695078088E-2</v>
      </c>
      <c r="AG8" s="19">
        <v>0.95459973116487595</v>
      </c>
      <c r="AI8" s="19">
        <v>2.6670334381701001E-3</v>
      </c>
    </row>
    <row r="9" spans="1:46" x14ac:dyDescent="0.25">
      <c r="A9" s="17">
        <v>44021</v>
      </c>
      <c r="B9" s="19" t="s">
        <v>20</v>
      </c>
      <c r="C9" s="19">
        <v>5.0549999999999997</v>
      </c>
      <c r="D9" s="19">
        <v>86.664999999999992</v>
      </c>
      <c r="E9" s="19">
        <v>14.43</v>
      </c>
      <c r="F9" s="19">
        <v>642</v>
      </c>
      <c r="G9" s="19">
        <v>906.02096913341302</v>
      </c>
      <c r="I9" s="33">
        <v>0.66478599446660402</v>
      </c>
      <c r="J9" s="33">
        <v>4.65800066388877E-2</v>
      </c>
      <c r="K9" s="33">
        <v>3.2887531395591599E-2</v>
      </c>
      <c r="L9" s="33">
        <v>101.76705848990299</v>
      </c>
      <c r="M9" s="33">
        <v>0.63294376787442297</v>
      </c>
      <c r="N9" s="33">
        <v>2.7717453492170902E-4</v>
      </c>
      <c r="O9" s="33">
        <v>0.92657467996135301</v>
      </c>
      <c r="P9" s="10">
        <v>0.39014042717872199</v>
      </c>
      <c r="Y9" s="19">
        <v>615.85023621421203</v>
      </c>
      <c r="AA9" s="19">
        <v>2.8109409259199402E-3</v>
      </c>
      <c r="AB9" s="19">
        <v>0.42294704373507302</v>
      </c>
      <c r="AC9" s="19">
        <v>9.2703883490077105E-2</v>
      </c>
      <c r="AD9" s="19">
        <v>110.76508989708699</v>
      </c>
      <c r="AE9" s="19">
        <v>0.98759970777046702</v>
      </c>
      <c r="AF9" s="19">
        <v>-1.1961041527122299E-2</v>
      </c>
      <c r="AG9" s="19">
        <v>0.95459356010015795</v>
      </c>
      <c r="AI9" s="19">
        <v>2.6705503219279698E-3</v>
      </c>
    </row>
    <row r="10" spans="1:46" x14ac:dyDescent="0.25">
      <c r="A10" s="17">
        <v>44022</v>
      </c>
      <c r="B10" s="19" t="s">
        <v>20</v>
      </c>
      <c r="C10" s="19">
        <v>4.3099999999999996</v>
      </c>
      <c r="D10" s="19">
        <v>71.165000000000006</v>
      </c>
      <c r="E10" s="19">
        <v>13.57</v>
      </c>
      <c r="F10" s="19">
        <v>512</v>
      </c>
      <c r="G10" s="19">
        <v>853.428798789506</v>
      </c>
      <c r="I10" s="33">
        <v>0.79825189331984603</v>
      </c>
      <c r="J10" s="33">
        <v>4.6559467678850198E-2</v>
      </c>
      <c r="K10" s="33">
        <v>3.4170013725341598E-2</v>
      </c>
      <c r="L10" s="33">
        <v>105.363568473445</v>
      </c>
      <c r="M10" s="33">
        <v>0.76508659775243704</v>
      </c>
      <c r="N10" s="33">
        <v>3.5792589187622097E-4</v>
      </c>
      <c r="O10" s="33">
        <v>0.92556499056444896</v>
      </c>
      <c r="P10" s="10">
        <v>0.390140443287738</v>
      </c>
      <c r="Y10" s="19">
        <v>650.35562706951498</v>
      </c>
      <c r="AA10" s="19">
        <v>2.7182473893506698E-3</v>
      </c>
      <c r="AB10" s="19">
        <v>0.30978599716366401</v>
      </c>
      <c r="AC10" s="19">
        <v>9.4298926735503094E-2</v>
      </c>
      <c r="AD10" s="19">
        <v>107.908433059418</v>
      </c>
      <c r="AE10" s="19">
        <v>0.88685911459823497</v>
      </c>
      <c r="AF10" s="19">
        <v>-1.19475550549186E-2</v>
      </c>
      <c r="AG10" s="19">
        <v>0.954592805057214</v>
      </c>
      <c r="AI10" s="19">
        <v>2.6743940366792001E-3</v>
      </c>
    </row>
    <row r="11" spans="1:46" x14ac:dyDescent="0.25">
      <c r="A11" s="17">
        <v>44023</v>
      </c>
      <c r="B11" s="19" t="s">
        <v>20</v>
      </c>
      <c r="C11" s="19">
        <v>4.07</v>
      </c>
      <c r="D11" s="19">
        <v>65.545000000000002</v>
      </c>
      <c r="E11" s="19">
        <v>14.705</v>
      </c>
      <c r="F11" s="19">
        <v>820</v>
      </c>
      <c r="G11" s="19">
        <v>801.05197852855395</v>
      </c>
      <c r="I11" s="33">
        <v>0.84366068503479297</v>
      </c>
      <c r="J11" s="33">
        <v>4.7016159189343001E-2</v>
      </c>
      <c r="K11" s="33">
        <v>3.3909614627680898E-2</v>
      </c>
      <c r="L11" s="33">
        <v>106.68650033182099</v>
      </c>
      <c r="M11" s="33">
        <v>0.81028685360585595</v>
      </c>
      <c r="N11" s="33">
        <v>3.72360251108095E-4</v>
      </c>
      <c r="O11" s="33">
        <v>0.92512930143247596</v>
      </c>
      <c r="P11" s="10">
        <v>0.39014046232773097</v>
      </c>
      <c r="Y11" s="19">
        <v>683.87534110786805</v>
      </c>
      <c r="AA11" s="19">
        <v>2.8802757332981898E-3</v>
      </c>
      <c r="AB11" s="19">
        <v>0.45111916184398498</v>
      </c>
      <c r="AC11" s="19">
        <v>9.2865960569746095E-2</v>
      </c>
      <c r="AD11" s="19">
        <v>111.42846929278799</v>
      </c>
      <c r="AE11" s="19">
        <v>0.99999605207165998</v>
      </c>
      <c r="AF11" s="19">
        <v>-1.17252603834725E-2</v>
      </c>
      <c r="AG11" s="19">
        <v>0.954563256299373</v>
      </c>
      <c r="AI11" s="19">
        <v>2.6785949495897899E-3</v>
      </c>
    </row>
    <row r="12" spans="1:46" x14ac:dyDescent="0.25">
      <c r="A12" s="17">
        <v>44024</v>
      </c>
      <c r="B12" s="19" t="s">
        <v>20</v>
      </c>
      <c r="C12" s="19">
        <v>4.4649999999999999</v>
      </c>
      <c r="D12" s="19">
        <v>60.54</v>
      </c>
      <c r="E12" s="19">
        <v>16.86</v>
      </c>
      <c r="F12" s="19">
        <v>650</v>
      </c>
      <c r="G12" s="19">
        <v>785.61857832267594</v>
      </c>
      <c r="I12" s="33">
        <v>0.71582498120622295</v>
      </c>
      <c r="J12" s="33">
        <v>5.4534880695148003E-2</v>
      </c>
      <c r="K12" s="33">
        <v>2.8625647155846999E-2</v>
      </c>
      <c r="L12" s="33">
        <v>110.942899219799</v>
      </c>
      <c r="M12" s="33">
        <v>0.68460657787176205</v>
      </c>
      <c r="N12" s="33">
        <v>3.0298709004095202E-4</v>
      </c>
      <c r="O12" s="33">
        <v>0.92449102137987005</v>
      </c>
      <c r="P12" s="10">
        <v>0.390140484831978</v>
      </c>
      <c r="Y12" s="19">
        <v>711.84855715271499</v>
      </c>
      <c r="AA12" s="19">
        <v>2.8651592703617902E-3</v>
      </c>
      <c r="AB12" s="19">
        <v>0.39007993478118103</v>
      </c>
      <c r="AC12" s="19">
        <v>9.3580986661126797E-2</v>
      </c>
      <c r="AD12" s="19">
        <v>109.84565905241</v>
      </c>
      <c r="AE12" s="19">
        <v>0.96652886603393395</v>
      </c>
      <c r="AF12" s="19">
        <v>-1.22501755704898E-2</v>
      </c>
      <c r="AG12" s="19">
        <v>0.95455033425477198</v>
      </c>
      <c r="AI12" s="19">
        <v>2.6831862482145602E-3</v>
      </c>
    </row>
    <row r="13" spans="1:46" x14ac:dyDescent="0.25">
      <c r="A13" s="17">
        <v>44025</v>
      </c>
      <c r="B13" s="19" t="s">
        <v>20</v>
      </c>
      <c r="C13" s="19">
        <v>4.78</v>
      </c>
      <c r="D13" s="19">
        <v>73.825000000000017</v>
      </c>
      <c r="E13" s="19">
        <v>16.425000000000001</v>
      </c>
      <c r="F13" s="19">
        <v>530</v>
      </c>
      <c r="G13" s="19">
        <v>817.23903425423896</v>
      </c>
      <c r="I13" s="33">
        <v>0.56175932234630699</v>
      </c>
      <c r="J13" s="33">
        <v>5.6840761383763601E-2</v>
      </c>
      <c r="K13" s="33">
        <v>2.7765421229385901E-2</v>
      </c>
      <c r="L13" s="33">
        <v>113.547230075908</v>
      </c>
      <c r="M13" s="33">
        <v>0.53054894382283602</v>
      </c>
      <c r="N13" s="33">
        <v>3.5925545564208201E-4</v>
      </c>
      <c r="O13" s="33">
        <v>0.92398238973739399</v>
      </c>
      <c r="P13" s="10">
        <v>0.39014051143077599</v>
      </c>
      <c r="Y13" s="19">
        <v>732.16540774379803</v>
      </c>
      <c r="AA13" s="19">
        <v>2.9991933148827399E-3</v>
      </c>
      <c r="AB13" s="19">
        <v>0.43076636109753802</v>
      </c>
      <c r="AC13" s="19">
        <v>9.2891018218704102E-2</v>
      </c>
      <c r="AD13" s="19">
        <v>110.970890151571</v>
      </c>
      <c r="AE13" s="19">
        <v>0.98962863479930596</v>
      </c>
      <c r="AF13" s="19">
        <v>-1.1239420073065699E-2</v>
      </c>
      <c r="AG13" s="19">
        <v>0.95454908228597202</v>
      </c>
      <c r="AI13" s="19">
        <v>2.6882042022216301E-3</v>
      </c>
    </row>
    <row r="14" spans="1:46" x14ac:dyDescent="0.25">
      <c r="A14" s="17">
        <v>44026</v>
      </c>
      <c r="B14" s="19" t="s">
        <v>20</v>
      </c>
      <c r="C14" s="19">
        <v>4.5299999999999994</v>
      </c>
      <c r="D14" s="19">
        <v>73.39</v>
      </c>
      <c r="E14" s="19">
        <v>15.15</v>
      </c>
      <c r="F14" s="19">
        <v>1240</v>
      </c>
      <c r="G14" s="19">
        <v>843.16190166061301</v>
      </c>
      <c r="I14" s="33">
        <v>0.62208241083205396</v>
      </c>
      <c r="J14" s="33">
        <v>5.6936348833816701E-2</v>
      </c>
      <c r="K14" s="33">
        <v>2.8513374376254199E-2</v>
      </c>
      <c r="L14" s="33">
        <v>115.272916616636</v>
      </c>
      <c r="M14" s="33">
        <v>0.59035229298337599</v>
      </c>
      <c r="N14" s="33">
        <v>3.1465727739821202E-4</v>
      </c>
      <c r="O14" s="33">
        <v>0.92364727150006998</v>
      </c>
      <c r="P14" s="10">
        <v>0.39014054286910099</v>
      </c>
      <c r="Y14" s="19">
        <v>744.52460631597</v>
      </c>
      <c r="AA14" s="19">
        <v>3.1392821769828899E-3</v>
      </c>
      <c r="AB14" s="19">
        <v>0.46834133625755903</v>
      </c>
      <c r="AC14" s="19">
        <v>9.1313521769912795E-2</v>
      </c>
      <c r="AD14" s="19">
        <v>112.31170598052999</v>
      </c>
      <c r="AE14" s="19">
        <v>0.99541607642493402</v>
      </c>
      <c r="AF14" s="19">
        <v>-1.0241200927913099E-2</v>
      </c>
      <c r="AG14" s="19">
        <v>0.95454533132858099</v>
      </c>
      <c r="AI14" s="19">
        <v>2.6936884493607999E-3</v>
      </c>
    </row>
    <row r="15" spans="1:46" x14ac:dyDescent="0.25">
      <c r="A15" s="17">
        <v>44027</v>
      </c>
      <c r="B15" s="19" t="s">
        <v>20</v>
      </c>
      <c r="C15" s="19">
        <v>4.7999999999999989</v>
      </c>
      <c r="D15" s="19">
        <v>79.915000000000006</v>
      </c>
      <c r="E15" s="19">
        <v>15.26</v>
      </c>
      <c r="F15" s="19">
        <v>538</v>
      </c>
      <c r="G15" s="19">
        <v>827.05612940230299</v>
      </c>
      <c r="I15" s="33">
        <v>0.83844623696243303</v>
      </c>
      <c r="J15" s="33">
        <v>6.4299840321497895E-2</v>
      </c>
      <c r="K15" s="33">
        <v>2.3780341685377501E-2</v>
      </c>
      <c r="L15" s="33">
        <v>116.082812696288</v>
      </c>
      <c r="M15" s="33">
        <v>0.81011821469338297</v>
      </c>
      <c r="N15" s="33">
        <v>2.6745547442608202E-4</v>
      </c>
      <c r="O15" s="33">
        <v>0.92359025996406496</v>
      </c>
      <c r="P15" s="10">
        <v>0.39014058002746299</v>
      </c>
      <c r="Y15" s="19">
        <v>754.99573323088805</v>
      </c>
      <c r="AA15" s="19">
        <v>2.3315631948510598E-3</v>
      </c>
      <c r="AB15" s="19">
        <v>0.16304749400900601</v>
      </c>
      <c r="AC15" s="19">
        <v>9.8540141073066204E-2</v>
      </c>
      <c r="AD15" s="19">
        <v>102.712470446764</v>
      </c>
      <c r="AE15" s="19">
        <v>0.64855794243070897</v>
      </c>
      <c r="AF15" s="19">
        <v>-1.22402059025282E-2</v>
      </c>
      <c r="AG15" s="19">
        <v>0.95452927699773404</v>
      </c>
      <c r="AI15" s="19">
        <v>2.6996823079132402E-3</v>
      </c>
    </row>
    <row r="16" spans="1:46" x14ac:dyDescent="0.25">
      <c r="A16" s="17">
        <v>44028</v>
      </c>
      <c r="B16" s="19" t="s">
        <v>20</v>
      </c>
      <c r="C16" s="19">
        <v>4.415</v>
      </c>
      <c r="D16" s="19">
        <v>76.684999999999988</v>
      </c>
      <c r="E16" s="19">
        <v>17.5</v>
      </c>
      <c r="F16" s="19">
        <v>641</v>
      </c>
      <c r="G16" s="19">
        <v>849.79296529128999</v>
      </c>
      <c r="I16" s="33">
        <v>0.88255981092480196</v>
      </c>
      <c r="J16" s="33">
        <v>5.7902793163087697E-2</v>
      </c>
      <c r="K16" s="33">
        <v>2.7118579259578501E-2</v>
      </c>
      <c r="L16" s="33">
        <v>114.90433976788999</v>
      </c>
      <c r="M16" s="33">
        <v>0.85125026249029401</v>
      </c>
      <c r="N16" s="33">
        <v>4.4260482396851802E-4</v>
      </c>
      <c r="O16" s="33">
        <v>0.92352651751811898</v>
      </c>
      <c r="P16" s="10">
        <v>0.39014062394657201</v>
      </c>
      <c r="Y16" s="19">
        <v>767.53782702451895</v>
      </c>
      <c r="AA16" s="19">
        <v>1.5628977018638001E-3</v>
      </c>
      <c r="AB16" s="19">
        <v>8.4458085402635399E-2</v>
      </c>
      <c r="AC16" s="19">
        <v>0.10047759444905</v>
      </c>
      <c r="AD16" s="19">
        <v>99.056326997778001</v>
      </c>
      <c r="AE16" s="19">
        <v>0.388529161784055</v>
      </c>
      <c r="AF16" s="19">
        <v>-8.6516248481969295E-3</v>
      </c>
      <c r="AG16" s="19">
        <v>0.95452776994716804</v>
      </c>
      <c r="AI16" s="19">
        <v>2.7062331180646602E-3</v>
      </c>
    </row>
    <row r="17" spans="1:35" x14ac:dyDescent="0.25">
      <c r="A17" s="17">
        <v>44029</v>
      </c>
      <c r="B17" s="19" t="s">
        <v>20</v>
      </c>
      <c r="C17" s="19">
        <v>4.99</v>
      </c>
      <c r="D17" s="19">
        <v>72.904999999999987</v>
      </c>
      <c r="E17" s="19">
        <v>18.344999999999999</v>
      </c>
      <c r="F17" s="19">
        <v>687</v>
      </c>
      <c r="G17" s="19">
        <v>823.44560912674797</v>
      </c>
      <c r="I17" s="33">
        <v>0.63309373323376605</v>
      </c>
      <c r="J17" s="33">
        <v>6.1580691525472603E-2</v>
      </c>
      <c r="K17" s="33">
        <v>2.5617891741239501E-2</v>
      </c>
      <c r="L17" s="33">
        <v>119.716180405573</v>
      </c>
      <c r="M17" s="33">
        <v>0.60225718982347998</v>
      </c>
      <c r="N17" s="33">
        <v>3.3755511530220199E-4</v>
      </c>
      <c r="O17" s="33">
        <v>0.92309074008012204</v>
      </c>
      <c r="P17" s="10">
        <v>0.390140675856471</v>
      </c>
      <c r="Y17" s="19">
        <v>773.79973000955897</v>
      </c>
      <c r="AA17" s="19">
        <v>2.6741027832031302E-3</v>
      </c>
      <c r="AB17" s="19">
        <v>0.273937216575174</v>
      </c>
      <c r="AC17" s="19">
        <v>9.6634565398772701E-2</v>
      </c>
      <c r="AD17" s="19">
        <v>106.475089054444</v>
      </c>
      <c r="AE17" s="19">
        <v>0.85268637957433602</v>
      </c>
      <c r="AF17" s="19">
        <v>-1.3014083060467699E-2</v>
      </c>
      <c r="AG17" s="19">
        <v>0.95449893765323701</v>
      </c>
      <c r="AI17" s="19">
        <v>2.7133926148673699E-3</v>
      </c>
    </row>
    <row r="18" spans="1:35" x14ac:dyDescent="0.25">
      <c r="A18" s="17">
        <v>44030</v>
      </c>
      <c r="B18" s="19" t="s">
        <v>20</v>
      </c>
      <c r="C18" s="19">
        <v>3.48</v>
      </c>
      <c r="D18" s="19">
        <v>76.41</v>
      </c>
      <c r="E18" s="19">
        <v>16.695</v>
      </c>
      <c r="F18" s="19">
        <v>827</v>
      </c>
      <c r="G18" s="19">
        <v>869.28689903470695</v>
      </c>
      <c r="I18" s="33">
        <v>0.47254738466373902</v>
      </c>
      <c r="J18" s="33">
        <v>6.5282718305600104E-2</v>
      </c>
      <c r="K18" s="33">
        <v>2.4749774209815702E-2</v>
      </c>
      <c r="L18" s="33">
        <v>121.41483955914801</v>
      </c>
      <c r="M18" s="33">
        <v>0.44258525464496101</v>
      </c>
      <c r="N18" s="33">
        <v>2.9735539664232902E-4</v>
      </c>
      <c r="O18" s="33">
        <v>0.92308435147519996</v>
      </c>
      <c r="P18" s="10">
        <v>0.39014073721098802</v>
      </c>
      <c r="Y18" s="19">
        <v>784.35644096125304</v>
      </c>
      <c r="AA18" s="19">
        <v>2.8923726874022799E-3</v>
      </c>
      <c r="AB18" s="19">
        <v>0.68528040092786802</v>
      </c>
      <c r="AC18" s="19">
        <v>8.4980280522412896E-2</v>
      </c>
      <c r="AD18" s="19">
        <v>118.929004760007</v>
      </c>
      <c r="AE18" s="19">
        <v>0.99999895998097399</v>
      </c>
      <c r="AF18" s="19">
        <v>-7.3976551650722904E-3</v>
      </c>
      <c r="AG18" s="19">
        <v>0.95449193171778401</v>
      </c>
      <c r="AI18" s="19">
        <v>2.72121733569987E-3</v>
      </c>
    </row>
    <row r="19" spans="1:35" x14ac:dyDescent="0.25">
      <c r="A19" s="17">
        <v>44031</v>
      </c>
      <c r="B19" s="19" t="s">
        <v>20</v>
      </c>
      <c r="C19" s="19">
        <v>3.03</v>
      </c>
      <c r="D19" s="19">
        <v>67.150000000000006</v>
      </c>
      <c r="E19" s="19">
        <v>15.275</v>
      </c>
      <c r="F19" s="19">
        <v>726</v>
      </c>
      <c r="G19" s="19">
        <v>757.71890065026696</v>
      </c>
      <c r="I19" s="33">
        <v>0.31490402777672499</v>
      </c>
      <c r="J19" s="33">
        <v>6.9345205092832596E-2</v>
      </c>
      <c r="K19" s="33">
        <v>2.2713308134491E-2</v>
      </c>
      <c r="L19" s="33">
        <v>121.43539797312199</v>
      </c>
      <c r="M19" s="33">
        <v>0.28698202437445097</v>
      </c>
      <c r="N19" s="33">
        <v>2.4898168013109999E-4</v>
      </c>
      <c r="O19" s="33">
        <v>0.92306041263056204</v>
      </c>
      <c r="P19" s="10">
        <v>0.39014080972843601</v>
      </c>
      <c r="Y19" s="19">
        <v>785.49675877075401</v>
      </c>
      <c r="AA19" s="19">
        <v>2.5739514110092502E-3</v>
      </c>
      <c r="AB19" s="19">
        <v>0.22500512366459</v>
      </c>
      <c r="AC19" s="19">
        <v>9.8556627419602097E-2</v>
      </c>
      <c r="AD19" s="19">
        <v>104.713352859035</v>
      </c>
      <c r="AE19" s="19">
        <v>0.78359271763123595</v>
      </c>
      <c r="AF19" s="19">
        <v>-1.26479895506206E-2</v>
      </c>
      <c r="AG19" s="19">
        <v>0.954446928455285</v>
      </c>
      <c r="AI19" s="19">
        <v>2.7297690653976898E-3</v>
      </c>
    </row>
    <row r="20" spans="1:35" x14ac:dyDescent="0.25">
      <c r="A20" s="17">
        <v>44032</v>
      </c>
      <c r="B20" s="19" t="s">
        <v>20</v>
      </c>
      <c r="C20" s="19">
        <v>4.6300000000000008</v>
      </c>
      <c r="D20" s="19">
        <v>62.429999999999993</v>
      </c>
      <c r="E20" s="19">
        <v>14.79</v>
      </c>
      <c r="F20" s="19">
        <v>580</v>
      </c>
      <c r="G20" s="19">
        <v>725.63816905202998</v>
      </c>
      <c r="I20" s="33">
        <v>0.566455496972606</v>
      </c>
      <c r="J20" s="33">
        <v>6.6876198001720497E-2</v>
      </c>
      <c r="K20" s="33">
        <v>2.3669646759396899E-2</v>
      </c>
      <c r="L20" s="33">
        <v>123.605056937336</v>
      </c>
      <c r="M20" s="33">
        <v>0.53671981613750397</v>
      </c>
      <c r="N20" s="33">
        <v>3.1371828824733301E-4</v>
      </c>
      <c r="O20" s="33">
        <v>0.92282537039283796</v>
      </c>
      <c r="P20" s="10">
        <v>0.39014089543972602</v>
      </c>
      <c r="Y20" s="19">
        <v>803.66037341969297</v>
      </c>
      <c r="AA20" s="19">
        <v>2.9158892228690102E-3</v>
      </c>
      <c r="AB20" s="19">
        <v>0.36721882267538503</v>
      </c>
      <c r="AC20" s="19">
        <v>9.5231440186197697E-2</v>
      </c>
      <c r="AD20" s="19">
        <v>108.928116017636</v>
      </c>
      <c r="AE20" s="19">
        <v>0.95611787899370004</v>
      </c>
      <c r="AF20" s="19">
        <v>-1.27002213735554E-2</v>
      </c>
      <c r="AG20" s="19">
        <v>0.95444599756786397</v>
      </c>
      <c r="AI20" s="19">
        <v>2.7391153225179801E-3</v>
      </c>
    </row>
    <row r="21" spans="1:35" x14ac:dyDescent="0.25">
      <c r="A21" s="17">
        <v>44033</v>
      </c>
      <c r="B21" s="19" t="s">
        <v>20</v>
      </c>
      <c r="C21" s="19">
        <v>6.5650000000000004</v>
      </c>
      <c r="D21" s="19">
        <v>61.340000000000011</v>
      </c>
      <c r="E21" s="19">
        <v>15.895</v>
      </c>
      <c r="F21" s="19">
        <v>445</v>
      </c>
      <c r="G21" s="19">
        <v>849.28964787115399</v>
      </c>
      <c r="I21" s="33">
        <v>0.66438720230675896</v>
      </c>
      <c r="J21" s="33">
        <v>5.9120032040765297E-2</v>
      </c>
      <c r="K21" s="33">
        <v>2.72251938552639E-2</v>
      </c>
      <c r="L21" s="33">
        <v>119.060871730763</v>
      </c>
      <c r="M21" s="33">
        <v>0.63221964170915101</v>
      </c>
      <c r="N21" s="33">
        <v>4.60603745652377E-4</v>
      </c>
      <c r="O21" s="33">
        <v>0.92269803314164101</v>
      </c>
      <c r="P21" s="10">
        <v>0.39014099674522501</v>
      </c>
      <c r="Y21" s="19">
        <v>811.07816350824896</v>
      </c>
      <c r="AA21" s="19">
        <v>2.5738031445208301E-3</v>
      </c>
      <c r="AB21" s="19">
        <v>0.25278523215946103</v>
      </c>
      <c r="AC21" s="19">
        <v>9.8295634832156198E-2</v>
      </c>
      <c r="AD21" s="19">
        <v>105.40652058171401</v>
      </c>
      <c r="AE21" s="19">
        <v>0.83478557559524202</v>
      </c>
      <c r="AF21" s="19">
        <v>-1.30723827553156E-2</v>
      </c>
      <c r="AG21" s="19">
        <v>0.95439802414554897</v>
      </c>
      <c r="AI21" s="19">
        <v>2.7493298905141598E-3</v>
      </c>
    </row>
    <row r="22" spans="1:35" x14ac:dyDescent="0.25">
      <c r="A22" s="17">
        <v>44034</v>
      </c>
      <c r="B22" s="19" t="s">
        <v>20</v>
      </c>
      <c r="C22" s="19">
        <v>6.3049999999999997</v>
      </c>
      <c r="D22" s="19">
        <v>68.685000000000002</v>
      </c>
      <c r="E22" s="19">
        <v>16.295000000000002</v>
      </c>
      <c r="F22" s="19">
        <v>560</v>
      </c>
      <c r="G22" s="19">
        <v>999.56945874349901</v>
      </c>
      <c r="I22" s="33">
        <v>0.74272836417186905</v>
      </c>
      <c r="J22" s="33">
        <v>6.9327535595111595E-2</v>
      </c>
      <c r="K22" s="33">
        <v>2.3577362881325802E-2</v>
      </c>
      <c r="L22" s="33">
        <v>125.46432419876</v>
      </c>
      <c r="M22" s="33">
        <v>0.713079332247886</v>
      </c>
      <c r="N22" s="33">
        <v>3.3717043904413202E-4</v>
      </c>
      <c r="O22" s="33">
        <v>0.922674222032697</v>
      </c>
      <c r="P22" s="10">
        <v>0.39014111648195099</v>
      </c>
      <c r="Y22" s="19">
        <v>801.58448326576297</v>
      </c>
      <c r="AA22" s="19">
        <v>2.6271347566614298E-3</v>
      </c>
      <c r="AB22" s="19">
        <v>0.27301117254215601</v>
      </c>
      <c r="AC22" s="19">
        <v>9.61526396685322E-2</v>
      </c>
      <c r="AD22" s="19">
        <v>106.08154183743</v>
      </c>
      <c r="AE22" s="19">
        <v>0.86262313681266301</v>
      </c>
      <c r="AF22" s="19">
        <v>-1.31845099190662E-2</v>
      </c>
      <c r="AG22" s="19">
        <v>0.95438928332191597</v>
      </c>
      <c r="AI22" s="19">
        <v>2.7604933979393999E-3</v>
      </c>
    </row>
    <row r="23" spans="1:35" x14ac:dyDescent="0.25">
      <c r="A23" s="17">
        <v>44035</v>
      </c>
      <c r="B23" s="19" t="s">
        <v>20</v>
      </c>
      <c r="C23" s="19">
        <v>4.9550000000000001</v>
      </c>
      <c r="D23" s="19">
        <v>77.745000000000005</v>
      </c>
      <c r="E23" s="19">
        <v>16.59</v>
      </c>
      <c r="F23" s="19">
        <v>769</v>
      </c>
      <c r="G23" s="19">
        <v>983.23158216899401</v>
      </c>
      <c r="I23" s="33">
        <v>0.74878117780449605</v>
      </c>
      <c r="J23" s="33">
        <v>7.1870859311104304E-2</v>
      </c>
      <c r="K23" s="33">
        <v>2.27154955144706E-2</v>
      </c>
      <c r="L23" s="33">
        <v>127.817764971241</v>
      </c>
      <c r="M23" s="33">
        <v>0.71962387834615005</v>
      </c>
      <c r="N23" s="33">
        <v>3.03938171279383E-4</v>
      </c>
      <c r="O23" s="33">
        <v>0.92252717578605004</v>
      </c>
      <c r="P23" s="10">
        <v>0.39014125800298599</v>
      </c>
      <c r="Y23" s="19">
        <v>790.57983060462197</v>
      </c>
      <c r="AA23" s="19">
        <v>2.8785776983959498E-3</v>
      </c>
      <c r="AB23" s="19">
        <v>0.28639583911493999</v>
      </c>
      <c r="AC23" s="19">
        <v>9.7140865027029705E-2</v>
      </c>
      <c r="AD23" s="19">
        <v>106.62365502833001</v>
      </c>
      <c r="AE23" s="19">
        <v>0.87226697245784701</v>
      </c>
      <c r="AF23" s="19">
        <v>-1.2810322839309499E-2</v>
      </c>
      <c r="AG23" s="19">
        <v>0.95436749203763105</v>
      </c>
      <c r="AI23" s="19">
        <v>2.77269395216935E-3</v>
      </c>
    </row>
    <row r="24" spans="1:35" x14ac:dyDescent="0.25">
      <c r="A24" s="17">
        <v>44036</v>
      </c>
      <c r="B24" s="19" t="s">
        <v>20</v>
      </c>
      <c r="C24" s="19">
        <v>4.6500000000000004</v>
      </c>
      <c r="D24" s="19">
        <v>76.205000000000013</v>
      </c>
      <c r="E24" s="19">
        <v>17.440000000000001</v>
      </c>
      <c r="F24" s="19">
        <v>768</v>
      </c>
      <c r="G24" s="19">
        <v>882.92634255477606</v>
      </c>
      <c r="I24" s="33">
        <v>0.66239282723874504</v>
      </c>
      <c r="J24" s="33">
        <v>6.83477276577934E-2</v>
      </c>
      <c r="K24" s="33">
        <v>2.4552252575218401E-2</v>
      </c>
      <c r="L24" s="33">
        <v>125.193708386932</v>
      </c>
      <c r="M24" s="33">
        <v>0.63194391439170505</v>
      </c>
      <c r="N24" s="33">
        <v>4.0720294410723202E-4</v>
      </c>
      <c r="O24" s="33">
        <v>0.92242850604009496</v>
      </c>
      <c r="P24" s="10">
        <v>0.39014142527132101</v>
      </c>
      <c r="Y24" s="19">
        <v>798.03349190980805</v>
      </c>
      <c r="AA24" s="19">
        <v>3.0543658169847102E-3</v>
      </c>
      <c r="AB24" s="19">
        <v>0.33602487682234999</v>
      </c>
      <c r="AC24" s="19">
        <v>9.6371267708146302E-2</v>
      </c>
      <c r="AD24" s="19">
        <v>107.981691164225</v>
      </c>
      <c r="AE24" s="19">
        <v>0.93057168323713502</v>
      </c>
      <c r="AF24" s="19">
        <v>-1.26411449147097E-2</v>
      </c>
      <c r="AG24" s="19">
        <v>0.95432581359461099</v>
      </c>
      <c r="AI24" s="19">
        <v>2.7860278315390199E-3</v>
      </c>
    </row>
    <row r="25" spans="1:35" x14ac:dyDescent="0.25">
      <c r="A25" s="17">
        <v>44037</v>
      </c>
      <c r="B25" s="19" t="s">
        <v>20</v>
      </c>
      <c r="C25" s="19">
        <v>3.29</v>
      </c>
      <c r="D25" s="19">
        <v>83.57</v>
      </c>
      <c r="E25" s="19">
        <v>16.765000000000011</v>
      </c>
      <c r="F25" s="19">
        <v>767</v>
      </c>
      <c r="G25" s="19">
        <v>862.20359740204697</v>
      </c>
      <c r="I25" s="33">
        <v>0.61235919669489802</v>
      </c>
      <c r="J25" s="33">
        <v>7.6561080570421103E-2</v>
      </c>
      <c r="K25" s="33">
        <v>2.1207264575310698E-2</v>
      </c>
      <c r="L25" s="33">
        <v>130.29940745094299</v>
      </c>
      <c r="M25" s="33">
        <v>0.58457687353874599</v>
      </c>
      <c r="N25" s="33">
        <v>2.7418136596679698E-4</v>
      </c>
      <c r="O25" s="33">
        <v>0.92240751108060604</v>
      </c>
      <c r="P25" s="10">
        <v>0.39014162297075899</v>
      </c>
      <c r="Y25" s="19">
        <v>812.311618723528</v>
      </c>
      <c r="AA25" s="19">
        <v>2.9278424284800999E-3</v>
      </c>
      <c r="AB25" s="19">
        <v>0.32581235725514301</v>
      </c>
      <c r="AC25" s="19">
        <v>9.7337263224023599E-2</v>
      </c>
      <c r="AD25" s="19">
        <v>107.43134566815399</v>
      </c>
      <c r="AE25" s="19">
        <v>0.93070359209502296</v>
      </c>
      <c r="AF25" s="19">
        <v>-1.33349887021681E-2</v>
      </c>
      <c r="AG25" s="19">
        <v>0.95429406588236199</v>
      </c>
      <c r="AI25" s="19">
        <v>2.8006002412285101E-3</v>
      </c>
    </row>
    <row r="26" spans="1:35" x14ac:dyDescent="0.25">
      <c r="A26" s="17">
        <v>44038</v>
      </c>
      <c r="B26" s="19" t="s">
        <v>20</v>
      </c>
      <c r="C26" s="19">
        <v>2.7</v>
      </c>
      <c r="D26" s="19">
        <v>75.215000000000003</v>
      </c>
      <c r="E26" s="19">
        <v>16.239999999999998</v>
      </c>
      <c r="F26" s="19">
        <v>745</v>
      </c>
      <c r="G26" s="19">
        <v>759.69742225756102</v>
      </c>
      <c r="I26" s="33">
        <v>0.85535037130888203</v>
      </c>
      <c r="J26" s="33">
        <v>7.8651642299191998E-2</v>
      </c>
      <c r="K26" s="33">
        <v>1.9888525926794701E-2</v>
      </c>
      <c r="L26" s="33">
        <v>128.47645558863599</v>
      </c>
      <c r="M26" s="33">
        <v>0.82935212414767401</v>
      </c>
      <c r="N26" s="33">
        <v>2.9554806228693198E-4</v>
      </c>
      <c r="O26" s="33">
        <v>0.92235992135701705</v>
      </c>
      <c r="P26" s="10">
        <v>0.39014185663696399</v>
      </c>
      <c r="Y26" s="19">
        <v>817.30058345306895</v>
      </c>
      <c r="AA26" s="19">
        <v>2.6107209074949199E-3</v>
      </c>
      <c r="AB26" s="19">
        <v>0.234610679587471</v>
      </c>
      <c r="AC26" s="19">
        <v>9.9957909837060904E-2</v>
      </c>
      <c r="AD26" s="19">
        <v>104.622892842054</v>
      </c>
      <c r="AE26" s="19">
        <v>0.81151193013149103</v>
      </c>
      <c r="AF26" s="19">
        <v>-1.34902873927456E-2</v>
      </c>
      <c r="AG26" s="19">
        <v>0.95427874564252502</v>
      </c>
      <c r="AI26" s="19">
        <v>2.8165261387093402E-3</v>
      </c>
    </row>
    <row r="27" spans="1:35" x14ac:dyDescent="0.25">
      <c r="A27" s="17">
        <v>44039</v>
      </c>
      <c r="B27" s="19" t="s">
        <v>20</v>
      </c>
      <c r="C27" s="19">
        <v>3.75</v>
      </c>
      <c r="D27" s="19">
        <v>84.75500000000001</v>
      </c>
      <c r="E27" s="19">
        <v>15.35</v>
      </c>
      <c r="F27" s="19">
        <v>685</v>
      </c>
      <c r="G27" s="19">
        <v>716.036657139108</v>
      </c>
      <c r="I27" s="33">
        <v>0.74799547780002995</v>
      </c>
      <c r="J27" s="33">
        <v>7.9383746880566403E-2</v>
      </c>
      <c r="K27" s="33">
        <v>2.0392654654222599E-2</v>
      </c>
      <c r="L27" s="33">
        <v>131.938238666937</v>
      </c>
      <c r="M27" s="33">
        <v>0.72096093016289398</v>
      </c>
      <c r="N27" s="33">
        <v>2.7553044654382602E-4</v>
      </c>
      <c r="O27" s="33">
        <v>0.92229259046356804</v>
      </c>
      <c r="P27" s="10">
        <v>0.39014213281232302</v>
      </c>
      <c r="Y27" s="19">
        <v>832.27556149291399</v>
      </c>
      <c r="AA27" s="19">
        <v>1.953125E-3</v>
      </c>
      <c r="AB27" s="19">
        <v>0.109313939899914</v>
      </c>
      <c r="AC27" s="19">
        <v>0.10352935244787401</v>
      </c>
      <c r="AD27" s="19">
        <v>99.622819317518207</v>
      </c>
      <c r="AE27" s="19">
        <v>0.50893481586606204</v>
      </c>
      <c r="AF27" s="19">
        <v>-1.21569524864997E-2</v>
      </c>
      <c r="AG27" s="19">
        <v>0.95425761114235397</v>
      </c>
      <c r="AI27" s="19">
        <v>2.8339311350817002E-3</v>
      </c>
    </row>
    <row r="28" spans="1:35" x14ac:dyDescent="0.25">
      <c r="A28" s="17">
        <v>44040</v>
      </c>
      <c r="B28" s="19" t="s">
        <v>20</v>
      </c>
      <c r="C28" s="19">
        <v>3.455000000000001</v>
      </c>
      <c r="D28" s="19">
        <v>68.825000000000003</v>
      </c>
      <c r="E28" s="19">
        <v>14.52</v>
      </c>
      <c r="F28" s="19">
        <v>547</v>
      </c>
      <c r="G28" s="19">
        <v>799.52377084956095</v>
      </c>
      <c r="I28" s="33">
        <v>0.907983539635693</v>
      </c>
      <c r="J28" s="33">
        <v>7.5178545426632395E-2</v>
      </c>
      <c r="K28" s="33">
        <v>2.1916691862423399E-2</v>
      </c>
      <c r="L28" s="33">
        <v>131.13405341743399</v>
      </c>
      <c r="M28" s="33">
        <v>0.87911232308106602</v>
      </c>
      <c r="N28" s="33">
        <v>3.2009818635314602E-4</v>
      </c>
      <c r="O28" s="33">
        <v>0.92227095040587104</v>
      </c>
      <c r="P28" s="10">
        <v>0.39014245922892199</v>
      </c>
      <c r="Y28" s="19">
        <v>840.119679358594</v>
      </c>
      <c r="AA28" s="19">
        <v>2.8162780120940499E-3</v>
      </c>
      <c r="AB28" s="19">
        <v>0.23628798720146499</v>
      </c>
      <c r="AC28" s="19">
        <v>9.9707454267901799E-2</v>
      </c>
      <c r="AD28" s="19">
        <v>104.748450160964</v>
      </c>
      <c r="AE28" s="19">
        <v>0.81107004967660701</v>
      </c>
      <c r="AF28" s="19">
        <v>-1.28465889908447E-2</v>
      </c>
      <c r="AG28" s="19">
        <v>0.954218049061757</v>
      </c>
      <c r="AI28" s="19">
        <v>2.8529524791948901E-3</v>
      </c>
    </row>
    <row r="29" spans="1:35" x14ac:dyDescent="0.25">
      <c r="A29" s="17">
        <v>44041</v>
      </c>
      <c r="B29" s="19" t="s">
        <v>20</v>
      </c>
      <c r="C29" s="19">
        <v>5.1949999999999994</v>
      </c>
      <c r="D29" s="19">
        <v>67.465000000000003</v>
      </c>
      <c r="E29" s="19">
        <v>15.615</v>
      </c>
      <c r="F29" s="19">
        <v>797</v>
      </c>
      <c r="G29" s="19">
        <v>778.84860097170895</v>
      </c>
      <c r="I29" s="33">
        <v>0.32379464808748698</v>
      </c>
      <c r="J29" s="33">
        <v>8.77606391196213E-2</v>
      </c>
      <c r="K29" s="33">
        <v>1.87743121381641E-2</v>
      </c>
      <c r="L29" s="33">
        <v>138.448920099731</v>
      </c>
      <c r="M29" s="33">
        <v>0.29808454695716402</v>
      </c>
      <c r="N29" s="33">
        <v>3.1000345316711797E-4</v>
      </c>
      <c r="O29" s="33">
        <v>0.92186007299986295</v>
      </c>
      <c r="P29" s="10">
        <v>0.39014284502474</v>
      </c>
      <c r="Y29" s="19">
        <v>834.43186094242697</v>
      </c>
      <c r="AA29" s="19">
        <v>3.2727603416897698E-3</v>
      </c>
      <c r="AB29" s="19">
        <v>0.38011612365550201</v>
      </c>
      <c r="AC29" s="19">
        <v>9.5886872600878401E-2</v>
      </c>
      <c r="AD29" s="19">
        <v>108.87132978343099</v>
      </c>
      <c r="AE29" s="19">
        <v>0.97488977849799396</v>
      </c>
      <c r="AF29" s="19">
        <v>-1.2466036762622101E-2</v>
      </c>
      <c r="AG29" s="19">
        <v>0.95419171436804595</v>
      </c>
      <c r="AI29" s="19">
        <v>2.8737401320526302E-3</v>
      </c>
    </row>
    <row r="30" spans="1:35" x14ac:dyDescent="0.25">
      <c r="A30" s="17">
        <v>44042</v>
      </c>
      <c r="B30" s="19" t="s">
        <v>20</v>
      </c>
      <c r="C30" s="19">
        <v>7.5549999999999997</v>
      </c>
      <c r="D30" s="19">
        <v>66.424999999999997</v>
      </c>
      <c r="E30" s="19">
        <v>18.47</v>
      </c>
      <c r="F30" s="19">
        <v>846</v>
      </c>
      <c r="G30" s="19">
        <v>917.06252251841795</v>
      </c>
      <c r="I30" s="33">
        <v>0.496187768646279</v>
      </c>
      <c r="J30" s="33">
        <v>6.4393961266697899E-2</v>
      </c>
      <c r="K30" s="33">
        <v>2.53883025310573E-2</v>
      </c>
      <c r="L30" s="33">
        <v>123.048429963949</v>
      </c>
      <c r="M30" s="33">
        <v>0.464612195738414</v>
      </c>
      <c r="N30" s="33">
        <v>5.7661627004612604E-4</v>
      </c>
      <c r="O30" s="33">
        <v>0.921731089769529</v>
      </c>
      <c r="P30" s="10">
        <v>0.39014330099907801</v>
      </c>
      <c r="Y30" s="19">
        <v>841.84329792854805</v>
      </c>
      <c r="AA30" s="19">
        <v>2.62451171875E-3</v>
      </c>
      <c r="AB30" s="19">
        <v>0.18158712734513499</v>
      </c>
      <c r="AC30" s="19">
        <v>0.101700807983289</v>
      </c>
      <c r="AD30" s="19">
        <v>102.844483615306</v>
      </c>
      <c r="AE30" s="19">
        <v>0.70733081453762703</v>
      </c>
      <c r="AF30" s="19">
        <v>-1.28651808059104E-2</v>
      </c>
      <c r="AG30" s="19">
        <v>0.95415905872644002</v>
      </c>
      <c r="AI30" s="19">
        <v>2.89645793966474E-3</v>
      </c>
    </row>
    <row r="31" spans="1:35" x14ac:dyDescent="0.25">
      <c r="A31" s="17">
        <v>44043</v>
      </c>
      <c r="B31" s="19" t="s">
        <v>20</v>
      </c>
      <c r="C31" s="19">
        <v>9.1549999999999994</v>
      </c>
      <c r="D31" s="19">
        <v>64.424999999999997</v>
      </c>
      <c r="E31" s="19">
        <v>21.135000000000009</v>
      </c>
      <c r="F31" s="19">
        <v>880</v>
      </c>
      <c r="G31" s="19">
        <v>1105.1472606687801</v>
      </c>
      <c r="I31" s="33">
        <v>0.54116482127111498</v>
      </c>
      <c r="J31" s="33">
        <v>9.2194519517048698E-2</v>
      </c>
      <c r="K31" s="33">
        <v>1.7694229354839702E-2</v>
      </c>
      <c r="L31" s="33">
        <v>140.70488249236899</v>
      </c>
      <c r="M31" s="33">
        <v>0.51695038931027304</v>
      </c>
      <c r="N31" s="33">
        <v>2.6474137547849398E-4</v>
      </c>
      <c r="O31" s="33">
        <v>0.92169781767238101</v>
      </c>
      <c r="P31" s="10">
        <v>0.39014383991430701</v>
      </c>
      <c r="Y31" s="19">
        <v>830.56143195587697</v>
      </c>
      <c r="AA31" s="19">
        <v>2.6556086775156901E-3</v>
      </c>
      <c r="AB31" s="19">
        <v>0.20681098386962299</v>
      </c>
      <c r="AC31" s="19">
        <v>0.10231736322929701</v>
      </c>
      <c r="AD31" s="19">
        <v>103.281132615285</v>
      </c>
      <c r="AE31" s="19">
        <v>0.774906177327777</v>
      </c>
      <c r="AF31" s="19">
        <v>-1.4129417681359301E-2</v>
      </c>
      <c r="AG31" s="19">
        <v>0.95406609631627703</v>
      </c>
      <c r="AI31" s="19">
        <v>2.92128491322094E-3</v>
      </c>
    </row>
    <row r="32" spans="1:35" x14ac:dyDescent="0.25">
      <c r="A32" s="17">
        <v>44044</v>
      </c>
      <c r="B32" s="19" t="s">
        <v>20</v>
      </c>
      <c r="C32" s="19">
        <v>3.5842105263157888</v>
      </c>
      <c r="D32" s="19">
        <v>73.144999999999982</v>
      </c>
      <c r="E32" s="19">
        <v>17.63</v>
      </c>
      <c r="F32" s="19">
        <v>761</v>
      </c>
      <c r="G32" s="19">
        <v>1235.44933190199</v>
      </c>
      <c r="I32" s="33">
        <v>0.84774358993081</v>
      </c>
      <c r="J32" s="33">
        <v>7.7766177958500299E-2</v>
      </c>
      <c r="K32" s="33">
        <v>2.3396640788453601E-2</v>
      </c>
      <c r="L32" s="33">
        <v>133.70840738159399</v>
      </c>
      <c r="M32" s="33">
        <v>0.81807020425107202</v>
      </c>
      <c r="N32" s="33">
        <v>2.4987040648039E-4</v>
      </c>
      <c r="O32" s="33">
        <v>0.92166316582929197</v>
      </c>
      <c r="P32" s="10">
        <v>0.39014447685231701</v>
      </c>
      <c r="Y32" s="19">
        <v>816.23110044368605</v>
      </c>
      <c r="AA32" s="19">
        <v>3.44384847146983E-3</v>
      </c>
      <c r="AB32" s="19">
        <v>0.40097724502138099</v>
      </c>
      <c r="AC32" s="19">
        <v>9.7557667463202394E-2</v>
      </c>
      <c r="AD32" s="19">
        <v>109.06859629546101</v>
      </c>
      <c r="AE32" s="19">
        <v>0.99997005028665398</v>
      </c>
      <c r="AF32" s="19">
        <v>-1.1829450746282199E-2</v>
      </c>
      <c r="AG32" s="19">
        <v>0.95404217263392499</v>
      </c>
      <c r="AI32" s="19">
        <v>2.9484166262341502E-3</v>
      </c>
    </row>
    <row r="33" spans="1:35" x14ac:dyDescent="0.25">
      <c r="A33" s="17">
        <v>44045</v>
      </c>
      <c r="B33" s="19" t="s">
        <v>20</v>
      </c>
      <c r="C33" s="19">
        <v>3.32</v>
      </c>
      <c r="D33" s="19">
        <v>72.580000000000013</v>
      </c>
      <c r="E33" s="19">
        <v>15.815</v>
      </c>
      <c r="F33" s="19">
        <v>743</v>
      </c>
      <c r="G33" s="19">
        <v>800.565593866109</v>
      </c>
      <c r="I33" s="33">
        <v>0.83211216093657803</v>
      </c>
      <c r="J33" s="33">
        <v>8.4211740966423101E-2</v>
      </c>
      <c r="K33" s="33">
        <v>2.1230960514138301E-2</v>
      </c>
      <c r="L33" s="33">
        <v>140.98133458367701</v>
      </c>
      <c r="M33" s="33">
        <v>0.80237740075957298</v>
      </c>
      <c r="N33" s="33">
        <v>5.6733935576691596E-4</v>
      </c>
      <c r="O33" s="33">
        <v>0.92058904139773801</v>
      </c>
      <c r="P33" s="10">
        <v>0.39014522963552301</v>
      </c>
      <c r="Y33" s="19">
        <v>809.79435917777096</v>
      </c>
      <c r="AA33" s="19">
        <v>2.9296875E-3</v>
      </c>
      <c r="AB33" s="19">
        <v>0.233933683709041</v>
      </c>
      <c r="AC33" s="19">
        <v>0.100958254333472</v>
      </c>
      <c r="AD33" s="19">
        <v>104.468190620946</v>
      </c>
      <c r="AE33" s="19">
        <v>0.81307125790535295</v>
      </c>
      <c r="AF33" s="19">
        <v>-1.2936485051518801E-2</v>
      </c>
      <c r="AG33" s="19">
        <v>0.95403668661486896</v>
      </c>
      <c r="AI33" s="19">
        <v>2.9780667391340401E-3</v>
      </c>
    </row>
    <row r="34" spans="1:35" x14ac:dyDescent="0.25">
      <c r="A34" s="17">
        <v>44046</v>
      </c>
      <c r="B34" s="19" t="s">
        <v>20</v>
      </c>
      <c r="C34" s="19">
        <v>5.0550000000000006</v>
      </c>
      <c r="D34" s="19">
        <v>68.084999999999994</v>
      </c>
      <c r="E34" s="19">
        <v>14.89</v>
      </c>
      <c r="F34" s="19">
        <v>938</v>
      </c>
      <c r="G34" s="19">
        <v>782.03985462502897</v>
      </c>
      <c r="I34" s="33">
        <v>0.55339712635045801</v>
      </c>
      <c r="J34" s="33">
        <v>0.117078565938702</v>
      </c>
      <c r="K34" s="33">
        <v>1.1100904891515599E-2</v>
      </c>
      <c r="L34" s="33">
        <v>127.39474704393101</v>
      </c>
      <c r="M34" s="33">
        <v>0.54827056022656795</v>
      </c>
      <c r="N34" s="33">
        <v>1.90280759226669E-4</v>
      </c>
      <c r="O34" s="33">
        <v>0.91857348203751399</v>
      </c>
      <c r="P34" s="10">
        <v>0.390146119324079</v>
      </c>
      <c r="Y34" s="19">
        <v>863.62778610158796</v>
      </c>
      <c r="AA34" s="19">
        <v>3.26331587453743E-3</v>
      </c>
      <c r="AB34" s="19">
        <v>0.34764251972915999</v>
      </c>
      <c r="AC34" s="19">
        <v>9.8819216025800696E-2</v>
      </c>
      <c r="AD34" s="19">
        <v>107.61135527914701</v>
      </c>
      <c r="AE34" s="19">
        <v>0.96006693072420701</v>
      </c>
      <c r="AF34" s="19">
        <v>-1.31756308995117E-2</v>
      </c>
      <c r="AG34" s="19">
        <v>0.95402788103468705</v>
      </c>
      <c r="AI34" s="19">
        <v>3.0104686626901702E-3</v>
      </c>
    </row>
    <row r="35" spans="1:35" x14ac:dyDescent="0.25">
      <c r="A35" s="17">
        <v>44047</v>
      </c>
      <c r="B35" s="19" t="s">
        <v>20</v>
      </c>
      <c r="C35" s="19">
        <v>5.3599999999999994</v>
      </c>
      <c r="D35" s="19">
        <v>76.839999999999989</v>
      </c>
      <c r="E35" s="19">
        <v>15.704999999999989</v>
      </c>
      <c r="F35" s="19">
        <v>670</v>
      </c>
      <c r="G35" s="19">
        <v>922.26769465651296</v>
      </c>
      <c r="I35" s="33">
        <v>0.889505302282383</v>
      </c>
      <c r="J35" s="33">
        <v>0.12625504324756201</v>
      </c>
      <c r="K35" s="33">
        <v>1.0471250123774501E-2</v>
      </c>
      <c r="L35" s="33">
        <v>137.348616592394</v>
      </c>
      <c r="M35" s="33">
        <v>0.88540059833264395</v>
      </c>
      <c r="N35" s="33">
        <v>2.84228035401957E-4</v>
      </c>
      <c r="O35" s="33">
        <v>0.91835329599724602</v>
      </c>
      <c r="P35" s="10">
        <v>0.390147170802982</v>
      </c>
      <c r="Y35" s="19">
        <v>867.71848349018205</v>
      </c>
      <c r="AA35" s="19">
        <v>2.8533742822873802E-3</v>
      </c>
      <c r="AB35" s="19">
        <v>0.21347740758779399</v>
      </c>
      <c r="AC35" s="19">
        <v>0.101713671825053</v>
      </c>
      <c r="AD35" s="19">
        <v>103.734809611413</v>
      </c>
      <c r="AE35" s="19">
        <v>0.77873566500285096</v>
      </c>
      <c r="AF35" s="19">
        <v>-1.3491747351157799E-2</v>
      </c>
      <c r="AG35" s="19">
        <v>0.95401228034893304</v>
      </c>
      <c r="AI35" s="19">
        <v>3.0458773726116501E-3</v>
      </c>
    </row>
    <row r="36" spans="1:35" x14ac:dyDescent="0.25">
      <c r="A36" s="17">
        <v>44048</v>
      </c>
      <c r="B36" s="19" t="s">
        <v>20</v>
      </c>
      <c r="C36" s="19">
        <v>4.4400000000000004</v>
      </c>
      <c r="D36" s="19">
        <v>81.165000000000006</v>
      </c>
      <c r="E36" s="19">
        <v>18.3</v>
      </c>
      <c r="F36" s="19">
        <v>891</v>
      </c>
      <c r="G36" s="19">
        <v>949.78808857157105</v>
      </c>
      <c r="I36" s="33">
        <v>0.72062904264413297</v>
      </c>
      <c r="J36" s="33">
        <v>9.0004030364215101E-2</v>
      </c>
      <c r="K36" s="33">
        <v>1.3377332533903301E-2</v>
      </c>
      <c r="L36" s="33">
        <v>84.891735427774506</v>
      </c>
      <c r="M36" s="33">
        <v>0.71502796560974902</v>
      </c>
      <c r="N36" s="33">
        <v>2.44140625E-4</v>
      </c>
      <c r="O36" s="33">
        <v>0.91745140966215499</v>
      </c>
      <c r="P36" s="10">
        <v>0.390148413475218</v>
      </c>
      <c r="Y36" s="19">
        <v>858.53137362476502</v>
      </c>
      <c r="AA36" s="19">
        <v>3.2564918162303301E-3</v>
      </c>
      <c r="AB36" s="19">
        <v>0.29957331045039598</v>
      </c>
      <c r="AC36" s="19">
        <v>0.10064992009271</v>
      </c>
      <c r="AD36" s="19">
        <v>106.156094758352</v>
      </c>
      <c r="AE36" s="19">
        <v>0.91337933368437096</v>
      </c>
      <c r="AF36" s="19">
        <v>-1.3348768196160999E-2</v>
      </c>
      <c r="AG36" s="19">
        <v>0.95385968469238602</v>
      </c>
      <c r="AI36" s="19">
        <v>3.0845713887101599E-3</v>
      </c>
    </row>
    <row r="37" spans="1:35" x14ac:dyDescent="0.25">
      <c r="A37" s="17">
        <v>44049</v>
      </c>
      <c r="B37" s="19" t="s">
        <v>20</v>
      </c>
      <c r="C37" s="19">
        <v>5.7400000000000011</v>
      </c>
      <c r="D37" s="19">
        <v>82.549999999999983</v>
      </c>
      <c r="E37" s="19">
        <v>18.95</v>
      </c>
      <c r="F37" s="19">
        <v>950</v>
      </c>
      <c r="G37" s="19">
        <v>879.64034513088905</v>
      </c>
      <c r="I37" s="33">
        <v>0.97697599330622797</v>
      </c>
      <c r="J37" s="33">
        <v>9.5646435139416702E-2</v>
      </c>
      <c r="K37" s="33">
        <v>1.67981491691356E-2</v>
      </c>
      <c r="L37" s="33">
        <v>140.16070770865099</v>
      </c>
      <c r="M37" s="33">
        <v>0.95354064944574202</v>
      </c>
      <c r="N37" s="33">
        <v>7.3918350441426505E-4</v>
      </c>
      <c r="O37" s="33">
        <v>0.91737956338139004</v>
      </c>
      <c r="P37" s="10">
        <v>0.39014988207991602</v>
      </c>
      <c r="Y37" s="19">
        <v>864.21669478839203</v>
      </c>
      <c r="AA37" s="19">
        <v>2.9998311876986402E-3</v>
      </c>
      <c r="AB37" s="19">
        <v>0.22435946935883599</v>
      </c>
      <c r="AC37" s="19">
        <v>0.102557795999696</v>
      </c>
      <c r="AD37" s="19">
        <v>103.912918085378</v>
      </c>
      <c r="AE37" s="19">
        <v>0.80252556304609601</v>
      </c>
      <c r="AF37" s="19">
        <v>-1.31494573064344E-2</v>
      </c>
      <c r="AG37" s="19">
        <v>0.95383001318506699</v>
      </c>
      <c r="AI37" s="19">
        <v>3.1268549331296301E-3</v>
      </c>
    </row>
    <row r="38" spans="1:35" x14ac:dyDescent="0.25">
      <c r="A38" s="17">
        <v>44050</v>
      </c>
      <c r="B38" s="19" t="s">
        <v>20</v>
      </c>
      <c r="C38" s="19">
        <v>7.6999999999999984</v>
      </c>
      <c r="D38" s="19">
        <v>70.605000000000004</v>
      </c>
      <c r="E38" s="19">
        <v>21.61</v>
      </c>
      <c r="F38" s="19">
        <v>871</v>
      </c>
      <c r="G38" s="19">
        <v>986.971418613997</v>
      </c>
      <c r="I38" s="33">
        <v>3.5114440946435899E-2</v>
      </c>
      <c r="J38" s="33">
        <v>0.18660260737352399</v>
      </c>
      <c r="K38" s="33">
        <v>6.4331778289321599E-3</v>
      </c>
      <c r="L38" s="33">
        <v>112.613391779427</v>
      </c>
      <c r="M38" s="33">
        <v>6.9438403192543102E-2</v>
      </c>
      <c r="N38" s="33">
        <v>2.4935409276249899E-4</v>
      </c>
      <c r="O38" s="33">
        <v>0.91540089253252699</v>
      </c>
      <c r="P38" s="10">
        <v>0.39015161765782402</v>
      </c>
      <c r="Y38" s="19">
        <v>880.10485623822899</v>
      </c>
      <c r="AA38" s="19">
        <v>3.2195640259801198E-3</v>
      </c>
      <c r="AB38" s="19">
        <v>0.27877920863405398</v>
      </c>
      <c r="AC38" s="19">
        <v>0.101430475594725</v>
      </c>
      <c r="AD38" s="19">
        <v>105.387316420787</v>
      </c>
      <c r="AE38" s="19">
        <v>0.89173877013009695</v>
      </c>
      <c r="AF38" s="19">
        <v>-1.4137054204260899E-2</v>
      </c>
      <c r="AG38" s="19">
        <v>0.95378348186192496</v>
      </c>
      <c r="AI38" s="19">
        <v>3.1730602833410599E-3</v>
      </c>
    </row>
    <row r="39" spans="1:35" x14ac:dyDescent="0.25">
      <c r="A39" s="17">
        <v>44051</v>
      </c>
      <c r="B39" s="19" t="s">
        <v>20</v>
      </c>
      <c r="C39" s="19">
        <v>5.830000000000001</v>
      </c>
      <c r="D39" s="19">
        <v>70.95</v>
      </c>
      <c r="E39" s="19">
        <v>20.350000000000001</v>
      </c>
      <c r="F39" s="19">
        <v>758</v>
      </c>
      <c r="G39" s="19">
        <v>1148.5158737532499</v>
      </c>
      <c r="I39" s="33">
        <v>0.67630368379230399</v>
      </c>
      <c r="J39" s="33">
        <v>0.115365139645494</v>
      </c>
      <c r="K39" s="33">
        <v>1.0035170002082899E-2</v>
      </c>
      <c r="L39" s="33">
        <v>71.428823418422198</v>
      </c>
      <c r="M39" s="33">
        <v>0.68702450784610303</v>
      </c>
      <c r="N39" s="33">
        <v>3.13586260731413E-4</v>
      </c>
      <c r="O39" s="33">
        <v>0.91515615827962005</v>
      </c>
      <c r="P39" s="10">
        <v>0.39015366869031398</v>
      </c>
      <c r="Y39" s="19">
        <v>875.597794552452</v>
      </c>
      <c r="AA39" s="19">
        <v>3.173828125E-3</v>
      </c>
      <c r="AB39" s="19">
        <v>0.33709378534669798</v>
      </c>
      <c r="AC39" s="19">
        <v>0.10127417525615</v>
      </c>
      <c r="AD39" s="19">
        <v>106.67543465549301</v>
      </c>
      <c r="AE39" s="19">
        <v>0.96800615782010202</v>
      </c>
      <c r="AF39" s="19">
        <v>-1.3355406446639901E-2</v>
      </c>
      <c r="AG39" s="19">
        <v>0.95377838957544603</v>
      </c>
      <c r="AI39" s="19">
        <v>3.2235503368781399E-3</v>
      </c>
    </row>
    <row r="40" spans="1:35" x14ac:dyDescent="0.25">
      <c r="A40" s="17">
        <v>44052</v>
      </c>
      <c r="B40" s="19" t="s">
        <v>20</v>
      </c>
      <c r="C40" s="19">
        <v>4.0399999999999991</v>
      </c>
      <c r="D40" s="19">
        <v>77.14500000000001</v>
      </c>
      <c r="E40" s="19">
        <v>18.41</v>
      </c>
      <c r="F40" s="19">
        <v>1062</v>
      </c>
      <c r="G40" s="19">
        <v>1002.48389513527</v>
      </c>
      <c r="I40" s="33">
        <v>0.27893197271787501</v>
      </c>
      <c r="J40" s="33">
        <v>0.32800115595579099</v>
      </c>
      <c r="K40" s="33">
        <v>3.7808366757654502E-3</v>
      </c>
      <c r="L40" s="33">
        <v>135.02961217558601</v>
      </c>
      <c r="M40" s="33">
        <v>0.37665570028940398</v>
      </c>
      <c r="N40" s="33">
        <v>1.8997422306887799E-4</v>
      </c>
      <c r="O40" s="33">
        <v>0.91398456916606696</v>
      </c>
      <c r="P40" s="10">
        <v>0.39015609244261301</v>
      </c>
      <c r="Y40" s="19">
        <v>867.94058226175798</v>
      </c>
      <c r="AA40" s="19">
        <v>3.2379405292695101E-3</v>
      </c>
      <c r="AB40" s="19">
        <v>0.27260257108932601</v>
      </c>
      <c r="AC40" s="19">
        <v>0.102095633366993</v>
      </c>
      <c r="AD40" s="19">
        <v>105.21718747848</v>
      </c>
      <c r="AE40" s="19">
        <v>0.88333855012503604</v>
      </c>
      <c r="AF40" s="19">
        <v>-1.33118058572563E-2</v>
      </c>
      <c r="AG40" s="19">
        <v>0.953721816574709</v>
      </c>
      <c r="AI40" s="19">
        <v>3.2787214061505599E-3</v>
      </c>
    </row>
    <row r="41" spans="1:35" x14ac:dyDescent="0.25">
      <c r="A41" s="17">
        <v>44053</v>
      </c>
      <c r="B41" s="19" t="s">
        <v>20</v>
      </c>
      <c r="C41" s="19">
        <v>7.1050000000000004</v>
      </c>
      <c r="D41" s="19">
        <v>78.424999999999997</v>
      </c>
      <c r="E41" s="19">
        <v>20.135000000000002</v>
      </c>
      <c r="F41" s="19">
        <v>816</v>
      </c>
      <c r="G41" s="19">
        <v>861.474069573527</v>
      </c>
      <c r="I41" s="33">
        <v>0.48453298873546002</v>
      </c>
      <c r="J41" s="33">
        <v>0.51965189456729899</v>
      </c>
      <c r="K41" s="33">
        <v>2.1562874317169198E-3</v>
      </c>
      <c r="L41" s="33">
        <v>0.64039962456932298</v>
      </c>
      <c r="M41" s="33">
        <v>0.71700892069576805</v>
      </c>
      <c r="N41" s="33">
        <v>3.662109375E-4</v>
      </c>
      <c r="O41" s="33">
        <v>0.913534281534086</v>
      </c>
      <c r="P41" s="10">
        <v>0.39015895654725902</v>
      </c>
      <c r="Y41" s="19">
        <v>896.549192834152</v>
      </c>
      <c r="AA41" s="19">
        <v>2.9001435614647302E-3</v>
      </c>
      <c r="AB41" s="19">
        <v>0.26213010043919399</v>
      </c>
      <c r="AC41" s="19">
        <v>0.102713073906554</v>
      </c>
      <c r="AD41" s="19">
        <v>104.36375410279101</v>
      </c>
      <c r="AE41" s="19">
        <v>0.89916981549419694</v>
      </c>
      <c r="AF41" s="19">
        <v>-1.54663779056139E-2</v>
      </c>
      <c r="AG41" s="19">
        <v>0.95363173935339696</v>
      </c>
      <c r="AI41" s="19">
        <v>3.3390062631182102E-3</v>
      </c>
    </row>
    <row r="42" spans="1:35" x14ac:dyDescent="0.25">
      <c r="A42" s="17">
        <v>44054</v>
      </c>
      <c r="B42" s="19" t="s">
        <v>20</v>
      </c>
      <c r="C42" s="19">
        <v>9.2750000000000004</v>
      </c>
      <c r="D42" s="19">
        <v>75.875000000000014</v>
      </c>
      <c r="E42" s="19">
        <v>21.734999999999999</v>
      </c>
      <c r="F42" s="19">
        <v>1148</v>
      </c>
      <c r="G42" s="19">
        <v>1113.98362673212</v>
      </c>
      <c r="I42" s="33">
        <v>0.85147808293432603</v>
      </c>
      <c r="J42" s="33">
        <v>0.20673288370717299</v>
      </c>
      <c r="K42" s="33">
        <v>5.5916651773848499E-3</v>
      </c>
      <c r="L42" s="33">
        <v>10.267472869044299</v>
      </c>
      <c r="M42" s="33">
        <v>0.92483051115605697</v>
      </c>
      <c r="N42" s="33">
        <v>4.5950157538399199E-4</v>
      </c>
      <c r="O42" s="33">
        <v>0.91224067116308205</v>
      </c>
      <c r="P42" s="10">
        <v>0.39016234086982599</v>
      </c>
      <c r="Y42" s="19">
        <v>921.85978456449698</v>
      </c>
      <c r="AA42" s="19">
        <v>3.1550105782262002E-3</v>
      </c>
      <c r="AB42" s="19">
        <v>0.27565381831013402</v>
      </c>
      <c r="AC42" s="19">
        <v>0.103325318864707</v>
      </c>
      <c r="AD42" s="19">
        <v>104.919988533272</v>
      </c>
      <c r="AE42" s="19">
        <v>0.89840141733767598</v>
      </c>
      <c r="AF42" s="19">
        <v>-1.44198942441887E-2</v>
      </c>
      <c r="AG42" s="19">
        <v>0.95362120471508305</v>
      </c>
      <c r="AI42" s="19">
        <v>3.4048774551407599E-3</v>
      </c>
    </row>
    <row r="43" spans="1:35" x14ac:dyDescent="0.25">
      <c r="A43" s="17">
        <v>44055</v>
      </c>
      <c r="B43" s="19" t="s">
        <v>20</v>
      </c>
      <c r="C43" s="19">
        <v>9.2850000000000001</v>
      </c>
      <c r="D43" s="19">
        <v>75.545000000000002</v>
      </c>
      <c r="E43" s="19">
        <v>22.15</v>
      </c>
      <c r="F43" s="19">
        <v>1009</v>
      </c>
      <c r="G43" s="19">
        <v>1296.20109317782</v>
      </c>
      <c r="I43" s="33">
        <v>7.5256273208625199E-2</v>
      </c>
      <c r="J43" s="33">
        <v>8.9975595854089901E-2</v>
      </c>
      <c r="K43" s="33">
        <v>1.3657755068718899E-2</v>
      </c>
      <c r="L43" s="33">
        <v>28.594635764678898</v>
      </c>
      <c r="M43" s="33">
        <v>8.5390949281723499E-2</v>
      </c>
      <c r="N43" s="33">
        <v>3.3805416309440301E-4</v>
      </c>
      <c r="O43" s="33">
        <v>0.91043233741417395</v>
      </c>
      <c r="P43" s="10">
        <v>0.39016633970596798</v>
      </c>
      <c r="Y43" s="19">
        <v>902.84425022833102</v>
      </c>
      <c r="AA43" s="19">
        <v>2.9885327201147902E-3</v>
      </c>
      <c r="AB43" s="19">
        <v>0.21607213446193199</v>
      </c>
      <c r="AC43" s="19">
        <v>0.105570494883876</v>
      </c>
      <c r="AD43" s="19">
        <v>103.02509572055401</v>
      </c>
      <c r="AE43" s="19">
        <v>0.80744368392215904</v>
      </c>
      <c r="AF43" s="19">
        <v>-1.49391978681428E-2</v>
      </c>
      <c r="AG43" s="19">
        <v>0.95349991044330396</v>
      </c>
      <c r="AI43" s="19">
        <v>3.4768509149328301E-3</v>
      </c>
    </row>
    <row r="44" spans="1:35" x14ac:dyDescent="0.25">
      <c r="A44" s="17">
        <v>44056</v>
      </c>
      <c r="B44" s="19" t="s">
        <v>20</v>
      </c>
      <c r="C44" s="19">
        <v>7.4349999999999996</v>
      </c>
      <c r="D44" s="19">
        <v>82.974999999999994</v>
      </c>
      <c r="E44" s="19">
        <v>19.355</v>
      </c>
      <c r="F44" s="19">
        <v>1129</v>
      </c>
      <c r="G44" s="19">
        <v>1303.80376044781</v>
      </c>
      <c r="I44" s="33">
        <v>0.48447972730687899</v>
      </c>
      <c r="J44" s="33">
        <v>0.111170611985554</v>
      </c>
      <c r="K44" s="33">
        <v>1.1816664364863E-2</v>
      </c>
      <c r="L44" s="33">
        <v>5.6538385482994604</v>
      </c>
      <c r="M44" s="33">
        <v>0.51315498291633099</v>
      </c>
      <c r="N44" s="33">
        <v>2.17437744140625E-4</v>
      </c>
      <c r="O44" s="33">
        <v>0.90944104310059803</v>
      </c>
      <c r="P44" s="10">
        <v>0.39017106436686999</v>
      </c>
      <c r="Y44" s="19">
        <v>898.67871571508101</v>
      </c>
      <c r="AA44" s="19">
        <v>3.353354388548E-3</v>
      </c>
      <c r="AB44" s="19">
        <v>0.23636400757870901</v>
      </c>
      <c r="AC44" s="19">
        <v>0.104436961884119</v>
      </c>
      <c r="AD44" s="19">
        <v>103.883033290653</v>
      </c>
      <c r="AE44" s="19">
        <v>0.83556033144388697</v>
      </c>
      <c r="AF44" s="19">
        <v>-1.38059615657793E-2</v>
      </c>
      <c r="AG44" s="19">
        <v>0.95330568279514005</v>
      </c>
      <c r="AI44" s="19">
        <v>3.5554898892508398E-3</v>
      </c>
    </row>
    <row r="45" spans="1:35" x14ac:dyDescent="0.25">
      <c r="A45" s="17">
        <v>44057</v>
      </c>
      <c r="B45" s="19" t="s">
        <v>20</v>
      </c>
      <c r="C45" s="19">
        <v>7.9950000000000001</v>
      </c>
      <c r="D45" s="19">
        <v>85.774999999999991</v>
      </c>
      <c r="E45" s="19">
        <v>17.600000000000001</v>
      </c>
      <c r="F45" s="19">
        <v>1440</v>
      </c>
      <c r="G45" s="19">
        <v>1158.5976971781699</v>
      </c>
      <c r="I45" s="33">
        <v>0.66959121906004604</v>
      </c>
      <c r="J45" s="33">
        <v>0.20516134070755401</v>
      </c>
      <c r="K45" s="33">
        <v>2.8542679168582101E-2</v>
      </c>
      <c r="L45" s="33">
        <v>183.35022822797001</v>
      </c>
      <c r="M45" s="33">
        <v>0.63371408257252004</v>
      </c>
      <c r="N45" s="33">
        <v>6.4628802509758597E-4</v>
      </c>
      <c r="O45" s="33">
        <v>0.90701058554756098</v>
      </c>
      <c r="P45" s="10">
        <v>0.39017664621928599</v>
      </c>
      <c r="Y45" s="19">
        <v>914.46176577161702</v>
      </c>
      <c r="AA45" s="19">
        <v>3.9063441151215902E-3</v>
      </c>
      <c r="AB45" s="19">
        <v>0.35954133946622502</v>
      </c>
      <c r="AC45" s="19">
        <v>0.101244120858401</v>
      </c>
      <c r="AD45" s="19">
        <v>107.41925265283</v>
      </c>
      <c r="AE45" s="19">
        <v>0.98064197289407595</v>
      </c>
      <c r="AF45" s="19">
        <v>-1.1475263045557E-2</v>
      </c>
      <c r="AG45" s="19">
        <v>0.95328073292759896</v>
      </c>
      <c r="AI45" s="19">
        <v>3.6414092127092E-3</v>
      </c>
    </row>
    <row r="46" spans="1:35" x14ac:dyDescent="0.25">
      <c r="A46" s="17">
        <v>44058</v>
      </c>
      <c r="B46" s="19" t="s">
        <v>20</v>
      </c>
      <c r="C46" s="19">
        <v>6.4700000000000006</v>
      </c>
      <c r="D46" s="19">
        <v>87.05</v>
      </c>
      <c r="E46" s="19">
        <v>16.95</v>
      </c>
      <c r="F46" s="19">
        <v>1012</v>
      </c>
      <c r="G46" s="19">
        <v>1210.9797017580599</v>
      </c>
      <c r="I46" s="33">
        <v>0.95765771971425795</v>
      </c>
      <c r="J46" s="33">
        <v>0.33419621541504202</v>
      </c>
      <c r="K46" s="33">
        <v>3.6198771285290497E-2</v>
      </c>
      <c r="L46" s="33">
        <v>186.12820397213099</v>
      </c>
      <c r="M46" s="33">
        <v>0.91909345778041995</v>
      </c>
      <c r="N46" s="33">
        <v>8.2015109335764602E-4</v>
      </c>
      <c r="O46" s="33">
        <v>0.891094402738417</v>
      </c>
      <c r="P46" s="10">
        <v>0.390183240256672</v>
      </c>
      <c r="Y46" s="19">
        <v>946.52752521993705</v>
      </c>
      <c r="AA46" s="19">
        <v>3.4604428268522102E-3</v>
      </c>
      <c r="AB46" s="19">
        <v>0.30955623987259101</v>
      </c>
      <c r="AC46" s="19">
        <v>0.10538562860235</v>
      </c>
      <c r="AD46" s="19">
        <v>105.22186654668501</v>
      </c>
      <c r="AE46" s="19">
        <v>0.962795841490802</v>
      </c>
      <c r="AF46" s="19">
        <v>-1.4826676078487E-2</v>
      </c>
      <c r="AG46" s="19">
        <v>0.95315137878518996</v>
      </c>
      <c r="AI46" s="19">
        <v>3.7352799549618299E-3</v>
      </c>
    </row>
    <row r="47" spans="1:35" x14ac:dyDescent="0.25">
      <c r="A47" s="17">
        <v>44059</v>
      </c>
      <c r="B47" s="19" t="s">
        <v>20</v>
      </c>
      <c r="C47" s="19">
        <v>6.0299999999999994</v>
      </c>
      <c r="D47" s="19">
        <v>86.579999999999984</v>
      </c>
      <c r="E47" s="19">
        <v>16.895</v>
      </c>
      <c r="F47" s="19">
        <v>1105</v>
      </c>
      <c r="G47" s="19">
        <v>1091.3176899518101</v>
      </c>
      <c r="I47" s="33">
        <v>0.27866120550808399</v>
      </c>
      <c r="J47" s="33">
        <v>0.129229663649645</v>
      </c>
      <c r="K47" s="33">
        <v>4.7450881228417799E-2</v>
      </c>
      <c r="L47" s="33">
        <v>147.801148070637</v>
      </c>
      <c r="M47" s="33">
        <v>0.23782990985170599</v>
      </c>
      <c r="N47" s="33">
        <v>1.2237208113141699E-3</v>
      </c>
      <c r="O47" s="33">
        <v>0.87602627337560102</v>
      </c>
      <c r="P47" s="10">
        <v>0.39019102928937499</v>
      </c>
      <c r="Y47" s="19">
        <v>955.207063459849</v>
      </c>
      <c r="AA47" s="19">
        <v>3.7185032802012899E-3</v>
      </c>
      <c r="AB47" s="19">
        <v>0.28842491409093002</v>
      </c>
      <c r="AC47" s="19">
        <v>0.104569915940771</v>
      </c>
      <c r="AD47" s="19">
        <v>105.093844974975</v>
      </c>
      <c r="AE47" s="19">
        <v>0.91900844266673198</v>
      </c>
      <c r="AF47" s="19">
        <v>-1.3103696298415899E-2</v>
      </c>
      <c r="AG47" s="19">
        <v>0.95302639666283795</v>
      </c>
      <c r="AI47" s="19">
        <v>3.8378344713781301E-3</v>
      </c>
    </row>
    <row r="48" spans="1:35" x14ac:dyDescent="0.25">
      <c r="A48" s="17">
        <v>44060</v>
      </c>
      <c r="B48" s="19" t="s">
        <v>20</v>
      </c>
      <c r="C48" s="19">
        <v>7.8650000000000002</v>
      </c>
      <c r="D48" s="19">
        <v>86.830000000000013</v>
      </c>
      <c r="E48" s="19">
        <v>16.484999999999999</v>
      </c>
      <c r="F48" s="19">
        <v>713</v>
      </c>
      <c r="G48" s="19">
        <v>1060.9748309739</v>
      </c>
      <c r="I48" s="33">
        <v>0.648117679858488</v>
      </c>
      <c r="J48" s="33">
        <v>0.76888094454926703</v>
      </c>
      <c r="K48" s="33">
        <v>5.6100565770331297E-2</v>
      </c>
      <c r="L48" s="33">
        <v>180.941390400659</v>
      </c>
      <c r="M48" s="33">
        <v>0.60587703987876396</v>
      </c>
      <c r="N48" s="33">
        <v>1.03759765625E-3</v>
      </c>
      <c r="O48" s="33">
        <v>0.85362272849911203</v>
      </c>
      <c r="P48" s="10">
        <v>0.39020022885450401</v>
      </c>
      <c r="Y48" s="19">
        <v>989.20038351214805</v>
      </c>
      <c r="AA48" s="19">
        <v>1.3359190040163099E-3</v>
      </c>
      <c r="AB48" s="19">
        <v>0.99990145379972695</v>
      </c>
      <c r="AC48" s="19">
        <v>6.9832146027070593E-2</v>
      </c>
      <c r="AD48" s="19">
        <v>132.97092913235701</v>
      </c>
      <c r="AE48" s="19">
        <v>0.85419580533355499</v>
      </c>
      <c r="AF48" s="19">
        <v>-3.2756629670389601E-3</v>
      </c>
      <c r="AG48" s="19">
        <v>0.95285378199979998</v>
      </c>
      <c r="AI48" s="19">
        <v>3.9498718892747899E-3</v>
      </c>
    </row>
    <row r="49" spans="1:35" x14ac:dyDescent="0.25">
      <c r="A49" s="17">
        <v>44061</v>
      </c>
      <c r="B49" s="19" t="s">
        <v>20</v>
      </c>
      <c r="C49" s="19">
        <v>5.8050000000000006</v>
      </c>
      <c r="D49" s="19">
        <v>83.944999999999993</v>
      </c>
      <c r="E49" s="19">
        <v>17.399999999999999</v>
      </c>
      <c r="F49" s="19">
        <v>1089</v>
      </c>
      <c r="G49" s="19">
        <v>1220.7415956381301</v>
      </c>
      <c r="I49" s="33">
        <v>0.81187182553575499</v>
      </c>
      <c r="J49" s="33">
        <v>0.46688331695012703</v>
      </c>
      <c r="K49" s="33">
        <v>5.5565844036729699E-2</v>
      </c>
      <c r="L49" s="33">
        <v>170.16250392714099</v>
      </c>
      <c r="M49" s="33">
        <v>0.77032381706935305</v>
      </c>
      <c r="N49" s="33">
        <v>1.0106250110139001E-3</v>
      </c>
      <c r="O49" s="33">
        <v>0.85203070237890899</v>
      </c>
      <c r="P49" s="10">
        <v>0.390211092959723</v>
      </c>
      <c r="Y49" s="19">
        <v>1011.58781582437</v>
      </c>
      <c r="AA49" s="19">
        <v>4.3875077907925596E-3</v>
      </c>
      <c r="AB49" s="19">
        <v>0.304568652328295</v>
      </c>
      <c r="AC49" s="19">
        <v>0.112396336375077</v>
      </c>
      <c r="AD49" s="19">
        <v>103.931025800848</v>
      </c>
      <c r="AE49" s="19">
        <v>0.98859728263357605</v>
      </c>
      <c r="AF49" s="19">
        <v>-1.4009250169355199E-2</v>
      </c>
      <c r="AG49" s="19">
        <v>0.95125577244563497</v>
      </c>
      <c r="AI49" s="19">
        <v>4.0722640637139099E-3</v>
      </c>
    </row>
    <row r="50" spans="1:35" x14ac:dyDescent="0.25">
      <c r="A50" s="17">
        <v>44062</v>
      </c>
      <c r="B50" s="19" t="s">
        <v>20</v>
      </c>
      <c r="C50" s="19">
        <v>6.19</v>
      </c>
      <c r="D50" s="19">
        <v>88.945000000000007</v>
      </c>
      <c r="E50" s="19">
        <v>18.004999999999999</v>
      </c>
      <c r="F50" s="19">
        <v>812</v>
      </c>
      <c r="G50" s="19">
        <v>1056.1950570894901</v>
      </c>
      <c r="I50" s="33">
        <v>0.77961850469869598</v>
      </c>
      <c r="J50" s="33">
        <v>0.44336546845416303</v>
      </c>
      <c r="K50" s="33">
        <v>6.1998130114445001E-2</v>
      </c>
      <c r="L50" s="33">
        <v>166.42003680882399</v>
      </c>
      <c r="M50" s="33">
        <v>0.73599908121247304</v>
      </c>
      <c r="N50" s="33">
        <v>1.3533937858963799E-3</v>
      </c>
      <c r="O50" s="33">
        <v>0.84330396978736299</v>
      </c>
      <c r="P50" s="10">
        <v>0.39022392078953599</v>
      </c>
      <c r="Y50" s="19">
        <v>1013.51182203081</v>
      </c>
      <c r="AA50" s="19">
        <v>3.2954242548166601E-4</v>
      </c>
      <c r="AB50" s="19">
        <v>0.99962619780647</v>
      </c>
      <c r="AC50" s="19">
        <v>5.9863501210237903E-2</v>
      </c>
      <c r="AD50" s="19">
        <v>145.789497947396</v>
      </c>
      <c r="AE50" s="19">
        <v>0.58914997845332695</v>
      </c>
      <c r="AF50" s="19">
        <v>2.1109048799252701E-3</v>
      </c>
      <c r="AG50" s="19">
        <v>0.94944732389056496</v>
      </c>
      <c r="AI50" s="19">
        <v>4.2059620388159103E-3</v>
      </c>
    </row>
    <row r="51" spans="1:35" x14ac:dyDescent="0.25">
      <c r="A51" s="17">
        <v>44063</v>
      </c>
      <c r="B51" s="19" t="s">
        <v>20</v>
      </c>
      <c r="C51" s="19">
        <v>4.089999999999999</v>
      </c>
      <c r="D51" s="19">
        <v>69.06</v>
      </c>
      <c r="E51" s="19">
        <v>18.75</v>
      </c>
      <c r="F51" s="19">
        <v>1182</v>
      </c>
      <c r="G51" s="19">
        <v>1096.1778081933801</v>
      </c>
      <c r="I51" s="33">
        <v>0.95079109822544905</v>
      </c>
      <c r="J51" s="33">
        <v>0.15400673921782901</v>
      </c>
      <c r="K51" s="33">
        <v>6.9103233858856403E-2</v>
      </c>
      <c r="L51" s="33">
        <v>145.28801496251899</v>
      </c>
      <c r="M51" s="33">
        <v>0.90673648351946201</v>
      </c>
      <c r="N51" s="33">
        <v>1.4010107429547299E-3</v>
      </c>
      <c r="O51" s="33">
        <v>0.838102053778643</v>
      </c>
      <c r="P51" s="10">
        <v>0.39023906451713603</v>
      </c>
      <c r="Y51" s="19">
        <v>1061.03630984919</v>
      </c>
      <c r="AA51" s="3">
        <v>9.8617325373640003E-6</v>
      </c>
      <c r="AB51" s="19">
        <v>0.99912738678825497</v>
      </c>
      <c r="AC51" s="19">
        <v>5.3450107174481502E-2</v>
      </c>
      <c r="AD51" s="19">
        <v>161.431305299793</v>
      </c>
      <c r="AE51" s="19">
        <v>0.316675438459112</v>
      </c>
      <c r="AF51" s="19">
        <v>7.6586548256762903E-3</v>
      </c>
      <c r="AG51" s="19">
        <v>0.94631301728822803</v>
      </c>
      <c r="AI51" s="19">
        <v>4.3520030524274904E-3</v>
      </c>
    </row>
    <row r="52" spans="1:35" x14ac:dyDescent="0.25">
      <c r="A52" s="17">
        <v>44064</v>
      </c>
      <c r="B52" s="19" t="s">
        <v>20</v>
      </c>
      <c r="C52" s="19">
        <v>3.61</v>
      </c>
      <c r="D52" s="19">
        <v>75.83</v>
      </c>
      <c r="E52" s="19">
        <v>17.62</v>
      </c>
      <c r="F52" s="19">
        <v>1033</v>
      </c>
      <c r="G52" s="19">
        <v>927.44893614333205</v>
      </c>
      <c r="P52" s="10">
        <v>0.39025693837860898</v>
      </c>
      <c r="Y52" s="19">
        <v>1079.9850362095899</v>
      </c>
      <c r="AI52" s="19">
        <v>4.5115181237836499E-3</v>
      </c>
    </row>
    <row r="53" spans="1:35" x14ac:dyDescent="0.25">
      <c r="A53" s="17">
        <v>44065</v>
      </c>
      <c r="B53" s="19" t="s">
        <v>20</v>
      </c>
      <c r="C53" s="19">
        <v>2.9550000000000001</v>
      </c>
      <c r="D53" s="19">
        <v>77.290000000000006</v>
      </c>
      <c r="E53" s="19">
        <v>16.14</v>
      </c>
      <c r="F53" s="19">
        <v>1288</v>
      </c>
      <c r="G53" s="19">
        <v>895.14874428981204</v>
      </c>
      <c r="P53" s="10">
        <v>0.39027802917800902</v>
      </c>
      <c r="Y53" s="19">
        <v>1132.4965983105899</v>
      </c>
      <c r="AI53" s="19">
        <v>4.6857402654541603E-3</v>
      </c>
    </row>
    <row r="54" spans="1:35" x14ac:dyDescent="0.25">
      <c r="A54" s="17">
        <v>44066</v>
      </c>
      <c r="B54" s="19" t="s">
        <v>20</v>
      </c>
      <c r="C54" s="19">
        <v>3.07</v>
      </c>
      <c r="D54" s="19">
        <v>78.864999999999981</v>
      </c>
      <c r="E54" s="19">
        <v>15.49</v>
      </c>
      <c r="F54" s="19">
        <v>1041</v>
      </c>
      <c r="G54" s="19">
        <v>848.69869896024704</v>
      </c>
      <c r="P54" s="10">
        <v>0.39030290839935899</v>
      </c>
      <c r="Y54" s="19">
        <v>1167.2143816558601</v>
      </c>
      <c r="AI54" s="19">
        <v>4.8760133622970997E-3</v>
      </c>
    </row>
    <row r="55" spans="1:35" x14ac:dyDescent="0.25">
      <c r="A55" s="17">
        <v>44067</v>
      </c>
      <c r="B55" s="19" t="s">
        <v>20</v>
      </c>
      <c r="C55" s="19">
        <v>5.16</v>
      </c>
      <c r="D55" s="19">
        <v>77.25</v>
      </c>
      <c r="E55" s="19">
        <v>15.5</v>
      </c>
      <c r="F55" s="19">
        <v>972</v>
      </c>
      <c r="G55" s="19">
        <v>868.61633206928695</v>
      </c>
      <c r="P55" s="10">
        <v>0.39033224610225797</v>
      </c>
      <c r="Y55" s="19">
        <v>1209.10735835526</v>
      </c>
      <c r="AI55" s="19">
        <v>5.0838017612709402E-3</v>
      </c>
    </row>
    <row r="56" spans="1:35" x14ac:dyDescent="0.25">
      <c r="A56" s="17">
        <v>44068</v>
      </c>
      <c r="B56" s="19" t="s">
        <v>20</v>
      </c>
      <c r="C56" s="19">
        <v>3.25</v>
      </c>
      <c r="D56" s="19">
        <v>86.384999999999991</v>
      </c>
      <c r="E56" s="19">
        <v>15.565</v>
      </c>
      <c r="F56" s="19">
        <v>1184</v>
      </c>
      <c r="G56" s="19">
        <v>1058.7479535319801</v>
      </c>
      <c r="P56" s="10">
        <v>0.390366826767235</v>
      </c>
      <c r="Y56" s="19">
        <v>1244.6033052970299</v>
      </c>
      <c r="AI56" s="19">
        <v>5.3107006166780097E-3</v>
      </c>
    </row>
    <row r="57" spans="1:35" x14ac:dyDescent="0.25">
      <c r="A57" s="17">
        <v>44069</v>
      </c>
      <c r="B57" s="19" t="s">
        <v>20</v>
      </c>
      <c r="C57" s="19">
        <v>6.3909090909090907</v>
      </c>
      <c r="D57" s="19">
        <v>76.820000000000007</v>
      </c>
      <c r="E57" s="19">
        <v>15.345000000000001</v>
      </c>
      <c r="F57" s="19">
        <v>1048</v>
      </c>
      <c r="G57" s="19">
        <v>909.596377580443</v>
      </c>
      <c r="P57" s="10">
        <v>0.39040756722960401</v>
      </c>
      <c r="Y57" s="19">
        <v>1258.5253087236899</v>
      </c>
      <c r="AI57" s="19">
        <v>5.5584470355998601E-3</v>
      </c>
    </row>
    <row r="58" spans="1:35" x14ac:dyDescent="0.25">
      <c r="A58" s="17">
        <v>44070</v>
      </c>
      <c r="B58" s="19" t="s">
        <v>20</v>
      </c>
      <c r="C58" s="19">
        <v>9.1421052631578963</v>
      </c>
      <c r="D58" s="19">
        <v>85.929999999999993</v>
      </c>
      <c r="E58" s="19">
        <v>13.36</v>
      </c>
      <c r="F58" s="19">
        <v>1522</v>
      </c>
      <c r="G58" s="19">
        <v>1195.0378341001799</v>
      </c>
      <c r="P58" s="10">
        <v>0.39045553678869899</v>
      </c>
      <c r="Y58" s="19">
        <v>1330.1041377043</v>
      </c>
      <c r="AI58" s="19">
        <v>5.8289320677877903E-3</v>
      </c>
    </row>
    <row r="59" spans="1:35" x14ac:dyDescent="0.25">
      <c r="A59" s="17">
        <v>44071</v>
      </c>
      <c r="B59" s="19" t="s">
        <v>20</v>
      </c>
      <c r="C59" s="19">
        <v>5.8349999999999991</v>
      </c>
      <c r="D59" s="19">
        <v>83.285000000000011</v>
      </c>
      <c r="E59" s="19">
        <v>12.885</v>
      </c>
      <c r="F59" s="19">
        <v>1276</v>
      </c>
      <c r="G59" s="19">
        <v>1452.1189771602301</v>
      </c>
      <c r="P59" s="10">
        <v>0.39051197949261601</v>
      </c>
      <c r="Y59" s="19">
        <v>1332.88282874211</v>
      </c>
      <c r="AI59" s="19">
        <v>6.12421358291054E-3</v>
      </c>
    </row>
    <row r="60" spans="1:35" x14ac:dyDescent="0.25">
      <c r="A60" s="17">
        <v>44072</v>
      </c>
      <c r="B60" s="19" t="s">
        <v>20</v>
      </c>
      <c r="C60" s="19">
        <v>3.79</v>
      </c>
      <c r="D60" s="19">
        <v>75.390000000000015</v>
      </c>
      <c r="E60" s="19">
        <v>11.945</v>
      </c>
      <c r="F60" s="19">
        <v>1108</v>
      </c>
      <c r="G60" s="19">
        <v>1190.2637461480499</v>
      </c>
      <c r="P60" s="10">
        <v>0.39057833846377099</v>
      </c>
      <c r="Y60" s="19">
        <v>1351.25162031846</v>
      </c>
      <c r="AI60" s="19">
        <v>6.4465300756197498E-3</v>
      </c>
    </row>
    <row r="61" spans="1:35" x14ac:dyDescent="0.25">
      <c r="A61" s="17">
        <v>44073</v>
      </c>
      <c r="B61" s="19" t="s">
        <v>20</v>
      </c>
      <c r="C61" s="19">
        <v>4.335</v>
      </c>
      <c r="D61" s="19">
        <v>71.24499999999999</v>
      </c>
      <c r="E61" s="19">
        <v>12.145</v>
      </c>
      <c r="F61" s="19">
        <v>1715</v>
      </c>
      <c r="G61" s="19">
        <v>1038.16696247646</v>
      </c>
      <c r="P61" s="10">
        <v>0.39065628193105001</v>
      </c>
      <c r="Y61" s="19">
        <v>1457.37491322248</v>
      </c>
      <c r="AI61" s="19">
        <v>6.7983154351208301E-3</v>
      </c>
    </row>
    <row r="62" spans="1:35" x14ac:dyDescent="0.25">
      <c r="A62" s="17">
        <v>44074</v>
      </c>
      <c r="B62" s="19" t="s">
        <v>20</v>
      </c>
      <c r="C62" s="19">
        <v>7.5849999999999991</v>
      </c>
      <c r="D62" s="19">
        <v>73.52000000000001</v>
      </c>
      <c r="E62" s="19">
        <v>12.25</v>
      </c>
      <c r="F62" s="19">
        <v>1406</v>
      </c>
      <c r="G62" s="19">
        <v>1114.1993619874299</v>
      </c>
      <c r="P62" s="10">
        <v>0.39074773034990901</v>
      </c>
      <c r="Y62" s="19">
        <v>1544.59676774793</v>
      </c>
      <c r="AI62" s="19">
        <v>7.1822147105354596E-3</v>
      </c>
    </row>
    <row r="63" spans="1:35" x14ac:dyDescent="0.25">
      <c r="A63" s="17">
        <v>44075</v>
      </c>
      <c r="B63" s="19" t="s">
        <v>20</v>
      </c>
      <c r="C63" s="19">
        <v>10.095000000000001</v>
      </c>
      <c r="D63" s="19">
        <v>73.835000000000008</v>
      </c>
      <c r="E63" s="19">
        <v>13.87</v>
      </c>
      <c r="F63" s="19">
        <v>1295</v>
      </c>
      <c r="G63" s="19">
        <v>1432.16896958246</v>
      </c>
      <c r="P63" s="10">
        <v>0.39085488359961101</v>
      </c>
      <c r="Y63" s="19">
        <v>1601.8272598802</v>
      </c>
      <c r="AI63" s="19">
        <v>7.6011008959647004E-3</v>
      </c>
    </row>
    <row r="64" spans="1:35" x14ac:dyDescent="0.25">
      <c r="A64" s="17">
        <v>44076</v>
      </c>
      <c r="B64" s="19" t="s">
        <v>20</v>
      </c>
      <c r="C64" s="19">
        <v>8.4500000000000011</v>
      </c>
      <c r="D64" s="19">
        <v>82.924999999999983</v>
      </c>
      <c r="E64" s="19">
        <v>14.72</v>
      </c>
      <c r="F64" s="19">
        <v>1508</v>
      </c>
      <c r="G64" s="19">
        <v>1694.0487081127601</v>
      </c>
      <c r="P64" s="10">
        <v>0.390980246722545</v>
      </c>
      <c r="Y64" s="19">
        <v>1622.3328162509199</v>
      </c>
      <c r="AI64" s="19">
        <v>8.0580927494101704E-3</v>
      </c>
    </row>
    <row r="65" spans="1:35" x14ac:dyDescent="0.25">
      <c r="A65" s="17">
        <v>44077</v>
      </c>
      <c r="B65" s="19" t="s">
        <v>20</v>
      </c>
      <c r="C65" s="19">
        <v>4.34</v>
      </c>
      <c r="D65" s="19">
        <v>80.135000000000005</v>
      </c>
      <c r="E65" s="19">
        <v>16.61</v>
      </c>
      <c r="F65" s="19">
        <v>1735</v>
      </c>
      <c r="G65" s="19">
        <v>1598.41859648629</v>
      </c>
      <c r="P65" s="10">
        <v>0.391126651992596</v>
      </c>
      <c r="Y65" s="19">
        <v>1664.5198018040001</v>
      </c>
      <c r="AI65" s="19">
        <v>8.5565736471205599E-3</v>
      </c>
    </row>
    <row r="66" spans="1:35" x14ac:dyDescent="0.25">
      <c r="A66" s="17">
        <v>44078</v>
      </c>
      <c r="B66" s="19" t="s">
        <v>20</v>
      </c>
      <c r="C66" s="19">
        <v>5.7249999999999996</v>
      </c>
      <c r="D66" s="19">
        <v>76.48</v>
      </c>
      <c r="E66" s="19">
        <v>13.95</v>
      </c>
      <c r="F66" s="19">
        <v>1940</v>
      </c>
      <c r="G66" s="19">
        <v>1289.21409488315</v>
      </c>
      <c r="P66" s="10">
        <v>0.39129727425444899</v>
      </c>
      <c r="Y66" s="19">
        <v>1781.6602615844599</v>
      </c>
      <c r="AI66" s="19">
        <v>9.1002114589780296E-3</v>
      </c>
    </row>
    <row r="67" spans="1:35" x14ac:dyDescent="0.25">
      <c r="A67" s="17">
        <v>44079</v>
      </c>
      <c r="B67" s="19" t="s">
        <v>20</v>
      </c>
      <c r="C67" s="19">
        <v>4.76</v>
      </c>
      <c r="D67" s="19">
        <v>74.989999999999995</v>
      </c>
      <c r="E67" s="19">
        <v>12.95</v>
      </c>
      <c r="F67" s="19">
        <v>1813</v>
      </c>
      <c r="G67" s="19">
        <v>1474.0113464225101</v>
      </c>
      <c r="P67" s="10">
        <v>0.39149563546939797</v>
      </c>
      <c r="Y67" s="19">
        <v>1945.4890103645801</v>
      </c>
      <c r="AI67" s="19">
        <v>9.6929794106251008E-3</v>
      </c>
    </row>
    <row r="68" spans="1:35" x14ac:dyDescent="0.25">
      <c r="A68" s="17">
        <v>44080</v>
      </c>
      <c r="B68" s="19" t="s">
        <v>20</v>
      </c>
      <c r="C68" s="19">
        <v>5.2299999999999986</v>
      </c>
      <c r="D68" s="19">
        <v>79.314999999999984</v>
      </c>
      <c r="E68" s="19">
        <v>13.6</v>
      </c>
      <c r="F68" s="19">
        <v>2988</v>
      </c>
      <c r="G68" s="19">
        <v>1459.8215784049301</v>
      </c>
      <c r="P68" s="10">
        <v>0.39172559327516099</v>
      </c>
      <c r="Y68" s="19">
        <v>2014.34671436593</v>
      </c>
      <c r="AI68" s="19">
        <v>1.03391778734911E-2</v>
      </c>
    </row>
    <row r="69" spans="1:35" x14ac:dyDescent="0.25">
      <c r="A69" s="17">
        <v>44081</v>
      </c>
      <c r="B69" s="19" t="s">
        <v>20</v>
      </c>
      <c r="C69" s="19">
        <v>6.31</v>
      </c>
      <c r="D69" s="19">
        <v>84.344999999999999</v>
      </c>
      <c r="E69" s="19">
        <v>15.58</v>
      </c>
      <c r="F69" s="19">
        <v>2948</v>
      </c>
      <c r="G69" s="19">
        <v>1584.9972277617101</v>
      </c>
      <c r="P69" s="10">
        <v>0.39199130721161801</v>
      </c>
      <c r="Y69" s="19">
        <v>2149.0957377095401</v>
      </c>
      <c r="AI69" s="19">
        <v>1.10434569939658E-2</v>
      </c>
    </row>
    <row r="70" spans="1:35" x14ac:dyDescent="0.25">
      <c r="A70" s="17">
        <v>44082</v>
      </c>
      <c r="B70" s="19" t="s">
        <v>20</v>
      </c>
      <c r="C70" s="19">
        <v>4.7449999999999992</v>
      </c>
      <c r="D70" s="19">
        <v>83.974999999999994</v>
      </c>
      <c r="E70" s="19">
        <v>17.93</v>
      </c>
      <c r="F70" s="19">
        <v>2460</v>
      </c>
      <c r="G70" s="19">
        <v>1778.9448419509099</v>
      </c>
      <c r="P70" s="10">
        <v>0.39229717525439201</v>
      </c>
      <c r="Y70" s="19">
        <v>2257.7586756536498</v>
      </c>
      <c r="AI70" s="19">
        <v>1.18108400368766E-2</v>
      </c>
    </row>
    <row r="71" spans="1:35" x14ac:dyDescent="0.25">
      <c r="A71" s="17">
        <v>44083</v>
      </c>
      <c r="B71" s="19" t="s">
        <v>20</v>
      </c>
      <c r="C71" s="19">
        <v>4.8600000000000003</v>
      </c>
      <c r="D71" s="19">
        <v>77.94</v>
      </c>
      <c r="E71" s="19">
        <v>15.85</v>
      </c>
      <c r="F71" s="19">
        <v>2659</v>
      </c>
      <c r="G71" s="19">
        <v>1748.9070341935101</v>
      </c>
      <c r="P71" s="10">
        <v>0.39264773271056402</v>
      </c>
      <c r="Y71" s="19">
        <v>2364.7595779056701</v>
      </c>
      <c r="AI71" s="19">
        <v>1.26467472752854E-2</v>
      </c>
    </row>
    <row r="72" spans="1:35" x14ac:dyDescent="0.25">
      <c r="A72" s="17">
        <v>44084</v>
      </c>
      <c r="B72" s="19" t="s">
        <v>20</v>
      </c>
      <c r="C72" s="19">
        <v>9.18</v>
      </c>
      <c r="D72" s="19">
        <v>73.675000000000011</v>
      </c>
      <c r="E72" s="19">
        <v>12.625</v>
      </c>
      <c r="F72" s="19">
        <v>2919</v>
      </c>
      <c r="G72" s="19">
        <v>1886.85854311758</v>
      </c>
      <c r="P72" s="10">
        <v>0.393047505761428</v>
      </c>
      <c r="Y72" s="19">
        <v>2546.9400359542101</v>
      </c>
      <c r="AI72" s="19">
        <v>1.3557020207507899E-2</v>
      </c>
    </row>
    <row r="73" spans="1:35" x14ac:dyDescent="0.25">
      <c r="A73" s="17">
        <v>44085</v>
      </c>
      <c r="B73" s="19" t="s">
        <v>20</v>
      </c>
      <c r="C73" s="19">
        <v>6.7499999999999982</v>
      </c>
      <c r="D73" s="19">
        <v>76.030000000000015</v>
      </c>
      <c r="E73" s="19">
        <v>13.83</v>
      </c>
      <c r="F73" s="19">
        <v>3539</v>
      </c>
      <c r="G73" s="19">
        <v>2429.9668984192299</v>
      </c>
      <c r="P73" s="10">
        <v>0.393500813490955</v>
      </c>
      <c r="Y73" s="19">
        <v>2694.8904081862402</v>
      </c>
      <c r="AI73" s="19">
        <v>1.4547945822234299E-2</v>
      </c>
    </row>
    <row r="74" spans="1:35" x14ac:dyDescent="0.25">
      <c r="A74" s="17">
        <v>44086</v>
      </c>
      <c r="B74" s="19" t="s">
        <v>20</v>
      </c>
      <c r="C74" s="19">
        <v>4.1449999999999996</v>
      </c>
      <c r="D74" s="19">
        <v>76.715000000000003</v>
      </c>
      <c r="E74" s="19">
        <v>14.664999999999999</v>
      </c>
      <c r="F74" s="19">
        <v>3497</v>
      </c>
      <c r="G74" s="19">
        <v>2377.5121194408898</v>
      </c>
      <c r="P74" s="10">
        <v>0.39401151567304998</v>
      </c>
      <c r="Y74" s="19">
        <v>2741.4372682196199</v>
      </c>
      <c r="AI74" s="19">
        <v>1.56262805627575E-2</v>
      </c>
    </row>
    <row r="75" spans="1:35" x14ac:dyDescent="0.25">
      <c r="A75" s="17">
        <v>44087</v>
      </c>
      <c r="B75" s="19" t="s">
        <v>20</v>
      </c>
      <c r="C75" s="19">
        <v>3.7549999999999999</v>
      </c>
      <c r="D75" s="19">
        <v>78.180000000000007</v>
      </c>
      <c r="E75" s="19">
        <v>16.975000000000001</v>
      </c>
      <c r="F75" s="19">
        <v>3330</v>
      </c>
      <c r="G75" s="19">
        <v>2327.16522419073</v>
      </c>
      <c r="P75" s="10">
        <v>0.39458270938708501</v>
      </c>
      <c r="Y75" s="19">
        <v>3001.9336909107401</v>
      </c>
      <c r="AI75" s="19">
        <v>1.6799273560716001E-2</v>
      </c>
    </row>
    <row r="76" spans="1:35" x14ac:dyDescent="0.25">
      <c r="A76" s="17">
        <v>44088</v>
      </c>
      <c r="B76" s="19" t="s">
        <v>20</v>
      </c>
      <c r="C76" s="19">
        <v>10.74</v>
      </c>
      <c r="D76" s="19">
        <v>74.39500000000001</v>
      </c>
      <c r="E76" s="19">
        <v>17.405000000000001</v>
      </c>
      <c r="F76" s="19">
        <v>2621</v>
      </c>
      <c r="G76" s="19">
        <v>2504.2871246302202</v>
      </c>
      <c r="P76" s="10">
        <v>0.39521638588035701</v>
      </c>
      <c r="Y76" s="19">
        <v>3266.5631287558799</v>
      </c>
      <c r="AI76" s="19">
        <v>1.80746886176778E-2</v>
      </c>
    </row>
    <row r="77" spans="1:35" x14ac:dyDescent="0.25">
      <c r="A77" s="17">
        <v>44089</v>
      </c>
      <c r="B77" s="19" t="s">
        <v>20</v>
      </c>
      <c r="C77" s="19">
        <v>16.11</v>
      </c>
      <c r="D77" s="19">
        <v>75.52</v>
      </c>
      <c r="E77" s="19">
        <v>18.46</v>
      </c>
      <c r="F77" s="19">
        <v>3103</v>
      </c>
      <c r="G77" s="19">
        <v>3403.4917697201299</v>
      </c>
      <c r="P77" s="10">
        <v>0.395913069612288</v>
      </c>
      <c r="Y77" s="19">
        <v>3486.3743047264502</v>
      </c>
      <c r="AI77" s="19">
        <v>1.9460824308774799E-2</v>
      </c>
    </row>
    <row r="78" spans="1:35" x14ac:dyDescent="0.25">
      <c r="A78" s="17">
        <v>44090</v>
      </c>
      <c r="B78" s="19" t="s">
        <v>20</v>
      </c>
      <c r="C78" s="19">
        <v>8.009999999999998</v>
      </c>
      <c r="D78" s="19">
        <v>81</v>
      </c>
      <c r="E78" s="19">
        <v>16.09</v>
      </c>
      <c r="F78" s="19">
        <v>3991</v>
      </c>
      <c r="G78" s="19">
        <v>4194.5223526837199</v>
      </c>
      <c r="P78" s="10">
        <v>0.39667147284815801</v>
      </c>
      <c r="Y78" s="19">
        <v>3461.6376659388902</v>
      </c>
      <c r="AI78" s="19">
        <v>2.0966531466211601E-2</v>
      </c>
    </row>
    <row r="79" spans="1:35" x14ac:dyDescent="0.25">
      <c r="A79" s="17">
        <v>44091</v>
      </c>
      <c r="B79" s="19" t="s">
        <v>20</v>
      </c>
      <c r="C79" s="19">
        <v>7.0000000000000018</v>
      </c>
      <c r="D79" s="19">
        <v>73.054999999999993</v>
      </c>
      <c r="E79" s="19">
        <v>14.305</v>
      </c>
      <c r="F79" s="19">
        <v>3395</v>
      </c>
      <c r="G79" s="19">
        <v>3733.0633448113699</v>
      </c>
      <c r="P79" s="10">
        <v>0.397488209252851</v>
      </c>
      <c r="Y79" s="19">
        <v>3539.4854434220101</v>
      </c>
      <c r="AI79" s="19">
        <v>2.2601227172033701E-2</v>
      </c>
    </row>
    <row r="80" spans="1:35" x14ac:dyDescent="0.25">
      <c r="A80" s="17">
        <v>44092</v>
      </c>
      <c r="B80" s="19" t="s">
        <v>20</v>
      </c>
      <c r="C80" s="19">
        <v>7.660000000000001</v>
      </c>
      <c r="D80" s="19">
        <v>72.414999999999992</v>
      </c>
      <c r="E80" s="19">
        <v>13.595000000000001</v>
      </c>
      <c r="F80" s="19">
        <v>4322</v>
      </c>
      <c r="G80" s="19">
        <v>3967.9912873698299</v>
      </c>
      <c r="P80" s="10">
        <v>0.398357615553254</v>
      </c>
      <c r="Y80" s="19">
        <v>4110.9992701151004</v>
      </c>
      <c r="AI80" s="19">
        <v>2.4374904249885799E-2</v>
      </c>
    </row>
    <row r="81" spans="1:35" x14ac:dyDescent="0.25">
      <c r="A81" s="17">
        <v>44093</v>
      </c>
      <c r="B81" s="19" t="s">
        <v>20</v>
      </c>
      <c r="C81" s="19">
        <v>5.3200000000000021</v>
      </c>
      <c r="D81" s="19">
        <v>73.905000000000001</v>
      </c>
      <c r="E81" s="19">
        <v>14.46</v>
      </c>
      <c r="F81" s="19">
        <v>4422</v>
      </c>
      <c r="G81" s="19">
        <v>4393.5677401745597</v>
      </c>
      <c r="P81" s="10">
        <v>0.39927172817907902</v>
      </c>
      <c r="Y81" s="19">
        <v>4390.1552075724103</v>
      </c>
      <c r="AI81" s="19">
        <v>2.6298135096289199E-2</v>
      </c>
    </row>
    <row r="82" spans="1:35" x14ac:dyDescent="0.25">
      <c r="A82" s="17">
        <v>44094</v>
      </c>
      <c r="B82" s="19" t="s">
        <v>20</v>
      </c>
      <c r="C82" s="19">
        <v>5.1400000000000006</v>
      </c>
      <c r="D82" s="19">
        <v>75.86999999999999</v>
      </c>
      <c r="E82" s="19">
        <v>14.305</v>
      </c>
      <c r="F82" s="19">
        <v>3899</v>
      </c>
      <c r="G82" s="19">
        <v>4550.1179006441798</v>
      </c>
      <c r="P82" s="10">
        <v>0.400220449470027</v>
      </c>
      <c r="Y82" s="19">
        <v>4658.5385556927404</v>
      </c>
      <c r="AI82" s="19">
        <v>2.8382068535928399E-2</v>
      </c>
    </row>
    <row r="83" spans="1:35" x14ac:dyDescent="0.25">
      <c r="A83" s="17">
        <v>44095</v>
      </c>
      <c r="B83" s="19" t="s">
        <v>20</v>
      </c>
      <c r="C83" s="19">
        <v>10.41</v>
      </c>
      <c r="D83" s="19">
        <v>78.539999999999992</v>
      </c>
      <c r="E83" s="19">
        <v>14.195</v>
      </c>
      <c r="F83" s="19">
        <v>4368</v>
      </c>
      <c r="G83" s="19">
        <v>4942.2655618931303</v>
      </c>
      <c r="P83" s="10">
        <v>0.40119191540543497</v>
      </c>
      <c r="Y83" s="19">
        <v>5094.0440163718604</v>
      </c>
      <c r="AI83" s="19">
        <v>3.0638418226621399E-2</v>
      </c>
    </row>
    <row r="84" spans="1:35" x14ac:dyDescent="0.25">
      <c r="A84" s="17">
        <v>44096</v>
      </c>
      <c r="B84" s="19" t="s">
        <v>20</v>
      </c>
      <c r="C84" s="19">
        <v>9.4499999999999993</v>
      </c>
      <c r="D84" s="19">
        <v>79.710000000000008</v>
      </c>
      <c r="E84" s="19">
        <v>15.555</v>
      </c>
      <c r="F84" s="19">
        <v>4926</v>
      </c>
      <c r="G84" s="19">
        <v>5914.6759666143098</v>
      </c>
      <c r="P84" s="10">
        <v>0.40217304688632799</v>
      </c>
      <c r="Y84" s="19">
        <v>5439.3461931770398</v>
      </c>
      <c r="AI84" s="19">
        <v>3.30794409836878E-2</v>
      </c>
    </row>
    <row r="85" spans="1:35" x14ac:dyDescent="0.25">
      <c r="A85" s="17">
        <v>44097</v>
      </c>
      <c r="B85" s="19" t="s">
        <v>20</v>
      </c>
      <c r="C85" s="19">
        <v>7.3400000000000007</v>
      </c>
      <c r="D85" s="19">
        <v>84.474999999999994</v>
      </c>
      <c r="E85" s="19">
        <v>13.29</v>
      </c>
      <c r="F85" s="19">
        <v>6178</v>
      </c>
      <c r="G85" s="19">
        <v>6284.2891037578802</v>
      </c>
      <c r="P85" s="10">
        <v>0.40315023544318701</v>
      </c>
      <c r="Y85" s="19">
        <v>5510.8999471923898</v>
      </c>
      <c r="AI85" s="19">
        <v>3.5717903247905899E-2</v>
      </c>
    </row>
    <row r="86" spans="1:35" x14ac:dyDescent="0.25">
      <c r="A86" s="17">
        <v>44098</v>
      </c>
      <c r="B86" s="19" t="s">
        <v>20</v>
      </c>
      <c r="C86" s="19">
        <v>7.6400000000000023</v>
      </c>
      <c r="D86" s="19">
        <v>82.609999999999985</v>
      </c>
      <c r="E86" s="19">
        <v>9.1350000000000016</v>
      </c>
      <c r="F86" s="19">
        <v>6634</v>
      </c>
      <c r="G86" s="19">
        <v>6545.68421518796</v>
      </c>
      <c r="P86" s="10">
        <v>0.40411008949265198</v>
      </c>
      <c r="Y86" s="19">
        <v>5987.2324841426598</v>
      </c>
      <c r="AI86" s="19">
        <v>3.8567033795886198E-2</v>
      </c>
    </row>
    <row r="87" spans="1:35" x14ac:dyDescent="0.25">
      <c r="A87" s="17">
        <v>44099</v>
      </c>
      <c r="B87" s="19" t="s">
        <v>20</v>
      </c>
      <c r="C87" s="19">
        <v>5.0599999999999996</v>
      </c>
      <c r="D87" s="19">
        <v>72.669999999999987</v>
      </c>
      <c r="E87" s="19">
        <v>9.34</v>
      </c>
      <c r="F87" s="19">
        <v>6873</v>
      </c>
      <c r="G87" s="19">
        <v>7068.7305684552302</v>
      </c>
      <c r="P87" s="10">
        <v>0.40504015564417001</v>
      </c>
      <c r="Y87" s="19">
        <v>6510.3089786296796</v>
      </c>
      <c r="AI87" s="19">
        <v>4.1640460698662202E-2</v>
      </c>
    </row>
    <row r="88" spans="1:35" x14ac:dyDescent="0.25">
      <c r="A88" s="17">
        <v>44100</v>
      </c>
      <c r="B88" s="19" t="s">
        <v>20</v>
      </c>
      <c r="C88" s="19">
        <v>4.9900000000000011</v>
      </c>
      <c r="D88" s="19">
        <v>70.064999999999998</v>
      </c>
      <c r="E88" s="19">
        <v>9.6050000000000004</v>
      </c>
      <c r="F88" s="19">
        <v>6041</v>
      </c>
      <c r="G88" s="19">
        <v>7288.2768436065699</v>
      </c>
      <c r="P88" s="10">
        <v>0.40592953438072399</v>
      </c>
      <c r="Y88" s="19">
        <v>6912.7884489563803</v>
      </c>
      <c r="AI88" s="19">
        <v>4.4952130488331299E-2</v>
      </c>
    </row>
    <row r="89" spans="1:35" x14ac:dyDescent="0.25">
      <c r="A89" s="17">
        <v>44101</v>
      </c>
      <c r="B89" s="19" t="s">
        <v>20</v>
      </c>
      <c r="C89" s="19">
        <v>5.1150000000000011</v>
      </c>
      <c r="D89" s="19">
        <v>74.684999999999988</v>
      </c>
      <c r="E89" s="19">
        <v>9.4049999999999994</v>
      </c>
      <c r="F89" s="19">
        <v>5692</v>
      </c>
      <c r="G89" s="19">
        <v>7777.8106531539297</v>
      </c>
      <c r="P89" s="10">
        <v>0.40676932931794801</v>
      </c>
      <c r="Y89" s="19">
        <v>7562.6949693639599</v>
      </c>
      <c r="AI89" s="19">
        <v>4.8516207510958503E-2</v>
      </c>
    </row>
    <row r="90" spans="1:35" x14ac:dyDescent="0.25">
      <c r="A90" s="17">
        <v>44102</v>
      </c>
      <c r="B90" s="19" t="s">
        <v>20</v>
      </c>
      <c r="C90" s="19">
        <v>11.755000000000001</v>
      </c>
      <c r="D90" s="19">
        <v>82.97</v>
      </c>
      <c r="E90" s="19">
        <v>11.935</v>
      </c>
      <c r="F90" s="19">
        <v>4044</v>
      </c>
      <c r="G90" s="19">
        <v>8291.0500264032307</v>
      </c>
      <c r="P90" s="10">
        <v>0.407552898639443</v>
      </c>
      <c r="Y90" s="19">
        <v>8046.0222963597098</v>
      </c>
      <c r="AI90" s="19">
        <v>5.2346951546312699E-2</v>
      </c>
    </row>
    <row r="91" spans="1:35" x14ac:dyDescent="0.25">
      <c r="A91" s="17">
        <v>44103</v>
      </c>
      <c r="B91" s="19" t="s">
        <v>20</v>
      </c>
      <c r="C91" s="19">
        <v>9.5299999999999994</v>
      </c>
      <c r="D91" s="19">
        <v>80.16</v>
      </c>
      <c r="E91" s="19">
        <v>12.53</v>
      </c>
      <c r="F91" s="19">
        <v>7143</v>
      </c>
      <c r="G91" s="19">
        <v>9558.0886284109092</v>
      </c>
      <c r="P91" s="10">
        <v>0.40827590863053298</v>
      </c>
      <c r="Y91" s="19">
        <v>8556.6768952446691</v>
      </c>
      <c r="AI91" s="19">
        <v>5.6458571982789703E-2</v>
      </c>
    </row>
    <row r="92" spans="1:35" x14ac:dyDescent="0.25">
      <c r="A92" s="17">
        <v>44104</v>
      </c>
      <c r="B92" s="19" t="s">
        <v>20</v>
      </c>
      <c r="C92" s="19">
        <v>7.8400000000000016</v>
      </c>
      <c r="D92" s="19">
        <v>85.754999999999995</v>
      </c>
      <c r="E92" s="19">
        <v>12.34</v>
      </c>
      <c r="F92" s="19">
        <v>7108</v>
      </c>
      <c r="G92" s="19">
        <v>9824.6368289890397</v>
      </c>
      <c r="P92" s="10">
        <v>0.40893621550515402</v>
      </c>
      <c r="Y92" s="19">
        <v>8508.6798862248907</v>
      </c>
      <c r="AI92" s="19">
        <v>6.0865057171455302E-2</v>
      </c>
    </row>
    <row r="93" spans="1:35" x14ac:dyDescent="0.25">
      <c r="A93" s="17">
        <v>44105</v>
      </c>
      <c r="B93" s="19" t="s">
        <v>20</v>
      </c>
      <c r="C93" s="19">
        <v>8.6300000000000008</v>
      </c>
      <c r="D93" s="19">
        <v>82.874999999999986</v>
      </c>
      <c r="E93" s="19">
        <v>9.9700000000000024</v>
      </c>
      <c r="F93" s="19">
        <v>6914</v>
      </c>
      <c r="G93" s="19">
        <v>10136.196494657401</v>
      </c>
      <c r="P93" s="10">
        <v>0.40953361854704001</v>
      </c>
      <c r="Y93" s="19">
        <v>9337.7450904718607</v>
      </c>
      <c r="AI93" s="19">
        <v>6.5579978068435699E-2</v>
      </c>
    </row>
    <row r="94" spans="1:35" x14ac:dyDescent="0.25">
      <c r="A94" s="17">
        <v>44106</v>
      </c>
      <c r="B94" s="19" t="s">
        <v>20</v>
      </c>
      <c r="C94" s="19">
        <v>7.8749999999999982</v>
      </c>
      <c r="D94" s="19">
        <v>85.460000000000008</v>
      </c>
      <c r="E94" s="19">
        <v>11.045</v>
      </c>
      <c r="F94" s="19">
        <v>6968</v>
      </c>
      <c r="G94" s="19">
        <v>10736.8228491112</v>
      </c>
      <c r="P94" s="10">
        <v>0.410069533844865</v>
      </c>
      <c r="Y94" s="19">
        <v>10034.3610416191</v>
      </c>
      <c r="AI94" s="19">
        <v>7.0616265929438093E-2</v>
      </c>
    </row>
    <row r="95" spans="1:35" x14ac:dyDescent="0.25">
      <c r="A95" s="17">
        <v>44107</v>
      </c>
      <c r="B95" s="19" t="s">
        <v>20</v>
      </c>
      <c r="C95" s="19">
        <v>6.07</v>
      </c>
      <c r="D95" s="19">
        <v>88.085000000000008</v>
      </c>
      <c r="E95" s="19">
        <v>11.71</v>
      </c>
      <c r="F95" s="19">
        <v>12871</v>
      </c>
      <c r="G95" s="19">
        <v>11144.181049168999</v>
      </c>
      <c r="P95" s="10">
        <v>0.41054663518541601</v>
      </c>
      <c r="Y95" s="19">
        <v>10535.3703862085</v>
      </c>
      <c r="AI95" s="19">
        <v>7.5985964658739302E-2</v>
      </c>
    </row>
    <row r="96" spans="1:35" x14ac:dyDescent="0.25">
      <c r="A96" s="17">
        <v>44108</v>
      </c>
      <c r="B96" s="19" t="s">
        <v>20</v>
      </c>
      <c r="C96" s="19">
        <v>4.6400000000000006</v>
      </c>
      <c r="D96" s="19">
        <v>86.94</v>
      </c>
      <c r="E96" s="19">
        <v>10.414999999999999</v>
      </c>
      <c r="F96" s="19">
        <v>22961</v>
      </c>
      <c r="G96" s="19">
        <v>11404.270460572599</v>
      </c>
      <c r="P96" s="10">
        <v>0.410968500058848</v>
      </c>
      <c r="Y96" s="19">
        <v>11243.078456330701</v>
      </c>
      <c r="AI96" s="19">
        <v>8.16999594444211E-2</v>
      </c>
    </row>
    <row r="97" spans="1:35" x14ac:dyDescent="0.25">
      <c r="A97" s="17">
        <v>44109</v>
      </c>
      <c r="B97" s="19" t="s">
        <v>20</v>
      </c>
      <c r="C97" s="19">
        <v>7.2</v>
      </c>
      <c r="D97" s="19">
        <v>84.284999999999997</v>
      </c>
      <c r="E97" s="19">
        <v>11.795</v>
      </c>
      <c r="F97" s="19">
        <v>12593</v>
      </c>
      <c r="G97" s="19">
        <v>11692.9705854473</v>
      </c>
      <c r="P97" s="10">
        <v>0.41133928753295901</v>
      </c>
      <c r="Y97" s="19">
        <v>12076.390543338</v>
      </c>
      <c r="AI97" s="19">
        <v>8.7767684527594994E-2</v>
      </c>
    </row>
    <row r="98" spans="1:35" x14ac:dyDescent="0.25">
      <c r="A98" s="17">
        <v>44110</v>
      </c>
      <c r="B98" s="19" t="s">
        <v>20</v>
      </c>
      <c r="C98" s="19">
        <v>5.7900000000000009</v>
      </c>
      <c r="D98" s="19">
        <v>83.344999999999999</v>
      </c>
      <c r="E98" s="19">
        <v>11.555</v>
      </c>
      <c r="F98" s="19">
        <v>14542</v>
      </c>
      <c r="G98" s="19">
        <v>12505.720271648999</v>
      </c>
      <c r="P98" s="10">
        <v>0.41166346363981798</v>
      </c>
      <c r="Y98" s="19">
        <v>12891.4867374848</v>
      </c>
      <c r="AI98" s="19">
        <v>9.41968143366025E-2</v>
      </c>
    </row>
    <row r="99" spans="1:35" x14ac:dyDescent="0.25">
      <c r="A99" s="17">
        <v>44111</v>
      </c>
      <c r="B99" s="19" t="s">
        <v>20</v>
      </c>
      <c r="C99" s="19">
        <v>6.7250000000000014</v>
      </c>
      <c r="D99" s="19">
        <v>80.77</v>
      </c>
      <c r="E99" s="19">
        <v>11.455</v>
      </c>
      <c r="F99" s="19">
        <v>14162</v>
      </c>
      <c r="G99" s="19">
        <v>12787.761346400201</v>
      </c>
      <c r="P99" s="10">
        <v>0.41194558056300401</v>
      </c>
      <c r="Y99" s="19">
        <v>13204.8384013951</v>
      </c>
      <c r="AI99" s="19">
        <v>0.100992943730143</v>
      </c>
    </row>
    <row r="100" spans="1:35" x14ac:dyDescent="0.25">
      <c r="A100" s="17">
        <v>44112</v>
      </c>
      <c r="B100" s="19" t="s">
        <v>20</v>
      </c>
      <c r="C100" s="19">
        <v>7.2399999999999993</v>
      </c>
      <c r="D100" s="19">
        <v>83.275000000000006</v>
      </c>
      <c r="E100" s="19">
        <v>12.164999999999999</v>
      </c>
      <c r="F100" s="19">
        <v>17540</v>
      </c>
      <c r="G100" s="19">
        <v>13387.7791833089</v>
      </c>
      <c r="P100" s="10">
        <v>0.412190109036707</v>
      </c>
      <c r="Y100" s="19">
        <v>14102.316877360699</v>
      </c>
      <c r="AI100" s="19">
        <v>0.1081592646773</v>
      </c>
    </row>
    <row r="101" spans="1:35" x14ac:dyDescent="0.25">
      <c r="A101" s="17">
        <v>44113</v>
      </c>
      <c r="B101" s="19" t="s">
        <v>20</v>
      </c>
      <c r="C101" s="19">
        <v>8.9899999999999984</v>
      </c>
      <c r="D101" s="19">
        <v>81.62</v>
      </c>
      <c r="E101" s="19">
        <v>8.1650000000000009</v>
      </c>
      <c r="F101" s="19">
        <v>13864</v>
      </c>
      <c r="G101" s="19">
        <v>13935.2702636591</v>
      </c>
      <c r="P101" s="10">
        <v>0.41240131898422</v>
      </c>
      <c r="Y101" s="19">
        <v>14618.7676987879</v>
      </c>
      <c r="AI101" s="19">
        <v>0.115696248276279</v>
      </c>
    </row>
    <row r="102" spans="1:35" x14ac:dyDescent="0.25">
      <c r="A102" s="17">
        <v>44114</v>
      </c>
      <c r="B102" s="19" t="s">
        <v>20</v>
      </c>
      <c r="C102" s="19">
        <v>5.8150000000000004</v>
      </c>
      <c r="D102" s="19">
        <v>82.865000000000009</v>
      </c>
      <c r="E102" s="19">
        <v>9.3350000000000009</v>
      </c>
      <c r="F102" s="19">
        <v>15165</v>
      </c>
      <c r="G102" s="19">
        <v>14674.2317675833</v>
      </c>
      <c r="P102" s="10">
        <v>0.412583201143159</v>
      </c>
      <c r="Y102" s="19">
        <v>15224.5687090806</v>
      </c>
      <c r="AI102" s="19">
        <v>0.12360134247398399</v>
      </c>
    </row>
    <row r="103" spans="1:35" x14ac:dyDescent="0.25">
      <c r="A103" s="17">
        <v>44115</v>
      </c>
      <c r="B103" s="19" t="s">
        <v>20</v>
      </c>
      <c r="C103" s="19">
        <v>5.660000000000001</v>
      </c>
      <c r="D103" s="19">
        <v>80.13</v>
      </c>
      <c r="E103" s="19">
        <v>9.43</v>
      </c>
      <c r="F103" s="19">
        <v>12872</v>
      </c>
      <c r="G103" s="19">
        <v>14676.9519389013</v>
      </c>
      <c r="P103" s="10">
        <v>0.41273942170220801</v>
      </c>
      <c r="Y103" s="19">
        <v>15613.887812584</v>
      </c>
      <c r="AI103" s="19">
        <v>0.131868697073105</v>
      </c>
    </row>
    <row r="104" spans="1:35" x14ac:dyDescent="0.25">
      <c r="A104" s="17">
        <v>44116</v>
      </c>
      <c r="B104" s="19" t="s">
        <v>20</v>
      </c>
      <c r="C104" s="19">
        <v>9.5950000000000006</v>
      </c>
      <c r="D104" s="19">
        <v>84.91</v>
      </c>
      <c r="E104" s="19">
        <v>9.4550000000000018</v>
      </c>
      <c r="F104" s="19">
        <v>13972</v>
      </c>
      <c r="G104" s="19">
        <v>15122.100772498199</v>
      </c>
      <c r="P104" s="10">
        <v>0.412873302271623</v>
      </c>
      <c r="Y104" s="19">
        <v>16808.012835013498</v>
      </c>
      <c r="AI104" s="19">
        <v>0.14048892846738001</v>
      </c>
    </row>
    <row r="105" spans="1:35" x14ac:dyDescent="0.25">
      <c r="A105" s="17">
        <v>44117</v>
      </c>
      <c r="B105" s="19" t="s">
        <v>20</v>
      </c>
      <c r="C105" s="19">
        <v>8.0999999999999979</v>
      </c>
      <c r="D105" s="19">
        <v>83.204999999999998</v>
      </c>
      <c r="E105" s="19">
        <v>9.375</v>
      </c>
      <c r="F105" s="19">
        <v>17232</v>
      </c>
      <c r="G105" s="19">
        <v>16231.8447299648</v>
      </c>
      <c r="P105" s="10">
        <v>0.41298781838190901</v>
      </c>
      <c r="Y105" s="19">
        <v>17426.405051847702</v>
      </c>
      <c r="AI105" s="19">
        <v>0.14944893689144501</v>
      </c>
    </row>
    <row r="106" spans="1:35" x14ac:dyDescent="0.25">
      <c r="A106" s="17">
        <v>44118</v>
      </c>
      <c r="B106" s="19" t="s">
        <v>20</v>
      </c>
      <c r="C106" s="19">
        <v>8.3799999999999972</v>
      </c>
      <c r="D106" s="19">
        <v>81.315000000000026</v>
      </c>
      <c r="E106" s="19">
        <v>9.9200000000000035</v>
      </c>
      <c r="F106" s="19">
        <v>19724</v>
      </c>
      <c r="G106" s="19">
        <v>16493.2025358844</v>
      </c>
      <c r="P106" s="10">
        <v>0.41308561082581202</v>
      </c>
      <c r="Y106" s="19">
        <v>17329.163996658201</v>
      </c>
      <c r="AI106" s="19">
        <v>0.158731788682035</v>
      </c>
    </row>
    <row r="107" spans="1:35" x14ac:dyDescent="0.25">
      <c r="A107" s="17">
        <v>44119</v>
      </c>
      <c r="B107" s="19" t="s">
        <v>20</v>
      </c>
      <c r="C107" s="19">
        <v>9.33</v>
      </c>
      <c r="D107" s="19">
        <v>80.010000000000005</v>
      </c>
      <c r="E107" s="19">
        <v>8.3649999999999984</v>
      </c>
      <c r="F107" s="19">
        <v>18978</v>
      </c>
      <c r="G107" s="19">
        <v>17044.9796624624</v>
      </c>
      <c r="P107" s="10">
        <v>0.413169005313899</v>
      </c>
      <c r="Y107" s="19">
        <v>18273.333584137101</v>
      </c>
      <c r="AI107" s="19">
        <v>0.168316675020388</v>
      </c>
    </row>
    <row r="108" spans="1:35" x14ac:dyDescent="0.25">
      <c r="A108" s="17">
        <v>44120</v>
      </c>
      <c r="B108" s="19" t="s">
        <v>20</v>
      </c>
      <c r="C108" s="19">
        <v>11.135</v>
      </c>
      <c r="D108" s="19">
        <v>79.215000000000003</v>
      </c>
      <c r="E108" s="19">
        <v>9.4550000000000001</v>
      </c>
      <c r="F108" s="19">
        <v>15635</v>
      </c>
      <c r="G108" s="19">
        <v>17725.7635179018</v>
      </c>
      <c r="P108" s="10">
        <v>0.41324003697918699</v>
      </c>
      <c r="Y108" s="19">
        <v>18743.290418578701</v>
      </c>
      <c r="AI108" s="19">
        <v>0.178178956802065</v>
      </c>
    </row>
    <row r="109" spans="1:35" x14ac:dyDescent="0.25">
      <c r="A109" s="17">
        <v>44121</v>
      </c>
      <c r="B109" s="19" t="s">
        <v>20</v>
      </c>
      <c r="C109" s="19">
        <v>8.6049999999999986</v>
      </c>
      <c r="D109" s="19">
        <v>80.97</v>
      </c>
      <c r="E109" s="19">
        <v>9.4049999999999976</v>
      </c>
      <c r="F109" s="19">
        <v>16171</v>
      </c>
      <c r="G109" s="19">
        <v>18582.9697805756</v>
      </c>
      <c r="P109" s="10">
        <v>0.41330047718166801</v>
      </c>
      <c r="Y109" s="19">
        <v>19093.573777805701</v>
      </c>
      <c r="AI109" s="19">
        <v>0.18829030265744701</v>
      </c>
    </row>
    <row r="110" spans="1:35" x14ac:dyDescent="0.25">
      <c r="A110" s="17">
        <v>44122</v>
      </c>
      <c r="B110" s="19" t="s">
        <v>20</v>
      </c>
      <c r="C110" s="19">
        <v>9.9349999999999987</v>
      </c>
      <c r="D110" s="19">
        <v>82.06</v>
      </c>
      <c r="E110" s="19">
        <v>9.3349999999999991</v>
      </c>
      <c r="F110" s="19">
        <v>16981</v>
      </c>
      <c r="G110" s="19">
        <v>18673.3883840341</v>
      </c>
      <c r="P110" s="10">
        <v>0.41335186081129299</v>
      </c>
      <c r="Y110" s="19">
        <v>19246.0927344888</v>
      </c>
      <c r="AI110" s="19">
        <v>0.19861892379046001</v>
      </c>
    </row>
    <row r="111" spans="1:35" x14ac:dyDescent="0.25">
      <c r="A111" s="17">
        <v>44123</v>
      </c>
      <c r="B111" s="19" t="s">
        <v>20</v>
      </c>
      <c r="C111" s="19">
        <v>9.0599999999999987</v>
      </c>
      <c r="D111" s="19">
        <v>78.97</v>
      </c>
      <c r="E111" s="19">
        <v>11.145</v>
      </c>
      <c r="F111" s="19">
        <v>18803</v>
      </c>
      <c r="G111" s="19">
        <v>19471.8231993601</v>
      </c>
      <c r="P111" s="10">
        <v>0.41339551287477799</v>
      </c>
      <c r="Y111" s="19">
        <v>20255.482524496099</v>
      </c>
      <c r="AI111" s="19">
        <v>0.20912990535519799</v>
      </c>
    </row>
    <row r="112" spans="1:35" x14ac:dyDescent="0.25">
      <c r="A112" s="17">
        <v>44124</v>
      </c>
      <c r="B112" s="19" t="s">
        <v>20</v>
      </c>
      <c r="C112" s="19">
        <v>6.7949999999999999</v>
      </c>
      <c r="D112" s="19">
        <v>83.175000000000011</v>
      </c>
      <c r="E112" s="19">
        <v>13.664999999999999</v>
      </c>
      <c r="F112" s="19">
        <v>21330</v>
      </c>
      <c r="G112" s="19">
        <v>19870.858490057901</v>
      </c>
      <c r="P112" s="10">
        <v>0.41343257359659003</v>
      </c>
      <c r="Y112" s="19">
        <v>20326.9803724417</v>
      </c>
      <c r="AI112" s="19">
        <v>0.219785629762448</v>
      </c>
    </row>
    <row r="113" spans="1:35" x14ac:dyDescent="0.25">
      <c r="A113" s="17">
        <v>44125</v>
      </c>
      <c r="B113" s="19" t="s">
        <v>20</v>
      </c>
      <c r="C113" s="19">
        <v>8.8849999999999998</v>
      </c>
      <c r="D113" s="19">
        <v>87.275000000000006</v>
      </c>
      <c r="E113" s="19">
        <v>13.395</v>
      </c>
      <c r="F113" s="19">
        <v>26687</v>
      </c>
      <c r="G113" s="19">
        <v>19988.8186078049</v>
      </c>
      <c r="P113" s="10">
        <v>0.41346402159145501</v>
      </c>
      <c r="Y113" s="19">
        <v>20922.638155871398</v>
      </c>
      <c r="AI113" s="19">
        <v>0.23054628287241499</v>
      </c>
    </row>
    <row r="114" spans="1:35" x14ac:dyDescent="0.25">
      <c r="A114" s="17">
        <v>44126</v>
      </c>
      <c r="B114" s="19" t="s">
        <v>20</v>
      </c>
      <c r="C114" s="19">
        <v>7.5550000000000006</v>
      </c>
      <c r="D114" s="19">
        <v>82.154999999999987</v>
      </c>
      <c r="E114" s="19">
        <v>10.74</v>
      </c>
      <c r="F114" s="19">
        <v>21238</v>
      </c>
      <c r="G114" s="19">
        <v>20982.100140213399</v>
      </c>
      <c r="P114" s="10">
        <v>0.41349069489844198</v>
      </c>
      <c r="Y114" s="19">
        <v>21720.684778088402</v>
      </c>
      <c r="AI114" s="19">
        <v>0.241370429796118</v>
      </c>
    </row>
    <row r="115" spans="1:35" x14ac:dyDescent="0.25">
      <c r="A115" s="17">
        <v>44127</v>
      </c>
      <c r="B115" s="19" t="s">
        <v>20</v>
      </c>
      <c r="C115" s="19">
        <v>9.2149999999999999</v>
      </c>
      <c r="D115" s="19">
        <v>82.724999999999994</v>
      </c>
      <c r="E115" s="19">
        <v>9.3349999999999973</v>
      </c>
      <c r="F115" s="19">
        <v>20531</v>
      </c>
      <c r="G115" s="19">
        <v>21297.6979273695</v>
      </c>
      <c r="P115" s="10">
        <v>0.413513309826608</v>
      </c>
      <c r="Y115" s="19">
        <v>21480.871977273098</v>
      </c>
      <c r="AI115" s="19">
        <v>0.25221564331547802</v>
      </c>
    </row>
    <row r="116" spans="1:35" x14ac:dyDescent="0.25">
      <c r="A116" s="17">
        <v>44128</v>
      </c>
      <c r="B116" s="19" t="s">
        <v>20</v>
      </c>
      <c r="C116" s="19">
        <v>4.91</v>
      </c>
      <c r="D116" s="19">
        <v>83.970000000000013</v>
      </c>
      <c r="E116" s="19">
        <v>10.805</v>
      </c>
      <c r="F116" s="19">
        <v>23012</v>
      </c>
      <c r="G116" s="19">
        <v>22256.210070249799</v>
      </c>
      <c r="P116" s="10">
        <v>0.41353247766737</v>
      </c>
      <c r="Y116" s="19">
        <v>22073.9090657054</v>
      </c>
      <c r="AI116" s="19">
        <v>0.26303916503703501</v>
      </c>
    </row>
    <row r="117" spans="1:35" x14ac:dyDescent="0.25">
      <c r="A117" s="17">
        <v>44129</v>
      </c>
      <c r="B117" s="19" t="s">
        <v>20</v>
      </c>
      <c r="C117" s="19">
        <v>4.1499999999999986</v>
      </c>
      <c r="D117" s="19">
        <v>82.26</v>
      </c>
      <c r="E117" s="19">
        <v>8.4450000000000003</v>
      </c>
      <c r="F117" s="19">
        <v>19790</v>
      </c>
      <c r="G117" s="19">
        <v>21922.847799899399</v>
      </c>
      <c r="P117" s="10">
        <v>0.413548719394014</v>
      </c>
      <c r="Y117" s="19">
        <v>21859.297867957801</v>
      </c>
      <c r="AI117" s="19">
        <v>0.27379857755644299</v>
      </c>
    </row>
    <row r="118" spans="1:35" x14ac:dyDescent="0.25">
      <c r="A118" s="17">
        <v>44130</v>
      </c>
      <c r="B118" s="19" t="s">
        <v>20</v>
      </c>
      <c r="C118" s="19">
        <v>6.6050000000000004</v>
      </c>
      <c r="D118" s="19">
        <v>83.44</v>
      </c>
      <c r="E118" s="19">
        <v>8.6150000000000002</v>
      </c>
      <c r="F118" s="19">
        <v>20890</v>
      </c>
      <c r="G118" s="19">
        <v>22342.598472882401</v>
      </c>
      <c r="P118" s="10">
        <v>0.41356247850536099</v>
      </c>
      <c r="Y118" s="19">
        <v>23049.738578864399</v>
      </c>
      <c r="AI118" s="19">
        <v>0.28445246528655699</v>
      </c>
    </row>
    <row r="119" spans="1:35" x14ac:dyDescent="0.25">
      <c r="A119" s="17">
        <v>44131</v>
      </c>
      <c r="B119" s="19" t="s">
        <v>20</v>
      </c>
      <c r="C119" s="19">
        <v>6.9600000000000009</v>
      </c>
      <c r="D119" s="19">
        <v>84.9</v>
      </c>
      <c r="E119" s="19">
        <v>8.5449999999999982</v>
      </c>
      <c r="F119" s="19">
        <v>22885</v>
      </c>
      <c r="G119" s="19">
        <v>23521.457049340901</v>
      </c>
      <c r="P119" s="10">
        <v>0.41357413218745198</v>
      </c>
      <c r="Y119" s="19">
        <v>23270.030321313901</v>
      </c>
      <c r="AI119" s="19">
        <v>0.294961042244689</v>
      </c>
    </row>
    <row r="120" spans="1:35" x14ac:dyDescent="0.25">
      <c r="A120" s="17">
        <v>44132</v>
      </c>
      <c r="B120" s="19" t="s">
        <v>20</v>
      </c>
      <c r="C120" s="19">
        <v>6.3599999999999994</v>
      </c>
      <c r="D120" s="19">
        <v>82.575000000000017</v>
      </c>
      <c r="E120" s="19">
        <v>8.1449999999999996</v>
      </c>
      <c r="F120" s="19">
        <v>24700</v>
      </c>
      <c r="G120" s="19">
        <v>24252.4455474159</v>
      </c>
      <c r="P120" s="10">
        <v>0.413584000970659</v>
      </c>
      <c r="Y120" s="19">
        <v>22708.304556534898</v>
      </c>
      <c r="AI120" s="19">
        <v>0.30528672694922399</v>
      </c>
    </row>
    <row r="121" spans="1:35" x14ac:dyDescent="0.25">
      <c r="A121" s="17">
        <v>44133</v>
      </c>
      <c r="B121" s="19" t="s">
        <v>20</v>
      </c>
      <c r="C121" s="19">
        <v>6.5049999999999981</v>
      </c>
      <c r="D121" s="19">
        <v>87.734999999999999</v>
      </c>
      <c r="E121" s="19">
        <v>11.595000000000001</v>
      </c>
      <c r="F121" s="19">
        <v>23065</v>
      </c>
      <c r="G121" s="19">
        <v>24769.0461848419</v>
      </c>
      <c r="P121" s="10">
        <v>0.41359235705453201</v>
      </c>
      <c r="Y121" s="19">
        <v>22711.4063742465</v>
      </c>
      <c r="AI121" s="19">
        <v>0.31539464748472001</v>
      </c>
    </row>
    <row r="122" spans="1:35" x14ac:dyDescent="0.25">
      <c r="A122" s="17">
        <v>44134</v>
      </c>
      <c r="B122" s="19" t="s">
        <v>20</v>
      </c>
      <c r="C122" s="19">
        <v>7.5250000000000004</v>
      </c>
      <c r="D122" s="19">
        <v>86.695000000000007</v>
      </c>
      <c r="E122" s="19">
        <v>13.03</v>
      </c>
      <c r="F122" s="19">
        <v>24405</v>
      </c>
      <c r="G122" s="19">
        <v>25481.072710762299</v>
      </c>
      <c r="P122" s="10">
        <v>0</v>
      </c>
      <c r="Y122" s="19">
        <v>22882.0506138536</v>
      </c>
      <c r="AI122" s="19">
        <v>0</v>
      </c>
    </row>
  </sheetData>
  <mergeCells count="4">
    <mergeCell ref="I1:N1"/>
    <mergeCell ref="S1:W1"/>
    <mergeCell ref="AA1:AF1"/>
    <mergeCell ref="AL1:AP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2"/>
  <sheetViews>
    <sheetView topLeftCell="S1" workbookViewId="0">
      <selection activeCell="AG2" sqref="AA2:AG2"/>
    </sheetView>
  </sheetViews>
  <sheetFormatPr defaultRowHeight="14.4" x14ac:dyDescent="0.25"/>
  <cols>
    <col min="1" max="1" width="14.33203125" customWidth="1"/>
    <col min="9" max="11" width="9.109375" style="33" bestFit="1" customWidth="1"/>
    <col min="12" max="12" width="9.5546875" style="33" bestFit="1" customWidth="1"/>
    <col min="13" max="14" width="9.6640625" style="33" bestFit="1" customWidth="1"/>
    <col min="15" max="15" width="10.5546875" style="33" bestFit="1" customWidth="1"/>
    <col min="16" max="16" width="14.33203125" style="10" customWidth="1"/>
    <col min="17" max="17" width="8.88671875" style="6"/>
    <col min="27" max="31" width="8.77734375" bestFit="1" customWidth="1"/>
    <col min="32" max="32" width="8.88671875" bestFit="1" customWidth="1"/>
    <col min="33" max="33" width="8.77734375" bestFit="1" customWidth="1"/>
    <col min="34" max="34" width="8.88671875" style="19"/>
  </cols>
  <sheetData>
    <row r="1" spans="1:46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13</v>
      </c>
      <c r="I1" s="38" t="s">
        <v>17</v>
      </c>
      <c r="J1" s="38"/>
      <c r="K1" s="38"/>
      <c r="L1" s="38"/>
      <c r="M1" s="38"/>
      <c r="N1" s="38"/>
      <c r="O1" s="33"/>
      <c r="P1" s="10" t="s">
        <v>15</v>
      </c>
      <c r="Q1" s="6" t="s">
        <v>14</v>
      </c>
      <c r="S1" s="37" t="s">
        <v>16</v>
      </c>
      <c r="T1" s="37"/>
      <c r="U1" s="37"/>
      <c r="V1" s="37"/>
      <c r="W1" s="37"/>
      <c r="Y1" s="19" t="s">
        <v>53</v>
      </c>
      <c r="Z1" s="19"/>
      <c r="AA1" s="37" t="s">
        <v>17</v>
      </c>
      <c r="AB1" s="37"/>
      <c r="AC1" s="37"/>
      <c r="AD1" s="37"/>
      <c r="AE1" s="37"/>
      <c r="AF1" s="37"/>
      <c r="AG1" s="19"/>
      <c r="AH1" s="19"/>
      <c r="AI1" s="10" t="s">
        <v>15</v>
      </c>
      <c r="AJ1" s="19" t="s">
        <v>14</v>
      </c>
      <c r="AK1" s="19"/>
      <c r="AL1" s="37" t="s">
        <v>16</v>
      </c>
      <c r="AM1" s="37"/>
      <c r="AN1" s="37"/>
      <c r="AO1" s="37"/>
      <c r="AP1" s="37"/>
    </row>
    <row r="2" spans="1:46" x14ac:dyDescent="0.25">
      <c r="A2" s="17">
        <v>44134</v>
      </c>
      <c r="B2" s="19" t="s">
        <v>20</v>
      </c>
      <c r="C2" s="19">
        <v>7.5250000000000004</v>
      </c>
      <c r="D2" s="19">
        <v>86.695000000000007</v>
      </c>
      <c r="E2" s="19">
        <v>13.03</v>
      </c>
      <c r="F2" s="19">
        <v>24405</v>
      </c>
      <c r="G2" s="19">
        <v>25481.072710762299</v>
      </c>
      <c r="I2" s="32">
        <v>0.14163964351816999</v>
      </c>
      <c r="J2" s="32">
        <v>1.37874315046831E-2</v>
      </c>
      <c r="K2" s="32">
        <v>0.29168797353306503</v>
      </c>
      <c r="L2" s="32">
        <v>20.55515061769</v>
      </c>
      <c r="M2" s="32">
        <v>0.101923073770845</v>
      </c>
      <c r="N2" s="32">
        <v>8.2160481655102493E-5</v>
      </c>
      <c r="O2" s="32">
        <v>0.69245184292176298</v>
      </c>
      <c r="P2" s="10">
        <v>0.15538127963519799</v>
      </c>
      <c r="Q2" s="6">
        <v>1</v>
      </c>
      <c r="S2" s="19">
        <v>1655785.5324105099</v>
      </c>
      <c r="T2" s="19">
        <v>3556947.3533784598</v>
      </c>
      <c r="U2" s="19">
        <v>13890.772663285399</v>
      </c>
      <c r="V2" s="19">
        <v>0.14163964351816999</v>
      </c>
      <c r="W2" s="19">
        <v>3.2053262999999999E-2</v>
      </c>
      <c r="Y2" s="19">
        <v>22882.0506138536</v>
      </c>
      <c r="AA2" s="11">
        <v>0.28827542166688003</v>
      </c>
      <c r="AB2" s="11">
        <v>0.16700733861084699</v>
      </c>
      <c r="AC2" s="11">
        <v>0.99999983746102705</v>
      </c>
      <c r="AD2" s="11">
        <v>20.776912531387499</v>
      </c>
      <c r="AE2" s="11">
        <v>0.91046565040858496</v>
      </c>
      <c r="AF2" s="23">
        <v>9.3750688177518499E-5</v>
      </c>
      <c r="AG2" s="11">
        <v>0.51580444407404302</v>
      </c>
      <c r="AI2" s="19">
        <v>0.45528275984746502</v>
      </c>
      <c r="AL2" s="19">
        <v>8889579.9220705703</v>
      </c>
      <c r="AM2" s="19">
        <v>14462554.534830401</v>
      </c>
      <c r="AN2" s="19">
        <v>1344239.8206185</v>
      </c>
      <c r="AO2" s="19">
        <v>1325026.2251458201</v>
      </c>
      <c r="AP2" s="19">
        <v>208804.41653620801</v>
      </c>
      <c r="AQ2" s="19">
        <v>45118231.949474096</v>
      </c>
      <c r="AR2" s="19">
        <v>13631.0667095596</v>
      </c>
      <c r="AS2" s="3">
        <v>2.4691495769483798E-7</v>
      </c>
      <c r="AT2" s="19">
        <v>1.0131130218505899E-2</v>
      </c>
    </row>
    <row r="3" spans="1:46" x14ac:dyDescent="0.25">
      <c r="A3" s="17">
        <v>44135</v>
      </c>
      <c r="B3" s="19" t="s">
        <v>20</v>
      </c>
      <c r="C3" s="19">
        <v>3.9449999999999998</v>
      </c>
      <c r="D3" s="19">
        <v>82.96</v>
      </c>
      <c r="E3" s="19">
        <v>12.1</v>
      </c>
      <c r="F3" s="19">
        <v>21915</v>
      </c>
      <c r="G3" s="19">
        <v>20644.127764754801</v>
      </c>
      <c r="I3" s="33">
        <v>0.136633275035282</v>
      </c>
      <c r="J3" s="33">
        <v>1.5947312271194398E-2</v>
      </c>
      <c r="K3" s="33">
        <v>0.20254656513264499</v>
      </c>
      <c r="L3" s="33">
        <v>21.574184980386001</v>
      </c>
      <c r="M3" s="33">
        <v>9.8527957325115101E-2</v>
      </c>
      <c r="N3" s="33">
        <v>5.1736831665039103E-5</v>
      </c>
      <c r="O3" s="33">
        <v>0.66970554977153096</v>
      </c>
      <c r="P3" s="10">
        <v>0.15536583830148501</v>
      </c>
      <c r="Q3" s="6">
        <v>2</v>
      </c>
      <c r="Y3" s="19">
        <v>22817.146600303498</v>
      </c>
      <c r="AA3" s="19">
        <v>0.28824022977173103</v>
      </c>
      <c r="AB3" s="19">
        <v>0.16688568259678899</v>
      </c>
      <c r="AC3" s="19">
        <v>0.99999918139044297</v>
      </c>
      <c r="AD3" s="19">
        <v>20.776931617111501</v>
      </c>
      <c r="AE3" s="19">
        <v>0.91040763999559804</v>
      </c>
      <c r="AF3" s="3">
        <v>8.9604938928289398E-5</v>
      </c>
      <c r="AG3" s="19">
        <v>0.51580442067985499</v>
      </c>
      <c r="AI3" s="19">
        <v>0.45528275910815402</v>
      </c>
    </row>
    <row r="4" spans="1:46" x14ac:dyDescent="0.25">
      <c r="A4" s="17">
        <v>44136</v>
      </c>
      <c r="B4" s="19" t="s">
        <v>20</v>
      </c>
      <c r="C4" s="19">
        <v>2.96</v>
      </c>
      <c r="D4" s="19">
        <v>87.164999999999992</v>
      </c>
      <c r="E4" s="19">
        <v>13.025</v>
      </c>
      <c r="F4" s="19">
        <v>23254</v>
      </c>
      <c r="G4" s="19">
        <v>20776.849068358999</v>
      </c>
      <c r="I4" s="33">
        <v>0.37507152606133898</v>
      </c>
      <c r="J4" s="33">
        <v>1.6748428344726601E-2</v>
      </c>
      <c r="K4" s="33">
        <v>0.17511135953795001</v>
      </c>
      <c r="L4" s="33">
        <v>17.954273026505501</v>
      </c>
      <c r="M4" s="33">
        <v>0.33567425455806399</v>
      </c>
      <c r="N4" s="33">
        <v>0</v>
      </c>
      <c r="O4" s="33">
        <v>0.65536910414898197</v>
      </c>
      <c r="P4" s="10">
        <v>0.155345221456962</v>
      </c>
      <c r="Q4" s="6">
        <v>3</v>
      </c>
      <c r="Y4" s="19">
        <v>23930.297807621198</v>
      </c>
      <c r="AA4" s="19">
        <v>0.28815774936453398</v>
      </c>
      <c r="AB4" s="19">
        <v>0.166981202894153</v>
      </c>
      <c r="AC4" s="19">
        <v>0.99999989562279501</v>
      </c>
      <c r="AD4" s="19">
        <v>20.776983527607801</v>
      </c>
      <c r="AE4" s="19">
        <v>0.91037591918211502</v>
      </c>
      <c r="AF4" s="3">
        <v>8.4748232385578603E-5</v>
      </c>
      <c r="AG4" s="19">
        <v>0.51580437327092499</v>
      </c>
      <c r="AI4" s="19">
        <v>0.45528275709849902</v>
      </c>
    </row>
    <row r="5" spans="1:46" x14ac:dyDescent="0.25">
      <c r="A5" s="17">
        <v>44137</v>
      </c>
      <c r="B5" s="19" t="s">
        <v>20</v>
      </c>
      <c r="C5" s="19">
        <v>5.2249999999999996</v>
      </c>
      <c r="D5" s="19">
        <v>81.7</v>
      </c>
      <c r="E5" s="19">
        <v>10.865</v>
      </c>
      <c r="F5" s="19">
        <v>18950</v>
      </c>
      <c r="G5" s="19">
        <v>21109.927108611599</v>
      </c>
      <c r="I5" s="33">
        <v>0.71209254089327201</v>
      </c>
      <c r="J5" s="33">
        <v>0.28882402728727902</v>
      </c>
      <c r="K5" s="33">
        <v>1.33578008961408E-2</v>
      </c>
      <c r="L5" s="33">
        <v>140.22202037798399</v>
      </c>
      <c r="M5" s="33">
        <v>0.90579679726319395</v>
      </c>
      <c r="N5" s="33">
        <v>4.4774929430779798E-6</v>
      </c>
      <c r="O5" s="33">
        <v>0.58653780008746603</v>
      </c>
      <c r="P5" s="10">
        <v>0.15531771874606701</v>
      </c>
      <c r="Q5" s="6">
        <v>4</v>
      </c>
      <c r="Y5" s="19">
        <v>25685.345170288601</v>
      </c>
      <c r="AA5" s="19">
        <v>0.28842713386292801</v>
      </c>
      <c r="AB5" s="19">
        <v>0.166977236117197</v>
      </c>
      <c r="AC5" s="19">
        <v>0.99999937095255997</v>
      </c>
      <c r="AD5" s="19">
        <v>20.7760410527593</v>
      </c>
      <c r="AE5" s="19">
        <v>0.91054568410500702</v>
      </c>
      <c r="AF5" s="19">
        <v>1.0383377878842E-4</v>
      </c>
      <c r="AG5" s="19">
        <v>0.51580435445995199</v>
      </c>
      <c r="AI5" s="19">
        <v>0.45528275163568899</v>
      </c>
    </row>
    <row r="6" spans="1:46" x14ac:dyDescent="0.25">
      <c r="A6" s="17">
        <v>44138</v>
      </c>
      <c r="B6" s="19" t="s">
        <v>20</v>
      </c>
      <c r="C6" s="19">
        <v>10.545</v>
      </c>
      <c r="D6" s="19">
        <v>85.72999999999999</v>
      </c>
      <c r="E6" s="19">
        <v>6.2850000000000001</v>
      </c>
      <c r="F6" s="19">
        <v>20018</v>
      </c>
      <c r="G6" s="19">
        <v>21714.288488064401</v>
      </c>
      <c r="I6" s="33">
        <v>0.231303073947184</v>
      </c>
      <c r="J6" s="33">
        <v>0.88196846446602295</v>
      </c>
      <c r="K6" s="33">
        <v>2.3095756769180298E-3</v>
      </c>
      <c r="L6" s="33">
        <v>150.21818798144599</v>
      </c>
      <c r="M6" s="33">
        <v>0.69144432128550104</v>
      </c>
      <c r="N6" s="33">
        <v>0</v>
      </c>
      <c r="O6" s="33">
        <v>0.58286788338116602</v>
      </c>
      <c r="P6" s="10">
        <v>0.155281073593975</v>
      </c>
      <c r="Y6" s="19">
        <v>25820.365991019698</v>
      </c>
      <c r="AA6" s="19">
        <v>0.28828137317847702</v>
      </c>
      <c r="AB6" s="19">
        <v>0.16710333990010501</v>
      </c>
      <c r="AC6" s="19">
        <v>1</v>
      </c>
      <c r="AD6" s="19">
        <v>20.781731788171701</v>
      </c>
      <c r="AE6" s="19">
        <v>0.910572887354965</v>
      </c>
      <c r="AF6" s="3">
        <v>7.6609034447134406E-5</v>
      </c>
      <c r="AG6" s="19">
        <v>0.51580420064766097</v>
      </c>
      <c r="AI6" s="19">
        <v>0.45528273678623798</v>
      </c>
    </row>
    <row r="7" spans="1:46" x14ac:dyDescent="0.25">
      <c r="A7" s="17">
        <v>44139</v>
      </c>
      <c r="B7" s="19" t="s">
        <v>20</v>
      </c>
      <c r="C7" s="19">
        <v>15.77</v>
      </c>
      <c r="D7" s="19">
        <v>86.85</v>
      </c>
      <c r="E7" s="19">
        <v>5.3199999999999994</v>
      </c>
      <c r="F7" s="19">
        <v>25177</v>
      </c>
      <c r="G7" s="19">
        <v>22593.116630627901</v>
      </c>
      <c r="I7" s="33">
        <v>0.99906131466270098</v>
      </c>
      <c r="J7" s="33">
        <v>4.9035892784413199E-2</v>
      </c>
      <c r="K7" s="33">
        <v>4.43462255525824E-2</v>
      </c>
      <c r="L7" s="33">
        <v>10.080734560822901</v>
      </c>
      <c r="M7" s="33">
        <v>0.97185190976928204</v>
      </c>
      <c r="N7" s="33">
        <v>6.4985745930057399E-6</v>
      </c>
      <c r="O7" s="33">
        <v>0.58201500120362304</v>
      </c>
      <c r="P7" s="10">
        <v>0.15523232353882199</v>
      </c>
      <c r="Y7" s="19">
        <v>25441.093232514399</v>
      </c>
      <c r="AA7" s="19">
        <v>0.28813439366170102</v>
      </c>
      <c r="AB7" s="19">
        <v>0.166941670876564</v>
      </c>
      <c r="AC7" s="19">
        <v>0.99999907976454305</v>
      </c>
      <c r="AD7" s="19">
        <v>20.779623915110399</v>
      </c>
      <c r="AE7" s="19">
        <v>0.91035025914700196</v>
      </c>
      <c r="AF7" s="3">
        <v>7.1745439332859804E-5</v>
      </c>
      <c r="AG7" s="19">
        <v>0.51580415171483496</v>
      </c>
      <c r="AI7" s="19">
        <v>0.45528269642126401</v>
      </c>
    </row>
    <row r="8" spans="1:46" x14ac:dyDescent="0.25">
      <c r="A8" s="17">
        <v>44140</v>
      </c>
      <c r="B8" s="19" t="s">
        <v>20</v>
      </c>
      <c r="C8" s="19">
        <v>15.685</v>
      </c>
      <c r="D8" s="19">
        <v>89.080000000000013</v>
      </c>
      <c r="E8" s="19">
        <v>6.5300000000000011</v>
      </c>
      <c r="F8" s="19">
        <v>24138</v>
      </c>
      <c r="G8" s="19">
        <v>23487.083403637502</v>
      </c>
      <c r="I8" s="33">
        <v>0.50083346820149099</v>
      </c>
      <c r="J8" s="33">
        <v>1.10993309416457</v>
      </c>
      <c r="K8" s="33">
        <v>1.9073486328125E-3</v>
      </c>
      <c r="L8" s="33">
        <v>1.2731142044067401</v>
      </c>
      <c r="M8" s="33">
        <v>0.999267578125</v>
      </c>
      <c r="N8" s="33">
        <v>0</v>
      </c>
      <c r="O8" s="33">
        <v>0.58174294131028403</v>
      </c>
      <c r="P8" s="10">
        <v>0.15516760539419899</v>
      </c>
      <c r="Y8" s="19">
        <v>24999.956634623701</v>
      </c>
      <c r="AA8" s="19">
        <v>0.28842976933222603</v>
      </c>
      <c r="AB8" s="19">
        <v>0.166902198823072</v>
      </c>
      <c r="AC8" s="19">
        <v>0.99999971281015698</v>
      </c>
      <c r="AD8" s="19">
        <v>20.776311517153101</v>
      </c>
      <c r="AE8" s="19">
        <v>0.91047489666748405</v>
      </c>
      <c r="AF8" s="19">
        <v>1.20499387399553E-4</v>
      </c>
      <c r="AG8" s="19">
        <v>0.51580411702357698</v>
      </c>
      <c r="AI8" s="19">
        <v>0.45528258669800598</v>
      </c>
    </row>
    <row r="9" spans="1:46" x14ac:dyDescent="0.25">
      <c r="A9" s="17">
        <v>44141</v>
      </c>
      <c r="B9" s="19" t="s">
        <v>20</v>
      </c>
      <c r="C9" s="19">
        <v>15.47</v>
      </c>
      <c r="D9" s="19">
        <v>86.14500000000001</v>
      </c>
      <c r="E9" s="19">
        <v>7.169999999999999</v>
      </c>
      <c r="F9" s="19">
        <v>23287</v>
      </c>
      <c r="G9" s="19">
        <v>23920.497138260998</v>
      </c>
      <c r="I9" s="33">
        <v>1.9023895263671899E-2</v>
      </c>
      <c r="J9" s="33">
        <v>0.50630268015474</v>
      </c>
      <c r="K9" s="33">
        <v>4.0982094697059601E-3</v>
      </c>
      <c r="L9" s="33">
        <v>38.5462744718916</v>
      </c>
      <c r="M9" s="33">
        <v>0.23519178296535201</v>
      </c>
      <c r="N9" s="33">
        <v>3.0577182769775397E-5</v>
      </c>
      <c r="O9" s="33">
        <v>0.58030582257254204</v>
      </c>
      <c r="P9" s="10">
        <v>0.15508192676992</v>
      </c>
      <c r="Y9" s="19">
        <v>24570.187216338301</v>
      </c>
      <c r="AA9" s="19">
        <v>0.288381879368727</v>
      </c>
      <c r="AB9" s="19">
        <v>0.16660154918492801</v>
      </c>
      <c r="AC9" s="19">
        <v>0.99999924816312002</v>
      </c>
      <c r="AD9" s="19">
        <v>20.775573727679198</v>
      </c>
      <c r="AE9" s="19">
        <v>0.91049541700208503</v>
      </c>
      <c r="AF9" s="3">
        <v>8.5479521256592901E-5</v>
      </c>
      <c r="AG9" s="19">
        <v>0.51580403781608597</v>
      </c>
      <c r="AI9" s="19">
        <v>0.45528228844004498</v>
      </c>
    </row>
    <row r="10" spans="1:46" x14ac:dyDescent="0.25">
      <c r="A10" s="17">
        <v>44142</v>
      </c>
      <c r="B10" s="19" t="s">
        <v>20</v>
      </c>
      <c r="C10" s="19">
        <v>14.29</v>
      </c>
      <c r="D10" s="19">
        <v>88.6</v>
      </c>
      <c r="E10" s="19">
        <v>8.5950000000000006</v>
      </c>
      <c r="F10" s="19">
        <v>24957</v>
      </c>
      <c r="G10" s="19">
        <v>24324.363310630899</v>
      </c>
      <c r="I10" s="33">
        <v>1.01573017239571</v>
      </c>
      <c r="J10" s="33">
        <v>8.2804119111814997E-2</v>
      </c>
      <c r="K10" s="33">
        <v>2.6445638227675199E-2</v>
      </c>
      <c r="L10" s="33">
        <v>0.10986204740804301</v>
      </c>
      <c r="M10" s="33">
        <v>0.99999976158142101</v>
      </c>
      <c r="N10" s="33">
        <v>0</v>
      </c>
      <c r="O10" s="33">
        <v>0.57967383672871398</v>
      </c>
      <c r="P10" s="10">
        <v>0.15496891465732501</v>
      </c>
      <c r="Y10" s="19">
        <v>24140.414737482501</v>
      </c>
      <c r="AA10" s="19">
        <v>0.28800816532641599</v>
      </c>
      <c r="AB10" s="19">
        <v>0.167488376031943</v>
      </c>
      <c r="AC10" s="19">
        <v>0.99999999125739703</v>
      </c>
      <c r="AD10" s="19">
        <v>20.7808816403675</v>
      </c>
      <c r="AE10" s="19">
        <v>0.91065215706506097</v>
      </c>
      <c r="AF10" s="19">
        <v>1.14074942201725E-4</v>
      </c>
      <c r="AG10" s="19">
        <v>0.51580399537049704</v>
      </c>
      <c r="AI10" s="19">
        <v>0.45528147769636401</v>
      </c>
    </row>
    <row r="11" spans="1:46" x14ac:dyDescent="0.25">
      <c r="A11" s="17">
        <v>44143</v>
      </c>
      <c r="B11" s="19" t="s">
        <v>20</v>
      </c>
      <c r="C11" s="19">
        <v>11.65</v>
      </c>
      <c r="D11" s="19">
        <v>91.1</v>
      </c>
      <c r="E11" s="19">
        <v>10.99</v>
      </c>
      <c r="F11" s="19">
        <v>20572</v>
      </c>
      <c r="G11" s="19">
        <v>24609.529148753401</v>
      </c>
      <c r="I11" s="33">
        <v>4.4018238782882697E-2</v>
      </c>
      <c r="J11" s="33">
        <v>6.5166890621185303E-2</v>
      </c>
      <c r="K11" s="33">
        <v>3.4404963254928603E-2</v>
      </c>
      <c r="L11" s="33">
        <v>2.4024329062622001</v>
      </c>
      <c r="M11" s="33">
        <v>2.0607888698577902E-2</v>
      </c>
      <c r="N11" s="33">
        <v>0</v>
      </c>
      <c r="O11" s="33">
        <v>0.57716161137294997</v>
      </c>
      <c r="P11" s="10">
        <v>0.15482056849474499</v>
      </c>
      <c r="Y11" s="19">
        <v>23719.827062846402</v>
      </c>
      <c r="AA11" s="19">
        <v>0.28834770889146499</v>
      </c>
      <c r="AB11" s="19">
        <v>0.16674823592369001</v>
      </c>
      <c r="AC11" s="19">
        <v>0.99999640708346904</v>
      </c>
      <c r="AD11" s="19">
        <v>20.774544693623401</v>
      </c>
      <c r="AE11" s="19">
        <v>0.91029654384582304</v>
      </c>
      <c r="AF11" s="3">
        <v>6.1234127345599604E-5</v>
      </c>
      <c r="AG11" s="19">
        <v>0.51580392777522599</v>
      </c>
      <c r="AI11" s="19">
        <v>0.45527927390668699</v>
      </c>
    </row>
    <row r="12" spans="1:46" x14ac:dyDescent="0.25">
      <c r="A12" s="17">
        <v>44144</v>
      </c>
      <c r="B12" s="19" t="s">
        <v>20</v>
      </c>
      <c r="C12" s="19">
        <v>11.845000000000001</v>
      </c>
      <c r="D12" s="19">
        <v>91.474999999999994</v>
      </c>
      <c r="E12" s="19">
        <v>12.145</v>
      </c>
      <c r="F12" s="19">
        <v>21350</v>
      </c>
      <c r="G12" s="19">
        <v>24708.358045664601</v>
      </c>
      <c r="I12" s="33">
        <v>0.59916522116183701</v>
      </c>
      <c r="J12" s="33">
        <v>7.0622991912020705E-2</v>
      </c>
      <c r="K12" s="33">
        <v>3.1689848986256E-2</v>
      </c>
      <c r="L12" s="33">
        <v>0.32152833044529</v>
      </c>
      <c r="M12" s="33">
        <v>0.57737946405736396</v>
      </c>
      <c r="N12" s="33">
        <v>0</v>
      </c>
      <c r="O12" s="33">
        <v>0.57696374981689402</v>
      </c>
      <c r="P12" s="10">
        <v>0.15462707267672099</v>
      </c>
      <c r="Y12" s="19">
        <v>23305.432212801599</v>
      </c>
      <c r="AA12" s="19">
        <v>0.28852361716307801</v>
      </c>
      <c r="AB12" s="19">
        <v>0.16736518518358201</v>
      </c>
      <c r="AC12" s="19">
        <v>0.99999957149923902</v>
      </c>
      <c r="AD12" s="19">
        <v>20.7794954032037</v>
      </c>
      <c r="AE12" s="19">
        <v>0.91099801455941198</v>
      </c>
      <c r="AF12" s="3">
        <v>9.7698931863510197E-5</v>
      </c>
      <c r="AG12" s="19">
        <v>0.51580378404324001</v>
      </c>
      <c r="AI12" s="19">
        <v>0.45527328368014802</v>
      </c>
    </row>
    <row r="13" spans="1:46" x14ac:dyDescent="0.25">
      <c r="A13" s="17">
        <v>44145</v>
      </c>
      <c r="B13" s="19" t="s">
        <v>20</v>
      </c>
      <c r="C13" s="19">
        <v>10.79</v>
      </c>
      <c r="D13" s="19">
        <v>90.32</v>
      </c>
      <c r="E13" s="19">
        <v>11.435</v>
      </c>
      <c r="F13" s="19">
        <v>20412</v>
      </c>
      <c r="G13" s="19">
        <v>25016.179096076299</v>
      </c>
      <c r="I13" s="33">
        <v>0.393613970847143</v>
      </c>
      <c r="J13" s="33">
        <v>3.2128930091857903E-2</v>
      </c>
      <c r="K13" s="33">
        <v>7.2833380279077903E-2</v>
      </c>
      <c r="L13" s="33">
        <v>11.118340421021101</v>
      </c>
      <c r="M13" s="33">
        <v>0.35842256924772198</v>
      </c>
      <c r="N13" s="33">
        <v>0</v>
      </c>
      <c r="O13" s="33">
        <v>0.57673756165357803</v>
      </c>
      <c r="P13" s="10">
        <v>0.15437676426850999</v>
      </c>
      <c r="Y13" s="19">
        <v>22895.4514068959</v>
      </c>
      <c r="AA13" s="19">
        <v>0.28847740436845298</v>
      </c>
      <c r="AB13" s="19">
        <v>0.16647940490406701</v>
      </c>
      <c r="AC13" s="19">
        <v>0.99999957231763403</v>
      </c>
      <c r="AD13" s="19">
        <v>20.774616346782</v>
      </c>
      <c r="AE13" s="19">
        <v>0.91020431546034197</v>
      </c>
      <c r="AF13" s="3">
        <v>6.4407629024820805E-5</v>
      </c>
      <c r="AG13" s="19">
        <v>0.51580372592255996</v>
      </c>
      <c r="AI13" s="19">
        <v>0.455257002730317</v>
      </c>
    </row>
    <row r="14" spans="1:46" x14ac:dyDescent="0.25">
      <c r="A14" s="17">
        <v>44146</v>
      </c>
      <c r="B14" s="19" t="s">
        <v>20</v>
      </c>
      <c r="C14" s="19">
        <v>6.88</v>
      </c>
      <c r="D14" s="19">
        <v>85.465000000000003</v>
      </c>
      <c r="E14" s="19">
        <v>11.465</v>
      </c>
      <c r="F14" s="19">
        <v>22950</v>
      </c>
      <c r="G14" s="19">
        <v>25126.542981233099</v>
      </c>
      <c r="I14" s="33">
        <v>0.467539105615216</v>
      </c>
      <c r="J14" s="33">
        <v>6.5745072901009602E-2</v>
      </c>
      <c r="K14" s="33">
        <v>3.3666975337100599E-2</v>
      </c>
      <c r="L14" s="33">
        <v>2.9374242820807299</v>
      </c>
      <c r="M14" s="33">
        <v>0.444790035182349</v>
      </c>
      <c r="N14" s="33">
        <v>8.93831621262553E-6</v>
      </c>
      <c r="O14" s="33">
        <v>0.57670854429904395</v>
      </c>
      <c r="P14" s="10">
        <v>0.15405640372760299</v>
      </c>
      <c r="Y14" s="19">
        <v>22499.162849056102</v>
      </c>
      <c r="AA14" s="19">
        <v>0.28867247075674701</v>
      </c>
      <c r="AB14" s="19">
        <v>0.16741305479538901</v>
      </c>
      <c r="AC14" s="19">
        <v>0.99999979954163498</v>
      </c>
      <c r="AD14" s="19">
        <v>20.778283065256201</v>
      </c>
      <c r="AE14" s="19">
        <v>0.91098140266591998</v>
      </c>
      <c r="AF14" s="19">
        <v>1.01354600816617E-4</v>
      </c>
      <c r="AG14" s="19">
        <v>0.51580366374488296</v>
      </c>
      <c r="AI14" s="19">
        <v>0.45521276256617099</v>
      </c>
    </row>
    <row r="15" spans="1:46" x14ac:dyDescent="0.25">
      <c r="A15" s="17">
        <v>44147</v>
      </c>
      <c r="B15" s="19" t="s">
        <v>20</v>
      </c>
      <c r="C15" s="19">
        <v>6.4699999999999989</v>
      </c>
      <c r="D15" s="19">
        <v>83.855000000000004</v>
      </c>
      <c r="E15" s="19">
        <v>10.324999999999999</v>
      </c>
      <c r="F15" s="19">
        <v>33470</v>
      </c>
      <c r="G15" s="19">
        <v>24842.117509267599</v>
      </c>
      <c r="I15" s="33">
        <v>0.901108946366455</v>
      </c>
      <c r="J15" s="33">
        <v>6.3043969432212896E-2</v>
      </c>
      <c r="K15" s="33">
        <v>3.5996671232126902E-2</v>
      </c>
      <c r="L15" s="33">
        <v>0.99781730771064803</v>
      </c>
      <c r="M15" s="33">
        <v>0.87585081143319798</v>
      </c>
      <c r="N15" s="33">
        <v>0</v>
      </c>
      <c r="O15" s="33">
        <v>0.57451337428889004</v>
      </c>
      <c r="P15" s="10">
        <v>0.153651946584071</v>
      </c>
      <c r="Y15" s="19">
        <v>22107.001261867601</v>
      </c>
      <c r="AA15" s="19">
        <v>0.28877861489354001</v>
      </c>
      <c r="AB15" s="19">
        <v>0.16714817226207601</v>
      </c>
      <c r="AC15" s="19">
        <v>0.99999998855722005</v>
      </c>
      <c r="AD15" s="19">
        <v>20.778128461948398</v>
      </c>
      <c r="AE15" s="19">
        <v>0.91103106047454696</v>
      </c>
      <c r="AF15" s="19">
        <v>1.03891543426826E-4</v>
      </c>
      <c r="AG15" s="19">
        <v>0.51580362689553705</v>
      </c>
      <c r="AI15" s="19">
        <v>0.45509262373431097</v>
      </c>
    </row>
    <row r="16" spans="1:46" x14ac:dyDescent="0.25">
      <c r="A16" s="17">
        <v>44148</v>
      </c>
      <c r="B16" s="19" t="s">
        <v>20</v>
      </c>
      <c r="C16" s="19">
        <v>8.1050000000000004</v>
      </c>
      <c r="D16" s="19">
        <v>84.259999999999991</v>
      </c>
      <c r="E16" s="19">
        <v>9.5250000000000004</v>
      </c>
      <c r="F16" s="19">
        <v>27301</v>
      </c>
      <c r="G16" s="19">
        <v>24778.944543484999</v>
      </c>
      <c r="I16" s="33">
        <v>7.9193202930945006E-2</v>
      </c>
      <c r="J16" s="33">
        <v>5.5285513401031501E-2</v>
      </c>
      <c r="K16" s="33">
        <v>4.0954828262329102E-2</v>
      </c>
      <c r="L16" s="33">
        <v>3.5095435529947299</v>
      </c>
      <c r="M16" s="33">
        <v>5.1468357443809502E-2</v>
      </c>
      <c r="N16" s="33">
        <v>0</v>
      </c>
      <c r="O16" s="33">
        <v>0.57405008434089599</v>
      </c>
      <c r="P16" s="10">
        <v>0.15315002883284501</v>
      </c>
      <c r="Y16" s="19">
        <v>21715.4607505286</v>
      </c>
      <c r="AA16" s="19">
        <v>0.288712148597493</v>
      </c>
      <c r="AB16" s="19">
        <v>0.16713872996954099</v>
      </c>
      <c r="AC16" s="19">
        <v>0.99999997996066103</v>
      </c>
      <c r="AD16" s="19">
        <v>20.7821255887633</v>
      </c>
      <c r="AE16" s="19">
        <v>0.91109003678597</v>
      </c>
      <c r="AF16" s="19">
        <v>1.1262416868596E-4</v>
      </c>
      <c r="AG16" s="19">
        <v>0.51580335877559502</v>
      </c>
      <c r="AI16" s="19">
        <v>0.45476692475401398</v>
      </c>
    </row>
    <row r="17" spans="1:35" x14ac:dyDescent="0.25">
      <c r="A17" s="17">
        <v>44149</v>
      </c>
      <c r="B17" s="19" t="s">
        <v>20</v>
      </c>
      <c r="C17" s="19">
        <v>5.4300000000000006</v>
      </c>
      <c r="D17" s="19">
        <v>87.034999999999997</v>
      </c>
      <c r="E17" s="19">
        <v>11.39</v>
      </c>
      <c r="F17" s="19">
        <v>26860</v>
      </c>
      <c r="G17" s="19">
        <v>24784.3561018045</v>
      </c>
      <c r="I17" s="33">
        <v>1.0154988765716599</v>
      </c>
      <c r="J17" s="33">
        <v>5.5976964724056701E-2</v>
      </c>
      <c r="K17" s="33">
        <v>4.0874831862439003E-2</v>
      </c>
      <c r="L17" s="33">
        <v>2.0323418974876399</v>
      </c>
      <c r="M17" s="33">
        <v>0.98725547276042203</v>
      </c>
      <c r="N17" s="33">
        <v>0</v>
      </c>
      <c r="O17" s="33">
        <v>0.57130105999130099</v>
      </c>
      <c r="P17" s="10">
        <v>0.15254029910460301</v>
      </c>
      <c r="Y17" s="19">
        <v>21338.197379226302</v>
      </c>
      <c r="AA17" s="19">
        <v>0.28811046750407399</v>
      </c>
      <c r="AB17" s="19">
        <v>0.16631341898972801</v>
      </c>
      <c r="AC17" s="19">
        <v>0.99999657241547402</v>
      </c>
      <c r="AD17" s="19">
        <v>20.775969109235401</v>
      </c>
      <c r="AE17" s="19">
        <v>0.90998795556581702</v>
      </c>
      <c r="AF17" s="19">
        <v>1.34408391192942E-4</v>
      </c>
      <c r="AG17" s="19">
        <v>0.51580305288769801</v>
      </c>
      <c r="AI17" s="19">
        <v>0.45388797664783098</v>
      </c>
    </row>
    <row r="18" spans="1:35" x14ac:dyDescent="0.25">
      <c r="A18" s="17">
        <v>44150</v>
      </c>
      <c r="B18" s="19" t="s">
        <v>20</v>
      </c>
      <c r="C18" s="19">
        <v>3.5999999999999992</v>
      </c>
      <c r="D18" s="19">
        <v>84.320000000000007</v>
      </c>
      <c r="E18" s="19">
        <v>9.8800000000000008</v>
      </c>
      <c r="F18" s="19">
        <v>24962</v>
      </c>
      <c r="G18" s="19">
        <v>24160.8118946986</v>
      </c>
      <c r="I18" s="33">
        <v>0.43871005483204001</v>
      </c>
      <c r="J18" s="33">
        <v>0.68897316443297496</v>
      </c>
      <c r="K18" s="33">
        <v>3.0668627833434501E-3</v>
      </c>
      <c r="L18" s="33">
        <v>12.166795803869899</v>
      </c>
      <c r="M18" s="33">
        <v>0.73254825380534705</v>
      </c>
      <c r="N18" s="33">
        <v>8.6823222921750306E-5</v>
      </c>
      <c r="O18" s="33">
        <v>0.566343068214615</v>
      </c>
      <c r="P18" s="10">
        <v>0.15181848659487701</v>
      </c>
      <c r="Y18" s="19">
        <v>20970.9410489654</v>
      </c>
      <c r="AA18" s="19">
        <v>0.28876571618201402</v>
      </c>
      <c r="AB18" s="19">
        <v>0.166858053978233</v>
      </c>
      <c r="AC18" s="19">
        <v>0.999999557224172</v>
      </c>
      <c r="AD18" s="19">
        <v>20.775754774618299</v>
      </c>
      <c r="AE18" s="19">
        <v>0.91109596791042502</v>
      </c>
      <c r="AF18" s="3">
        <v>9.4003558138489E-5</v>
      </c>
      <c r="AG18" s="19">
        <v>0.51580288694689003</v>
      </c>
      <c r="AI18" s="19">
        <v>0.451544984666647</v>
      </c>
    </row>
    <row r="19" spans="1:35" x14ac:dyDescent="0.25">
      <c r="A19" s="17">
        <v>44151</v>
      </c>
      <c r="B19" s="19" t="s">
        <v>20</v>
      </c>
      <c r="C19" s="19">
        <v>6.08</v>
      </c>
      <c r="D19" s="19">
        <v>85.199999999999989</v>
      </c>
      <c r="E19" s="19">
        <v>10.154999999999999</v>
      </c>
      <c r="F19" s="19">
        <v>21363</v>
      </c>
      <c r="G19" s="19">
        <v>23427.834880799899</v>
      </c>
      <c r="I19" s="33">
        <v>0.420620117575844</v>
      </c>
      <c r="J19" s="33">
        <v>0.23689311524022699</v>
      </c>
      <c r="K19" s="33">
        <v>8.9584521648862197E-3</v>
      </c>
      <c r="L19" s="33">
        <v>5.4547110657233304</v>
      </c>
      <c r="M19" s="33">
        <v>0.48486678371015202</v>
      </c>
      <c r="N19" s="33">
        <v>9.0098555456941094E-5</v>
      </c>
      <c r="O19" s="33">
        <v>0.56490212397502704</v>
      </c>
      <c r="P19" s="10">
        <v>0.15098966181916301</v>
      </c>
      <c r="Y19" s="19">
        <v>20598.944519538301</v>
      </c>
      <c r="AA19" s="19">
        <v>0.28785658145793502</v>
      </c>
      <c r="AB19" s="19">
        <v>0.16791426462022499</v>
      </c>
      <c r="AC19" s="19">
        <v>0.99999881042114303</v>
      </c>
      <c r="AD19" s="19">
        <v>20.779365681862402</v>
      </c>
      <c r="AE19" s="19">
        <v>0.91057705279353696</v>
      </c>
      <c r="AF19" s="19">
        <v>1.5032241212975501E-4</v>
      </c>
      <c r="AG19" s="19">
        <v>0.51580266381150797</v>
      </c>
      <c r="AI19" s="19">
        <v>0.445498697137375</v>
      </c>
    </row>
    <row r="20" spans="1:35" x14ac:dyDescent="0.25">
      <c r="A20" s="17">
        <v>44152</v>
      </c>
      <c r="B20" s="19" t="s">
        <v>20</v>
      </c>
      <c r="C20" s="19">
        <v>5.4149999999999991</v>
      </c>
      <c r="D20" s="19">
        <v>85.43</v>
      </c>
      <c r="E20" s="19">
        <v>12.83</v>
      </c>
      <c r="F20" s="19">
        <v>20051</v>
      </c>
      <c r="G20" s="19">
        <v>22979.119367854099</v>
      </c>
      <c r="I20" s="33">
        <v>0.99663283485291299</v>
      </c>
      <c r="J20" s="33">
        <v>4.3365487521069397E-2</v>
      </c>
      <c r="K20" s="33">
        <v>5.2856225129675603E-2</v>
      </c>
      <c r="L20" s="33">
        <v>8.5247535232722598</v>
      </c>
      <c r="M20" s="33">
        <v>0.96566125333762498</v>
      </c>
      <c r="N20" s="33">
        <v>5.1122662565905599E-5</v>
      </c>
      <c r="O20" s="33">
        <v>0.56460413024483203</v>
      </c>
      <c r="P20" s="10">
        <v>0.15007064788298399</v>
      </c>
      <c r="Y20" s="19">
        <v>20230.092403394301</v>
      </c>
      <c r="AA20" s="19">
        <v>0.28889035826149601</v>
      </c>
      <c r="AB20" s="19">
        <v>0.16767101748456201</v>
      </c>
      <c r="AC20" s="19">
        <v>0.99999951182149205</v>
      </c>
      <c r="AD20" s="19">
        <v>20.780987586525601</v>
      </c>
      <c r="AE20" s="19">
        <v>0.91122931112386496</v>
      </c>
      <c r="AF20" s="3">
        <v>7.7553346555570002E-5</v>
      </c>
      <c r="AG20" s="19">
        <v>0.51580243221047095</v>
      </c>
      <c r="AI20" s="19">
        <v>0.431119332134627</v>
      </c>
    </row>
    <row r="21" spans="1:35" x14ac:dyDescent="0.25">
      <c r="A21" s="17">
        <v>44153</v>
      </c>
      <c r="B21" s="19" t="s">
        <v>20</v>
      </c>
      <c r="C21" s="19">
        <v>5.1349999999999998</v>
      </c>
      <c r="D21" s="19">
        <v>83.69</v>
      </c>
      <c r="E21" s="19">
        <v>11.43</v>
      </c>
      <c r="F21" s="19">
        <v>19609</v>
      </c>
      <c r="G21" s="19">
        <v>22008.309441369402</v>
      </c>
      <c r="I21" s="33">
        <v>0.63923994871149503</v>
      </c>
      <c r="J21" s="33">
        <v>0.22410893084707101</v>
      </c>
      <c r="K21" s="33">
        <v>4.5250454593783303E-2</v>
      </c>
      <c r="L21" s="33">
        <v>82.775386057704907</v>
      </c>
      <c r="M21" s="33">
        <v>0.803498281488366</v>
      </c>
      <c r="N21" s="33">
        <v>5.8175347740996301E-5</v>
      </c>
      <c r="O21" s="33">
        <v>0.55463968593272595</v>
      </c>
      <c r="P21" s="10">
        <v>0.14909029513522101</v>
      </c>
      <c r="Y21" s="19">
        <v>19862.9361708576</v>
      </c>
      <c r="AA21" s="19">
        <v>0.28916040045140101</v>
      </c>
      <c r="AB21" s="19">
        <v>0.167349197563126</v>
      </c>
      <c r="AC21" s="19">
        <v>0.99999971814255595</v>
      </c>
      <c r="AD21" s="19">
        <v>20.776493282975</v>
      </c>
      <c r="AE21" s="19">
        <v>0.91131897560837805</v>
      </c>
      <c r="AF21" s="3">
        <v>8.3506639694252996E-5</v>
      </c>
      <c r="AG21" s="19">
        <v>0.51580238445661097</v>
      </c>
      <c r="AI21" s="19">
        <v>0.40267783437425902</v>
      </c>
    </row>
    <row r="22" spans="1:35" x14ac:dyDescent="0.25">
      <c r="A22" s="17">
        <v>44154</v>
      </c>
      <c r="B22" s="19" t="s">
        <v>20</v>
      </c>
      <c r="C22" s="19">
        <v>10.115</v>
      </c>
      <c r="D22" s="19">
        <v>77.424999999999983</v>
      </c>
      <c r="E22" s="19">
        <v>7.37</v>
      </c>
      <c r="F22" s="19">
        <v>22915</v>
      </c>
      <c r="G22" s="19">
        <v>20936.3246540318</v>
      </c>
      <c r="I22" s="33">
        <v>0.61957804152068896</v>
      </c>
      <c r="J22" s="33">
        <v>0.42618320906550999</v>
      </c>
      <c r="K22" s="33">
        <v>5.7316903604344799E-2</v>
      </c>
      <c r="L22" s="33">
        <v>86.669493046510397</v>
      </c>
      <c r="M22" s="33">
        <v>0.98885707216979701</v>
      </c>
      <c r="N22" s="33">
        <v>7.62939453125E-5</v>
      </c>
      <c r="O22" s="33">
        <v>0.51379855703259203</v>
      </c>
      <c r="P22" s="10">
        <v>0.14808673107088199</v>
      </c>
      <c r="Y22" s="19">
        <v>19462.130999830799</v>
      </c>
      <c r="AA22" s="19">
        <v>0.287921240945815</v>
      </c>
      <c r="AB22" s="19">
        <v>0.167368286783874</v>
      </c>
      <c r="AC22" s="19">
        <v>0.99999981000495197</v>
      </c>
      <c r="AD22" s="19">
        <v>20.7817992777759</v>
      </c>
      <c r="AE22" s="19">
        <v>0.91053846281498096</v>
      </c>
      <c r="AF22" s="19">
        <v>1.86498325836393E-4</v>
      </c>
      <c r="AG22" s="19">
        <v>0.51580207423105395</v>
      </c>
      <c r="AI22" s="19">
        <v>0.36250321964397902</v>
      </c>
    </row>
    <row r="23" spans="1:35" x14ac:dyDescent="0.25">
      <c r="A23" s="17">
        <v>44155</v>
      </c>
      <c r="B23" s="19" t="s">
        <v>20</v>
      </c>
      <c r="C23" s="19">
        <v>11.19</v>
      </c>
      <c r="D23" s="19">
        <v>89.155000000000001</v>
      </c>
      <c r="E23" s="19">
        <v>8.6750000000000007</v>
      </c>
      <c r="F23" s="19">
        <v>20252</v>
      </c>
      <c r="G23" s="19">
        <v>20392.603334141801</v>
      </c>
      <c r="I23" s="33">
        <v>0.479909851945791</v>
      </c>
      <c r="J23" s="33">
        <v>0.43979397057368302</v>
      </c>
      <c r="K23" s="33">
        <v>5.9164015183675603E-2</v>
      </c>
      <c r="L23" s="33">
        <v>85.963449639158398</v>
      </c>
      <c r="M23" s="33">
        <v>0.86318755557600901</v>
      </c>
      <c r="N23" s="33">
        <v>6.8728659932015796E-5</v>
      </c>
      <c r="O23" s="33">
        <v>0.50835789893646899</v>
      </c>
      <c r="P23" s="10">
        <v>0.14710182378310399</v>
      </c>
      <c r="Y23" s="19">
        <v>18992.465956849799</v>
      </c>
      <c r="AA23" s="19">
        <v>0.28821554939626498</v>
      </c>
      <c r="AB23" s="19">
        <v>0.16683274998495701</v>
      </c>
      <c r="AC23" s="19">
        <v>0.99999999372725301</v>
      </c>
      <c r="AD23" s="19">
        <v>20.7846756891891</v>
      </c>
      <c r="AE23" s="19">
        <v>0.91067743574121596</v>
      </c>
      <c r="AF23" s="19">
        <v>1.6726166234004599E-4</v>
      </c>
      <c r="AG23" s="19">
        <v>0.51580206776575699</v>
      </c>
      <c r="AI23" s="19">
        <v>0.32625182242457201</v>
      </c>
    </row>
    <row r="24" spans="1:35" x14ac:dyDescent="0.25">
      <c r="A24" s="17">
        <v>44156</v>
      </c>
      <c r="B24" s="19" t="s">
        <v>20</v>
      </c>
      <c r="C24" s="19">
        <v>4.6150000000000002</v>
      </c>
      <c r="D24" s="19">
        <v>85.064999999999998</v>
      </c>
      <c r="E24" s="19">
        <v>10.29</v>
      </c>
      <c r="F24" s="19">
        <v>19875</v>
      </c>
      <c r="G24" s="19">
        <v>19376.5327370265</v>
      </c>
      <c r="I24" s="33">
        <v>0.26448008265069101</v>
      </c>
      <c r="J24" s="33">
        <v>0.65977825977711302</v>
      </c>
      <c r="K24" s="33">
        <v>5.9764435268891303E-2</v>
      </c>
      <c r="L24" s="33">
        <v>92.646688344711293</v>
      </c>
      <c r="M24" s="33">
        <v>0.86794123275120605</v>
      </c>
      <c r="N24" s="33">
        <v>6.5949839867185403E-5</v>
      </c>
      <c r="O24" s="33">
        <v>0.50325986313467896</v>
      </c>
      <c r="P24" s="10">
        <v>0.14617442481724599</v>
      </c>
      <c r="Y24" s="19">
        <v>18403.874298340401</v>
      </c>
      <c r="AA24" s="19">
        <v>0.28793564707409902</v>
      </c>
      <c r="AB24" s="19">
        <v>0.16717822029645699</v>
      </c>
      <c r="AC24" s="19">
        <v>0.99999931178131596</v>
      </c>
      <c r="AD24" s="19">
        <v>20.780412516499499</v>
      </c>
      <c r="AE24" s="19">
        <v>0.91035902435234795</v>
      </c>
      <c r="AF24" s="19">
        <v>1.8698831315866501E-4</v>
      </c>
      <c r="AG24" s="19">
        <v>0.51580206491927605</v>
      </c>
      <c r="AI24" s="19">
        <v>0.30459142609629503</v>
      </c>
    </row>
    <row r="25" spans="1:35" x14ac:dyDescent="0.25">
      <c r="A25" s="17">
        <v>44157</v>
      </c>
      <c r="B25" s="19" t="s">
        <v>20</v>
      </c>
      <c r="C25" s="19">
        <v>8.2499999999999982</v>
      </c>
      <c r="D25" s="19">
        <v>85.580000000000013</v>
      </c>
      <c r="E25" s="19">
        <v>6.92</v>
      </c>
      <c r="F25" s="19">
        <v>18662</v>
      </c>
      <c r="G25" s="19">
        <v>17468.652979562099</v>
      </c>
      <c r="I25" s="33">
        <v>0.62406342704959095</v>
      </c>
      <c r="J25" s="33">
        <v>0.41715925979274798</v>
      </c>
      <c r="K25" s="33">
        <v>6.1273146233894897E-2</v>
      </c>
      <c r="L25" s="33">
        <v>83.433044332150601</v>
      </c>
      <c r="M25" s="33">
        <v>0.98499448304054504</v>
      </c>
      <c r="N25" s="33">
        <v>6.6597141499702403E-5</v>
      </c>
      <c r="O25" s="33">
        <v>0.50171766191223</v>
      </c>
      <c r="P25" s="10">
        <v>0.145334600505024</v>
      </c>
      <c r="Y25" s="19">
        <v>17669.899022506899</v>
      </c>
      <c r="AA25" s="19">
        <v>0.28886191610935102</v>
      </c>
      <c r="AB25" s="19">
        <v>0.16735382690395101</v>
      </c>
      <c r="AC25" s="19">
        <v>0.99999998172027504</v>
      </c>
      <c r="AD25" s="19">
        <v>20.77900774538</v>
      </c>
      <c r="AE25" s="19">
        <v>0.91114111751500804</v>
      </c>
      <c r="AF25" s="19">
        <v>1.65317730888459E-4</v>
      </c>
      <c r="AG25" s="19">
        <v>0.51580158471401205</v>
      </c>
      <c r="AI25" s="19">
        <v>0.29467282216700902</v>
      </c>
    </row>
    <row r="26" spans="1:35" x14ac:dyDescent="0.25">
      <c r="A26" s="17">
        <v>44158</v>
      </c>
      <c r="B26" s="19" t="s">
        <v>20</v>
      </c>
      <c r="C26" s="19">
        <v>10.744999999999999</v>
      </c>
      <c r="D26" s="19">
        <v>85.27</v>
      </c>
      <c r="E26" s="19">
        <v>8.375</v>
      </c>
      <c r="F26" s="19">
        <v>15450</v>
      </c>
      <c r="G26" s="19">
        <v>16867.402861315699</v>
      </c>
      <c r="I26" s="33">
        <v>7.1945073309976695E-2</v>
      </c>
      <c r="J26" s="33">
        <v>0.94950216669101395</v>
      </c>
      <c r="K26" s="33">
        <v>6.5367042978664802E-2</v>
      </c>
      <c r="L26" s="33">
        <v>93.670902891019495</v>
      </c>
      <c r="M26" s="33">
        <v>0.96589727446964602</v>
      </c>
      <c r="N26" s="33">
        <v>1.00672025581616E-4</v>
      </c>
      <c r="O26" s="33">
        <v>0.47967238685865199</v>
      </c>
      <c r="P26" s="10">
        <v>0.14460053737360001</v>
      </c>
      <c r="Y26" s="19">
        <v>16894.143245425399</v>
      </c>
      <c r="AA26" s="19">
        <v>0.28890505670753802</v>
      </c>
      <c r="AB26" s="19">
        <v>0.16770949375344599</v>
      </c>
      <c r="AC26" s="19">
        <v>0.99999999087152003</v>
      </c>
      <c r="AD26" s="19">
        <v>20.7809890957768</v>
      </c>
      <c r="AE26" s="19">
        <v>0.91146796211245695</v>
      </c>
      <c r="AF26" s="19">
        <v>1.5757667271709699E-4</v>
      </c>
      <c r="AG26" s="19">
        <v>0.51580098814449904</v>
      </c>
      <c r="AI26" s="19">
        <v>0.29068729546000199</v>
      </c>
    </row>
    <row r="27" spans="1:35" x14ac:dyDescent="0.25">
      <c r="A27" s="17">
        <v>44159</v>
      </c>
      <c r="B27" s="19" t="s">
        <v>20</v>
      </c>
      <c r="C27" s="19">
        <v>7.4099999999999993</v>
      </c>
      <c r="D27" s="19">
        <v>85.13000000000001</v>
      </c>
      <c r="E27" s="19">
        <v>10.46</v>
      </c>
      <c r="F27" s="19">
        <v>11299</v>
      </c>
      <c r="G27" s="19">
        <v>16259.047306005399</v>
      </c>
      <c r="I27" s="33">
        <v>0.90924264623991302</v>
      </c>
      <c r="J27" s="33">
        <v>0.14483168643758099</v>
      </c>
      <c r="K27" s="33">
        <v>8.3795590070087106E-2</v>
      </c>
      <c r="L27" s="33">
        <v>57.680666400780296</v>
      </c>
      <c r="M27" s="33">
        <v>0.99999933580253397</v>
      </c>
      <c r="N27" s="33">
        <v>8.1019925559533399E-5</v>
      </c>
      <c r="O27" s="33">
        <v>0.44200605666343601</v>
      </c>
      <c r="P27" s="10">
        <v>0.14397851177038901</v>
      </c>
      <c r="Y27" s="19">
        <v>16238.439863056001</v>
      </c>
      <c r="AA27" s="19">
        <v>0.28849314007105598</v>
      </c>
      <c r="AB27" s="19">
        <v>0.16714057214456399</v>
      </c>
      <c r="AC27" s="19">
        <v>0.99999239719338195</v>
      </c>
      <c r="AD27" s="19">
        <v>20.778960227429899</v>
      </c>
      <c r="AE27" s="19">
        <v>0.91102521823351101</v>
      </c>
      <c r="AF27" s="3">
        <v>1.28718132743622E-5</v>
      </c>
      <c r="AG27" s="19">
        <v>0.51580079553815505</v>
      </c>
      <c r="AI27" s="19">
        <v>0.28917087510763301</v>
      </c>
    </row>
    <row r="28" spans="1:35" x14ac:dyDescent="0.25">
      <c r="A28" s="17">
        <v>44160</v>
      </c>
      <c r="B28" s="19" t="s">
        <v>20</v>
      </c>
      <c r="C28" s="19">
        <v>11.81</v>
      </c>
      <c r="D28" s="19">
        <v>85.915000000000006</v>
      </c>
      <c r="E28" s="19">
        <v>8.0149999999999988</v>
      </c>
      <c r="F28" s="19">
        <v>18213</v>
      </c>
      <c r="G28" s="19">
        <v>15066.5413157003</v>
      </c>
      <c r="I28" s="33">
        <v>0.26587615463012498</v>
      </c>
      <c r="J28" s="33">
        <v>0.62487300997178297</v>
      </c>
      <c r="K28" s="33">
        <v>7.8381173043796395E-2</v>
      </c>
      <c r="L28" s="33">
        <v>78.9561675687427</v>
      </c>
      <c r="M28" s="33">
        <v>0.83650229460965697</v>
      </c>
      <c r="N28" s="33">
        <v>8.5115432739257799E-5</v>
      </c>
      <c r="O28" s="33">
        <v>0.43207364036086898</v>
      </c>
      <c r="P28" s="10">
        <v>0.14346512808310799</v>
      </c>
      <c r="Y28" s="19">
        <v>15725.4834017293</v>
      </c>
      <c r="AA28" s="19">
        <v>0.28921024740856199</v>
      </c>
      <c r="AB28" s="19">
        <v>0.16771630792460701</v>
      </c>
      <c r="AC28" s="19">
        <v>0.99999976565966897</v>
      </c>
      <c r="AD28" s="19">
        <v>20.7816485035064</v>
      </c>
      <c r="AE28" s="19">
        <v>0.91170593907688002</v>
      </c>
      <c r="AF28" s="3">
        <v>6.7738427944608103E-5</v>
      </c>
      <c r="AG28" s="19">
        <v>0.51580066865031204</v>
      </c>
      <c r="AI28" s="19">
        <v>0.28860596092157798</v>
      </c>
    </row>
    <row r="29" spans="1:35" x14ac:dyDescent="0.25">
      <c r="A29" s="17">
        <v>44161</v>
      </c>
      <c r="B29" s="19" t="s">
        <v>20</v>
      </c>
      <c r="C29" s="19">
        <v>18.175000000000001</v>
      </c>
      <c r="D29" s="19">
        <v>86.10499999999999</v>
      </c>
      <c r="E29" s="19">
        <v>4.1849999999999996</v>
      </c>
      <c r="F29" s="19">
        <v>17555</v>
      </c>
      <c r="G29" s="19">
        <v>14981.1782760319</v>
      </c>
      <c r="I29" s="33">
        <v>0.63095532657417697</v>
      </c>
      <c r="J29" s="33">
        <v>0.23582815891475201</v>
      </c>
      <c r="K29" s="33">
        <v>9.2470125919302995E-2</v>
      </c>
      <c r="L29" s="33">
        <v>61.1095844879653</v>
      </c>
      <c r="M29" s="33">
        <v>0.81331296062314196</v>
      </c>
      <c r="N29" s="33">
        <v>1.22914501919369E-4</v>
      </c>
      <c r="O29" s="33">
        <v>0.38198839270084201</v>
      </c>
      <c r="P29" s="10">
        <v>0.14305054507666001</v>
      </c>
      <c r="Y29" s="19">
        <v>15323.9925518285</v>
      </c>
      <c r="AA29" s="19">
        <v>0.28902048785442502</v>
      </c>
      <c r="AB29" s="19">
        <v>0.16817094595709201</v>
      </c>
      <c r="AC29" s="19">
        <v>0.999998403454609</v>
      </c>
      <c r="AD29" s="19">
        <v>20.781035366153599</v>
      </c>
      <c r="AE29" s="19">
        <v>0.91180326482067098</v>
      </c>
      <c r="AF29" s="3">
        <v>9.6722991968167804E-5</v>
      </c>
      <c r="AG29" s="19">
        <v>0.51580005555275599</v>
      </c>
      <c r="AI29" s="19">
        <v>0.28839717260391101</v>
      </c>
    </row>
    <row r="30" spans="1:35" x14ac:dyDescent="0.25">
      <c r="A30" s="17">
        <v>44162</v>
      </c>
      <c r="B30" s="19" t="s">
        <v>20</v>
      </c>
      <c r="C30" s="19">
        <v>19.125</v>
      </c>
      <c r="D30" s="19">
        <v>85.309999999999988</v>
      </c>
      <c r="E30" s="19">
        <v>3.9050000000000011</v>
      </c>
      <c r="F30" s="19">
        <v>14739</v>
      </c>
      <c r="G30" s="19">
        <v>15295.4449930767</v>
      </c>
      <c r="I30" s="33">
        <v>0.25793871741395002</v>
      </c>
      <c r="J30" s="33">
        <v>0.78847618620464899</v>
      </c>
      <c r="K30" s="33">
        <v>9.2800331007349093E-2</v>
      </c>
      <c r="L30" s="33">
        <v>75.368330075256296</v>
      </c>
      <c r="M30" s="33">
        <v>0.99351102269603297</v>
      </c>
      <c r="N30" s="33">
        <v>1.00130884300831E-4</v>
      </c>
      <c r="O30" s="33">
        <v>0.36741674504550798</v>
      </c>
      <c r="P30" s="10">
        <v>0.142721601039041</v>
      </c>
      <c r="Y30" s="19">
        <v>15013.883320707801</v>
      </c>
      <c r="AA30" s="19">
        <v>0.288467838886382</v>
      </c>
      <c r="AB30" s="19">
        <v>0.16833221499679399</v>
      </c>
      <c r="AC30" s="19">
        <v>0.99999709348866594</v>
      </c>
      <c r="AD30" s="19">
        <v>20.783415619369201</v>
      </c>
      <c r="AE30" s="19">
        <v>0.91168288727755598</v>
      </c>
      <c r="AF30" s="3">
        <v>7.1106524732078596E-5</v>
      </c>
      <c r="AG30" s="19">
        <v>0.51579949266264802</v>
      </c>
      <c r="AI30" s="19">
        <v>0.28832023199058299</v>
      </c>
    </row>
    <row r="31" spans="1:35" x14ac:dyDescent="0.25">
      <c r="A31" s="17">
        <v>44163</v>
      </c>
      <c r="B31" s="19" t="s">
        <v>20</v>
      </c>
      <c r="C31" s="19">
        <v>16.135000000000002</v>
      </c>
      <c r="D31" s="19">
        <v>87.49</v>
      </c>
      <c r="E31" s="19">
        <v>7.1400000000000023</v>
      </c>
      <c r="F31" s="19">
        <v>15871</v>
      </c>
      <c r="G31" s="19">
        <v>15051.466969976</v>
      </c>
      <c r="I31" s="33">
        <v>0.46983004451246102</v>
      </c>
      <c r="J31" s="33">
        <v>0.55862168736409001</v>
      </c>
      <c r="K31" s="33">
        <v>9.8993445013894496E-2</v>
      </c>
      <c r="L31" s="33">
        <v>68.996595279366005</v>
      </c>
      <c r="M31" s="33">
        <v>0.975694630309906</v>
      </c>
      <c r="N31" s="33">
        <v>1.0219180860227001E-4</v>
      </c>
      <c r="O31" s="33">
        <v>0.34029365458000299</v>
      </c>
      <c r="P31" s="10">
        <v>0.14246423888929599</v>
      </c>
      <c r="Y31" s="19">
        <v>14752.6810961719</v>
      </c>
      <c r="AA31" s="19">
        <v>0.28963373530195502</v>
      </c>
      <c r="AB31" s="19">
        <v>0.16594649003911799</v>
      </c>
      <c r="AC31" s="19">
        <v>0.99999861400449597</v>
      </c>
      <c r="AD31" s="19">
        <v>20.769424289128398</v>
      </c>
      <c r="AE31" s="19">
        <v>0.91085738682790096</v>
      </c>
      <c r="AF31" s="3">
        <v>3.4460742259767602E-6</v>
      </c>
      <c r="AG31" s="19">
        <v>0.51579930995930601</v>
      </c>
      <c r="AI31" s="19">
        <v>0.28829190926280501</v>
      </c>
    </row>
    <row r="32" spans="1:35" x14ac:dyDescent="0.25">
      <c r="A32" s="17">
        <v>44164</v>
      </c>
      <c r="B32" s="19" t="s">
        <v>20</v>
      </c>
      <c r="C32" s="19">
        <v>12.535</v>
      </c>
      <c r="D32" s="19">
        <v>89.875</v>
      </c>
      <c r="E32" s="19">
        <v>6.955000000000001</v>
      </c>
      <c r="F32" s="19">
        <v>12155</v>
      </c>
      <c r="G32" s="19">
        <v>14397.4945422734</v>
      </c>
      <c r="I32" s="33">
        <v>8.3610539035560594E-2</v>
      </c>
      <c r="J32" s="33">
        <v>0.91797725645509198</v>
      </c>
      <c r="K32" s="33">
        <v>0.10519375859560801</v>
      </c>
      <c r="L32" s="33">
        <v>72.059686704276004</v>
      </c>
      <c r="M32" s="33">
        <v>0.94920556168607195</v>
      </c>
      <c r="N32" s="33">
        <v>8.6784362792968804E-5</v>
      </c>
      <c r="O32" s="33">
        <v>0.30759410719694602</v>
      </c>
      <c r="P32" s="10">
        <v>0.14226508123220499</v>
      </c>
      <c r="Y32" s="19">
        <v>14509.350475383801</v>
      </c>
      <c r="AA32" s="19">
        <v>0.28802551931388098</v>
      </c>
      <c r="AB32" s="19">
        <v>0.16757482688977901</v>
      </c>
      <c r="AC32" s="19">
        <v>0.99999986238525096</v>
      </c>
      <c r="AD32" s="19">
        <v>20.7837285237635</v>
      </c>
      <c r="AE32" s="19">
        <v>0.91094782035176902</v>
      </c>
      <c r="AF32" s="19">
        <v>2.1978009696965701E-4</v>
      </c>
      <c r="AG32" s="19">
        <v>0.51579920141864499</v>
      </c>
      <c r="AI32" s="19">
        <v>0.28828148749398103</v>
      </c>
    </row>
    <row r="33" spans="1:35" x14ac:dyDescent="0.25">
      <c r="A33" s="17">
        <v>44165</v>
      </c>
      <c r="B33" s="19" t="s">
        <v>20</v>
      </c>
      <c r="C33" s="19">
        <v>9.1849999999999987</v>
      </c>
      <c r="D33" s="19">
        <v>85.534999999999997</v>
      </c>
      <c r="E33" s="19">
        <v>7.875</v>
      </c>
      <c r="F33" s="19">
        <v>12330</v>
      </c>
      <c r="G33" s="19">
        <v>13735.7214872362</v>
      </c>
      <c r="I33" s="33">
        <v>0.49640746342964798</v>
      </c>
      <c r="J33" s="33">
        <v>8.3102395950216207E-2</v>
      </c>
      <c r="K33" s="33">
        <v>0.123679804023371</v>
      </c>
      <c r="L33" s="33">
        <v>45.109588397308997</v>
      </c>
      <c r="M33" s="33">
        <v>0.52751604064452695</v>
      </c>
      <c r="N33" s="33">
        <v>2.1538990451785999E-4</v>
      </c>
      <c r="O33" s="33">
        <v>0.279443052766366</v>
      </c>
      <c r="P33" s="10">
        <v>0.142112270699918</v>
      </c>
      <c r="Y33" s="19">
        <v>14275.543578250899</v>
      </c>
      <c r="AA33" s="19">
        <v>0.288374639489896</v>
      </c>
      <c r="AB33" s="19">
        <v>0.16745349654192401</v>
      </c>
      <c r="AC33" s="19">
        <v>0.99999974165114902</v>
      </c>
      <c r="AD33" s="19">
        <v>20.778935160642099</v>
      </c>
      <c r="AE33" s="19">
        <v>0.91046198187868499</v>
      </c>
      <c r="AF33" s="3">
        <v>-1.2557341312113801E-5</v>
      </c>
      <c r="AG33" s="19">
        <v>0.51579893689526302</v>
      </c>
      <c r="AI33" s="19">
        <v>0.28827765321156101</v>
      </c>
    </row>
    <row r="34" spans="1:35" x14ac:dyDescent="0.25">
      <c r="A34" s="17">
        <v>44166</v>
      </c>
      <c r="B34" s="19" t="s">
        <v>20</v>
      </c>
      <c r="C34" s="19">
        <v>15.645</v>
      </c>
      <c r="D34" s="19">
        <v>79.58</v>
      </c>
      <c r="E34" s="19">
        <v>5.5449999999999999</v>
      </c>
      <c r="F34" s="19">
        <v>13429</v>
      </c>
      <c r="G34" s="19">
        <v>13162.3555807298</v>
      </c>
      <c r="I34" s="33">
        <v>0.20000646470092701</v>
      </c>
      <c r="J34" s="33">
        <v>0.38402804381075401</v>
      </c>
      <c r="K34" s="33">
        <v>0.112306194428588</v>
      </c>
      <c r="L34" s="33">
        <v>61.3287908277916</v>
      </c>
      <c r="M34" s="33">
        <v>0.53181542558306305</v>
      </c>
      <c r="N34" s="33">
        <v>1.220703125E-4</v>
      </c>
      <c r="O34" s="33">
        <v>0.27582891927099301</v>
      </c>
      <c r="P34" s="10">
        <v>0.141995785475378</v>
      </c>
      <c r="Y34" s="19">
        <v>14050.404697657999</v>
      </c>
      <c r="AA34" s="19">
        <v>0.28821483778320001</v>
      </c>
      <c r="AB34" s="19">
        <v>0.167957257848351</v>
      </c>
      <c r="AC34" s="19">
        <v>0.99999911286882004</v>
      </c>
      <c r="AD34" s="19">
        <v>20.787442897739702</v>
      </c>
      <c r="AE34" s="19">
        <v>0.91144075002168201</v>
      </c>
      <c r="AF34" s="19">
        <v>2.0656669413621201E-4</v>
      </c>
      <c r="AG34" s="19">
        <v>0.515798253680392</v>
      </c>
      <c r="AI34" s="19">
        <v>0.28827624261335799</v>
      </c>
    </row>
    <row r="35" spans="1:35" x14ac:dyDescent="0.25">
      <c r="A35" s="17">
        <v>44167</v>
      </c>
      <c r="B35" s="19" t="s">
        <v>20</v>
      </c>
      <c r="C35" s="19">
        <v>15.44</v>
      </c>
      <c r="D35" s="19">
        <v>83.859999999999985</v>
      </c>
      <c r="E35" s="19">
        <v>5.669999999999999</v>
      </c>
      <c r="F35" s="19">
        <v>16170</v>
      </c>
      <c r="G35" s="19">
        <v>13944.0572580033</v>
      </c>
      <c r="I35" s="33">
        <v>0.29740878108461899</v>
      </c>
      <c r="J35" s="33">
        <v>0.63005226136303505</v>
      </c>
      <c r="K35" s="33">
        <v>0.12893439554892799</v>
      </c>
      <c r="L35" s="33">
        <v>62.147829991918499</v>
      </c>
      <c r="M35" s="33">
        <v>0.87597331297264003</v>
      </c>
      <c r="N35" s="33">
        <v>7.43865966796875E-5</v>
      </c>
      <c r="O35" s="33">
        <v>0.19049077998776601</v>
      </c>
      <c r="P35" s="10">
        <v>0.14190743217142701</v>
      </c>
      <c r="Y35" s="19">
        <v>13832.0042347648</v>
      </c>
      <c r="AA35" s="19">
        <v>0.28917104677042299</v>
      </c>
      <c r="AB35" s="19">
        <v>0.168074568868603</v>
      </c>
      <c r="AC35" s="19">
        <v>0.99999933624738901</v>
      </c>
      <c r="AD35" s="19">
        <v>20.784727776112199</v>
      </c>
      <c r="AE35" s="19">
        <v>0.91169993666587501</v>
      </c>
      <c r="AF35" s="19">
        <v>1.7344533528662601E-4</v>
      </c>
      <c r="AG35" s="19">
        <v>0.51579822856601998</v>
      </c>
      <c r="AI35" s="19">
        <v>0.288275723677199</v>
      </c>
    </row>
    <row r="36" spans="1:35" x14ac:dyDescent="0.25">
      <c r="A36" s="17">
        <v>44168</v>
      </c>
      <c r="B36" s="19" t="s">
        <v>20</v>
      </c>
      <c r="C36" s="19">
        <v>12.76</v>
      </c>
      <c r="D36" s="19">
        <v>86.484999999999985</v>
      </c>
      <c r="E36" s="19">
        <v>4.1199999999999992</v>
      </c>
      <c r="F36" s="19">
        <v>14878</v>
      </c>
      <c r="G36" s="19">
        <v>13890.772663285399</v>
      </c>
      <c r="I36" s="33">
        <v>0.71048397476694203</v>
      </c>
      <c r="J36" s="33">
        <v>0.19528041281317299</v>
      </c>
      <c r="K36" s="33">
        <v>0.16269774048605801</v>
      </c>
      <c r="L36" s="33">
        <v>48.820649303567798</v>
      </c>
      <c r="M36" s="33">
        <v>0.85521856990687595</v>
      </c>
      <c r="N36" s="33">
        <v>8.0108642578125E-5</v>
      </c>
      <c r="O36" s="33">
        <v>4.4599265741122197E-2</v>
      </c>
      <c r="P36" s="10">
        <v>0</v>
      </c>
      <c r="Y36" s="19">
        <v>13631.0667095596</v>
      </c>
      <c r="AA36" s="19">
        <v>0.28739345531416799</v>
      </c>
      <c r="AB36" s="19">
        <v>0.168726235859812</v>
      </c>
      <c r="AC36" s="19">
        <v>0.99999902504967397</v>
      </c>
      <c r="AD36" s="19">
        <v>20.787499296720899</v>
      </c>
      <c r="AE36" s="19">
        <v>0.91099161570862597</v>
      </c>
      <c r="AF36" s="19">
        <v>2.1442920445635701E-4</v>
      </c>
      <c r="AG36" s="19">
        <v>0.51579739384870305</v>
      </c>
      <c r="AI36" s="19">
        <v>0</v>
      </c>
    </row>
    <row r="37" spans="1:35" x14ac:dyDescent="0.25">
      <c r="A37" s="1"/>
      <c r="B37" s="6"/>
      <c r="C37" s="6"/>
      <c r="D37" s="6"/>
      <c r="E37" s="6"/>
      <c r="F37" s="6"/>
      <c r="I37" s="33">
        <v>0.47318636671284697</v>
      </c>
      <c r="J37" s="33">
        <v>0.57653660895334702</v>
      </c>
      <c r="K37" s="33">
        <v>0.17395039279114599</v>
      </c>
      <c r="L37" s="33">
        <v>54.977788606893903</v>
      </c>
      <c r="M37" s="33">
        <v>0.99956678053650905</v>
      </c>
      <c r="N37" s="33">
        <v>2.6702880859375E-5</v>
      </c>
      <c r="O37" s="33">
        <v>-1.09286905140102E-2</v>
      </c>
      <c r="Y37" s="6"/>
      <c r="AA37" s="19">
        <v>0.28960136905142497</v>
      </c>
      <c r="AB37" s="19">
        <v>0.165808465837327</v>
      </c>
      <c r="AC37" s="19">
        <v>0.99999836691939503</v>
      </c>
      <c r="AD37" s="19">
        <v>20.772482972805999</v>
      </c>
      <c r="AE37" s="19">
        <v>0.91124829730204104</v>
      </c>
      <c r="AF37" s="19">
        <v>1.44208093389109E-4</v>
      </c>
      <c r="AG37" s="19">
        <v>0.51579635367643495</v>
      </c>
    </row>
    <row r="38" spans="1:35" x14ac:dyDescent="0.25">
      <c r="A38" s="1"/>
      <c r="B38" s="6"/>
      <c r="C38" s="6"/>
      <c r="D38" s="6"/>
      <c r="E38" s="6"/>
      <c r="F38" s="6"/>
      <c r="I38" s="33">
        <v>0.39331963052845298</v>
      </c>
      <c r="J38" s="33">
        <v>0.49383436117053803</v>
      </c>
      <c r="K38" s="33">
        <v>0.18366710810970099</v>
      </c>
      <c r="L38" s="33">
        <v>52.924075720421698</v>
      </c>
      <c r="M38" s="33">
        <v>0.83710580465904905</v>
      </c>
      <c r="N38" s="33">
        <v>3.8402555615713E-5</v>
      </c>
      <c r="O38" s="33">
        <v>-5.4204506668286398E-2</v>
      </c>
      <c r="Y38" s="6"/>
      <c r="AA38" s="19">
        <v>0.28928601690001299</v>
      </c>
      <c r="AB38" s="19">
        <v>0.168860670426107</v>
      </c>
      <c r="AC38" s="19">
        <v>0.99999787718092703</v>
      </c>
      <c r="AD38" s="19">
        <v>20.784222807063902</v>
      </c>
      <c r="AE38" s="19">
        <v>0.91242779708977295</v>
      </c>
      <c r="AF38" s="19">
        <v>1.26694566977781E-4</v>
      </c>
      <c r="AG38" s="19">
        <v>0.51579468177625998</v>
      </c>
    </row>
    <row r="39" spans="1:35" x14ac:dyDescent="0.25">
      <c r="A39" s="1"/>
      <c r="B39" s="6"/>
      <c r="C39" s="6"/>
      <c r="D39" s="6"/>
      <c r="E39" s="6"/>
      <c r="F39" s="6"/>
      <c r="I39" s="33">
        <v>7.8215054594365396E-2</v>
      </c>
      <c r="J39" s="33">
        <v>0.80550527907565705</v>
      </c>
      <c r="K39" s="33">
        <v>0.185255719153684</v>
      </c>
      <c r="L39" s="33">
        <v>55.6544739721989</v>
      </c>
      <c r="M39" s="33">
        <v>0.83376810354019404</v>
      </c>
      <c r="N39" s="33">
        <v>3.8294009663375497E-5</v>
      </c>
      <c r="O39" s="33">
        <v>-6.2247991812594897E-2</v>
      </c>
      <c r="Y39" s="6"/>
      <c r="AA39" s="19">
        <v>0.28795009235775199</v>
      </c>
      <c r="AB39" s="19">
        <v>0.16725484295072501</v>
      </c>
      <c r="AC39" s="19">
        <v>0.99999879037297901</v>
      </c>
      <c r="AD39" s="19">
        <v>20.783228138520499</v>
      </c>
      <c r="AE39" s="19">
        <v>0.91048217345480698</v>
      </c>
      <c r="AF39" s="19">
        <v>2.9696007617863201E-4</v>
      </c>
      <c r="AG39" s="19">
        <v>0.51579211339502096</v>
      </c>
    </row>
    <row r="40" spans="1:35" x14ac:dyDescent="0.25">
      <c r="A40" s="1"/>
      <c r="B40" s="6"/>
      <c r="C40" s="6"/>
      <c r="D40" s="6"/>
      <c r="E40" s="6"/>
      <c r="F40" s="6"/>
      <c r="I40" s="33">
        <v>0.46433828391902499</v>
      </c>
      <c r="J40" s="33">
        <v>0.318166572006023</v>
      </c>
      <c r="K40" s="33">
        <v>0.18839507575717801</v>
      </c>
      <c r="L40" s="33">
        <v>50.154710138808298</v>
      </c>
      <c r="M40" s="33">
        <v>0.73252066356885503</v>
      </c>
      <c r="N40" s="33">
        <v>6.7972507128311003E-5</v>
      </c>
      <c r="O40" s="33">
        <v>-6.8524906854517703E-2</v>
      </c>
      <c r="Y40" s="6"/>
      <c r="AA40" s="19">
        <v>0.29080154016821003</v>
      </c>
      <c r="AB40" s="19">
        <v>0.16635777963694801</v>
      </c>
      <c r="AC40" s="19">
        <v>0.99999964047138401</v>
      </c>
      <c r="AD40" s="19">
        <v>20.7729210358868</v>
      </c>
      <c r="AE40" s="19">
        <v>0.91125071429704396</v>
      </c>
      <c r="AF40" s="19">
        <v>1.06751429100438E-4</v>
      </c>
      <c r="AG40" s="19">
        <v>0.51578888449840399</v>
      </c>
    </row>
    <row r="41" spans="1:35" x14ac:dyDescent="0.25">
      <c r="A41" s="1"/>
      <c r="B41" s="6"/>
      <c r="C41" s="6"/>
      <c r="D41" s="6"/>
      <c r="E41" s="6"/>
      <c r="F41" s="6"/>
      <c r="I41" s="33">
        <v>0.55213789298986804</v>
      </c>
      <c r="J41" s="33">
        <v>0.46341854051139802</v>
      </c>
      <c r="K41" s="33">
        <v>0.20283165836700501</v>
      </c>
      <c r="L41" s="33">
        <v>50.726446026986302</v>
      </c>
      <c r="M41" s="33">
        <v>0.96578556135324101</v>
      </c>
      <c r="N41" s="33">
        <v>5.4051357463724699E-5</v>
      </c>
      <c r="O41" s="33">
        <v>-0.14028773110494899</v>
      </c>
      <c r="Y41" s="6"/>
      <c r="AA41" s="19">
        <v>0.28952109503649898</v>
      </c>
      <c r="AB41" s="19">
        <v>0.166096414606239</v>
      </c>
      <c r="AC41" s="19">
        <v>0.99998893693076496</v>
      </c>
      <c r="AD41" s="19">
        <v>20.773957261420001</v>
      </c>
      <c r="AE41" s="19">
        <v>0.91106006152987795</v>
      </c>
      <c r="AF41" s="19">
        <v>-1.2300361254879999E-4</v>
      </c>
      <c r="AG41" s="19">
        <v>0.51578833731567097</v>
      </c>
    </row>
    <row r="42" spans="1:35" x14ac:dyDescent="0.25">
      <c r="A42" s="1"/>
      <c r="B42" s="6"/>
      <c r="C42" s="6"/>
      <c r="D42" s="6"/>
      <c r="E42" s="6"/>
      <c r="F42" s="6"/>
      <c r="I42" s="33">
        <v>0.157310772699913</v>
      </c>
      <c r="J42" s="33">
        <v>0.49879150749346102</v>
      </c>
      <c r="K42" s="33">
        <v>0.218820831970126</v>
      </c>
      <c r="L42" s="33">
        <v>49.885793525098002</v>
      </c>
      <c r="M42" s="33">
        <v>0.60645921903133604</v>
      </c>
      <c r="N42" s="33">
        <v>2.5943873180556101E-5</v>
      </c>
      <c r="O42" s="33">
        <v>-0.20088857797645401</v>
      </c>
      <c r="Y42" s="6"/>
      <c r="AA42" s="19">
        <v>0.29045602513852797</v>
      </c>
      <c r="AB42" s="19">
        <v>0.16788865259476901</v>
      </c>
      <c r="AC42" s="19">
        <v>0.99999987388460898</v>
      </c>
      <c r="AD42" s="19">
        <v>20.778912135789</v>
      </c>
      <c r="AE42" s="19">
        <v>0.91302281615168901</v>
      </c>
      <c r="AF42" s="3">
        <v>-5.1806627352490898E-6</v>
      </c>
      <c r="AG42" s="19">
        <v>0.515787018963622</v>
      </c>
    </row>
    <row r="43" spans="1:35" x14ac:dyDescent="0.25">
      <c r="A43" s="1"/>
      <c r="B43" s="6"/>
      <c r="C43" s="6"/>
      <c r="D43" s="6"/>
      <c r="E43" s="6"/>
      <c r="F43" s="6"/>
      <c r="I43" s="33">
        <v>0.72588964669775602</v>
      </c>
      <c r="J43" s="33">
        <v>0.23419463779983599</v>
      </c>
      <c r="K43" s="33">
        <v>0.21101500788679101</v>
      </c>
      <c r="L43" s="33">
        <v>46.230280873806002</v>
      </c>
      <c r="M43" s="33">
        <v>0.91037895148294501</v>
      </c>
      <c r="N43" s="33">
        <v>2.2347883956019799E-4</v>
      </c>
      <c r="O43" s="33">
        <v>-0.23169689541545699</v>
      </c>
      <c r="Y43" s="6"/>
      <c r="AA43" s="19">
        <v>0.28868532720046902</v>
      </c>
      <c r="AB43" s="19">
        <v>0.16957942352275401</v>
      </c>
      <c r="AC43" s="19">
        <v>0.999999854341454</v>
      </c>
      <c r="AD43" s="19">
        <v>20.792980092614499</v>
      </c>
      <c r="AE43" s="19">
        <v>0.91250077637275595</v>
      </c>
      <c r="AF43" s="19">
        <v>2.74356600327597E-4</v>
      </c>
      <c r="AG43" s="19">
        <v>0.51578451583796103</v>
      </c>
    </row>
    <row r="44" spans="1:35" x14ac:dyDescent="0.25">
      <c r="A44" s="1"/>
      <c r="B44" s="6"/>
      <c r="C44" s="6"/>
      <c r="D44" s="6"/>
      <c r="E44" s="6"/>
      <c r="F44" s="6"/>
      <c r="I44" s="33">
        <v>0.229496620849615</v>
      </c>
      <c r="J44" s="33">
        <v>0.60519473375558197</v>
      </c>
      <c r="K44" s="33">
        <v>0.24410183959020201</v>
      </c>
      <c r="L44" s="33">
        <v>49.241333612475898</v>
      </c>
      <c r="M44" s="33">
        <v>0.78548010466394502</v>
      </c>
      <c r="N44" s="33">
        <v>5.98490038176136E-5</v>
      </c>
      <c r="O44" s="33">
        <v>-0.29029785928760299</v>
      </c>
      <c r="Y44" s="6"/>
      <c r="AA44" s="19">
        <v>0.28856071738488598</v>
      </c>
      <c r="AB44" s="19">
        <v>0.168447643366955</v>
      </c>
      <c r="AC44" s="19">
        <v>0.99999984255023899</v>
      </c>
      <c r="AD44" s="19">
        <v>20.789831929818899</v>
      </c>
      <c r="AE44" s="19">
        <v>0.91188010078813997</v>
      </c>
      <c r="AF44" s="19">
        <v>3.2988238590303499E-4</v>
      </c>
      <c r="AG44" s="19">
        <v>0.51578370275014696</v>
      </c>
    </row>
    <row r="45" spans="1:35" x14ac:dyDescent="0.25">
      <c r="A45" s="1"/>
      <c r="B45" s="6"/>
      <c r="C45" s="6"/>
      <c r="D45" s="6"/>
      <c r="E45" s="6"/>
      <c r="F45" s="6"/>
      <c r="I45" s="33">
        <v>0.41213831769781001</v>
      </c>
      <c r="J45" s="33">
        <v>0.61765097763866095</v>
      </c>
      <c r="K45" s="33">
        <v>0.25464482979071701</v>
      </c>
      <c r="L45" s="33">
        <v>48.8098176578631</v>
      </c>
      <c r="M45" s="33">
        <v>0.98078483670497096</v>
      </c>
      <c r="N45" s="33">
        <v>0</v>
      </c>
      <c r="O45" s="33">
        <v>-0.31056972678602701</v>
      </c>
      <c r="Y45" s="6"/>
      <c r="AA45" s="19">
        <v>0.29319232937140499</v>
      </c>
      <c r="AB45" s="19">
        <v>0.16558333481189499</v>
      </c>
      <c r="AC45" s="19">
        <v>0.99998581036338297</v>
      </c>
      <c r="AD45" s="19">
        <v>20.784120047429099</v>
      </c>
      <c r="AE45" s="19">
        <v>0.91472166054061999</v>
      </c>
      <c r="AF45" s="3">
        <v>-4.1593026776087799E-6</v>
      </c>
      <c r="AG45" s="19">
        <v>0.51574005621232</v>
      </c>
    </row>
    <row r="46" spans="1:35" x14ac:dyDescent="0.25">
      <c r="A46" s="1"/>
      <c r="B46" s="6"/>
      <c r="C46" s="6"/>
      <c r="D46" s="6"/>
      <c r="E46" s="6"/>
      <c r="F46" s="6"/>
      <c r="I46" s="33">
        <v>0.48456239359572101</v>
      </c>
      <c r="J46" s="33">
        <v>0.42919319604772799</v>
      </c>
      <c r="K46" s="33">
        <v>0.27892209043723698</v>
      </c>
      <c r="L46" s="33">
        <v>46.631068259931901</v>
      </c>
      <c r="M46" s="33">
        <v>0.86486055884896296</v>
      </c>
      <c r="N46" s="33">
        <v>9.9463454183990094E-7</v>
      </c>
      <c r="O46" s="33">
        <v>-0.36303912961276802</v>
      </c>
      <c r="Y46" s="6"/>
      <c r="AA46" s="19">
        <v>0.28622812610618698</v>
      </c>
      <c r="AB46" s="19">
        <v>0.16857219167520901</v>
      </c>
      <c r="AC46" s="19">
        <v>0.99998910423396203</v>
      </c>
      <c r="AD46" s="19">
        <v>20.792669791500401</v>
      </c>
      <c r="AE46" s="19">
        <v>0.90981297480242995</v>
      </c>
      <c r="AF46" s="19">
        <v>5.7474183188266402E-4</v>
      </c>
      <c r="AG46" s="19">
        <v>0.51573464451166995</v>
      </c>
    </row>
    <row r="47" spans="1:35" x14ac:dyDescent="0.25">
      <c r="A47" s="1"/>
      <c r="B47" s="6"/>
      <c r="C47" s="6"/>
      <c r="D47" s="6"/>
      <c r="E47" s="6"/>
      <c r="F47" s="6"/>
      <c r="I47" s="33">
        <v>0.283147069815049</v>
      </c>
      <c r="J47" s="33">
        <v>0.49593578186049603</v>
      </c>
      <c r="K47" s="33">
        <v>0.71174531448061396</v>
      </c>
      <c r="L47" s="33">
        <v>123.54702301605499</v>
      </c>
      <c r="M47" s="33">
        <v>0.73217822315776804</v>
      </c>
      <c r="N47" s="33">
        <v>9.2211546087739304E-7</v>
      </c>
      <c r="O47" s="33">
        <v>-1.1573283884744601</v>
      </c>
      <c r="Y47" s="6"/>
      <c r="AA47" s="19">
        <v>0.28940572263414699</v>
      </c>
      <c r="AB47" s="19">
        <v>0.168157442531225</v>
      </c>
      <c r="AC47" s="19">
        <v>0.99996396018051004</v>
      </c>
      <c r="AD47" s="19">
        <v>20.7857752919871</v>
      </c>
      <c r="AE47" s="19">
        <v>0.91198163307116697</v>
      </c>
      <c r="AF47" s="19">
        <v>5.64640023259511E-4</v>
      </c>
      <c r="AG47" s="19">
        <v>0.51572456912409503</v>
      </c>
    </row>
    <row r="48" spans="1:35" x14ac:dyDescent="0.25">
      <c r="A48" s="1"/>
      <c r="B48" s="6"/>
      <c r="C48" s="6"/>
      <c r="D48" s="6"/>
      <c r="E48" s="6"/>
      <c r="F48" s="6"/>
      <c r="I48" s="33">
        <v>2.9804343631426401E-2</v>
      </c>
      <c r="J48" s="33">
        <v>9.7348137107085897E-2</v>
      </c>
      <c r="K48" s="33">
        <v>0.72982547440847501</v>
      </c>
      <c r="L48" s="33">
        <v>163.86239508748699</v>
      </c>
      <c r="M48" s="33">
        <v>8.0249730414784906E-2</v>
      </c>
      <c r="N48" s="33">
        <v>2.2331426733357401E-6</v>
      </c>
      <c r="O48" s="33">
        <v>-1.1590559916361201</v>
      </c>
      <c r="Y48" s="6"/>
      <c r="AA48" s="19">
        <v>0.28649560538097602</v>
      </c>
      <c r="AB48" s="19">
        <v>0.16928212532050599</v>
      </c>
      <c r="AC48" s="19">
        <v>0.99999475996876896</v>
      </c>
      <c r="AD48" s="19">
        <v>20.797320763831799</v>
      </c>
      <c r="AE48" s="19">
        <v>0.91065965228514301</v>
      </c>
      <c r="AF48" s="19">
        <v>6.3892390002440202E-4</v>
      </c>
      <c r="AG48" s="19">
        <v>0.51571576469888403</v>
      </c>
    </row>
    <row r="49" spans="1:33" x14ac:dyDescent="0.25">
      <c r="A49" s="1"/>
      <c r="B49" s="6"/>
      <c r="C49" s="6"/>
      <c r="D49" s="6"/>
      <c r="E49" s="6"/>
      <c r="F49" s="6"/>
      <c r="I49" s="33">
        <v>0.35803911869571198</v>
      </c>
      <c r="J49" s="33">
        <v>0.57723130224793495</v>
      </c>
      <c r="K49" s="33">
        <v>1.05333536037049</v>
      </c>
      <c r="L49" s="33">
        <v>131.45226350376001</v>
      </c>
      <c r="M49" s="33">
        <v>0.88837449605499397</v>
      </c>
      <c r="N49" s="33">
        <v>6.4950878164715701E-6</v>
      </c>
      <c r="O49" s="33">
        <v>-1.16470402386125</v>
      </c>
      <c r="Y49" s="6"/>
      <c r="AA49" s="19">
        <v>0.18595496777703099</v>
      </c>
      <c r="AB49" s="19">
        <v>0.26758078830659598</v>
      </c>
      <c r="AC49" s="19">
        <v>0.27569564172903799</v>
      </c>
      <c r="AD49" s="19">
        <v>27.720080487285099</v>
      </c>
      <c r="AE49" s="19">
        <v>0.917030495392953</v>
      </c>
      <c r="AF49" s="19">
        <v>-3.8845897613248902E-4</v>
      </c>
      <c r="AG49" s="19">
        <v>0.49663241224576199</v>
      </c>
    </row>
    <row r="50" spans="1:33" x14ac:dyDescent="0.25">
      <c r="A50" s="1"/>
      <c r="B50" s="6"/>
      <c r="C50" s="6"/>
      <c r="D50" s="6"/>
      <c r="E50" s="6"/>
      <c r="F50" s="6"/>
      <c r="I50" s="33">
        <v>0.44710371203980898</v>
      </c>
      <c r="J50" s="33">
        <v>0.34511788448730402</v>
      </c>
      <c r="K50" s="33">
        <v>0.61598601115836105</v>
      </c>
      <c r="L50" s="33">
        <v>147.92384658685299</v>
      </c>
      <c r="M50" s="33">
        <v>0.74533399484613005</v>
      </c>
      <c r="N50" s="33">
        <v>1.19458024939734E-5</v>
      </c>
      <c r="O50" s="33">
        <v>-1.1719983315912701</v>
      </c>
      <c r="Y50" s="6"/>
      <c r="AA50" s="19">
        <v>1.25337228438216E-2</v>
      </c>
      <c r="AB50" s="19">
        <v>0.43726545367064901</v>
      </c>
      <c r="AC50" s="19">
        <v>0.20547390126995399</v>
      </c>
      <c r="AD50" s="19">
        <v>33.324859754823002</v>
      </c>
      <c r="AE50" s="19">
        <v>0.91673309106260203</v>
      </c>
      <c r="AF50" s="19">
        <v>-1.2044372115376199E-3</v>
      </c>
      <c r="AG50" s="19">
        <v>0.492333700065133</v>
      </c>
    </row>
    <row r="51" spans="1:33" x14ac:dyDescent="0.25">
      <c r="A51" s="1"/>
      <c r="B51" s="6"/>
      <c r="C51" s="6"/>
      <c r="D51" s="6"/>
      <c r="E51" s="6"/>
      <c r="F51" s="6"/>
      <c r="I51" s="33">
        <v>0.465649821239425</v>
      </c>
      <c r="J51" s="33">
        <v>0.43866461056140199</v>
      </c>
      <c r="K51" s="33">
        <v>0.72895109445925099</v>
      </c>
      <c r="L51" s="33">
        <v>41.723400606542903</v>
      </c>
      <c r="M51" s="33">
        <v>0.92502545334898101</v>
      </c>
      <c r="N51" s="33">
        <v>2.0000226401617499E-2</v>
      </c>
      <c r="O51" s="33">
        <v>-166.14782260341201</v>
      </c>
      <c r="Y51" s="6"/>
      <c r="AA51" s="19">
        <v>0.42884337673033202</v>
      </c>
      <c r="AB51" s="19">
        <v>1.5380859375E-2</v>
      </c>
      <c r="AC51" s="19">
        <v>5.4553863095733103E-2</v>
      </c>
      <c r="AD51" s="19">
        <v>82.150952758661504</v>
      </c>
      <c r="AE51" s="19">
        <v>0.92800120840860301</v>
      </c>
      <c r="AF51" s="19">
        <v>-3.25358934874354E-3</v>
      </c>
      <c r="AG51" s="19">
        <v>0.47727068494304298</v>
      </c>
    </row>
    <row r="52" spans="1:33" x14ac:dyDescent="0.25">
      <c r="A52" s="1"/>
      <c r="B52" s="6"/>
      <c r="C52" s="6"/>
      <c r="D52" s="6"/>
      <c r="E52" s="6"/>
      <c r="F52" s="6"/>
      <c r="Y52" s="6"/>
    </row>
    <row r="53" spans="1:33" x14ac:dyDescent="0.25">
      <c r="A53" s="1"/>
      <c r="B53" s="6"/>
      <c r="C53" s="6"/>
      <c r="D53" s="6"/>
      <c r="E53" s="6"/>
      <c r="F53" s="6"/>
      <c r="Y53" s="6"/>
    </row>
    <row r="54" spans="1:33" x14ac:dyDescent="0.25">
      <c r="A54" s="1"/>
      <c r="B54" s="6"/>
      <c r="C54" s="6"/>
      <c r="D54" s="6"/>
      <c r="E54" s="6"/>
      <c r="F54" s="6"/>
      <c r="Y54" s="6"/>
    </row>
    <row r="55" spans="1:33" x14ac:dyDescent="0.25">
      <c r="A55" s="1"/>
      <c r="B55" s="6"/>
      <c r="C55" s="6"/>
      <c r="D55" s="6"/>
      <c r="E55" s="6"/>
      <c r="F55" s="6"/>
      <c r="Y55" s="6"/>
    </row>
    <row r="56" spans="1:33" x14ac:dyDescent="0.25">
      <c r="A56" s="1"/>
      <c r="B56" s="6"/>
      <c r="C56" s="6"/>
      <c r="D56" s="6"/>
      <c r="E56" s="6"/>
      <c r="F56" s="6"/>
      <c r="Y56" s="6"/>
    </row>
    <row r="57" spans="1:33" x14ac:dyDescent="0.25">
      <c r="A57" s="1"/>
      <c r="B57" s="6"/>
      <c r="C57" s="6"/>
      <c r="D57" s="6"/>
      <c r="E57" s="6"/>
      <c r="F57" s="6"/>
      <c r="Y57" s="6"/>
    </row>
    <row r="58" spans="1:33" x14ac:dyDescent="0.25">
      <c r="A58" s="1"/>
      <c r="B58" s="6"/>
      <c r="C58" s="6"/>
      <c r="D58" s="6"/>
      <c r="E58" s="6"/>
      <c r="F58" s="6"/>
      <c r="Y58" s="6"/>
    </row>
    <row r="59" spans="1:33" x14ac:dyDescent="0.25">
      <c r="A59" s="1"/>
      <c r="B59" s="6"/>
      <c r="C59" s="6"/>
      <c r="D59" s="6"/>
      <c r="E59" s="6"/>
      <c r="F59" s="6"/>
      <c r="Y59" s="6"/>
    </row>
    <row r="60" spans="1:33" x14ac:dyDescent="0.25">
      <c r="A60" s="1"/>
      <c r="B60" s="6"/>
      <c r="C60" s="6"/>
      <c r="D60" s="6"/>
      <c r="E60" s="6"/>
      <c r="F60" s="6"/>
      <c r="Y60" s="6"/>
    </row>
    <row r="61" spans="1:33" x14ac:dyDescent="0.25">
      <c r="A61" s="1"/>
      <c r="B61" s="6"/>
      <c r="C61" s="6"/>
      <c r="D61" s="6"/>
      <c r="E61" s="6"/>
      <c r="F61" s="6"/>
      <c r="Y61" s="6"/>
    </row>
    <row r="62" spans="1:33" x14ac:dyDescent="0.25">
      <c r="A62" s="1"/>
      <c r="B62" s="6"/>
      <c r="C62" s="6"/>
      <c r="D62" s="6"/>
      <c r="E62" s="6"/>
      <c r="F62" s="6"/>
      <c r="Y62" s="6"/>
    </row>
    <row r="63" spans="1:33" x14ac:dyDescent="0.25">
      <c r="A63" s="1"/>
      <c r="B63" s="6"/>
      <c r="C63" s="6"/>
      <c r="D63" s="6"/>
      <c r="E63" s="6"/>
      <c r="F63" s="6"/>
      <c r="Y63" s="6"/>
    </row>
    <row r="64" spans="1:33" x14ac:dyDescent="0.25">
      <c r="A64" s="1"/>
      <c r="B64" s="6"/>
      <c r="C64" s="6"/>
      <c r="D64" s="6"/>
      <c r="E64" s="6"/>
      <c r="F64" s="6"/>
      <c r="Y64" s="6"/>
    </row>
    <row r="65" spans="1:25" x14ac:dyDescent="0.25">
      <c r="A65" s="1"/>
      <c r="B65" s="6"/>
      <c r="C65" s="6"/>
      <c r="D65" s="6"/>
      <c r="E65" s="6"/>
      <c r="F65" s="6"/>
      <c r="Y65" s="6"/>
    </row>
    <row r="66" spans="1:25" x14ac:dyDescent="0.25">
      <c r="A66" s="1"/>
      <c r="B66" s="6"/>
      <c r="C66" s="6"/>
      <c r="D66" s="6"/>
      <c r="E66" s="6"/>
      <c r="F66" s="6"/>
      <c r="Y66" s="6"/>
    </row>
    <row r="67" spans="1:25" x14ac:dyDescent="0.25">
      <c r="A67" s="1"/>
      <c r="B67" s="6"/>
      <c r="C67" s="6"/>
      <c r="D67" s="6"/>
      <c r="E67" s="6"/>
      <c r="F67" s="6"/>
      <c r="Y67" s="6"/>
    </row>
    <row r="68" spans="1:25" x14ac:dyDescent="0.25">
      <c r="A68" s="1"/>
      <c r="B68" s="6"/>
      <c r="C68" s="6"/>
      <c r="D68" s="6"/>
      <c r="E68" s="6"/>
      <c r="F68" s="6"/>
      <c r="Y68" s="6"/>
    </row>
    <row r="69" spans="1:25" x14ac:dyDescent="0.25">
      <c r="A69" s="1"/>
      <c r="B69" s="6"/>
      <c r="C69" s="6"/>
      <c r="D69" s="6"/>
      <c r="E69" s="6"/>
      <c r="F69" s="6"/>
      <c r="Y69" s="6"/>
    </row>
    <row r="70" spans="1:25" x14ac:dyDescent="0.25">
      <c r="A70" s="1"/>
      <c r="B70" s="6"/>
      <c r="C70" s="6"/>
      <c r="D70" s="6"/>
      <c r="E70" s="6"/>
      <c r="F70" s="6"/>
      <c r="Y70" s="6"/>
    </row>
    <row r="71" spans="1:25" x14ac:dyDescent="0.25">
      <c r="A71" s="1"/>
      <c r="B71" s="6"/>
      <c r="C71" s="6"/>
      <c r="D71" s="6"/>
      <c r="E71" s="6"/>
      <c r="F71" s="6"/>
      <c r="Y71" s="6"/>
    </row>
    <row r="72" spans="1:25" x14ac:dyDescent="0.25">
      <c r="A72" s="1"/>
      <c r="B72" s="6"/>
      <c r="C72" s="6"/>
      <c r="D72" s="6"/>
      <c r="E72" s="6"/>
      <c r="F72" s="6"/>
      <c r="Y72" s="6"/>
    </row>
    <row r="73" spans="1:25" x14ac:dyDescent="0.25">
      <c r="A73" s="1"/>
      <c r="B73" s="6"/>
      <c r="C73" s="6"/>
      <c r="D73" s="6"/>
      <c r="E73" s="6"/>
      <c r="F73" s="6"/>
      <c r="Y73" s="6"/>
    </row>
    <row r="74" spans="1:25" x14ac:dyDescent="0.25">
      <c r="A74" s="1"/>
      <c r="B74" s="6"/>
      <c r="C74" s="6"/>
      <c r="D74" s="6"/>
      <c r="E74" s="6"/>
      <c r="F74" s="6"/>
      <c r="Y74" s="6"/>
    </row>
    <row r="75" spans="1:25" x14ac:dyDescent="0.25">
      <c r="A75" s="1"/>
      <c r="B75" s="6"/>
      <c r="C75" s="6"/>
      <c r="D75" s="6"/>
      <c r="E75" s="6"/>
      <c r="F75" s="6"/>
      <c r="Y75" s="6"/>
    </row>
    <row r="76" spans="1:25" x14ac:dyDescent="0.25">
      <c r="A76" s="1"/>
      <c r="B76" s="6"/>
      <c r="C76" s="6"/>
      <c r="D76" s="6"/>
      <c r="E76" s="6"/>
      <c r="F76" s="6"/>
      <c r="Y76" s="6"/>
    </row>
    <row r="77" spans="1:25" x14ac:dyDescent="0.25">
      <c r="A77" s="1"/>
      <c r="B77" s="6"/>
      <c r="C77" s="6"/>
      <c r="D77" s="6"/>
      <c r="E77" s="6"/>
      <c r="F77" s="6"/>
      <c r="Y77" s="6"/>
    </row>
    <row r="78" spans="1:25" x14ac:dyDescent="0.25">
      <c r="A78" s="1"/>
      <c r="B78" s="6"/>
      <c r="C78" s="6"/>
      <c r="D78" s="6"/>
      <c r="E78" s="6"/>
      <c r="F78" s="6"/>
      <c r="Y78" s="6"/>
    </row>
    <row r="79" spans="1:25" x14ac:dyDescent="0.25">
      <c r="A79" s="1"/>
      <c r="B79" s="6"/>
      <c r="C79" s="6"/>
      <c r="D79" s="6"/>
      <c r="E79" s="6"/>
      <c r="F79" s="6"/>
      <c r="Y79" s="6"/>
    </row>
    <row r="80" spans="1:25" x14ac:dyDescent="0.25">
      <c r="A80" s="1"/>
      <c r="B80" s="6"/>
      <c r="C80" s="6"/>
      <c r="D80" s="6"/>
      <c r="E80" s="6"/>
      <c r="F80" s="6"/>
      <c r="Y80" s="6"/>
    </row>
    <row r="81" spans="1:25" x14ac:dyDescent="0.25">
      <c r="A81" s="1"/>
      <c r="B81" s="6"/>
      <c r="C81" s="6"/>
      <c r="D81" s="6"/>
      <c r="E81" s="6"/>
      <c r="F81" s="6"/>
      <c r="Y81" s="6"/>
    </row>
    <row r="82" spans="1:25" x14ac:dyDescent="0.25">
      <c r="A82" s="1"/>
      <c r="B82" s="6"/>
      <c r="C82" s="6"/>
      <c r="D82" s="6"/>
      <c r="E82" s="6"/>
      <c r="F82" s="6"/>
      <c r="Y82" s="6"/>
    </row>
    <row r="83" spans="1:25" x14ac:dyDescent="0.25">
      <c r="A83" s="1"/>
      <c r="B83" s="6"/>
      <c r="C83" s="6"/>
      <c r="D83" s="6"/>
      <c r="E83" s="6"/>
      <c r="F83" s="6"/>
      <c r="Y83" s="6"/>
    </row>
    <row r="84" spans="1:25" x14ac:dyDescent="0.25">
      <c r="A84" s="1"/>
      <c r="B84" s="6"/>
      <c r="C84" s="6"/>
      <c r="D84" s="6"/>
      <c r="E84" s="6"/>
      <c r="F84" s="6"/>
      <c r="Y84" s="6"/>
    </row>
    <row r="85" spans="1:25" x14ac:dyDescent="0.25">
      <c r="A85" s="1"/>
      <c r="B85" s="6"/>
      <c r="C85" s="6"/>
      <c r="D85" s="6"/>
      <c r="E85" s="6"/>
      <c r="F85" s="6"/>
      <c r="Y85" s="6"/>
    </row>
    <row r="86" spans="1:25" x14ac:dyDescent="0.25">
      <c r="A86" s="1"/>
      <c r="B86" s="6"/>
      <c r="C86" s="6"/>
      <c r="D86" s="6"/>
      <c r="E86" s="6"/>
      <c r="F86" s="6"/>
      <c r="Y86" s="6"/>
    </row>
    <row r="87" spans="1:25" x14ac:dyDescent="0.25">
      <c r="A87" s="1"/>
      <c r="B87" s="6"/>
      <c r="C87" s="6"/>
      <c r="D87" s="6"/>
      <c r="E87" s="6"/>
      <c r="F87" s="6"/>
      <c r="Y87" s="6"/>
    </row>
    <row r="88" spans="1:25" x14ac:dyDescent="0.25">
      <c r="A88" s="1"/>
      <c r="B88" s="6"/>
      <c r="C88" s="6"/>
      <c r="D88" s="6"/>
      <c r="E88" s="6"/>
      <c r="F88" s="6"/>
      <c r="Y88" s="6"/>
    </row>
    <row r="89" spans="1:25" x14ac:dyDescent="0.25">
      <c r="A89" s="1"/>
      <c r="B89" s="6"/>
      <c r="C89" s="6"/>
      <c r="D89" s="6"/>
      <c r="E89" s="6"/>
      <c r="F89" s="6"/>
      <c r="Y89" s="6"/>
    </row>
    <row r="90" spans="1:25" x14ac:dyDescent="0.25">
      <c r="A90" s="1"/>
      <c r="B90" s="6"/>
      <c r="C90" s="6"/>
      <c r="D90" s="6"/>
      <c r="E90" s="6"/>
      <c r="F90" s="6"/>
      <c r="Y90" s="6"/>
    </row>
    <row r="91" spans="1:25" x14ac:dyDescent="0.25">
      <c r="A91" s="1"/>
      <c r="B91" s="6"/>
      <c r="C91" s="6"/>
      <c r="D91" s="6"/>
      <c r="E91" s="6"/>
      <c r="F91" s="6"/>
      <c r="Y91" s="6"/>
    </row>
    <row r="92" spans="1:25" x14ac:dyDescent="0.25">
      <c r="A92" s="1"/>
      <c r="B92" s="6"/>
      <c r="C92" s="6"/>
      <c r="D92" s="6"/>
      <c r="E92" s="6"/>
      <c r="F92" s="6"/>
      <c r="Y92" s="6"/>
    </row>
    <row r="93" spans="1:25" x14ac:dyDescent="0.25">
      <c r="A93" s="1"/>
      <c r="B93" s="6"/>
      <c r="C93" s="6"/>
      <c r="D93" s="6"/>
      <c r="E93" s="6"/>
      <c r="F93" s="6"/>
      <c r="Y93" s="6"/>
    </row>
    <row r="94" spans="1:25" x14ac:dyDescent="0.25">
      <c r="A94" s="1"/>
      <c r="B94" s="6"/>
      <c r="C94" s="6"/>
      <c r="D94" s="6"/>
      <c r="E94" s="6"/>
      <c r="F94" s="6"/>
      <c r="Y94" s="6"/>
    </row>
    <row r="95" spans="1:25" x14ac:dyDescent="0.25">
      <c r="A95" s="1"/>
      <c r="B95" s="6"/>
      <c r="C95" s="6"/>
      <c r="D95" s="6"/>
      <c r="E95" s="6"/>
      <c r="F95" s="6"/>
      <c r="Y95" s="6"/>
    </row>
    <row r="96" spans="1:25" x14ac:dyDescent="0.25">
      <c r="A96" s="1"/>
      <c r="B96" s="6"/>
      <c r="C96" s="6"/>
      <c r="D96" s="6"/>
      <c r="E96" s="6"/>
      <c r="F96" s="6"/>
      <c r="Y96" s="6"/>
    </row>
    <row r="97" spans="1:25" x14ac:dyDescent="0.25">
      <c r="A97" s="1"/>
      <c r="B97" s="6"/>
      <c r="C97" s="6"/>
      <c r="D97" s="6"/>
      <c r="E97" s="6"/>
      <c r="F97" s="6"/>
      <c r="Y97" s="6"/>
    </row>
    <row r="98" spans="1:25" x14ac:dyDescent="0.25">
      <c r="A98" s="1"/>
      <c r="B98" s="6"/>
      <c r="C98" s="6"/>
      <c r="D98" s="6"/>
      <c r="E98" s="6"/>
      <c r="F98" s="6"/>
      <c r="Y98" s="6"/>
    </row>
    <row r="99" spans="1:25" x14ac:dyDescent="0.25">
      <c r="A99" s="1"/>
      <c r="B99" s="6"/>
      <c r="C99" s="6"/>
      <c r="D99" s="6"/>
      <c r="E99" s="6"/>
      <c r="F99" s="6"/>
      <c r="Y99" s="6"/>
    </row>
    <row r="100" spans="1:25" x14ac:dyDescent="0.25">
      <c r="A100" s="1"/>
      <c r="B100" s="6"/>
      <c r="C100" s="6"/>
      <c r="D100" s="6"/>
      <c r="E100" s="6"/>
      <c r="F100" s="6"/>
      <c r="Y100" s="6"/>
    </row>
    <row r="101" spans="1:25" x14ac:dyDescent="0.25">
      <c r="A101" s="1"/>
      <c r="B101" s="6"/>
      <c r="C101" s="6"/>
      <c r="D101" s="6"/>
      <c r="E101" s="6"/>
      <c r="F101" s="6"/>
      <c r="Y101" s="6"/>
    </row>
    <row r="102" spans="1:25" x14ac:dyDescent="0.25">
      <c r="A102" s="1"/>
      <c r="B102" s="6"/>
      <c r="C102" s="6"/>
      <c r="D102" s="6"/>
      <c r="E102" s="6"/>
      <c r="F102" s="6"/>
      <c r="Y102" s="6"/>
    </row>
    <row r="103" spans="1:25" x14ac:dyDescent="0.25">
      <c r="A103" s="1"/>
      <c r="B103" s="6"/>
      <c r="C103" s="6"/>
      <c r="D103" s="6"/>
      <c r="E103" s="6"/>
      <c r="F103" s="6"/>
      <c r="Y103" s="6"/>
    </row>
    <row r="104" spans="1:25" x14ac:dyDescent="0.25">
      <c r="A104" s="1"/>
      <c r="B104" s="6"/>
      <c r="C104" s="6"/>
      <c r="D104" s="6"/>
      <c r="E104" s="6"/>
      <c r="F104" s="6"/>
      <c r="Y104" s="6"/>
    </row>
    <row r="105" spans="1:25" x14ac:dyDescent="0.25">
      <c r="A105" s="1"/>
      <c r="B105" s="6"/>
      <c r="C105" s="6"/>
      <c r="D105" s="6"/>
      <c r="E105" s="6"/>
      <c r="F105" s="6"/>
      <c r="Y105" s="6"/>
    </row>
    <row r="106" spans="1:25" x14ac:dyDescent="0.25">
      <c r="A106" s="1"/>
      <c r="B106" s="6"/>
      <c r="C106" s="6"/>
      <c r="D106" s="6"/>
      <c r="E106" s="6"/>
      <c r="F106" s="6"/>
      <c r="Y106" s="6"/>
    </row>
    <row r="107" spans="1:25" x14ac:dyDescent="0.25">
      <c r="A107" s="1"/>
      <c r="B107" s="6"/>
      <c r="C107" s="6"/>
      <c r="D107" s="6"/>
      <c r="E107" s="6"/>
      <c r="F107" s="6"/>
      <c r="Y107" s="6"/>
    </row>
    <row r="108" spans="1:25" x14ac:dyDescent="0.25">
      <c r="A108" s="1"/>
      <c r="B108" s="6"/>
      <c r="C108" s="6"/>
      <c r="D108" s="6"/>
      <c r="E108" s="6"/>
      <c r="F108" s="6"/>
      <c r="Y108" s="6"/>
    </row>
    <row r="109" spans="1:25" x14ac:dyDescent="0.25">
      <c r="A109" s="1"/>
      <c r="B109" s="6"/>
      <c r="C109" s="6"/>
      <c r="D109" s="6"/>
      <c r="E109" s="6"/>
      <c r="F109" s="6"/>
      <c r="Y109" s="6"/>
    </row>
    <row r="110" spans="1:25" x14ac:dyDescent="0.25">
      <c r="A110" s="1"/>
      <c r="B110" s="6"/>
      <c r="C110" s="6"/>
      <c r="D110" s="6"/>
      <c r="E110" s="6"/>
      <c r="F110" s="6"/>
      <c r="Y110" s="6"/>
    </row>
    <row r="111" spans="1:25" x14ac:dyDescent="0.25">
      <c r="A111" s="1"/>
      <c r="B111" s="6"/>
      <c r="C111" s="6"/>
      <c r="D111" s="6"/>
      <c r="E111" s="6"/>
      <c r="F111" s="6"/>
      <c r="Y111" s="6"/>
    </row>
    <row r="112" spans="1:25" x14ac:dyDescent="0.25">
      <c r="A112" s="1"/>
      <c r="B112" s="6"/>
      <c r="C112" s="6"/>
      <c r="D112" s="6"/>
      <c r="E112" s="6"/>
      <c r="F112" s="6"/>
      <c r="Y112" s="6"/>
    </row>
    <row r="113" spans="1:25" x14ac:dyDescent="0.25">
      <c r="A113" s="1"/>
      <c r="B113" s="6"/>
      <c r="C113" s="6"/>
      <c r="D113" s="6"/>
      <c r="E113" s="6"/>
      <c r="F113" s="6"/>
      <c r="Y113" s="6"/>
    </row>
    <row r="114" spans="1:25" x14ac:dyDescent="0.25">
      <c r="A114" s="1"/>
      <c r="B114" s="6"/>
      <c r="C114" s="6"/>
      <c r="D114" s="6"/>
      <c r="E114" s="6"/>
      <c r="F114" s="6"/>
      <c r="Y114" s="6"/>
    </row>
    <row r="115" spans="1:25" x14ac:dyDescent="0.25">
      <c r="A115" s="1"/>
      <c r="B115" s="6"/>
      <c r="C115" s="6"/>
      <c r="D115" s="6"/>
      <c r="E115" s="6"/>
      <c r="F115" s="6"/>
      <c r="Y115" s="6"/>
    </row>
    <row r="116" spans="1:25" x14ac:dyDescent="0.25">
      <c r="A116" s="1"/>
      <c r="B116" s="6"/>
      <c r="C116" s="6"/>
      <c r="D116" s="6"/>
      <c r="E116" s="6"/>
      <c r="F116" s="6"/>
      <c r="Y116" s="6"/>
    </row>
    <row r="117" spans="1:25" x14ac:dyDescent="0.25">
      <c r="A117" s="1"/>
      <c r="B117" s="6"/>
      <c r="C117" s="6"/>
      <c r="D117" s="6"/>
      <c r="E117" s="6"/>
      <c r="F117" s="6"/>
      <c r="Y117" s="6"/>
    </row>
    <row r="118" spans="1:25" x14ac:dyDescent="0.25">
      <c r="A118" s="1"/>
      <c r="B118" s="6"/>
      <c r="C118" s="6"/>
      <c r="D118" s="6"/>
      <c r="E118" s="6"/>
      <c r="F118" s="6"/>
      <c r="Y118" s="6"/>
    </row>
    <row r="119" spans="1:25" x14ac:dyDescent="0.25">
      <c r="A119" s="1"/>
      <c r="B119" s="6"/>
      <c r="C119" s="6"/>
      <c r="D119" s="6"/>
      <c r="E119" s="6"/>
      <c r="F119" s="6"/>
      <c r="Y119" s="6"/>
    </row>
    <row r="120" spans="1:25" x14ac:dyDescent="0.25">
      <c r="A120" s="1"/>
      <c r="B120" s="6"/>
      <c r="C120" s="6"/>
      <c r="D120" s="6"/>
      <c r="E120" s="6"/>
      <c r="F120" s="6"/>
      <c r="Y120" s="6"/>
    </row>
    <row r="121" spans="1:25" x14ac:dyDescent="0.25">
      <c r="A121" s="1"/>
      <c r="B121" s="6"/>
      <c r="C121" s="6"/>
      <c r="D121" s="6"/>
      <c r="E121" s="6"/>
      <c r="F121" s="6"/>
      <c r="Y121" s="6"/>
    </row>
    <row r="122" spans="1:25" x14ac:dyDescent="0.25">
      <c r="A122" s="1"/>
      <c r="B122" s="6"/>
      <c r="C122" s="6"/>
      <c r="D122" s="6"/>
      <c r="E122" s="6"/>
      <c r="F122" s="6"/>
      <c r="Y122" s="6"/>
    </row>
    <row r="123" spans="1:25" x14ac:dyDescent="0.25">
      <c r="A123" s="1"/>
      <c r="B123" s="6"/>
      <c r="C123" s="6"/>
      <c r="D123" s="6"/>
      <c r="E123" s="6"/>
      <c r="F123" s="6"/>
      <c r="Y123" s="6"/>
    </row>
    <row r="124" spans="1:25" x14ac:dyDescent="0.25">
      <c r="A124" s="1"/>
      <c r="B124" s="6"/>
      <c r="C124" s="6"/>
      <c r="D124" s="6"/>
      <c r="E124" s="6"/>
      <c r="F124" s="6"/>
      <c r="Y124" s="6"/>
    </row>
    <row r="125" spans="1:25" x14ac:dyDescent="0.25">
      <c r="A125" s="1"/>
      <c r="B125" s="6"/>
      <c r="C125" s="6"/>
      <c r="D125" s="6"/>
      <c r="E125" s="6"/>
      <c r="F125" s="6"/>
      <c r="Y125" s="6"/>
    </row>
    <row r="126" spans="1:25" x14ac:dyDescent="0.25">
      <c r="A126" s="1"/>
      <c r="B126" s="6"/>
      <c r="C126" s="6"/>
      <c r="D126" s="6"/>
      <c r="E126" s="6"/>
      <c r="F126" s="6"/>
      <c r="Y126" s="6"/>
    </row>
    <row r="127" spans="1:25" x14ac:dyDescent="0.25">
      <c r="A127" s="1"/>
      <c r="B127" s="6"/>
      <c r="C127" s="6"/>
      <c r="D127" s="6"/>
      <c r="E127" s="6"/>
      <c r="F127" s="6"/>
      <c r="Y127" s="6"/>
    </row>
    <row r="128" spans="1:25" x14ac:dyDescent="0.25">
      <c r="A128" s="1"/>
      <c r="B128" s="6"/>
      <c r="C128" s="6"/>
      <c r="D128" s="6"/>
      <c r="E128" s="6"/>
      <c r="F128" s="6"/>
      <c r="Y128" s="6"/>
    </row>
    <row r="129" spans="1:25" x14ac:dyDescent="0.25">
      <c r="A129" s="1"/>
      <c r="B129" s="6"/>
      <c r="C129" s="6"/>
      <c r="D129" s="6"/>
      <c r="E129" s="6"/>
      <c r="F129" s="6"/>
      <c r="Y129" s="6"/>
    </row>
    <row r="130" spans="1:25" x14ac:dyDescent="0.25">
      <c r="A130" s="1"/>
      <c r="B130" s="6"/>
      <c r="C130" s="6"/>
      <c r="D130" s="6"/>
      <c r="E130" s="6"/>
      <c r="F130" s="6"/>
      <c r="Y130" s="6"/>
    </row>
    <row r="131" spans="1:25" x14ac:dyDescent="0.25">
      <c r="A131" s="1"/>
      <c r="B131" s="6"/>
      <c r="C131" s="6"/>
      <c r="D131" s="6"/>
      <c r="E131" s="6"/>
      <c r="F131" s="6"/>
      <c r="Y131" s="6"/>
    </row>
    <row r="132" spans="1:25" x14ac:dyDescent="0.25">
      <c r="A132" s="1"/>
      <c r="B132" s="6"/>
      <c r="C132" s="6"/>
      <c r="D132" s="6"/>
      <c r="E132" s="6"/>
      <c r="F132" s="6"/>
      <c r="Y132" s="6"/>
    </row>
  </sheetData>
  <mergeCells count="4">
    <mergeCell ref="I1:N1"/>
    <mergeCell ref="S1:W1"/>
    <mergeCell ref="AA1:AF1"/>
    <mergeCell ref="AL1:AP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"/>
  <sheetViews>
    <sheetView topLeftCell="U4" workbookViewId="0">
      <selection activeCell="AH2" sqref="AB2:AH2"/>
    </sheetView>
  </sheetViews>
  <sheetFormatPr defaultRowHeight="14.4" x14ac:dyDescent="0.25"/>
  <cols>
    <col min="1" max="1" width="14.21875" customWidth="1"/>
    <col min="9" max="11" width="9" style="33" bestFit="1" customWidth="1"/>
    <col min="12" max="12" width="9.5546875" style="33" bestFit="1" customWidth="1"/>
    <col min="13" max="15" width="9" style="33" bestFit="1" customWidth="1"/>
    <col min="17" max="17" width="14.33203125" style="10" customWidth="1"/>
    <col min="18" max="18" width="8.88671875" style="6"/>
  </cols>
  <sheetData>
    <row r="1" spans="1:47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13</v>
      </c>
      <c r="I1" s="38" t="s">
        <v>17</v>
      </c>
      <c r="J1" s="38"/>
      <c r="K1" s="38"/>
      <c r="L1" s="38"/>
      <c r="M1" s="38"/>
      <c r="N1" s="38"/>
      <c r="O1" s="38"/>
      <c r="Q1" s="10" t="s">
        <v>15</v>
      </c>
      <c r="R1" s="6" t="s">
        <v>14</v>
      </c>
      <c r="T1" s="37" t="s">
        <v>16</v>
      </c>
      <c r="U1" s="37"/>
      <c r="V1" s="37"/>
      <c r="W1" s="37"/>
      <c r="X1" s="37"/>
      <c r="Z1" s="19" t="s">
        <v>53</v>
      </c>
      <c r="AA1" s="19"/>
      <c r="AB1" s="37" t="s">
        <v>17</v>
      </c>
      <c r="AC1" s="37"/>
      <c r="AD1" s="37"/>
      <c r="AE1" s="37"/>
      <c r="AF1" s="37"/>
      <c r="AG1" s="37"/>
      <c r="AH1" s="37"/>
      <c r="AI1" s="19"/>
      <c r="AJ1" s="10" t="s">
        <v>15</v>
      </c>
      <c r="AK1" s="19" t="s">
        <v>14</v>
      </c>
      <c r="AL1" s="19"/>
      <c r="AM1" s="37" t="s">
        <v>16</v>
      </c>
      <c r="AN1" s="37"/>
      <c r="AO1" s="37"/>
      <c r="AP1" s="37"/>
      <c r="AQ1" s="37"/>
    </row>
    <row r="2" spans="1:47" x14ac:dyDescent="0.25">
      <c r="A2" s="17">
        <v>44168</v>
      </c>
      <c r="B2" s="19" t="s">
        <v>20</v>
      </c>
      <c r="C2" s="19">
        <v>12.76</v>
      </c>
      <c r="D2" s="19">
        <v>86.484999999999985</v>
      </c>
      <c r="E2" s="19">
        <v>4.1199999999999992</v>
      </c>
      <c r="F2" s="19">
        <v>14878</v>
      </c>
      <c r="G2" s="19">
        <v>13890.772663285399</v>
      </c>
      <c r="I2" s="32">
        <v>5.5220791353967603E-2</v>
      </c>
      <c r="J2" s="32">
        <v>3.0678287148475598E-2</v>
      </c>
      <c r="K2" s="32">
        <v>8.5801997399911095E-2</v>
      </c>
      <c r="L2" s="32">
        <v>4.1309577226638803</v>
      </c>
      <c r="M2" s="32">
        <v>3.0154943466186499E-2</v>
      </c>
      <c r="N2" s="32">
        <v>2.44140625E-4</v>
      </c>
      <c r="O2" s="32">
        <v>0.93631956870474198</v>
      </c>
      <c r="Q2" s="10">
        <v>6.8511864985322898E-2</v>
      </c>
      <c r="R2" s="6">
        <v>1</v>
      </c>
      <c r="T2" s="19">
        <v>2938207.6866125101</v>
      </c>
      <c r="U2" s="19">
        <v>6000373.3101393199</v>
      </c>
      <c r="V2" s="19">
        <v>68332.015828883304</v>
      </c>
      <c r="W2" s="19">
        <v>8.5899078502443299E-2</v>
      </c>
      <c r="X2" s="19">
        <v>3.2053262999999999E-2</v>
      </c>
      <c r="Z2" s="19">
        <v>13631.0667095596</v>
      </c>
      <c r="AB2" s="11">
        <v>2.75589359394314E-2</v>
      </c>
      <c r="AC2" s="11">
        <v>0.99999991925248299</v>
      </c>
      <c r="AD2" s="11">
        <v>0.22591246463668599</v>
      </c>
      <c r="AE2" s="11">
        <v>30.958318804846598</v>
      </c>
      <c r="AF2" s="11">
        <v>0.22842229937061201</v>
      </c>
      <c r="AG2" s="11">
        <v>-1.27088453067115E-2</v>
      </c>
      <c r="AH2" s="11">
        <v>0.85114700156203404</v>
      </c>
      <c r="AJ2" s="19">
        <v>2.8707655826158598E-2</v>
      </c>
      <c r="AM2" s="19">
        <v>4459954.9408136299</v>
      </c>
      <c r="AN2" s="19">
        <v>19320334.328274202</v>
      </c>
      <c r="AO2" s="19">
        <v>4760746.9704307104</v>
      </c>
      <c r="AP2" s="19">
        <v>4568033.13583792</v>
      </c>
      <c r="AQ2" s="19">
        <v>550868.33212678903</v>
      </c>
      <c r="AR2" s="19">
        <v>82015023.955491006</v>
      </c>
      <c r="AS2" s="19">
        <v>52756.924783534698</v>
      </c>
      <c r="AT2" s="3">
        <v>2.4691495769483798E-7</v>
      </c>
      <c r="AU2" s="19">
        <v>1.0131130218505899E-2</v>
      </c>
    </row>
    <row r="3" spans="1:47" x14ac:dyDescent="0.25">
      <c r="A3" s="17">
        <v>44169</v>
      </c>
      <c r="B3" s="19" t="s">
        <v>20</v>
      </c>
      <c r="C3" s="19">
        <v>8.7899999999999991</v>
      </c>
      <c r="D3" s="19">
        <v>83.825000000000003</v>
      </c>
      <c r="E3" s="19">
        <v>3.805000000000001</v>
      </c>
      <c r="F3" s="19">
        <v>16298</v>
      </c>
      <c r="G3" s="19">
        <v>11957.465952697199</v>
      </c>
      <c r="I3" s="33">
        <v>0.579482795663123</v>
      </c>
      <c r="J3" s="33">
        <v>0.190199988280397</v>
      </c>
      <c r="K3" s="33">
        <v>9.1552734375E-3</v>
      </c>
      <c r="L3" s="33">
        <v>1.13359455764294</v>
      </c>
      <c r="M3" s="33">
        <v>0.63410993880303301</v>
      </c>
      <c r="N3" s="33">
        <v>9.1552734375E-5</v>
      </c>
      <c r="O3" s="33">
        <v>0.93105308961885402</v>
      </c>
      <c r="Q3" s="10">
        <v>6.91615207848984E-2</v>
      </c>
      <c r="R3" s="6">
        <v>2</v>
      </c>
      <c r="Z3" s="19">
        <v>13424.3451428061</v>
      </c>
      <c r="AB3" s="19">
        <v>2.8284017113036099E-2</v>
      </c>
      <c r="AC3" s="19">
        <v>0.99999991365322105</v>
      </c>
      <c r="AD3" s="19">
        <v>0.230718481031461</v>
      </c>
      <c r="AE3" s="19">
        <v>30.7947799837244</v>
      </c>
      <c r="AF3" s="19">
        <v>0.229188032633207</v>
      </c>
      <c r="AG3" s="19">
        <v>-1.29864716307799E-2</v>
      </c>
      <c r="AH3" s="19">
        <v>0.85100076334341501</v>
      </c>
      <c r="AJ3" s="19">
        <v>2.89983980738172E-2</v>
      </c>
    </row>
    <row r="4" spans="1:47" x14ac:dyDescent="0.25">
      <c r="A4" s="17">
        <v>44170</v>
      </c>
      <c r="B4" s="19" t="s">
        <v>20</v>
      </c>
      <c r="C4" s="19">
        <v>10.55</v>
      </c>
      <c r="D4" s="19">
        <v>84.820000000000007</v>
      </c>
      <c r="E4" s="19">
        <v>4.3450000000000006</v>
      </c>
      <c r="F4" s="19">
        <v>15539</v>
      </c>
      <c r="G4" s="19">
        <v>11510.8368686789</v>
      </c>
      <c r="I4" s="33">
        <v>0.78899920523195599</v>
      </c>
      <c r="J4" s="33">
        <v>0.17759774213055901</v>
      </c>
      <c r="K4" s="33">
        <v>9.8028700108752104E-3</v>
      </c>
      <c r="L4" s="33">
        <v>44.707854497674603</v>
      </c>
      <c r="M4" s="33">
        <v>0.818468709805104</v>
      </c>
      <c r="N4" s="33">
        <v>8.7133973174835497E-5</v>
      </c>
      <c r="O4" s="33">
        <v>0.93037628030476804</v>
      </c>
      <c r="Q4" s="10">
        <v>6.9816275172889797E-2</v>
      </c>
      <c r="R4" s="6">
        <v>3</v>
      </c>
      <c r="Z4" s="19">
        <v>21727.6238468263</v>
      </c>
      <c r="AB4" s="19">
        <v>2.83356057837152E-2</v>
      </c>
      <c r="AC4" s="19">
        <v>0.99999996229425203</v>
      </c>
      <c r="AD4" s="19">
        <v>0.23061923094797801</v>
      </c>
      <c r="AE4" s="19">
        <v>30.794555685591501</v>
      </c>
      <c r="AF4" s="19">
        <v>0.22973749764645199</v>
      </c>
      <c r="AG4" s="19">
        <v>-1.2903144465839201E-2</v>
      </c>
      <c r="AH4" s="19">
        <v>0.85099454435318</v>
      </c>
      <c r="AJ4" s="19">
        <v>2.9362594620495602E-2</v>
      </c>
    </row>
    <row r="5" spans="1:47" x14ac:dyDescent="0.25">
      <c r="A5" s="17">
        <v>44171</v>
      </c>
      <c r="B5" s="19" t="s">
        <v>20</v>
      </c>
      <c r="C5" s="19">
        <v>14.395</v>
      </c>
      <c r="D5" s="19">
        <v>87.314999999999998</v>
      </c>
      <c r="E5" s="19">
        <v>2.7</v>
      </c>
      <c r="F5" s="19">
        <v>17271</v>
      </c>
      <c r="G5" s="19">
        <v>13411.338379783199</v>
      </c>
      <c r="I5" s="33">
        <v>0.83687315289997299</v>
      </c>
      <c r="J5" s="33">
        <v>0.131968681896697</v>
      </c>
      <c r="K5" s="33">
        <v>1.31571707419207E-2</v>
      </c>
      <c r="L5" s="33">
        <v>36.160523267601697</v>
      </c>
      <c r="M5" s="33">
        <v>0.84725910506526203</v>
      </c>
      <c r="N5" s="33">
        <v>9.6033073165191496E-5</v>
      </c>
      <c r="O5" s="33">
        <v>0.930296757652328</v>
      </c>
      <c r="Q5" s="10">
        <v>7.04737571963477E-2</v>
      </c>
      <c r="Z5" s="19">
        <v>26349.512131610401</v>
      </c>
      <c r="AB5" s="19">
        <v>2.83906662172911E-2</v>
      </c>
      <c r="AC5" s="19">
        <v>0.99999976725469397</v>
      </c>
      <c r="AD5" s="19">
        <v>0.231086486388102</v>
      </c>
      <c r="AE5" s="19">
        <v>30.742138989065101</v>
      </c>
      <c r="AF5" s="19">
        <v>0.23057905210802801</v>
      </c>
      <c r="AG5" s="19">
        <v>-1.3066533847871001E-2</v>
      </c>
      <c r="AH5" s="19">
        <v>0.85096741528219699</v>
      </c>
      <c r="AJ5" s="19">
        <v>2.9818727559638099E-2</v>
      </c>
    </row>
    <row r="6" spans="1:47" x14ac:dyDescent="0.25">
      <c r="A6" s="17">
        <v>44172</v>
      </c>
      <c r="B6" s="19" t="s">
        <v>20</v>
      </c>
      <c r="C6" s="19">
        <v>16.2</v>
      </c>
      <c r="D6" s="19">
        <v>87.45</v>
      </c>
      <c r="E6" s="19">
        <v>2.0150000000000001</v>
      </c>
      <c r="F6" s="19">
        <v>14718</v>
      </c>
      <c r="G6" s="19">
        <v>16220.2846203642</v>
      </c>
      <c r="I6" s="33">
        <v>0.80386694984623996</v>
      </c>
      <c r="J6" s="33">
        <v>0.22145770976593299</v>
      </c>
      <c r="K6" s="33">
        <v>8.0438550156158896E-3</v>
      </c>
      <c r="L6" s="33">
        <v>42.936805755368098</v>
      </c>
      <c r="M6" s="33">
        <v>0.85577348477700399</v>
      </c>
      <c r="N6" s="33">
        <v>8.3012541588711701E-5</v>
      </c>
      <c r="O6" s="33">
        <v>0.93027759344458405</v>
      </c>
      <c r="Q6" s="10">
        <v>7.1131556040489805E-2</v>
      </c>
      <c r="Z6" s="19">
        <v>27647.121236527499</v>
      </c>
      <c r="AB6" s="19">
        <v>2.84912883165537E-2</v>
      </c>
      <c r="AC6" s="19">
        <v>0.99999941651401103</v>
      </c>
      <c r="AD6" s="19">
        <v>0.23146129994284501</v>
      </c>
      <c r="AE6" s="19">
        <v>30.749220797774399</v>
      </c>
      <c r="AF6" s="19">
        <v>0.230516497681022</v>
      </c>
      <c r="AG6" s="19">
        <v>-1.3123205793907199E-2</v>
      </c>
      <c r="AH6" s="19">
        <v>0.85095796497583298</v>
      </c>
      <c r="AJ6" s="19">
        <v>3.03898862496433E-2</v>
      </c>
    </row>
    <row r="7" spans="1:47" x14ac:dyDescent="0.25">
      <c r="A7" s="17">
        <v>44173</v>
      </c>
      <c r="B7" s="19" t="s">
        <v>20</v>
      </c>
      <c r="C7" s="19">
        <v>13.83</v>
      </c>
      <c r="D7" s="19">
        <v>86.04</v>
      </c>
      <c r="E7" s="19">
        <v>3.984999999999999</v>
      </c>
      <c r="F7" s="19">
        <v>12281</v>
      </c>
      <c r="G7" s="19">
        <v>18252.882545796299</v>
      </c>
      <c r="I7" s="33">
        <v>0.18877020871476299</v>
      </c>
      <c r="J7" s="33">
        <v>0.18254995543678801</v>
      </c>
      <c r="K7" s="33">
        <v>9.6616331257817194E-3</v>
      </c>
      <c r="L7" s="33">
        <v>51.044933328313697</v>
      </c>
      <c r="M7" s="33">
        <v>0.21784271522922499</v>
      </c>
      <c r="N7" s="33">
        <v>8.9938519026500102E-5</v>
      </c>
      <c r="O7" s="33">
        <v>0.93026434910811795</v>
      </c>
      <c r="Q7" s="10">
        <v>7.1787256244428901E-2</v>
      </c>
      <c r="Z7" s="19">
        <v>26285.172192738501</v>
      </c>
      <c r="AB7" s="19">
        <v>2.8749890434045001E-2</v>
      </c>
      <c r="AC7" s="19">
        <v>0.99999931397973496</v>
      </c>
      <c r="AD7" s="19">
        <v>0.23412232730539201</v>
      </c>
      <c r="AE7" s="19">
        <v>30.682261585646302</v>
      </c>
      <c r="AF7" s="19">
        <v>0.22979289401130901</v>
      </c>
      <c r="AG7" s="19">
        <v>-1.3262537708391701E-2</v>
      </c>
      <c r="AH7" s="19">
        <v>0.85088410724919095</v>
      </c>
      <c r="AJ7" s="19">
        <v>3.1104891326477799E-2</v>
      </c>
    </row>
    <row r="8" spans="1:47" x14ac:dyDescent="0.25">
      <c r="A8" s="17">
        <v>44174</v>
      </c>
      <c r="B8" s="19" t="s">
        <v>20</v>
      </c>
      <c r="C8" s="19">
        <v>14.375</v>
      </c>
      <c r="D8" s="19">
        <v>85.320000000000022</v>
      </c>
      <c r="E8" s="19">
        <v>5.0999999999999996</v>
      </c>
      <c r="F8" s="19">
        <v>16578</v>
      </c>
      <c r="G8" s="19">
        <v>18580.984322340199</v>
      </c>
      <c r="I8" s="33">
        <v>0.96896911154885801</v>
      </c>
      <c r="J8" s="33">
        <v>0.136443626661616</v>
      </c>
      <c r="K8" s="33">
        <v>1.31130961529908E-2</v>
      </c>
      <c r="L8" s="33">
        <v>50.357986424081197</v>
      </c>
      <c r="M8" s="33">
        <v>0.97519700337036497</v>
      </c>
      <c r="N8" s="33">
        <v>8.8884411571732395E-5</v>
      </c>
      <c r="O8" s="33">
        <v>0.92987296960168297</v>
      </c>
      <c r="Q8" s="10">
        <v>7.2438473061077494E-2</v>
      </c>
      <c r="Z8" s="19">
        <v>24317.247183282801</v>
      </c>
      <c r="AB8" s="19">
        <v>2.8872797187739298E-2</v>
      </c>
      <c r="AC8" s="19">
        <v>0.99999907762615003</v>
      </c>
      <c r="AD8" s="19">
        <v>0.23538740533462399</v>
      </c>
      <c r="AE8" s="19">
        <v>30.622814030746401</v>
      </c>
      <c r="AF8" s="19">
        <v>0.231468160401191</v>
      </c>
      <c r="AG8" s="19">
        <v>-1.3115751063120599E-2</v>
      </c>
      <c r="AH8" s="19">
        <v>0.85081796337625004</v>
      </c>
      <c r="AJ8" s="19">
        <v>3.1999678987824902E-2</v>
      </c>
    </row>
    <row r="9" spans="1:47" x14ac:dyDescent="0.25">
      <c r="A9" s="17">
        <v>44175</v>
      </c>
      <c r="B9" s="19" t="s">
        <v>20</v>
      </c>
      <c r="C9" s="19">
        <v>10.49</v>
      </c>
      <c r="D9" s="19">
        <v>85.580000000000013</v>
      </c>
      <c r="E9" s="19">
        <v>6.7549999999999999</v>
      </c>
      <c r="F9" s="19">
        <v>20964</v>
      </c>
      <c r="G9" s="19">
        <v>20150.0045088148</v>
      </c>
      <c r="I9" s="33">
        <v>6.7874342203140302E-3</v>
      </c>
      <c r="J9" s="33">
        <v>0.10782219415503699</v>
      </c>
      <c r="K9" s="33">
        <v>1.6588389873504601E-2</v>
      </c>
      <c r="L9" s="33">
        <v>44.601007415909798</v>
      </c>
      <c r="M9" s="33">
        <v>1.3018697500228899E-3</v>
      </c>
      <c r="N9" s="33">
        <v>1.0846555233001699E-4</v>
      </c>
      <c r="O9" s="33">
        <v>0.92943520297349203</v>
      </c>
      <c r="Q9" s="10">
        <v>7.3082886866549096E-2</v>
      </c>
      <c r="Z9" s="19">
        <v>23548.0638642634</v>
      </c>
      <c r="AB9" s="19">
        <v>2.9126578670373899E-2</v>
      </c>
      <c r="AC9" s="19">
        <v>0.99999976699730797</v>
      </c>
      <c r="AD9" s="19">
        <v>0.235505063984873</v>
      </c>
      <c r="AE9" s="19">
        <v>30.6220392042854</v>
      </c>
      <c r="AF9" s="19">
        <v>0.231666233573947</v>
      </c>
      <c r="AG9" s="19">
        <v>-1.33342689158367E-2</v>
      </c>
      <c r="AH9" s="19">
        <v>0.85080376913785705</v>
      </c>
      <c r="AJ9" s="19">
        <v>3.3118997810636402E-2</v>
      </c>
    </row>
    <row r="10" spans="1:47" x14ac:dyDescent="0.25">
      <c r="A10" s="17">
        <v>44176</v>
      </c>
      <c r="B10" s="19" t="s">
        <v>20</v>
      </c>
      <c r="C10" s="19">
        <v>15.795</v>
      </c>
      <c r="D10" s="19">
        <v>89.13000000000001</v>
      </c>
      <c r="E10" s="19">
        <v>7.919999999999999</v>
      </c>
      <c r="F10" s="19">
        <v>21672</v>
      </c>
      <c r="G10" s="19">
        <v>19845.634046580799</v>
      </c>
      <c r="I10" s="33">
        <v>0.99455465026891698</v>
      </c>
      <c r="J10" s="33">
        <v>0.11184852811315101</v>
      </c>
      <c r="K10" s="33">
        <v>1.6294754966149901E-2</v>
      </c>
      <c r="L10" s="33">
        <v>51.235772028523201</v>
      </c>
      <c r="M10" s="33">
        <v>0.98796885296458004</v>
      </c>
      <c r="N10" s="33">
        <v>7.6560408034387405E-5</v>
      </c>
      <c r="O10" s="33">
        <v>0.92934711459808494</v>
      </c>
      <c r="Q10" s="10">
        <v>7.3718275574542205E-2</v>
      </c>
      <c r="Z10" s="19">
        <v>22619.161702483401</v>
      </c>
      <c r="AB10" s="19">
        <v>2.91279682123473E-2</v>
      </c>
      <c r="AC10" s="19">
        <v>0.999999801007596</v>
      </c>
      <c r="AD10" s="19">
        <v>0.23600193398965799</v>
      </c>
      <c r="AE10" s="19">
        <v>30.601954927021801</v>
      </c>
      <c r="AF10" s="19">
        <v>0.231416744030911</v>
      </c>
      <c r="AG10" s="19">
        <v>-1.32090996055481E-2</v>
      </c>
      <c r="AH10" s="19">
        <v>0.85079293072503204</v>
      </c>
      <c r="AJ10" s="19">
        <v>3.4518476122085501E-2</v>
      </c>
    </row>
    <row r="11" spans="1:47" x14ac:dyDescent="0.25">
      <c r="A11" s="17">
        <v>44177</v>
      </c>
      <c r="B11" s="19" t="s">
        <v>20</v>
      </c>
      <c r="C11" s="19">
        <v>10.31</v>
      </c>
      <c r="D11" s="19">
        <v>85.580000000000013</v>
      </c>
      <c r="E11" s="19">
        <v>7.0300000000000011</v>
      </c>
      <c r="F11" s="19">
        <v>21501</v>
      </c>
      <c r="G11" s="19">
        <v>23516.088669295201</v>
      </c>
      <c r="I11" s="33">
        <v>0.56220807936920203</v>
      </c>
      <c r="J11" s="33">
        <v>7.8809442416751793E-2</v>
      </c>
      <c r="K11" s="33">
        <v>2.41277674275409E-2</v>
      </c>
      <c r="L11" s="33">
        <v>47.561345803794097</v>
      </c>
      <c r="M11" s="33">
        <v>0.54051085869924198</v>
      </c>
      <c r="N11" s="33">
        <v>9.4507560282619502E-5</v>
      </c>
      <c r="O11" s="33">
        <v>0.927769295458032</v>
      </c>
      <c r="Q11" s="10">
        <v>7.4342544115141199E-2</v>
      </c>
      <c r="Z11" s="19">
        <v>22991.9575191759</v>
      </c>
      <c r="AB11" s="19">
        <v>2.95278257788169E-2</v>
      </c>
      <c r="AC11" s="19">
        <v>0.99999929213068595</v>
      </c>
      <c r="AD11" s="19">
        <v>0.23960613694765701</v>
      </c>
      <c r="AE11" s="19">
        <v>30.4919988123401</v>
      </c>
      <c r="AF11" s="19">
        <v>0.23112946024611999</v>
      </c>
      <c r="AG11" s="19">
        <v>-1.3711138146336E-2</v>
      </c>
      <c r="AH11" s="19">
        <v>0.85065776400387205</v>
      </c>
      <c r="AJ11" s="19">
        <v>3.6267121206086203E-2</v>
      </c>
    </row>
    <row r="12" spans="1:47" x14ac:dyDescent="0.25">
      <c r="A12" s="17">
        <v>44178</v>
      </c>
      <c r="B12" s="19" t="s">
        <v>20</v>
      </c>
      <c r="C12" s="19">
        <v>6.8399999999999981</v>
      </c>
      <c r="D12" s="19">
        <v>90.215000000000003</v>
      </c>
      <c r="E12" s="19">
        <v>6.3500000000000014</v>
      </c>
      <c r="F12" s="19">
        <v>18447</v>
      </c>
      <c r="G12" s="19">
        <v>22532.456381731499</v>
      </c>
      <c r="I12" s="33">
        <v>0.82911329477931395</v>
      </c>
      <c r="J12" s="33">
        <v>7.8599643835519706E-2</v>
      </c>
      <c r="K12" s="33">
        <v>2.5294657649497201E-2</v>
      </c>
      <c r="L12" s="33">
        <v>51.220865875755699</v>
      </c>
      <c r="M12" s="33">
        <v>0.80518395048769498</v>
      </c>
      <c r="N12" s="33">
        <v>6.5338331580844206E-5</v>
      </c>
      <c r="O12" s="33">
        <v>0.92716647592925805</v>
      </c>
      <c r="Q12" s="10">
        <v>7.4953750187010698E-2</v>
      </c>
      <c r="Z12" s="19">
        <v>21523.633952411201</v>
      </c>
      <c r="AB12" s="19">
        <v>2.9601150489322801E-2</v>
      </c>
      <c r="AC12" s="19">
        <v>0.999999494574348</v>
      </c>
      <c r="AD12" s="19">
        <v>0.240471068405299</v>
      </c>
      <c r="AE12" s="19">
        <v>30.485547398337498</v>
      </c>
      <c r="AF12" s="19">
        <v>0.231165014679724</v>
      </c>
      <c r="AG12" s="19">
        <v>-1.35684674139509E-2</v>
      </c>
      <c r="AH12" s="19">
        <v>0.85062770234141305</v>
      </c>
      <c r="AJ12" s="19">
        <v>3.84503098008738E-2</v>
      </c>
    </row>
    <row r="13" spans="1:47" x14ac:dyDescent="0.25">
      <c r="A13" s="17">
        <v>44179</v>
      </c>
      <c r="B13" s="19" t="s">
        <v>20</v>
      </c>
      <c r="C13" s="19">
        <v>7.6749999999999998</v>
      </c>
      <c r="D13" s="19">
        <v>83.85</v>
      </c>
      <c r="E13" s="19">
        <v>9.235000000000003</v>
      </c>
      <c r="F13" s="19">
        <v>20263</v>
      </c>
      <c r="G13" s="19">
        <v>22380.852848635699</v>
      </c>
      <c r="I13" s="33">
        <v>0.98762235801945497</v>
      </c>
      <c r="J13" s="33">
        <v>7.2950249431974895E-2</v>
      </c>
      <c r="K13" s="33">
        <v>2.81830502623579E-2</v>
      </c>
      <c r="L13" s="33">
        <v>51.340541523984598</v>
      </c>
      <c r="M13" s="33">
        <v>0.96052893885488699</v>
      </c>
      <c r="N13" s="33">
        <v>5.9077834034804203E-5</v>
      </c>
      <c r="O13" s="33">
        <v>0.92618911830850403</v>
      </c>
      <c r="Q13" s="10">
        <v>7.5550125675641996E-2</v>
      </c>
      <c r="Z13" s="19">
        <v>22182.0159836848</v>
      </c>
      <c r="AB13" s="19">
        <v>2.9754260935817099E-2</v>
      </c>
      <c r="AC13" s="19">
        <v>0.99999981046865105</v>
      </c>
      <c r="AD13" s="19">
        <v>0.24117943223689001</v>
      </c>
      <c r="AE13" s="19">
        <v>30.4489628258045</v>
      </c>
      <c r="AF13" s="19">
        <v>0.23182557486446301</v>
      </c>
      <c r="AG13" s="19">
        <v>-1.38207879145595E-2</v>
      </c>
      <c r="AH13" s="19">
        <v>0.85058955647041001</v>
      </c>
      <c r="AJ13" s="19">
        <v>4.11733183293587E-2</v>
      </c>
    </row>
    <row r="14" spans="1:47" x14ac:dyDescent="0.25">
      <c r="A14" s="17">
        <v>44180</v>
      </c>
      <c r="B14" s="19" t="s">
        <v>20</v>
      </c>
      <c r="C14" s="19">
        <v>11.61</v>
      </c>
      <c r="D14" s="19">
        <v>85.74</v>
      </c>
      <c r="E14" s="19">
        <v>7.0399999999999991</v>
      </c>
      <c r="F14" s="19">
        <v>18450</v>
      </c>
      <c r="G14" s="19">
        <v>24138.053923203999</v>
      </c>
      <c r="I14" s="33">
        <v>0.327262328837852</v>
      </c>
      <c r="J14" s="33">
        <v>7.1121927309971703E-2</v>
      </c>
      <c r="K14" s="33">
        <v>3.21302172394951E-2</v>
      </c>
      <c r="L14" s="33">
        <v>54.860092139419898</v>
      </c>
      <c r="M14" s="33">
        <v>0.29645509637548301</v>
      </c>
      <c r="N14" s="33">
        <v>5.1848643887852903E-5</v>
      </c>
      <c r="O14" s="33">
        <v>0.92390875881033097</v>
      </c>
      <c r="Q14" s="10">
        <v>7.6130093334609697E-2</v>
      </c>
      <c r="Z14" s="19">
        <v>23580.687833713499</v>
      </c>
      <c r="AB14" s="19">
        <v>2.9339405574204901E-2</v>
      </c>
      <c r="AC14" s="19">
        <v>0.99999947073020601</v>
      </c>
      <c r="AD14" s="19">
        <v>0.24207909573042499</v>
      </c>
      <c r="AE14" s="19">
        <v>30.440057697834401</v>
      </c>
      <c r="AF14" s="19">
        <v>0.23021505207130699</v>
      </c>
      <c r="AG14" s="19">
        <v>-1.4025304374923201E-2</v>
      </c>
      <c r="AH14" s="19">
        <v>0.850518462619958</v>
      </c>
      <c r="AJ14" s="19">
        <v>4.4565414870932303E-2</v>
      </c>
    </row>
    <row r="15" spans="1:47" x14ac:dyDescent="0.25">
      <c r="A15" s="17">
        <v>44181</v>
      </c>
      <c r="B15" s="19" t="s">
        <v>20</v>
      </c>
      <c r="C15" s="19">
        <v>8.3049999999999997</v>
      </c>
      <c r="D15" s="19">
        <v>87.220000000000013</v>
      </c>
      <c r="E15" s="19">
        <v>7.910000000000001</v>
      </c>
      <c r="F15" s="19">
        <v>25161</v>
      </c>
      <c r="G15" s="19">
        <v>27346.0900570554</v>
      </c>
      <c r="I15" s="33">
        <v>6.2510171844138901E-2</v>
      </c>
      <c r="J15" s="33">
        <v>0.48256261340703099</v>
      </c>
      <c r="K15" s="33">
        <v>2.5523336734672601E-2</v>
      </c>
      <c r="L15" s="33">
        <v>150.530839377505</v>
      </c>
      <c r="M15" s="33">
        <v>3.0946440982570898E-2</v>
      </c>
      <c r="N15" s="33">
        <v>3.0816241418207803E-5</v>
      </c>
      <c r="O15" s="33">
        <v>0.91924770598277505</v>
      </c>
      <c r="Q15" s="10">
        <v>7.6692278537547995E-2</v>
      </c>
      <c r="Z15" s="19">
        <v>24331.030576564801</v>
      </c>
      <c r="AB15" s="19">
        <v>2.9920887272408801E-2</v>
      </c>
      <c r="AC15" s="19">
        <v>0.99999759162928403</v>
      </c>
      <c r="AD15" s="19">
        <v>0.24343487527775401</v>
      </c>
      <c r="AE15" s="19">
        <v>30.342614826254302</v>
      </c>
      <c r="AF15" s="19">
        <v>0.232652170507198</v>
      </c>
      <c r="AG15" s="19">
        <v>-1.4023485347878501E-2</v>
      </c>
      <c r="AH15" s="19">
        <v>0.85046099660869701</v>
      </c>
      <c r="AJ15" s="19">
        <v>4.8784483931305897E-2</v>
      </c>
    </row>
    <row r="16" spans="1:47" x14ac:dyDescent="0.25">
      <c r="A16" s="17">
        <v>44182</v>
      </c>
      <c r="B16" s="19" t="s">
        <v>20</v>
      </c>
      <c r="C16" s="19">
        <v>8.7399999999999984</v>
      </c>
      <c r="D16" s="19">
        <v>85.665000000000006</v>
      </c>
      <c r="E16" s="19">
        <v>8.2800000000000011</v>
      </c>
      <c r="F16" s="19">
        <v>35383</v>
      </c>
      <c r="G16" s="19">
        <v>27277.917888037198</v>
      </c>
      <c r="I16" s="33">
        <v>0.78778669072249596</v>
      </c>
      <c r="J16" s="33">
        <v>7.1539363417330304E-2</v>
      </c>
      <c r="K16" s="33">
        <v>4.1045002496401299E-2</v>
      </c>
      <c r="L16" s="33">
        <v>58.255877567208302</v>
      </c>
      <c r="M16" s="33">
        <v>0.75197616174463799</v>
      </c>
      <c r="N16" s="33">
        <v>3.0737177278528101E-5</v>
      </c>
      <c r="O16" s="33">
        <v>0.91802375731227703</v>
      </c>
      <c r="Q16" s="10">
        <v>7.7235516112220903E-2</v>
      </c>
      <c r="Z16" s="19">
        <v>23761.912463083099</v>
      </c>
      <c r="AB16" s="19">
        <v>2.99918022245452E-2</v>
      </c>
      <c r="AC16" s="19">
        <v>0.99999925942680701</v>
      </c>
      <c r="AD16" s="19">
        <v>0.24468316944768101</v>
      </c>
      <c r="AE16" s="19">
        <v>30.349629287877701</v>
      </c>
      <c r="AF16" s="19">
        <v>0.230516228564941</v>
      </c>
      <c r="AG16" s="19">
        <v>-1.40025330765567E-2</v>
      </c>
      <c r="AH16" s="19">
        <v>0.85043846190462002</v>
      </c>
      <c r="AJ16" s="19">
        <v>5.4022066936233799E-2</v>
      </c>
    </row>
    <row r="17" spans="1:36" x14ac:dyDescent="0.25">
      <c r="A17" s="17">
        <v>44183</v>
      </c>
      <c r="B17" s="19" t="s">
        <v>20</v>
      </c>
      <c r="C17" s="19">
        <v>5.65</v>
      </c>
      <c r="D17" s="19">
        <v>85.584999999999994</v>
      </c>
      <c r="E17" s="19">
        <v>11.505000000000001</v>
      </c>
      <c r="F17" s="19">
        <v>28507</v>
      </c>
      <c r="G17" s="19">
        <v>28923.689086201099</v>
      </c>
      <c r="I17" s="33">
        <v>0.13166708654079501</v>
      </c>
      <c r="J17" s="33">
        <v>1.99993709760998</v>
      </c>
      <c r="K17" s="33">
        <v>2.9468612961797098E-2</v>
      </c>
      <c r="L17" s="33">
        <v>191.49792192896001</v>
      </c>
      <c r="M17" s="33">
        <v>9.6109197594486398E-2</v>
      </c>
      <c r="N17" s="33">
        <v>1.7086865650606202E-5</v>
      </c>
      <c r="O17" s="33">
        <v>0.91364719532099703</v>
      </c>
      <c r="Q17" s="10">
        <v>7.7758852452937802E-2</v>
      </c>
      <c r="Z17" s="19">
        <v>24685.275533156098</v>
      </c>
      <c r="AB17" s="19">
        <v>3.0418948731554499E-2</v>
      </c>
      <c r="AC17" s="19">
        <v>0.99999955910106197</v>
      </c>
      <c r="AD17" s="19">
        <v>0.24614994061439599</v>
      </c>
      <c r="AE17" s="19">
        <v>30.202418456534399</v>
      </c>
      <c r="AF17" s="19">
        <v>0.235001255482157</v>
      </c>
      <c r="AG17" s="19">
        <v>-1.3615172718511899E-2</v>
      </c>
      <c r="AH17" s="19">
        <v>0.850269757614042</v>
      </c>
      <c r="AJ17" s="19">
        <v>6.0508559558936602E-2</v>
      </c>
    </row>
    <row r="18" spans="1:36" x14ac:dyDescent="0.25">
      <c r="A18" s="17">
        <v>44184</v>
      </c>
      <c r="B18" s="19" t="s">
        <v>20</v>
      </c>
      <c r="C18" s="19">
        <v>5.0999999999999996</v>
      </c>
      <c r="D18" s="19">
        <v>83.009999999999991</v>
      </c>
      <c r="E18" s="19">
        <v>9.1849999999999987</v>
      </c>
      <c r="F18" s="19">
        <v>27052</v>
      </c>
      <c r="G18" s="19">
        <v>28903.201425917199</v>
      </c>
      <c r="I18" s="33">
        <v>0.33690132347783103</v>
      </c>
      <c r="J18" s="33">
        <v>1.4155004419619399</v>
      </c>
      <c r="K18" s="33">
        <v>3.7959191883602403E-2</v>
      </c>
      <c r="L18" s="33">
        <v>149.11367480864101</v>
      </c>
      <c r="M18" s="33">
        <v>0.299456176981378</v>
      </c>
      <c r="N18" s="33">
        <v>5.3764510628329099E-5</v>
      </c>
      <c r="O18" s="33">
        <v>0.90947531494743905</v>
      </c>
      <c r="Q18" s="10">
        <v>7.8261543264565803E-2</v>
      </c>
      <c r="Z18" s="19">
        <v>25491.462572302102</v>
      </c>
      <c r="AB18" s="19">
        <v>3.06785316293164E-2</v>
      </c>
      <c r="AC18" s="19">
        <v>0.99999935624838798</v>
      </c>
      <c r="AD18" s="19">
        <v>0.24866786834437701</v>
      </c>
      <c r="AE18" s="19">
        <v>30.228913573622499</v>
      </c>
      <c r="AF18" s="19">
        <v>0.233372271207579</v>
      </c>
      <c r="AG18" s="19">
        <v>-1.41692193041725E-2</v>
      </c>
      <c r="AH18" s="19">
        <v>0.85023846874293596</v>
      </c>
      <c r="AJ18" s="19">
        <v>6.8518091999956204E-2</v>
      </c>
    </row>
    <row r="19" spans="1:36" x14ac:dyDescent="0.25">
      <c r="A19" s="17">
        <v>44185</v>
      </c>
      <c r="B19" s="19" t="s">
        <v>20</v>
      </c>
      <c r="C19" s="19">
        <v>5.3000000000000007</v>
      </c>
      <c r="D19" s="19">
        <v>83.429999999999993</v>
      </c>
      <c r="E19" s="19">
        <v>6.6149999999999993</v>
      </c>
      <c r="F19" s="19">
        <v>35928</v>
      </c>
      <c r="G19" s="19">
        <v>30062.438750019599</v>
      </c>
      <c r="I19" s="33">
        <v>0.86635392073395701</v>
      </c>
      <c r="J19" s="33">
        <v>0.633252897549621</v>
      </c>
      <c r="K19" s="33">
        <v>4.7453464477014998E-2</v>
      </c>
      <c r="L19" s="33">
        <v>111.313660569193</v>
      </c>
      <c r="M19" s="33">
        <v>0.82680885923965197</v>
      </c>
      <c r="N19" s="33">
        <v>4.3483782267150799E-5</v>
      </c>
      <c r="O19" s="33">
        <v>0.902695905589322</v>
      </c>
      <c r="Q19" s="10">
        <v>7.8743047414519193E-2</v>
      </c>
      <c r="Z19" s="19">
        <v>27462.6638419798</v>
      </c>
      <c r="AB19" s="19">
        <v>3.0830902980170001E-2</v>
      </c>
      <c r="AC19" s="19">
        <v>0.99999847984688495</v>
      </c>
      <c r="AD19" s="19">
        <v>0.24842202092967799</v>
      </c>
      <c r="AE19" s="19">
        <v>30.187002642834599</v>
      </c>
      <c r="AF19" s="19">
        <v>0.23492534691787201</v>
      </c>
      <c r="AG19" s="19">
        <v>-1.40226812174744E-2</v>
      </c>
      <c r="AH19" s="19">
        <v>0.85020541314836695</v>
      </c>
      <c r="AJ19" s="19">
        <v>7.8372311059817498E-2</v>
      </c>
    </row>
    <row r="20" spans="1:36" x14ac:dyDescent="0.25">
      <c r="A20" s="17">
        <v>44186</v>
      </c>
      <c r="B20" s="19" t="s">
        <v>20</v>
      </c>
      <c r="C20" s="19">
        <v>9.9050000000000029</v>
      </c>
      <c r="D20" s="19">
        <v>87.375000000000014</v>
      </c>
      <c r="E20" s="19">
        <v>9.2949999999999982</v>
      </c>
      <c r="F20" s="19">
        <v>33364</v>
      </c>
      <c r="G20" s="19">
        <v>31588.1105089089</v>
      </c>
      <c r="I20" s="33">
        <v>0.91021826488215696</v>
      </c>
      <c r="J20" s="33">
        <v>0.38092218479826701</v>
      </c>
      <c r="K20" s="33">
        <v>5.3522652065262098E-2</v>
      </c>
      <c r="L20" s="33">
        <v>93.871821817108099</v>
      </c>
      <c r="M20" s="33">
        <v>0.86970097814008795</v>
      </c>
      <c r="N20" s="33">
        <v>1.08911652484389E-5</v>
      </c>
      <c r="O20" s="33">
        <v>0.89917788835169399</v>
      </c>
      <c r="Q20" s="10">
        <v>7.9203017455556704E-2</v>
      </c>
      <c r="Z20" s="19">
        <v>29544.735729894099</v>
      </c>
      <c r="AB20" s="19">
        <v>3.08757101532636E-2</v>
      </c>
      <c r="AC20" s="19">
        <v>0.99999851249598404</v>
      </c>
      <c r="AD20" s="19">
        <v>0.24998043748598101</v>
      </c>
      <c r="AE20" s="19">
        <v>30.2301144218006</v>
      </c>
      <c r="AF20" s="19">
        <v>0.231030156912541</v>
      </c>
      <c r="AG20" s="19">
        <v>-1.44589170184506E-2</v>
      </c>
      <c r="AH20" s="19">
        <v>0.85018220775310904</v>
      </c>
      <c r="AJ20" s="19">
        <v>9.0441872523440603E-2</v>
      </c>
    </row>
    <row r="21" spans="1:36" x14ac:dyDescent="0.25">
      <c r="A21" s="17">
        <v>44187</v>
      </c>
      <c r="B21" s="19" t="s">
        <v>20</v>
      </c>
      <c r="C21" s="19">
        <v>16.260000000000002</v>
      </c>
      <c r="D21" s="19">
        <v>86.350000000000009</v>
      </c>
      <c r="E21" s="19">
        <v>6.81</v>
      </c>
      <c r="F21" s="19">
        <v>36803</v>
      </c>
      <c r="G21" s="19">
        <v>35333.3444352109</v>
      </c>
      <c r="I21" s="33">
        <v>0.98492099339162598</v>
      </c>
      <c r="J21" s="33">
        <v>1.0202049960265001</v>
      </c>
      <c r="K21" s="33">
        <v>5.2534830097997302E-2</v>
      </c>
      <c r="L21" s="33">
        <v>114.353586507578</v>
      </c>
      <c r="M21" s="33">
        <v>0.94433809939968705</v>
      </c>
      <c r="N21" s="33">
        <v>0</v>
      </c>
      <c r="O21" s="33">
        <v>0.89893394921309799</v>
      </c>
      <c r="Q21" s="10">
        <v>7.9641287432106994E-2</v>
      </c>
      <c r="Z21" s="19">
        <v>31566.013152940301</v>
      </c>
      <c r="AB21" s="19">
        <v>3.1080285455615399E-2</v>
      </c>
      <c r="AC21" s="19">
        <v>0.99999974701591898</v>
      </c>
      <c r="AD21" s="19">
        <v>0.250088920848136</v>
      </c>
      <c r="AE21" s="19">
        <v>30.179591868289499</v>
      </c>
      <c r="AF21" s="19">
        <v>0.23447459852701799</v>
      </c>
      <c r="AG21" s="19">
        <v>-1.4073352868057399E-2</v>
      </c>
      <c r="AH21" s="19">
        <v>0.85013700419607596</v>
      </c>
      <c r="AJ21" s="19">
        <v>0.10514395198413901</v>
      </c>
    </row>
    <row r="22" spans="1:36" x14ac:dyDescent="0.25">
      <c r="A22" s="17">
        <v>44188</v>
      </c>
      <c r="B22" s="19" t="s">
        <v>20</v>
      </c>
      <c r="C22" s="19">
        <v>9.7199999999999989</v>
      </c>
      <c r="D22" s="19">
        <v>86.734999999999999</v>
      </c>
      <c r="E22" s="19">
        <v>7.2750000000000004</v>
      </c>
      <c r="F22" s="19">
        <v>39237</v>
      </c>
      <c r="G22" s="19">
        <v>40095.740313625698</v>
      </c>
      <c r="I22" s="33">
        <v>0.64449667242352005</v>
      </c>
      <c r="J22" s="33">
        <v>0.84040240768607899</v>
      </c>
      <c r="K22" s="33">
        <v>5.4424661096030398E-2</v>
      </c>
      <c r="L22" s="33">
        <v>108.27585658352299</v>
      </c>
      <c r="M22" s="33">
        <v>0.60370873138081504</v>
      </c>
      <c r="N22" s="33">
        <v>4.1426720762238697E-5</v>
      </c>
      <c r="O22" s="33">
        <v>0.896509126189315</v>
      </c>
      <c r="Q22" s="10">
        <v>8.0057858598744799E-2</v>
      </c>
      <c r="Z22" s="19">
        <v>31896.373025225701</v>
      </c>
      <c r="AB22" s="19">
        <v>3.0904893364085799E-2</v>
      </c>
      <c r="AC22" s="19">
        <v>0.99999923416261505</v>
      </c>
      <c r="AD22" s="19">
        <v>0.25138511074611503</v>
      </c>
      <c r="AE22" s="19">
        <v>30.160555530881599</v>
      </c>
      <c r="AF22" s="19">
        <v>0.23333528915159299</v>
      </c>
      <c r="AG22" s="19">
        <v>-1.4558849480161199E-2</v>
      </c>
      <c r="AH22" s="19">
        <v>0.85009924746805099</v>
      </c>
      <c r="AJ22" s="19">
        <v>0.122933553681028</v>
      </c>
    </row>
    <row r="23" spans="1:36" x14ac:dyDescent="0.25">
      <c r="A23" s="17">
        <v>44189</v>
      </c>
      <c r="B23" s="19" t="s">
        <v>20</v>
      </c>
      <c r="C23" s="19">
        <v>6.8450000000000006</v>
      </c>
      <c r="D23" s="19">
        <v>77.324999999999989</v>
      </c>
      <c r="E23" s="19">
        <v>3.33</v>
      </c>
      <c r="F23" s="19">
        <v>39036</v>
      </c>
      <c r="G23" s="19">
        <v>38354.750543698901</v>
      </c>
      <c r="I23" s="33">
        <v>0.337023242340308</v>
      </c>
      <c r="J23" s="33">
        <v>1.2161701519026999</v>
      </c>
      <c r="K23" s="33">
        <v>5.5907797554309399E-2</v>
      </c>
      <c r="L23" s="33">
        <v>113.211609171752</v>
      </c>
      <c r="M23" s="33">
        <v>0.29599499728560003</v>
      </c>
      <c r="N23" s="33">
        <v>9.9667475362830194E-6</v>
      </c>
      <c r="O23" s="33">
        <v>0.89574588268400201</v>
      </c>
      <c r="Q23" s="10">
        <v>8.04528836657767E-2</v>
      </c>
      <c r="Z23" s="19">
        <v>30489.6691320262</v>
      </c>
      <c r="AB23" s="19">
        <v>3.1190455432596801E-2</v>
      </c>
      <c r="AC23" s="19">
        <v>0.99999775694947901</v>
      </c>
      <c r="AD23" s="19">
        <v>0.25073047610946397</v>
      </c>
      <c r="AE23" s="19">
        <v>30.174035199863901</v>
      </c>
      <c r="AF23" s="19">
        <v>0.23451899575777199</v>
      </c>
      <c r="AG23" s="19">
        <v>-1.45860487749734E-2</v>
      </c>
      <c r="AH23" s="19">
        <v>0.85009094706960497</v>
      </c>
      <c r="AJ23" s="19">
        <v>0.144285985373651</v>
      </c>
    </row>
    <row r="24" spans="1:36" x14ac:dyDescent="0.25">
      <c r="A24" s="17">
        <v>44190</v>
      </c>
      <c r="B24" s="19" t="s">
        <v>20</v>
      </c>
      <c r="C24" s="19">
        <v>7.9450000000000021</v>
      </c>
      <c r="D24" s="19">
        <v>80.14</v>
      </c>
      <c r="E24" s="19">
        <v>2.15</v>
      </c>
      <c r="F24" s="19">
        <v>32725</v>
      </c>
      <c r="G24" s="19">
        <v>38381.359669506302</v>
      </c>
      <c r="I24" s="33">
        <v>0.74717121395480002</v>
      </c>
      <c r="J24" s="33">
        <v>0.71307779952371098</v>
      </c>
      <c r="K24" s="33">
        <v>5.1705175119615102E-2</v>
      </c>
      <c r="L24" s="33">
        <v>108.437906085034</v>
      </c>
      <c r="M24" s="33">
        <v>0.70690018381733499</v>
      </c>
      <c r="N24" s="33">
        <v>1.1482350824132399E-4</v>
      </c>
      <c r="O24" s="33">
        <v>0.89556272578529394</v>
      </c>
      <c r="Q24" s="10">
        <v>8.0826650149206106E-2</v>
      </c>
      <c r="Z24" s="19">
        <v>33421.907496503103</v>
      </c>
      <c r="AB24" s="19">
        <v>3.1521804084832197E-2</v>
      </c>
      <c r="AC24" s="19">
        <v>0.999999447087353</v>
      </c>
      <c r="AD24" s="19">
        <v>0.25241860234879598</v>
      </c>
      <c r="AE24" s="19">
        <v>30.107151175852302</v>
      </c>
      <c r="AF24" s="19">
        <v>0.235130951727681</v>
      </c>
      <c r="AG24" s="19">
        <v>-1.43790578272245E-2</v>
      </c>
      <c r="AH24" s="19">
        <v>0.84998801879974695</v>
      </c>
      <c r="AJ24" s="19">
        <v>0.16966783515599701</v>
      </c>
    </row>
    <row r="25" spans="1:36" x14ac:dyDescent="0.25">
      <c r="A25" s="17">
        <v>44191</v>
      </c>
      <c r="B25" s="19" t="s">
        <v>20</v>
      </c>
      <c r="C25" s="19">
        <v>2.6850000000000001</v>
      </c>
      <c r="D25" s="19">
        <v>83.955000000000013</v>
      </c>
      <c r="E25" s="19">
        <v>7.875</v>
      </c>
      <c r="F25" s="19">
        <v>34693</v>
      </c>
      <c r="G25" s="19">
        <v>40477.450401671602</v>
      </c>
      <c r="I25" s="33">
        <v>0.77242545536797202</v>
      </c>
      <c r="J25" s="33">
        <v>0.15890481467148601</v>
      </c>
      <c r="K25" s="33">
        <v>6.4121961909926306E-2</v>
      </c>
      <c r="L25" s="33">
        <v>70.879661336103695</v>
      </c>
      <c r="M25" s="33">
        <v>0.73074084111475401</v>
      </c>
      <c r="N25" s="33">
        <v>3.3897882833144897E-5</v>
      </c>
      <c r="O25" s="33">
        <v>0.89252896380014801</v>
      </c>
      <c r="Q25" s="10">
        <v>8.1179563346724007E-2</v>
      </c>
      <c r="Z25" s="19">
        <v>37763.708300244798</v>
      </c>
      <c r="AB25" s="19">
        <v>3.1441040252753898E-2</v>
      </c>
      <c r="AC25" s="19">
        <v>0.99999842211302203</v>
      </c>
      <c r="AD25" s="19">
        <v>0.25219673094561201</v>
      </c>
      <c r="AE25" s="19">
        <v>30.0919417821212</v>
      </c>
      <c r="AF25" s="19">
        <v>0.23489204390664001</v>
      </c>
      <c r="AG25" s="19">
        <v>-1.46743879657212E-2</v>
      </c>
      <c r="AH25" s="19">
        <v>0.84997226375766199</v>
      </c>
      <c r="AJ25" s="19">
        <v>0.19949452064814599</v>
      </c>
    </row>
    <row r="26" spans="1:36" x14ac:dyDescent="0.25">
      <c r="A26" s="17">
        <v>44192</v>
      </c>
      <c r="B26" s="19" t="s">
        <v>20</v>
      </c>
      <c r="C26" s="19">
        <v>4.415</v>
      </c>
      <c r="D26" s="19">
        <v>84.414999999999992</v>
      </c>
      <c r="E26" s="19">
        <v>4.3899999999999997</v>
      </c>
      <c r="F26" s="19">
        <v>32340</v>
      </c>
      <c r="G26" s="19">
        <v>39129.933865373801</v>
      </c>
      <c r="I26" s="33">
        <v>0.19380913831438801</v>
      </c>
      <c r="J26" s="33">
        <v>0.163727284091393</v>
      </c>
      <c r="K26" s="33">
        <v>6.2818533266546503E-2</v>
      </c>
      <c r="L26" s="33">
        <v>71.505240657662299</v>
      </c>
      <c r="M26" s="33">
        <v>0.15254050447933601</v>
      </c>
      <c r="N26" s="33">
        <v>6.3458986337749893E-5</v>
      </c>
      <c r="O26" s="33">
        <v>0.89198497674441102</v>
      </c>
      <c r="Q26" s="10">
        <v>8.1512129393822699E-2</v>
      </c>
      <c r="Z26" s="19">
        <v>41442.428232447797</v>
      </c>
      <c r="AB26" s="19">
        <v>3.1806097547878297E-2</v>
      </c>
      <c r="AC26" s="19">
        <v>0.99999937265222405</v>
      </c>
      <c r="AD26" s="19">
        <v>0.253071412068401</v>
      </c>
      <c r="AE26" s="19">
        <v>30.082061650538598</v>
      </c>
      <c r="AF26" s="19">
        <v>0.235757130867362</v>
      </c>
      <c r="AG26" s="19">
        <v>-1.4497793796661501E-2</v>
      </c>
      <c r="AH26" s="19">
        <v>0.84988919387932105</v>
      </c>
      <c r="AJ26" s="19">
        <v>0.234074427400361</v>
      </c>
    </row>
    <row r="27" spans="1:36" x14ac:dyDescent="0.25">
      <c r="A27" s="17">
        <v>44193</v>
      </c>
      <c r="B27" s="19" t="s">
        <v>20</v>
      </c>
      <c r="C27" s="19">
        <v>9.8699999999999992</v>
      </c>
      <c r="D27" s="19">
        <v>86.015000000000001</v>
      </c>
      <c r="E27" s="19">
        <v>1.76</v>
      </c>
      <c r="F27" s="19">
        <v>41385</v>
      </c>
      <c r="G27" s="19">
        <v>41536.329995256601</v>
      </c>
      <c r="I27" s="33">
        <v>0.64900006528938403</v>
      </c>
      <c r="J27" s="33">
        <v>0.107581321284168</v>
      </c>
      <c r="K27" s="33">
        <v>6.5416525003074696E-2</v>
      </c>
      <c r="L27" s="33">
        <v>62.517421875589697</v>
      </c>
      <c r="M27" s="33">
        <v>0.60792553672441896</v>
      </c>
      <c r="N27" s="33">
        <v>6.0893095896852302E-5</v>
      </c>
      <c r="O27" s="33">
        <v>0.89197907516772701</v>
      </c>
      <c r="Q27" s="10">
        <v>8.1824938780218598E-2</v>
      </c>
      <c r="Z27" s="19">
        <v>47921.117059165001</v>
      </c>
      <c r="AB27" s="19">
        <v>3.17924474606949E-2</v>
      </c>
      <c r="AC27" s="19">
        <v>0.99999782823650696</v>
      </c>
      <c r="AD27" s="19">
        <v>0.25464061742810001</v>
      </c>
      <c r="AE27" s="19">
        <v>30.046989549385501</v>
      </c>
      <c r="AF27" s="19">
        <v>0.234575423291593</v>
      </c>
      <c r="AG27" s="19">
        <v>-1.48165383978403E-2</v>
      </c>
      <c r="AH27" s="19">
        <v>0.84985105187520704</v>
      </c>
      <c r="AJ27" s="19">
        <v>0.27354311511435297</v>
      </c>
    </row>
    <row r="28" spans="1:36" x14ac:dyDescent="0.25">
      <c r="A28" s="17">
        <v>44194</v>
      </c>
      <c r="B28" s="19" t="s">
        <v>20</v>
      </c>
      <c r="C28" s="19">
        <v>12.02</v>
      </c>
      <c r="D28" s="19">
        <v>84.00500000000001</v>
      </c>
      <c r="E28" s="19">
        <v>1.9350000000000001</v>
      </c>
      <c r="F28" s="19">
        <v>53135</v>
      </c>
      <c r="G28" s="19">
        <v>46116.475156925197</v>
      </c>
      <c r="I28" s="33">
        <v>0.89019090494650999</v>
      </c>
      <c r="J28" s="33">
        <v>4.0238828248491801E-2</v>
      </c>
      <c r="K28" s="33">
        <v>8.8818819744296507E-2</v>
      </c>
      <c r="L28" s="33">
        <v>43.574555811695099</v>
      </c>
      <c r="M28" s="33">
        <v>0.84726030688550003</v>
      </c>
      <c r="N28" s="33">
        <v>1.1129060263326299E-4</v>
      </c>
      <c r="O28" s="33">
        <v>0.88481504299038405</v>
      </c>
      <c r="Q28" s="10">
        <v>8.2118650631284901E-2</v>
      </c>
      <c r="Z28" s="19">
        <v>52709.564742121998</v>
      </c>
      <c r="AB28" s="19">
        <v>3.1500017797903901E-2</v>
      </c>
      <c r="AC28" s="19">
        <v>0.99999920618434501</v>
      </c>
      <c r="AD28" s="19">
        <v>0.25632975693657201</v>
      </c>
      <c r="AE28" s="19">
        <v>29.9957503630466</v>
      </c>
      <c r="AF28" s="19">
        <v>0.23430358205177901</v>
      </c>
      <c r="AG28" s="19">
        <v>-1.45111942224163E-2</v>
      </c>
      <c r="AH28" s="19">
        <v>0.84982601521203205</v>
      </c>
      <c r="AJ28" s="19">
        <v>0.31779585562157198</v>
      </c>
    </row>
    <row r="29" spans="1:36" x14ac:dyDescent="0.25">
      <c r="A29" s="17">
        <v>44195</v>
      </c>
      <c r="B29" s="19" t="s">
        <v>20</v>
      </c>
      <c r="C29" s="19">
        <v>15.324999999999999</v>
      </c>
      <c r="D29" s="19">
        <v>83.664999999999992</v>
      </c>
      <c r="E29" s="19">
        <v>1.155</v>
      </c>
      <c r="F29" s="19">
        <v>50023</v>
      </c>
      <c r="G29" s="19">
        <v>48972.5216702162</v>
      </c>
      <c r="I29" s="33">
        <v>0.67934826572769302</v>
      </c>
      <c r="J29" s="33">
        <v>0.88328355014855697</v>
      </c>
      <c r="K29" s="33">
        <v>7.2180288192001299E-2</v>
      </c>
      <c r="L29" s="33">
        <v>92.820105617655003</v>
      </c>
      <c r="M29" s="33">
        <v>0.63649868021015998</v>
      </c>
      <c r="N29" s="33">
        <v>1.14592827487048E-5</v>
      </c>
      <c r="O29" s="33">
        <v>0.88143013437724105</v>
      </c>
      <c r="Q29" s="10">
        <v>8.2393977986000497E-2</v>
      </c>
      <c r="Z29" s="19">
        <v>53337.125281431399</v>
      </c>
      <c r="AB29" s="19">
        <v>3.1732977684407103E-2</v>
      </c>
      <c r="AC29" s="19">
        <v>0.99934359024498598</v>
      </c>
      <c r="AD29" s="19">
        <v>0.25757997025060902</v>
      </c>
      <c r="AE29" s="19">
        <v>30.0033424414985</v>
      </c>
      <c r="AF29" s="19">
        <v>0.23420329261509501</v>
      </c>
      <c r="AG29" s="19">
        <v>-1.47546124474405E-2</v>
      </c>
      <c r="AH29" s="19">
        <v>0.84976255827145697</v>
      </c>
      <c r="AJ29" s="19">
        <v>0.36643178674975302</v>
      </c>
    </row>
    <row r="30" spans="1:36" x14ac:dyDescent="0.25">
      <c r="A30" s="17">
        <v>44196</v>
      </c>
      <c r="B30" s="19" t="s">
        <v>20</v>
      </c>
      <c r="C30" s="19">
        <v>14.49</v>
      </c>
      <c r="D30" s="19">
        <v>85.054999999999993</v>
      </c>
      <c r="E30" s="19">
        <v>7.4999999999999997E-2</v>
      </c>
      <c r="F30" s="19">
        <v>55892</v>
      </c>
      <c r="G30" s="19">
        <v>52603.493369718999</v>
      </c>
      <c r="I30" s="33">
        <v>0.83526314528853995</v>
      </c>
      <c r="J30" s="33">
        <v>7.4104867261628501E-2</v>
      </c>
      <c r="K30" s="33">
        <v>8.7149683831659705E-2</v>
      </c>
      <c r="L30" s="33">
        <v>52.609598872020797</v>
      </c>
      <c r="M30" s="33">
        <v>0.79193386164659196</v>
      </c>
      <c r="N30" s="33">
        <v>1.26614818062309E-5</v>
      </c>
      <c r="O30" s="33">
        <v>0.87913008561758599</v>
      </c>
      <c r="Q30" s="10">
        <v>8.2651674234921396E-2</v>
      </c>
      <c r="Z30" s="19">
        <v>53022.537842027101</v>
      </c>
      <c r="AB30" s="19">
        <v>3.2003061128151697E-2</v>
      </c>
      <c r="AC30" s="19">
        <v>0.99999964469773595</v>
      </c>
      <c r="AD30" s="19">
        <v>0.25544076574248498</v>
      </c>
      <c r="AE30" s="19">
        <v>29.996497451955001</v>
      </c>
      <c r="AF30" s="19">
        <v>0.23558170959888899</v>
      </c>
      <c r="AG30" s="19">
        <v>-1.4700684085870599E-2</v>
      </c>
      <c r="AH30" s="19">
        <v>0.84975608946134096</v>
      </c>
      <c r="AJ30" s="19">
        <v>0.418726095723497</v>
      </c>
    </row>
    <row r="31" spans="1:36" x14ac:dyDescent="0.25">
      <c r="A31" s="17">
        <v>44197</v>
      </c>
      <c r="B31" s="19" t="s">
        <v>20</v>
      </c>
      <c r="C31" s="19">
        <v>9.7099999999999991</v>
      </c>
      <c r="D31" s="19">
        <v>83.949999999999989</v>
      </c>
      <c r="E31" s="19">
        <v>1.715000000000001</v>
      </c>
      <c r="F31" s="19">
        <v>53285</v>
      </c>
      <c r="G31" s="19">
        <v>53879.729389055101</v>
      </c>
      <c r="I31" s="33">
        <v>0.183590126608426</v>
      </c>
      <c r="J31" s="33">
        <v>1.06762369332731</v>
      </c>
      <c r="K31" s="33">
        <v>7.4301630242398206E-2</v>
      </c>
      <c r="L31" s="33">
        <v>94.057500941679805</v>
      </c>
      <c r="M31" s="33">
        <v>0.14056160126489001</v>
      </c>
      <c r="N31" s="33">
        <v>5.6161255011843998E-5</v>
      </c>
      <c r="O31" s="33">
        <v>0.87734867449936604</v>
      </c>
      <c r="Q31" s="10">
        <v>8.2892520820834495E-2</v>
      </c>
      <c r="Z31" s="19">
        <v>51252.9615480922</v>
      </c>
      <c r="AB31" s="19">
        <v>3.1755731367872901E-2</v>
      </c>
      <c r="AC31" s="19">
        <v>0.99999915752145196</v>
      </c>
      <c r="AD31" s="19">
        <v>0.25896464720407503</v>
      </c>
      <c r="AE31" s="19">
        <v>29.9663805428359</v>
      </c>
      <c r="AF31" s="19">
        <v>0.23376977592427201</v>
      </c>
      <c r="AG31" s="19">
        <v>-1.4889053507284099E-2</v>
      </c>
      <c r="AH31" s="19">
        <v>0.84969935880574599</v>
      </c>
      <c r="AJ31" s="19">
        <v>0.47364527510200299</v>
      </c>
    </row>
    <row r="32" spans="1:36" x14ac:dyDescent="0.25">
      <c r="A32" s="17">
        <v>44198</v>
      </c>
      <c r="B32" s="19" t="s">
        <v>20</v>
      </c>
      <c r="C32" s="19">
        <v>11.734999999999999</v>
      </c>
      <c r="D32" s="19">
        <v>83.465000000000003</v>
      </c>
      <c r="E32" s="19">
        <v>1.2549999999999999</v>
      </c>
      <c r="F32" s="19">
        <v>57724</v>
      </c>
      <c r="G32" s="19">
        <v>52712.819270953798</v>
      </c>
      <c r="I32" s="33">
        <v>0.886779134963394</v>
      </c>
      <c r="J32" s="33">
        <v>6.3274287362675694E-2</v>
      </c>
      <c r="K32" s="33">
        <v>9.2363163877464502E-2</v>
      </c>
      <c r="L32" s="33">
        <v>48.821298570369102</v>
      </c>
      <c r="M32" s="33">
        <v>0.84364536423694103</v>
      </c>
      <c r="N32" s="33">
        <v>0</v>
      </c>
      <c r="O32" s="33">
        <v>0.87639956365420901</v>
      </c>
      <c r="Q32" s="10">
        <v>8.3117316252208903E-2</v>
      </c>
      <c r="Z32" s="19">
        <v>51338.720296016101</v>
      </c>
      <c r="AB32" s="19">
        <v>3.2029075876925703E-2</v>
      </c>
      <c r="AC32" s="19">
        <v>0.999997391126621</v>
      </c>
      <c r="AD32" s="19">
        <v>0.25726314085426799</v>
      </c>
      <c r="AE32" s="19">
        <v>29.933552235447198</v>
      </c>
      <c r="AF32" s="19">
        <v>0.23633364612503799</v>
      </c>
      <c r="AG32" s="19">
        <v>-1.47767660070843E-2</v>
      </c>
      <c r="AH32" s="19">
        <v>0.84969299077804195</v>
      </c>
      <c r="AJ32" s="19">
        <v>0.52991295336325395</v>
      </c>
    </row>
    <row r="33" spans="1:36" x14ac:dyDescent="0.25">
      <c r="A33" s="17">
        <v>44199</v>
      </c>
      <c r="B33" s="19" t="s">
        <v>20</v>
      </c>
      <c r="C33" s="19">
        <v>7.5850000000000026</v>
      </c>
      <c r="D33" s="19">
        <v>84.434999999999988</v>
      </c>
      <c r="E33" s="19">
        <v>2.42</v>
      </c>
      <c r="F33" s="19">
        <v>54990</v>
      </c>
      <c r="G33" s="19">
        <v>55667.753977697401</v>
      </c>
      <c r="I33" s="33">
        <v>0.265209157718924</v>
      </c>
      <c r="J33" s="33">
        <v>0.54005170641382005</v>
      </c>
      <c r="K33" s="33">
        <v>8.9410044247768994E-2</v>
      </c>
      <c r="L33" s="33">
        <v>76.374286337564698</v>
      </c>
      <c r="M33" s="33">
        <v>0.221643737319524</v>
      </c>
      <c r="N33" s="33">
        <v>1.20288231968968E-4</v>
      </c>
      <c r="O33" s="33">
        <v>0.85684780624583701</v>
      </c>
      <c r="Q33" s="10">
        <v>8.3326866435745994E-2</v>
      </c>
      <c r="Z33" s="19">
        <v>54897.313899354798</v>
      </c>
      <c r="AB33" s="19">
        <v>3.19241481375407E-2</v>
      </c>
      <c r="AC33" s="19">
        <v>0.999997883438005</v>
      </c>
      <c r="AD33" s="19">
        <v>0.258136011840647</v>
      </c>
      <c r="AE33" s="19">
        <v>29.890373399212599</v>
      </c>
      <c r="AF33" s="19">
        <v>0.23685847237943999</v>
      </c>
      <c r="AG33" s="19">
        <v>-1.48420143395678E-2</v>
      </c>
      <c r="AH33" s="19">
        <v>0.84964061384298895</v>
      </c>
      <c r="AJ33" s="19">
        <v>0.58612106886283899</v>
      </c>
    </row>
    <row r="34" spans="1:36" x14ac:dyDescent="0.25">
      <c r="A34" s="17">
        <v>44200</v>
      </c>
      <c r="B34" s="19" t="s">
        <v>20</v>
      </c>
      <c r="C34" s="19">
        <v>8.23</v>
      </c>
      <c r="D34" s="19">
        <v>82.02000000000001</v>
      </c>
      <c r="E34" s="19">
        <v>2.855</v>
      </c>
      <c r="F34" s="19">
        <v>58784</v>
      </c>
      <c r="G34" s="19">
        <v>54750.795052720699</v>
      </c>
      <c r="I34" s="33">
        <v>0.56808036058825795</v>
      </c>
      <c r="J34" s="33">
        <v>1.7810849683307699</v>
      </c>
      <c r="K34" s="33">
        <v>0.102267857744216</v>
      </c>
      <c r="L34" s="33">
        <v>84.146235459187096</v>
      </c>
      <c r="M34" s="33">
        <v>0.52338673794096202</v>
      </c>
      <c r="N34" s="33">
        <v>0</v>
      </c>
      <c r="O34" s="33">
        <v>0.85323975758360504</v>
      </c>
      <c r="Q34" s="10">
        <v>8.3521976299155101E-2</v>
      </c>
      <c r="Z34" s="19">
        <v>55712.831546424801</v>
      </c>
      <c r="AB34" s="19">
        <v>3.2224163113501701E-2</v>
      </c>
      <c r="AC34" s="19">
        <v>0.99999941731257302</v>
      </c>
      <c r="AD34" s="19">
        <v>0.25920401960927503</v>
      </c>
      <c r="AE34" s="19">
        <v>29.928226658602298</v>
      </c>
      <c r="AF34" s="19">
        <v>0.23646895509641799</v>
      </c>
      <c r="AG34" s="19">
        <v>-1.46330072075582E-2</v>
      </c>
      <c r="AH34" s="19">
        <v>0.84962766638014198</v>
      </c>
      <c r="AJ34" s="19">
        <v>0.64086747566540603</v>
      </c>
    </row>
    <row r="35" spans="1:36" x14ac:dyDescent="0.25">
      <c r="A35" s="17">
        <v>44201</v>
      </c>
      <c r="B35" s="19" t="s">
        <v>20</v>
      </c>
      <c r="C35" s="19">
        <v>8.8899999999999988</v>
      </c>
      <c r="D35" s="19">
        <v>80.925000000000011</v>
      </c>
      <c r="E35" s="19">
        <v>2.46</v>
      </c>
      <c r="F35" s="19">
        <v>60916</v>
      </c>
      <c r="G35" s="19">
        <v>56836.725795367398</v>
      </c>
      <c r="I35" s="33">
        <v>0.774326914045536</v>
      </c>
      <c r="J35" s="33">
        <v>0.46715618647479401</v>
      </c>
      <c r="K35" s="33">
        <v>0.10382324588099</v>
      </c>
      <c r="L35" s="33">
        <v>70.070697212578295</v>
      </c>
      <c r="M35" s="33">
        <v>0.72977951989768297</v>
      </c>
      <c r="N35" s="33">
        <v>0</v>
      </c>
      <c r="O35" s="33">
        <v>0.85287625823135504</v>
      </c>
      <c r="Q35" s="10">
        <v>8.3703442648229001E-2</v>
      </c>
      <c r="Z35" s="19">
        <v>58542.767651352202</v>
      </c>
      <c r="AB35" s="19">
        <v>1.5257794120966801E-2</v>
      </c>
      <c r="AC35" s="19">
        <v>0.99999992864395804</v>
      </c>
      <c r="AD35" s="19">
        <v>0.16691007630021601</v>
      </c>
      <c r="AE35" s="19">
        <v>33.818194128668701</v>
      </c>
      <c r="AF35" s="19">
        <v>0.20967974631348299</v>
      </c>
      <c r="AG35" s="19">
        <v>-8.4578387489544493E-3</v>
      </c>
      <c r="AH35" s="19">
        <v>0.84962557212966405</v>
      </c>
      <c r="AJ35" s="19">
        <v>0.69289233552423002</v>
      </c>
    </row>
    <row r="36" spans="1:36" x14ac:dyDescent="0.25">
      <c r="A36" s="17">
        <v>44202</v>
      </c>
      <c r="B36" s="19" t="s">
        <v>20</v>
      </c>
      <c r="C36" s="19">
        <v>13.19</v>
      </c>
      <c r="D36" s="19">
        <v>83.624999999999972</v>
      </c>
      <c r="E36" s="19">
        <v>1.3149999999999999</v>
      </c>
      <c r="F36" s="19">
        <v>62322</v>
      </c>
      <c r="G36" s="19">
        <v>58978.645800582002</v>
      </c>
      <c r="I36" s="33">
        <v>0.95473572713578903</v>
      </c>
      <c r="J36" s="33">
        <v>1.7470530576555501</v>
      </c>
      <c r="K36" s="33">
        <v>0.10206634332589801</v>
      </c>
      <c r="L36" s="33">
        <v>84.054434700856206</v>
      </c>
      <c r="M36" s="33">
        <v>0.910054454605423</v>
      </c>
      <c r="N36" s="33">
        <v>2.4543967264256699E-5</v>
      </c>
      <c r="O36" s="33">
        <v>0.852217155413865</v>
      </c>
      <c r="Q36" s="10">
        <v>8.3872048182603506E-2</v>
      </c>
      <c r="Z36" s="19">
        <v>59131.434743575097</v>
      </c>
      <c r="AB36" s="19">
        <v>3.2193663540155702E-2</v>
      </c>
      <c r="AC36" s="19">
        <v>0.99999835499305401</v>
      </c>
      <c r="AD36" s="19">
        <v>0.25987603579111801</v>
      </c>
      <c r="AE36" s="19">
        <v>29.917960669136999</v>
      </c>
      <c r="AF36" s="19">
        <v>0.234841691843898</v>
      </c>
      <c r="AG36" s="19">
        <v>-1.4910938329472099E-2</v>
      </c>
      <c r="AH36" s="19">
        <v>0.84961961203101299</v>
      </c>
      <c r="AJ36" s="19">
        <v>0.74118606226323702</v>
      </c>
    </row>
    <row r="37" spans="1:36" x14ac:dyDescent="0.25">
      <c r="A37" s="17">
        <v>44203</v>
      </c>
      <c r="B37" s="19" t="s">
        <v>20</v>
      </c>
      <c r="C37" s="19">
        <v>17.149999999999999</v>
      </c>
      <c r="D37" s="19">
        <v>84.73</v>
      </c>
      <c r="E37" s="19">
        <v>0.20499999999999999</v>
      </c>
      <c r="F37" s="19">
        <v>52618</v>
      </c>
      <c r="G37" s="19">
        <v>63663.938881476803</v>
      </c>
      <c r="I37" s="33">
        <v>0.347390257794084</v>
      </c>
      <c r="J37" s="33">
        <v>1.54533525504544</v>
      </c>
      <c r="K37" s="33">
        <v>0.10854426252378301</v>
      </c>
      <c r="L37" s="33">
        <v>80.202811140142103</v>
      </c>
      <c r="M37" s="33">
        <v>0.30244684279865502</v>
      </c>
      <c r="N37" s="33">
        <v>0</v>
      </c>
      <c r="O37" s="33">
        <v>0.84751915597000105</v>
      </c>
      <c r="Q37" s="10">
        <v>8.4028556581316902E-2</v>
      </c>
      <c r="Z37" s="19">
        <v>57845.091307495401</v>
      </c>
      <c r="AB37" s="19">
        <v>3.1663827278278697E-2</v>
      </c>
      <c r="AC37" s="19">
        <v>0.999858518150744</v>
      </c>
      <c r="AD37" s="19">
        <v>0.26112616451408199</v>
      </c>
      <c r="AE37" s="19">
        <v>29.8687318996313</v>
      </c>
      <c r="AF37" s="19">
        <v>0.235204064827776</v>
      </c>
      <c r="AG37" s="19">
        <v>-1.53225630008955E-2</v>
      </c>
      <c r="AH37" s="19">
        <v>0.84945665185493302</v>
      </c>
      <c r="AJ37" s="19">
        <v>0.78505093869370002</v>
      </c>
    </row>
    <row r="38" spans="1:36" x14ac:dyDescent="0.25">
      <c r="A38" s="17">
        <v>44204</v>
      </c>
      <c r="B38" s="19" t="s">
        <v>20</v>
      </c>
      <c r="C38" s="19">
        <v>15.175000000000001</v>
      </c>
      <c r="D38" s="19">
        <v>84.21</v>
      </c>
      <c r="E38" s="19">
        <v>0.63</v>
      </c>
      <c r="F38" s="19">
        <v>68053</v>
      </c>
      <c r="G38" s="19">
        <v>68332.015828883304</v>
      </c>
      <c r="I38" s="33">
        <v>9.2733838747080397E-2</v>
      </c>
      <c r="J38" s="33">
        <v>0.61735248565673795</v>
      </c>
      <c r="K38" s="33">
        <v>0.110331685699983</v>
      </c>
      <c r="L38" s="33">
        <v>70.677030324531103</v>
      </c>
      <c r="M38" s="33">
        <v>4.7900915145874003E-2</v>
      </c>
      <c r="N38" s="33">
        <v>0</v>
      </c>
      <c r="O38" s="33">
        <v>0.84615485856829298</v>
      </c>
      <c r="Q38" s="10">
        <v>0</v>
      </c>
      <c r="Z38" s="19">
        <v>52756.924783534698</v>
      </c>
      <c r="AB38" s="19">
        <v>3.26189687115832E-2</v>
      </c>
      <c r="AC38" s="19">
        <v>0.99999983488380595</v>
      </c>
      <c r="AD38" s="19">
        <v>0.262152943751634</v>
      </c>
      <c r="AE38" s="19">
        <v>29.877179287298802</v>
      </c>
      <c r="AF38" s="19">
        <v>0.23647944954319999</v>
      </c>
      <c r="AG38" s="19">
        <v>-1.5039166607042199E-2</v>
      </c>
      <c r="AH38" s="19">
        <v>0.84945633255154895</v>
      </c>
      <c r="AJ38" s="19">
        <v>0</v>
      </c>
    </row>
    <row r="39" spans="1:36" x14ac:dyDescent="0.25">
      <c r="A39" s="1"/>
      <c r="B39" s="6"/>
      <c r="C39" s="6"/>
      <c r="D39" s="6"/>
      <c r="E39" s="6"/>
      <c r="F39" s="6"/>
      <c r="I39" s="33">
        <v>0.92561104002070604</v>
      </c>
      <c r="J39" s="33">
        <v>0.13325434588770901</v>
      </c>
      <c r="K39" s="33">
        <v>0.105381383896476</v>
      </c>
      <c r="L39" s="33">
        <v>57.169814389827202</v>
      </c>
      <c r="M39" s="33">
        <v>0.88125238844716403</v>
      </c>
      <c r="N39" s="33">
        <v>1.5599614594252701E-4</v>
      </c>
      <c r="O39" s="33">
        <v>0.844359339601786</v>
      </c>
      <c r="Z39" s="6"/>
      <c r="AB39" s="19">
        <v>3.2640770433446299E-2</v>
      </c>
      <c r="AC39" s="19">
        <v>0.99999846088934097</v>
      </c>
      <c r="AD39" s="19">
        <v>0.264274345359026</v>
      </c>
      <c r="AE39" s="19">
        <v>29.813662870697399</v>
      </c>
      <c r="AF39" s="19">
        <v>0.23514522235906499</v>
      </c>
      <c r="AG39" s="19">
        <v>-1.52171207688478E-2</v>
      </c>
      <c r="AH39" s="19">
        <v>0.849371833851849</v>
      </c>
    </row>
    <row r="40" spans="1:36" x14ac:dyDescent="0.25">
      <c r="A40" s="1"/>
      <c r="B40" s="6"/>
      <c r="C40" s="6"/>
      <c r="D40" s="6"/>
      <c r="E40" s="6"/>
      <c r="F40" s="6"/>
      <c r="I40" s="33">
        <v>0.83323140096846504</v>
      </c>
      <c r="J40" s="33">
        <v>1.05042076161039</v>
      </c>
      <c r="K40" s="33">
        <v>0.129855899125115</v>
      </c>
      <c r="L40" s="33">
        <v>69.833664614354504</v>
      </c>
      <c r="M40" s="33">
        <v>0.78787542994493498</v>
      </c>
      <c r="N40" s="33">
        <v>7.7032889055361798E-6</v>
      </c>
      <c r="O40" s="33">
        <v>0.82723734303414298</v>
      </c>
      <c r="Z40" s="6"/>
      <c r="AB40" s="19">
        <v>3.2560004925536498E-2</v>
      </c>
      <c r="AC40" s="19">
        <v>0.99999991450169001</v>
      </c>
      <c r="AD40" s="19">
        <v>0.26494483156599002</v>
      </c>
      <c r="AE40" s="19">
        <v>29.753146372354799</v>
      </c>
      <c r="AF40" s="19">
        <v>0.236965158941082</v>
      </c>
      <c r="AG40" s="19">
        <v>-1.50860343456734E-2</v>
      </c>
      <c r="AH40" s="19">
        <v>0.84930257197442005</v>
      </c>
    </row>
    <row r="41" spans="1:36" x14ac:dyDescent="0.25">
      <c r="A41" s="1"/>
      <c r="B41" s="6"/>
      <c r="C41" s="6"/>
      <c r="D41" s="6"/>
      <c r="E41" s="6"/>
      <c r="F41" s="6"/>
      <c r="I41" s="33">
        <v>0.99885559082031306</v>
      </c>
      <c r="J41" s="33">
        <v>0.61338698334018804</v>
      </c>
      <c r="K41" s="33">
        <v>0.14654541015625</v>
      </c>
      <c r="L41" s="33">
        <v>62.772144763503903</v>
      </c>
      <c r="M41" s="33">
        <v>0.95294279681551297</v>
      </c>
      <c r="N41" s="33">
        <v>0</v>
      </c>
      <c r="O41" s="33">
        <v>0.81518084969940396</v>
      </c>
      <c r="Z41" s="6"/>
      <c r="AB41" s="19">
        <v>3.2872249711103502E-2</v>
      </c>
      <c r="AC41" s="19">
        <v>0.99999460655100103</v>
      </c>
      <c r="AD41" s="19">
        <v>0.26456444173368798</v>
      </c>
      <c r="AE41" s="19">
        <v>29.8091587682535</v>
      </c>
      <c r="AF41" s="19">
        <v>0.23455579730932799</v>
      </c>
      <c r="AG41" s="19">
        <v>-1.5662202070795501E-2</v>
      </c>
      <c r="AH41" s="19">
        <v>0.84928001644583495</v>
      </c>
    </row>
    <row r="42" spans="1:36" x14ac:dyDescent="0.25">
      <c r="A42" s="1"/>
      <c r="B42" s="6"/>
      <c r="C42" s="6"/>
      <c r="D42" s="6"/>
      <c r="E42" s="6"/>
      <c r="F42" s="6"/>
      <c r="I42" s="33">
        <v>0.68642303931142601</v>
      </c>
      <c r="J42" s="33">
        <v>1.2947078585037399</v>
      </c>
      <c r="K42" s="33">
        <v>0.159213879244191</v>
      </c>
      <c r="L42" s="33">
        <v>65.523450326870005</v>
      </c>
      <c r="M42" s="33">
        <v>0.64021801780778698</v>
      </c>
      <c r="N42" s="33">
        <v>0</v>
      </c>
      <c r="O42" s="33">
        <v>0.80455231520395798</v>
      </c>
      <c r="Z42" s="6"/>
      <c r="AB42" s="19">
        <v>3.3150801730093701E-2</v>
      </c>
      <c r="AC42" s="19">
        <v>0.99999905833325697</v>
      </c>
      <c r="AD42" s="19">
        <v>0.26479345350872402</v>
      </c>
      <c r="AE42" s="19">
        <v>29.7283520527401</v>
      </c>
      <c r="AF42" s="19">
        <v>0.23822568408499301</v>
      </c>
      <c r="AG42" s="19">
        <v>-1.50930412946988E-2</v>
      </c>
      <c r="AH42" s="19">
        <v>0.84917327966314105</v>
      </c>
    </row>
    <row r="43" spans="1:36" x14ac:dyDescent="0.25">
      <c r="A43" s="1"/>
      <c r="B43" s="6"/>
      <c r="C43" s="6"/>
      <c r="D43" s="6"/>
      <c r="E43" s="6"/>
      <c r="F43" s="6"/>
      <c r="I43" s="33">
        <v>0.99675750732421897</v>
      </c>
      <c r="J43" s="33">
        <v>1.0368614196777299</v>
      </c>
      <c r="K43" s="33">
        <v>0.16198333776592599</v>
      </c>
      <c r="L43" s="33">
        <v>63.711306550836703</v>
      </c>
      <c r="M43" s="33">
        <v>0.95050953479851497</v>
      </c>
      <c r="N43" s="33">
        <v>0</v>
      </c>
      <c r="O43" s="33">
        <v>0.80263300424015305</v>
      </c>
      <c r="Z43" s="6"/>
      <c r="AB43" s="19">
        <v>3.3133463228046098E-2</v>
      </c>
      <c r="AC43" s="19">
        <v>0.99999830479594998</v>
      </c>
      <c r="AD43" s="19">
        <v>0.26731678039857998</v>
      </c>
      <c r="AE43" s="19">
        <v>29.7467664947992</v>
      </c>
      <c r="AF43" s="19">
        <v>0.23676712753807599</v>
      </c>
      <c r="AG43" s="19">
        <v>-1.54364900726747E-2</v>
      </c>
      <c r="AH43" s="19">
        <v>0.849160452776484</v>
      </c>
    </row>
    <row r="44" spans="1:36" x14ac:dyDescent="0.25">
      <c r="A44" s="1"/>
      <c r="B44" s="6"/>
      <c r="C44" s="6"/>
      <c r="D44" s="6"/>
      <c r="E44" s="6"/>
      <c r="F44" s="6"/>
      <c r="I44" s="33">
        <v>0.144680963570849</v>
      </c>
      <c r="J44" s="33">
        <v>1.0458269459367</v>
      </c>
      <c r="K44" s="33">
        <v>0.166359501389097</v>
      </c>
      <c r="L44" s="33">
        <v>63.061533327321897</v>
      </c>
      <c r="M44" s="33">
        <v>9.8364830017089802E-2</v>
      </c>
      <c r="N44" s="33">
        <v>0</v>
      </c>
      <c r="O44" s="33">
        <v>0.79934915321216904</v>
      </c>
      <c r="Z44" s="6"/>
      <c r="AB44" s="19">
        <v>3.33710342030199E-2</v>
      </c>
      <c r="AC44" s="19">
        <v>0.999997403697238</v>
      </c>
      <c r="AD44" s="19">
        <v>0.26639837626394802</v>
      </c>
      <c r="AE44" s="19">
        <v>29.812392350185299</v>
      </c>
      <c r="AF44" s="19">
        <v>0.23547303338158901</v>
      </c>
      <c r="AG44" s="19">
        <v>-1.58482526072086E-2</v>
      </c>
      <c r="AH44" s="19">
        <v>0.84910589249306601</v>
      </c>
    </row>
    <row r="45" spans="1:36" x14ac:dyDescent="0.25">
      <c r="A45" s="1"/>
      <c r="B45" s="6"/>
      <c r="C45" s="6"/>
      <c r="D45" s="6"/>
      <c r="E45" s="6"/>
      <c r="F45" s="6"/>
      <c r="I45" s="33">
        <v>0.96539935832959101</v>
      </c>
      <c r="J45" s="33">
        <v>0.135566110369612</v>
      </c>
      <c r="K45" s="33">
        <v>0.10040102760238601</v>
      </c>
      <c r="L45" s="33">
        <v>58.960994811534</v>
      </c>
      <c r="M45" s="33">
        <v>0.92154052340607395</v>
      </c>
      <c r="N45" s="33">
        <v>5.1749217564112104E-4</v>
      </c>
      <c r="O45" s="33">
        <v>0.77945988014187295</v>
      </c>
      <c r="Z45" s="6"/>
      <c r="AB45" s="19">
        <v>3.2852465416179699E-2</v>
      </c>
      <c r="AC45" s="19">
        <v>0.99999955176964594</v>
      </c>
      <c r="AD45" s="19">
        <v>0.270078781280151</v>
      </c>
      <c r="AE45" s="19">
        <v>29.673509279677599</v>
      </c>
      <c r="AF45" s="19">
        <v>0.235832003962301</v>
      </c>
      <c r="AG45" s="19">
        <v>-1.5577270725624299E-2</v>
      </c>
      <c r="AH45" s="19">
        <v>0.84901157410358497</v>
      </c>
    </row>
    <row r="46" spans="1:36" x14ac:dyDescent="0.25">
      <c r="A46" s="1"/>
      <c r="B46" s="6"/>
      <c r="C46" s="6"/>
      <c r="D46" s="6"/>
      <c r="E46" s="6"/>
      <c r="F46" s="6"/>
      <c r="I46" s="33">
        <v>0.85053724752076898</v>
      </c>
      <c r="J46" s="33">
        <v>0.308850484901738</v>
      </c>
      <c r="K46" s="33">
        <v>0.29065266798985101</v>
      </c>
      <c r="L46" s="33">
        <v>47.427603070060599</v>
      </c>
      <c r="M46" s="33">
        <v>0.80302638561381401</v>
      </c>
      <c r="N46" s="33">
        <v>0</v>
      </c>
      <c r="O46" s="33">
        <v>0.73200946248529897</v>
      </c>
      <c r="Z46" s="6"/>
      <c r="AB46" s="19">
        <v>3.3308030706597901E-2</v>
      </c>
      <c r="AC46" s="19">
        <v>0.99999780202745203</v>
      </c>
      <c r="AD46" s="19">
        <v>0.26887420724261801</v>
      </c>
      <c r="AE46" s="19">
        <v>29.626202752156399</v>
      </c>
      <c r="AF46" s="19">
        <v>0.23750212836723</v>
      </c>
      <c r="AG46" s="19">
        <v>-1.5453994877371501E-2</v>
      </c>
      <c r="AH46" s="19">
        <v>0.84897347277123503</v>
      </c>
    </row>
    <row r="47" spans="1:36" x14ac:dyDescent="0.25">
      <c r="A47" s="1"/>
      <c r="B47" s="6"/>
      <c r="C47" s="6"/>
      <c r="D47" s="6"/>
      <c r="E47" s="6"/>
      <c r="F47" s="6"/>
      <c r="I47" s="33">
        <v>0.38406523598298697</v>
      </c>
      <c r="J47" s="33">
        <v>0.31869067570769699</v>
      </c>
      <c r="K47" s="33">
        <v>1.3955403511331801</v>
      </c>
      <c r="L47" s="33">
        <v>111.324394318706</v>
      </c>
      <c r="M47" s="33">
        <v>0.33518001509196399</v>
      </c>
      <c r="N47" s="33">
        <v>1.2763292269712999E-4</v>
      </c>
      <c r="O47" s="33">
        <v>0.616501016002311</v>
      </c>
      <c r="Z47" s="6"/>
      <c r="AB47" s="19">
        <v>3.34498354364995E-2</v>
      </c>
      <c r="AC47" s="19">
        <v>0.99999709794782998</v>
      </c>
      <c r="AD47" s="19">
        <v>0.27073922916911902</v>
      </c>
      <c r="AE47" s="19">
        <v>29.654416464288701</v>
      </c>
      <c r="AF47" s="19">
        <v>0.237784575586273</v>
      </c>
      <c r="AG47" s="19">
        <v>-1.55199030483648E-2</v>
      </c>
      <c r="AH47" s="19">
        <v>0.84894560353765303</v>
      </c>
    </row>
    <row r="48" spans="1:36" x14ac:dyDescent="0.25">
      <c r="A48" s="1"/>
      <c r="B48" s="6"/>
      <c r="C48" s="6"/>
      <c r="D48" s="6"/>
      <c r="E48" s="6"/>
      <c r="F48" s="6"/>
      <c r="I48" s="33">
        <v>0.67479561815384204</v>
      </c>
      <c r="J48" s="33">
        <v>0.97444759539703096</v>
      </c>
      <c r="K48" s="33">
        <v>1.5929878547027501</v>
      </c>
      <c r="L48" s="33">
        <v>116.70686794072</v>
      </c>
      <c r="M48" s="33">
        <v>0.62590828604016202</v>
      </c>
      <c r="N48" s="33">
        <v>1.2701100327572299E-4</v>
      </c>
      <c r="O48" s="33">
        <v>0.61650093834965203</v>
      </c>
      <c r="Z48" s="6"/>
      <c r="AB48" s="19">
        <v>3.3422261812220001E-2</v>
      </c>
      <c r="AC48" s="19">
        <v>0.99999814438494306</v>
      </c>
      <c r="AD48" s="19">
        <v>0.26755360504088299</v>
      </c>
      <c r="AE48" s="19">
        <v>29.630976727870401</v>
      </c>
      <c r="AF48" s="19">
        <v>0.237887279427061</v>
      </c>
      <c r="AG48" s="19">
        <v>-1.49011589403076E-2</v>
      </c>
      <c r="AH48" s="19">
        <v>0.84891927919675103</v>
      </c>
    </row>
    <row r="49" spans="1:34" x14ac:dyDescent="0.25">
      <c r="A49" s="1"/>
      <c r="B49" s="6"/>
      <c r="C49" s="6"/>
      <c r="D49" s="6"/>
      <c r="E49" s="6"/>
      <c r="F49" s="6"/>
      <c r="I49" s="33">
        <v>0.69785332036789505</v>
      </c>
      <c r="J49" s="33">
        <v>0.231928179642683</v>
      </c>
      <c r="K49" s="33">
        <v>1.64461141206137</v>
      </c>
      <c r="L49" s="33">
        <v>61.5038858908202</v>
      </c>
      <c r="M49" s="33">
        <v>0.64896940836043304</v>
      </c>
      <c r="N49" s="33">
        <v>1.28345533620067E-4</v>
      </c>
      <c r="O49" s="33">
        <v>0.61650076555355704</v>
      </c>
      <c r="Z49" s="6"/>
      <c r="AB49" s="19">
        <v>3.3125980473641202E-2</v>
      </c>
      <c r="AC49" s="19">
        <v>0.99999885929664001</v>
      </c>
      <c r="AD49" s="19">
        <v>0.27181327514848502</v>
      </c>
      <c r="AE49" s="19">
        <v>29.618758849160301</v>
      </c>
      <c r="AF49" s="19">
        <v>0.23742275459734499</v>
      </c>
      <c r="AG49" s="19">
        <v>-1.5589702140888799E-2</v>
      </c>
      <c r="AH49" s="19">
        <v>0.84888004083097401</v>
      </c>
    </row>
    <row r="50" spans="1:34" x14ac:dyDescent="0.25">
      <c r="A50" s="1"/>
      <c r="B50" s="6"/>
      <c r="C50" s="6"/>
      <c r="D50" s="6"/>
      <c r="E50" s="6"/>
      <c r="F50" s="6"/>
      <c r="I50" s="33">
        <v>0.69795814678105295</v>
      </c>
      <c r="J50" s="33">
        <v>1.55529613620412</v>
      </c>
      <c r="K50" s="33">
        <v>1.18611186619597</v>
      </c>
      <c r="L50" s="33">
        <v>80.539463187909305</v>
      </c>
      <c r="M50" s="33">
        <v>0.64907974379939304</v>
      </c>
      <c r="N50" s="33">
        <v>1.32464820621903E-4</v>
      </c>
      <c r="O50" s="33">
        <v>0.61649413608889103</v>
      </c>
      <c r="Z50" s="6"/>
      <c r="AB50" s="19">
        <v>3.3076822102625199E-2</v>
      </c>
      <c r="AC50" s="19">
        <v>0.99999781154841405</v>
      </c>
      <c r="AD50" s="19">
        <v>0.27089240270299197</v>
      </c>
      <c r="AE50" s="19">
        <v>29.5484696263002</v>
      </c>
      <c r="AF50" s="19">
        <v>0.239676608898199</v>
      </c>
      <c r="AG50" s="19">
        <v>-1.57387447725965E-2</v>
      </c>
      <c r="AH50" s="19">
        <v>0.84878697403168302</v>
      </c>
    </row>
    <row r="51" spans="1:34" x14ac:dyDescent="0.25">
      <c r="A51" s="1"/>
      <c r="B51" s="6"/>
      <c r="C51" s="6"/>
      <c r="D51" s="6"/>
      <c r="E51" s="6"/>
      <c r="F51" s="6"/>
      <c r="I51" s="33">
        <v>0.44801508177952098</v>
      </c>
      <c r="J51" s="33">
        <v>1.99284985825257</v>
      </c>
      <c r="K51" s="33">
        <v>0.16930055209231301</v>
      </c>
      <c r="L51" s="33">
        <v>138.72027755910099</v>
      </c>
      <c r="M51" s="33">
        <v>0.40118325022995299</v>
      </c>
      <c r="N51" s="33">
        <v>9.4299301573874705E-4</v>
      </c>
      <c r="O51" s="33">
        <v>0.42034152673797198</v>
      </c>
      <c r="Z51" s="6"/>
      <c r="AB51" s="19">
        <v>3.4971420829561402E-2</v>
      </c>
      <c r="AC51" s="19">
        <v>0.99999889768865702</v>
      </c>
      <c r="AD51" s="19">
        <v>0.28066256422611302</v>
      </c>
      <c r="AE51" s="19">
        <v>29.429902499672998</v>
      </c>
      <c r="AF51" s="19">
        <v>0.23999537904728999</v>
      </c>
      <c r="AG51" s="19">
        <v>-1.6078819624111101E-2</v>
      </c>
      <c r="AH51" s="19">
        <v>0.84816102180926001</v>
      </c>
    </row>
    <row r="52" spans="1:34" x14ac:dyDescent="0.25">
      <c r="A52" s="1"/>
      <c r="B52" s="6"/>
      <c r="C52" s="6"/>
      <c r="D52" s="6"/>
      <c r="E52" s="6"/>
      <c r="F52" s="6"/>
      <c r="Z52" s="6"/>
    </row>
    <row r="53" spans="1:34" x14ac:dyDescent="0.25">
      <c r="A53" s="1"/>
      <c r="B53" s="6"/>
      <c r="C53" s="6"/>
      <c r="D53" s="6"/>
      <c r="E53" s="6"/>
      <c r="F53" s="6"/>
      <c r="Z53" s="6"/>
    </row>
    <row r="54" spans="1:34" x14ac:dyDescent="0.25">
      <c r="A54" s="1"/>
      <c r="B54" s="6"/>
      <c r="C54" s="6"/>
      <c r="D54" s="6"/>
      <c r="E54" s="6"/>
      <c r="F54" s="6"/>
      <c r="Z54" s="6"/>
    </row>
    <row r="55" spans="1:34" x14ac:dyDescent="0.25">
      <c r="A55" s="1"/>
      <c r="B55" s="6"/>
      <c r="C55" s="6"/>
      <c r="D55" s="6"/>
      <c r="E55" s="6"/>
      <c r="F55" s="6"/>
      <c r="Z55" s="6"/>
    </row>
    <row r="56" spans="1:34" x14ac:dyDescent="0.25">
      <c r="A56" s="1"/>
      <c r="B56" s="6"/>
      <c r="C56" s="6"/>
      <c r="D56" s="6"/>
      <c r="E56" s="6"/>
      <c r="F56" s="6"/>
      <c r="Z56" s="6"/>
    </row>
    <row r="57" spans="1:34" x14ac:dyDescent="0.25">
      <c r="A57" s="1"/>
      <c r="B57" s="6"/>
      <c r="C57" s="6"/>
      <c r="D57" s="6"/>
      <c r="E57" s="6"/>
      <c r="F57" s="6"/>
      <c r="Z57" s="6"/>
    </row>
    <row r="58" spans="1:34" x14ac:dyDescent="0.25">
      <c r="A58" s="1"/>
      <c r="B58" s="6"/>
      <c r="C58" s="6"/>
      <c r="D58" s="6"/>
      <c r="E58" s="6"/>
      <c r="F58" s="6"/>
      <c r="Z58" s="6"/>
    </row>
    <row r="59" spans="1:34" x14ac:dyDescent="0.25">
      <c r="A59" s="1"/>
      <c r="B59" s="6"/>
      <c r="C59" s="6"/>
      <c r="D59" s="6"/>
      <c r="E59" s="6"/>
      <c r="F59" s="6"/>
      <c r="Z59" s="6"/>
    </row>
    <row r="60" spans="1:34" x14ac:dyDescent="0.25">
      <c r="A60" s="1"/>
      <c r="B60" s="6"/>
      <c r="C60" s="6"/>
      <c r="D60" s="6"/>
      <c r="E60" s="6"/>
      <c r="F60" s="6"/>
      <c r="Z60" s="6"/>
    </row>
  </sheetData>
  <mergeCells count="4">
    <mergeCell ref="I1:O1"/>
    <mergeCell ref="T1:X1"/>
    <mergeCell ref="AB1:AH1"/>
    <mergeCell ref="AM1:AQ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8"/>
  <sheetViews>
    <sheetView topLeftCell="V1" workbookViewId="0">
      <selection activeCell="AF2" sqref="AF2"/>
    </sheetView>
  </sheetViews>
  <sheetFormatPr defaultRowHeight="14.4" x14ac:dyDescent="0.25"/>
  <cols>
    <col min="1" max="1" width="16.5546875" customWidth="1"/>
    <col min="5" max="5" width="8.77734375" style="6"/>
    <col min="9" max="12" width="9" bestFit="1" customWidth="1"/>
    <col min="13" max="14" width="9.5546875" bestFit="1" customWidth="1"/>
    <col min="15" max="15" width="9" bestFit="1" customWidth="1"/>
    <col min="16" max="16" width="14.33203125" style="10" customWidth="1"/>
    <col min="17" max="18" width="8.88671875" style="6"/>
    <col min="34" max="34" width="8.88671875" style="19"/>
  </cols>
  <sheetData>
    <row r="1" spans="1:46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13</v>
      </c>
      <c r="I1" s="37" t="s">
        <v>17</v>
      </c>
      <c r="J1" s="37"/>
      <c r="K1" s="37"/>
      <c r="L1" s="37"/>
      <c r="M1" s="37"/>
      <c r="N1" s="37"/>
      <c r="P1" s="10" t="s">
        <v>15</v>
      </c>
      <c r="Q1" s="6" t="s">
        <v>14</v>
      </c>
      <c r="S1" s="37" t="s">
        <v>16</v>
      </c>
      <c r="T1" s="37"/>
      <c r="U1" s="37"/>
      <c r="V1" s="37"/>
      <c r="W1" s="37"/>
      <c r="Y1" s="19" t="s">
        <v>53</v>
      </c>
      <c r="Z1" s="19"/>
      <c r="AA1" s="37" t="s">
        <v>17</v>
      </c>
      <c r="AB1" s="37"/>
      <c r="AC1" s="37"/>
      <c r="AD1" s="37"/>
      <c r="AE1" s="37"/>
      <c r="AF1" s="37"/>
      <c r="AG1" s="19"/>
      <c r="AH1" s="19"/>
      <c r="AI1" s="10" t="s">
        <v>15</v>
      </c>
      <c r="AJ1" s="19" t="s">
        <v>14</v>
      </c>
      <c r="AK1" s="19"/>
      <c r="AL1" s="37" t="s">
        <v>16</v>
      </c>
      <c r="AM1" s="37"/>
      <c r="AN1" s="37"/>
      <c r="AO1" s="37"/>
      <c r="AP1" s="37"/>
    </row>
    <row r="2" spans="1:46" x14ac:dyDescent="0.25">
      <c r="A2" s="17">
        <v>44204</v>
      </c>
      <c r="B2" s="19" t="s">
        <v>20</v>
      </c>
      <c r="C2" s="19">
        <v>15.175000000000001</v>
      </c>
      <c r="D2" s="19">
        <v>84.21</v>
      </c>
      <c r="E2" s="19">
        <v>0.63</v>
      </c>
      <c r="F2" s="19">
        <v>68053</v>
      </c>
      <c r="G2" s="19">
        <v>68332.015828883304</v>
      </c>
      <c r="I2" s="11">
        <v>1.03261611531963</v>
      </c>
      <c r="J2" s="11">
        <v>3.54267142737534E-2</v>
      </c>
      <c r="K2" s="11">
        <v>7.46497602477003E-2</v>
      </c>
      <c r="L2" s="11">
        <v>1.2089930790670801E-4</v>
      </c>
      <c r="M2" s="23">
        <v>0.99986815452575695</v>
      </c>
      <c r="N2" s="23">
        <v>2.9802322387695302E-7</v>
      </c>
      <c r="O2" s="11">
        <v>0.970228592135846</v>
      </c>
      <c r="P2" s="10">
        <v>1.0496687102008</v>
      </c>
      <c r="Q2" s="6">
        <v>1</v>
      </c>
      <c r="S2" s="19">
        <v>4436661.0592294903</v>
      </c>
      <c r="T2" s="19">
        <v>23693815.4772528</v>
      </c>
      <c r="U2" s="19">
        <v>3081.49510327398</v>
      </c>
      <c r="V2" s="19">
        <v>1.03261611531963</v>
      </c>
      <c r="W2" s="19">
        <v>3.2053262999999999E-2</v>
      </c>
      <c r="Y2" s="19">
        <v>52756.924783534698</v>
      </c>
      <c r="AA2" s="11">
        <v>0.82247929989343505</v>
      </c>
      <c r="AB2" s="11">
        <v>4.4446815079409703E-3</v>
      </c>
      <c r="AC2" s="11">
        <v>0.23174009276891699</v>
      </c>
      <c r="AD2" s="11">
        <v>99.999944134298303</v>
      </c>
      <c r="AE2" s="11">
        <v>0.22113636086386701</v>
      </c>
      <c r="AF2" s="11">
        <v>-2.7854094733070799E-4</v>
      </c>
      <c r="AG2" s="11">
        <v>0.92151112464589602</v>
      </c>
      <c r="AI2" s="19">
        <v>0.82692398140089296</v>
      </c>
      <c r="AL2" s="19">
        <v>3193.82104047647</v>
      </c>
      <c r="AM2" s="19">
        <v>18490.033890140399</v>
      </c>
      <c r="AN2" s="19">
        <v>5739.37952438923</v>
      </c>
      <c r="AO2" s="19">
        <v>5474.5532994588402</v>
      </c>
      <c r="AP2" s="19">
        <v>1741.12145118854</v>
      </c>
      <c r="AQ2" s="19">
        <v>114800078.002919</v>
      </c>
      <c r="AR2" s="19">
        <v>58.379534405220603</v>
      </c>
      <c r="AS2" s="3">
        <v>2.4691495769483798E-7</v>
      </c>
      <c r="AT2" s="19">
        <v>1.0131130218505899E-2</v>
      </c>
    </row>
    <row r="3" spans="1:46" x14ac:dyDescent="0.25">
      <c r="A3" s="17">
        <v>44205</v>
      </c>
      <c r="B3" s="19" t="s">
        <v>20</v>
      </c>
      <c r="C3" s="19">
        <v>13.074999999999999</v>
      </c>
      <c r="D3" s="19">
        <v>85.674999999999997</v>
      </c>
      <c r="E3" s="19">
        <v>0.59499999999999997</v>
      </c>
      <c r="F3" s="19">
        <v>59937</v>
      </c>
      <c r="G3" s="19">
        <v>52150.638918620898</v>
      </c>
      <c r="I3" s="19">
        <v>3.6435669617053398E-2</v>
      </c>
      <c r="J3" s="19">
        <v>3.5404583121701798E-2</v>
      </c>
      <c r="K3" s="19">
        <v>7.5034617119334401E-2</v>
      </c>
      <c r="L3" s="3">
        <v>9.5367431640625E-7</v>
      </c>
      <c r="M3" s="3">
        <v>3.6652088165283199E-3</v>
      </c>
      <c r="N3" s="3">
        <v>7.1410251219882603E-6</v>
      </c>
      <c r="O3" s="19">
        <v>0.970208573735447</v>
      </c>
      <c r="P3" s="10">
        <v>1.0490097048256</v>
      </c>
      <c r="Q3" s="6">
        <v>2</v>
      </c>
      <c r="Y3" s="19">
        <v>46280.514041260598</v>
      </c>
      <c r="AA3" s="19">
        <v>0.78334726604614802</v>
      </c>
      <c r="AB3" s="19">
        <v>4.5039539914996103E-2</v>
      </c>
      <c r="AC3" s="19">
        <v>0.99966153494615095</v>
      </c>
      <c r="AD3" s="19">
        <v>85.354262061801194</v>
      </c>
      <c r="AE3" s="19">
        <v>0.221312788502112</v>
      </c>
      <c r="AF3" s="19">
        <v>-2.1489882207537101E-4</v>
      </c>
      <c r="AG3" s="19">
        <v>0.92150998110374804</v>
      </c>
      <c r="AI3" s="19">
        <v>0.82692398140076695</v>
      </c>
    </row>
    <row r="4" spans="1:46" x14ac:dyDescent="0.25">
      <c r="A4" s="17">
        <v>44206</v>
      </c>
      <c r="B4" s="19" t="s">
        <v>20</v>
      </c>
      <c r="C4" s="19">
        <v>9.74</v>
      </c>
      <c r="D4" s="19">
        <v>84.924999999999983</v>
      </c>
      <c r="E4" s="19">
        <v>3</v>
      </c>
      <c r="F4" s="19">
        <v>54940</v>
      </c>
      <c r="G4" s="19">
        <v>51103.733820786299</v>
      </c>
      <c r="I4" s="19">
        <v>1.44128467751175E-2</v>
      </c>
      <c r="J4" s="19">
        <v>0.78194605927378102</v>
      </c>
      <c r="K4" s="19">
        <v>3.43561172485352E-4</v>
      </c>
      <c r="L4" s="19">
        <v>8.3823207582988299</v>
      </c>
      <c r="M4" s="3">
        <v>0.36643072795044501</v>
      </c>
      <c r="N4" s="19">
        <v>1.373291015625E-4</v>
      </c>
      <c r="O4" s="19">
        <v>0.56267988060736895</v>
      </c>
      <c r="P4" s="10">
        <v>1.04835435293123</v>
      </c>
      <c r="Q4" s="6">
        <v>3</v>
      </c>
      <c r="Y4" s="19">
        <v>47624.634278955702</v>
      </c>
      <c r="AA4" s="19">
        <v>0.80483650670051898</v>
      </c>
      <c r="AB4" s="19">
        <v>9.7097939177582401E-2</v>
      </c>
      <c r="AC4" s="3">
        <v>1.52587890625E-5</v>
      </c>
      <c r="AD4" s="19">
        <v>93.706878313214503</v>
      </c>
      <c r="AE4" s="19">
        <v>0.22328497028056801</v>
      </c>
      <c r="AF4" s="19">
        <v>-1.13722503862546E-4</v>
      </c>
      <c r="AG4" s="19">
        <v>0.92150942849725104</v>
      </c>
      <c r="AI4" s="19">
        <v>0.82692398140060797</v>
      </c>
    </row>
    <row r="5" spans="1:46" x14ac:dyDescent="0.25">
      <c r="A5" s="17">
        <v>44207</v>
      </c>
      <c r="B5" s="19" t="s">
        <v>20</v>
      </c>
      <c r="C5" s="19">
        <v>6.26</v>
      </c>
      <c r="D5" s="19">
        <v>82.24499999999999</v>
      </c>
      <c r="E5" s="19">
        <v>6.9999999999999982</v>
      </c>
      <c r="F5" s="19">
        <v>46169</v>
      </c>
      <c r="G5" s="19">
        <v>49980.820315012403</v>
      </c>
      <c r="I5" s="19">
        <v>0.71581033364348001</v>
      </c>
      <c r="J5" s="19">
        <v>7.89653724133004E-2</v>
      </c>
      <c r="K5" s="19">
        <v>3.4150387653728602E-3</v>
      </c>
      <c r="L5" s="19">
        <v>114.839556856059</v>
      </c>
      <c r="M5" s="19">
        <v>0.72348283582876405</v>
      </c>
      <c r="N5" s="3">
        <v>1.3212286385122499E-4</v>
      </c>
      <c r="O5" s="19">
        <v>0.55879830166797095</v>
      </c>
      <c r="P5" s="10">
        <v>1.0477044309260399</v>
      </c>
      <c r="Y5" s="19">
        <v>48462.326343203</v>
      </c>
      <c r="AA5" s="19">
        <v>0.799800202816488</v>
      </c>
      <c r="AB5" s="19">
        <v>3.29015670362554E-3</v>
      </c>
      <c r="AC5" s="19">
        <v>0.99984007047581402</v>
      </c>
      <c r="AD5" s="19">
        <v>85.397536534809703</v>
      </c>
      <c r="AE5" s="19">
        <v>0.21960018676092699</v>
      </c>
      <c r="AF5" s="19">
        <v>-3.3577823780595002E-4</v>
      </c>
      <c r="AG5" s="19">
        <v>0.92150935201984796</v>
      </c>
      <c r="AI5" s="19">
        <v>0.82692398140040801</v>
      </c>
    </row>
    <row r="6" spans="1:46" x14ac:dyDescent="0.25">
      <c r="A6" s="17">
        <v>44208</v>
      </c>
      <c r="B6" s="19" t="s">
        <v>20</v>
      </c>
      <c r="C6" s="19">
        <v>14.265000000000001</v>
      </c>
      <c r="D6" s="19">
        <v>81.754999999999995</v>
      </c>
      <c r="E6" s="19">
        <v>5.19</v>
      </c>
      <c r="F6" s="19">
        <v>45533</v>
      </c>
      <c r="G6" s="19">
        <v>48789.759974324203</v>
      </c>
      <c r="I6" s="19">
        <v>0.63547868416474196</v>
      </c>
      <c r="J6" s="19">
        <v>2.5004757530226102E-2</v>
      </c>
      <c r="K6" s="19">
        <v>1.08759329290729E-2</v>
      </c>
      <c r="L6" s="19">
        <v>74.599806685828895</v>
      </c>
      <c r="M6" s="3">
        <v>0.61346496477157697</v>
      </c>
      <c r="N6" s="3">
        <v>1.4829193454946E-4</v>
      </c>
      <c r="O6" s="19">
        <v>0.55465189805294901</v>
      </c>
      <c r="P6" s="10">
        <v>1.0470616560038299</v>
      </c>
      <c r="Y6" s="19">
        <v>47711.413280931702</v>
      </c>
      <c r="AA6" s="19">
        <v>0.79550176859131805</v>
      </c>
      <c r="AB6" s="19">
        <v>1.1053161171586799E-2</v>
      </c>
      <c r="AC6" s="19">
        <v>0.23231008477743201</v>
      </c>
      <c r="AD6" s="19">
        <v>99.998123245314204</v>
      </c>
      <c r="AE6" s="19">
        <v>0.220549195986944</v>
      </c>
      <c r="AF6" s="3">
        <v>-5.99836195465109E-5</v>
      </c>
      <c r="AG6" s="19">
        <v>0.92150757719394105</v>
      </c>
      <c r="AI6" s="19">
        <v>0.82692398140015499</v>
      </c>
    </row>
    <row r="7" spans="1:46" x14ac:dyDescent="0.25">
      <c r="A7" s="17">
        <v>44209</v>
      </c>
      <c r="B7" s="19" t="s">
        <v>20</v>
      </c>
      <c r="C7" s="19">
        <v>17.75</v>
      </c>
      <c r="D7" s="19">
        <v>85.924999999999997</v>
      </c>
      <c r="E7" s="19">
        <v>5.1300000000000008</v>
      </c>
      <c r="F7" s="19">
        <v>47525</v>
      </c>
      <c r="G7" s="19">
        <v>47548.798355565799</v>
      </c>
      <c r="I7" s="19">
        <v>0.82889583165074798</v>
      </c>
      <c r="J7" s="19">
        <v>4.6065284206324102E-2</v>
      </c>
      <c r="K7" s="19">
        <v>5.8696555007176103E-3</v>
      </c>
      <c r="L7" s="19">
        <v>119.867858794304</v>
      </c>
      <c r="M7" s="3">
        <v>0.82042140045170198</v>
      </c>
      <c r="N7" s="19">
        <v>1.4331504427667101E-4</v>
      </c>
      <c r="O7" s="19">
        <v>0.55026813303492095</v>
      </c>
      <c r="P7" s="10">
        <v>1.0464276685477001</v>
      </c>
      <c r="Y7" s="19">
        <v>46043.357047282203</v>
      </c>
      <c r="AA7" s="19">
        <v>0.81175076276029401</v>
      </c>
      <c r="AB7" s="19">
        <v>5.0742692188405804E-3</v>
      </c>
      <c r="AC7" s="19">
        <v>0.999836623234306</v>
      </c>
      <c r="AD7" s="19">
        <v>85.417094862759001</v>
      </c>
      <c r="AE7" s="19">
        <v>0.21961956205578201</v>
      </c>
      <c r="AF7" s="19">
        <v>-6.57147677610048E-4</v>
      </c>
      <c r="AG7" s="19">
        <v>0.92150632030990998</v>
      </c>
      <c r="AI7" s="19">
        <v>0.82692398139983703</v>
      </c>
    </row>
    <row r="8" spans="1:46" x14ac:dyDescent="0.25">
      <c r="A8" s="17">
        <v>44210</v>
      </c>
      <c r="B8" s="19" t="s">
        <v>20</v>
      </c>
      <c r="C8" s="19">
        <v>11.695</v>
      </c>
      <c r="D8" s="19">
        <v>84.25</v>
      </c>
      <c r="E8" s="19">
        <v>4.6900000000000004</v>
      </c>
      <c r="F8" s="19">
        <v>48682</v>
      </c>
      <c r="G8" s="19">
        <v>46251.070530555298</v>
      </c>
      <c r="I8" s="19">
        <v>0.98716412400694098</v>
      </c>
      <c r="J8" s="19">
        <v>2.2070430029638599E-2</v>
      </c>
      <c r="K8" s="19">
        <v>1.16031300789843E-2</v>
      </c>
      <c r="L8" s="19">
        <v>82.302239963144402</v>
      </c>
      <c r="M8" s="3">
        <v>0.96412224617805398</v>
      </c>
      <c r="N8" s="19">
        <v>1.7486335923821999E-4</v>
      </c>
      <c r="O8" s="19">
        <v>0.54536899821374496</v>
      </c>
      <c r="P8" s="10">
        <v>1.0458040162615101</v>
      </c>
      <c r="Y8" s="19">
        <v>43883.287363747702</v>
      </c>
      <c r="AA8" s="19">
        <v>0.84311866798664503</v>
      </c>
      <c r="AB8" s="19">
        <v>9.4491841463965106E-3</v>
      </c>
      <c r="AC8" s="19">
        <v>0.227330035633557</v>
      </c>
      <c r="AD8" s="19">
        <v>99.996605080613705</v>
      </c>
      <c r="AE8" s="19">
        <v>0.22432481255404901</v>
      </c>
      <c r="AF8" s="19">
        <v>3.586953269612E-4</v>
      </c>
      <c r="AG8" s="19">
        <v>0.921501878778206</v>
      </c>
      <c r="AI8" s="19">
        <v>0.82692398139943502</v>
      </c>
    </row>
    <row r="9" spans="1:46" x14ac:dyDescent="0.25">
      <c r="A9" s="17">
        <v>44211</v>
      </c>
      <c r="B9" s="19" t="s">
        <v>20</v>
      </c>
      <c r="C9" s="19">
        <v>14.095000000000001</v>
      </c>
      <c r="D9" s="19">
        <v>85.015000000000001</v>
      </c>
      <c r="E9" s="19">
        <v>1.4950000000000001</v>
      </c>
      <c r="F9" s="19">
        <v>55761</v>
      </c>
      <c r="G9" s="19">
        <v>44899.373100513803</v>
      </c>
      <c r="I9" s="19">
        <v>0.72067648690240504</v>
      </c>
      <c r="J9" s="19">
        <v>5.56351642986277E-2</v>
      </c>
      <c r="K9" s="19">
        <v>4.9405121295096298E-3</v>
      </c>
      <c r="L9" s="19">
        <v>168.156767925482</v>
      </c>
      <c r="M9" s="3">
        <v>0.72022040217491501</v>
      </c>
      <c r="N9" s="19">
        <v>1.8425114277653701E-4</v>
      </c>
      <c r="O9" s="19">
        <v>0.54515853954343496</v>
      </c>
      <c r="P9" s="10">
        <v>1.0451921403323099</v>
      </c>
      <c r="Y9" s="19">
        <v>41640.801112924601</v>
      </c>
      <c r="AA9" s="19">
        <v>0.868782752633116</v>
      </c>
      <c r="AB9" s="19">
        <v>5.3057175466557603E-3</v>
      </c>
      <c r="AC9" s="19">
        <v>0.99993937041418401</v>
      </c>
      <c r="AD9" s="19">
        <v>85.517925702262701</v>
      </c>
      <c r="AE9" s="19">
        <v>0.22573143925927899</v>
      </c>
      <c r="AF9" s="19">
        <v>2.2856095512757701E-4</v>
      </c>
      <c r="AG9" s="19">
        <v>0.92150172733800195</v>
      </c>
      <c r="AI9" s="19">
        <v>0.82692398139892898</v>
      </c>
    </row>
    <row r="10" spans="1:46" x14ac:dyDescent="0.25">
      <c r="A10" s="17">
        <v>44212</v>
      </c>
      <c r="B10" s="19" t="s">
        <v>20</v>
      </c>
      <c r="C10" s="19">
        <v>7.1399999999999988</v>
      </c>
      <c r="D10" s="19">
        <v>84.454999999999998</v>
      </c>
      <c r="E10" s="19">
        <v>5.87</v>
      </c>
      <c r="F10" s="19">
        <v>41342</v>
      </c>
      <c r="G10" s="19">
        <v>43518.774925691097</v>
      </c>
      <c r="I10" s="19">
        <v>0.70198983373534896</v>
      </c>
      <c r="J10" s="19">
        <v>3.4578453909707201E-2</v>
      </c>
      <c r="K10" s="19">
        <v>7.6338806067408598E-3</v>
      </c>
      <c r="L10" s="19">
        <v>110.08570471213299</v>
      </c>
      <c r="M10" s="3">
        <v>0.68704773008148901</v>
      </c>
      <c r="N10" s="19">
        <v>1.57500067013872E-4</v>
      </c>
      <c r="O10" s="19">
        <v>0.54501687484280203</v>
      </c>
      <c r="P10" s="10">
        <v>1.04459336385256</v>
      </c>
      <c r="Y10" s="19">
        <v>39578.6619401473</v>
      </c>
      <c r="AA10" s="19">
        <v>0.76729357757897598</v>
      </c>
      <c r="AB10" s="19">
        <v>0.10811305655366001</v>
      </c>
      <c r="AC10" s="19">
        <v>0.21577023516189001</v>
      </c>
      <c r="AD10" s="19">
        <v>99.999881980284499</v>
      </c>
      <c r="AE10" s="19">
        <v>0.225394178324866</v>
      </c>
      <c r="AF10" s="19">
        <v>1.3653216887044001E-4</v>
      </c>
      <c r="AG10" s="19">
        <v>0.92149938120777697</v>
      </c>
      <c r="AI10" s="19">
        <v>0.82692398139829104</v>
      </c>
    </row>
    <row r="11" spans="1:46" x14ac:dyDescent="0.25">
      <c r="A11" s="17">
        <v>44213</v>
      </c>
      <c r="B11" s="19" t="s">
        <v>20</v>
      </c>
      <c r="C11" s="19">
        <v>6.1649999999999991</v>
      </c>
      <c r="D11" s="19">
        <v>80.59</v>
      </c>
      <c r="E11" s="19">
        <v>5.3350000000000009</v>
      </c>
      <c r="F11" s="19">
        <v>38598</v>
      </c>
      <c r="G11" s="19">
        <v>42100.074681839003</v>
      </c>
      <c r="I11" s="19">
        <v>1.8559291958808899E-2</v>
      </c>
      <c r="J11" s="19">
        <v>4.1181984834068902E-2</v>
      </c>
      <c r="K11" s="19">
        <v>6.5924467874718404E-3</v>
      </c>
      <c r="L11" s="19">
        <v>159.86022319208101</v>
      </c>
      <c r="M11" s="3">
        <v>1.0152041912078901E-2</v>
      </c>
      <c r="N11" s="19">
        <v>1.5990436077117901E-4</v>
      </c>
      <c r="O11" s="19">
        <v>0.535603173771112</v>
      </c>
      <c r="P11" s="10">
        <v>1.0440088826515299</v>
      </c>
      <c r="Y11" s="19">
        <v>37592.184219144998</v>
      </c>
      <c r="AA11" s="19">
        <v>0.828928911640888</v>
      </c>
      <c r="AB11" s="19">
        <v>3.9921892906456001E-2</v>
      </c>
      <c r="AC11" s="19">
        <v>2.6935337912100698E-3</v>
      </c>
      <c r="AD11" s="19">
        <v>15.5827962444114</v>
      </c>
      <c r="AE11" s="19">
        <v>0.22387746436700801</v>
      </c>
      <c r="AF11" s="19">
        <v>4.2892377451431201E-4</v>
      </c>
      <c r="AG11" s="19">
        <v>0.92149834616520399</v>
      </c>
      <c r="AI11" s="19">
        <v>0.82692398139748602</v>
      </c>
    </row>
    <row r="12" spans="1:46" x14ac:dyDescent="0.25">
      <c r="A12" s="17">
        <v>44214</v>
      </c>
      <c r="B12" s="19" t="s">
        <v>20</v>
      </c>
      <c r="C12" s="19">
        <v>9.3949999999999996</v>
      </c>
      <c r="D12" s="19">
        <v>84.789999999999992</v>
      </c>
      <c r="E12" s="19">
        <v>5.6950000000000003</v>
      </c>
      <c r="F12" s="19">
        <v>37535</v>
      </c>
      <c r="G12" s="19">
        <v>40666.046932790203</v>
      </c>
      <c r="I12" s="19">
        <v>0.95616762942546396</v>
      </c>
      <c r="J12" s="19">
        <v>3.2067475328388099E-2</v>
      </c>
      <c r="K12" s="19">
        <v>8.1578607516892294E-3</v>
      </c>
      <c r="L12" s="19">
        <v>148.331329013768</v>
      </c>
      <c r="M12" s="19">
        <v>0.94223618371537099</v>
      </c>
      <c r="N12" s="19">
        <v>1.8479800440174301E-4</v>
      </c>
      <c r="O12" s="19">
        <v>0.52457225280861297</v>
      </c>
      <c r="P12" s="10">
        <v>1.04343975860518</v>
      </c>
      <c r="Y12" s="19">
        <v>35777.609053863504</v>
      </c>
      <c r="AA12" s="19">
        <v>0.87301372124278298</v>
      </c>
      <c r="AB12" s="19">
        <v>1.49283901423456E-2</v>
      </c>
      <c r="AC12" s="19">
        <v>0.99998279837982895</v>
      </c>
      <c r="AD12" s="19">
        <v>85.554678517823504</v>
      </c>
      <c r="AE12" s="19">
        <v>0.22677603539148</v>
      </c>
      <c r="AF12" s="19">
        <v>3.6713795140674898E-4</v>
      </c>
      <c r="AG12" s="19">
        <v>0.92149620096368501</v>
      </c>
      <c r="AI12" s="19">
        <v>0.82692398139647205</v>
      </c>
    </row>
    <row r="13" spans="1:46" x14ac:dyDescent="0.25">
      <c r="A13" s="17">
        <v>44215</v>
      </c>
      <c r="B13" s="19" t="s">
        <v>20</v>
      </c>
      <c r="C13" s="19">
        <v>7.455000000000001</v>
      </c>
      <c r="D13" s="19">
        <v>86.825000000000003</v>
      </c>
      <c r="E13" s="19">
        <v>8.8450000000000006</v>
      </c>
      <c r="F13" s="19">
        <v>33355</v>
      </c>
      <c r="G13" s="19">
        <v>39222.849159625701</v>
      </c>
      <c r="I13" s="19">
        <v>0.26544110117594499</v>
      </c>
      <c r="J13" s="19">
        <v>0.75196591356312703</v>
      </c>
      <c r="K13" s="19">
        <v>8.1376646056887894E-2</v>
      </c>
      <c r="L13" s="19">
        <v>199.99999999602599</v>
      </c>
      <c r="M13" s="3">
        <v>0.98210716247558605</v>
      </c>
      <c r="N13" s="19">
        <v>4.0303170680999799E-4</v>
      </c>
      <c r="O13" s="19">
        <v>0.17041534912393999</v>
      </c>
      <c r="P13" s="10">
        <v>1.0428869154168401</v>
      </c>
      <c r="Y13" s="19">
        <v>34040.695311905198</v>
      </c>
      <c r="AA13" s="19">
        <v>0.84333238542149402</v>
      </c>
      <c r="AB13" s="19">
        <v>5.1241879532788498E-2</v>
      </c>
      <c r="AC13" s="19">
        <v>0.22430728392895799</v>
      </c>
      <c r="AD13" s="19">
        <v>99.996654012862706</v>
      </c>
      <c r="AE13" s="19">
        <v>0.22631516566789101</v>
      </c>
      <c r="AF13" s="3">
        <v>-6.1525665146611202E-5</v>
      </c>
      <c r="AG13" s="19">
        <v>0.92149600897831097</v>
      </c>
      <c r="AI13" s="19">
        <v>0.82692398139519296</v>
      </c>
    </row>
    <row r="14" spans="1:46" x14ac:dyDescent="0.25">
      <c r="A14" s="17">
        <v>44216</v>
      </c>
      <c r="B14" s="19" t="s">
        <v>20</v>
      </c>
      <c r="C14" s="19">
        <v>7.0250000000000012</v>
      </c>
      <c r="D14" s="19">
        <v>87.169999999999987</v>
      </c>
      <c r="E14" s="19">
        <v>8.4499999999999993</v>
      </c>
      <c r="F14" s="19">
        <v>38905</v>
      </c>
      <c r="G14" s="19">
        <v>37768.409491377097</v>
      </c>
      <c r="I14" s="19">
        <v>1.8191136131725998E-2</v>
      </c>
      <c r="J14" s="19">
        <v>0.84008925123172395</v>
      </c>
      <c r="K14" s="19">
        <v>8.3316332244230698E-2</v>
      </c>
      <c r="L14" s="19">
        <v>199.99999999228399</v>
      </c>
      <c r="M14" s="3">
        <v>0.82299082507613897</v>
      </c>
      <c r="N14" s="19">
        <v>4.0593796590226999E-4</v>
      </c>
      <c r="O14" s="19">
        <v>0.16918397657289699</v>
      </c>
      <c r="P14" s="10">
        <v>1.04235113679005</v>
      </c>
      <c r="Y14" s="19">
        <v>32330.764575244699</v>
      </c>
      <c r="AA14" s="19">
        <v>0.88675440512779902</v>
      </c>
      <c r="AB14" s="19">
        <v>3.38473459416899E-3</v>
      </c>
      <c r="AC14" s="19">
        <v>0.99987919252778901</v>
      </c>
      <c r="AD14" s="19">
        <v>85.572810852305594</v>
      </c>
      <c r="AE14" s="19">
        <v>0.226648697068043</v>
      </c>
      <c r="AF14" s="19">
        <v>5.0122901670235397E-4</v>
      </c>
      <c r="AG14" s="19">
        <v>0.92149392812733599</v>
      </c>
      <c r="AI14" s="19">
        <v>0.82692398139358003</v>
      </c>
    </row>
    <row r="15" spans="1:46" x14ac:dyDescent="0.25">
      <c r="A15" s="17">
        <v>44217</v>
      </c>
      <c r="B15" s="19" t="s">
        <v>20</v>
      </c>
      <c r="C15" s="19">
        <v>6.6849999999999996</v>
      </c>
      <c r="D15" s="19">
        <v>81.655000000000001</v>
      </c>
      <c r="E15" s="19">
        <v>4.0149999999999988</v>
      </c>
      <c r="F15" s="19">
        <v>37892</v>
      </c>
      <c r="G15" s="19">
        <v>36316.402630614102</v>
      </c>
      <c r="I15" s="19">
        <v>0.18949723243713401</v>
      </c>
      <c r="J15" s="19">
        <v>0.69102289769132796</v>
      </c>
      <c r="K15" s="19">
        <v>8.3475391621302505E-2</v>
      </c>
      <c r="L15" s="19">
        <v>197.729773650048</v>
      </c>
      <c r="M15" s="3">
        <v>0.84522725514933394</v>
      </c>
      <c r="N15" s="19">
        <v>4.2271614074706999E-4</v>
      </c>
      <c r="O15" s="19">
        <v>0.16910354908829001</v>
      </c>
      <c r="P15" s="10">
        <v>1.0418330668535001</v>
      </c>
      <c r="Y15" s="19">
        <v>30717.963777136702</v>
      </c>
      <c r="AA15" s="19">
        <v>0.86580319105126402</v>
      </c>
      <c r="AB15" s="19">
        <v>9.8034700364661997E-3</v>
      </c>
      <c r="AC15" s="19">
        <v>0.99997969743696202</v>
      </c>
      <c r="AD15" s="19">
        <v>85.512888714493698</v>
      </c>
      <c r="AE15" s="19">
        <v>0.22676113695834699</v>
      </c>
      <c r="AF15" s="19">
        <v>6.0483575663816702E-4</v>
      </c>
      <c r="AG15" s="19">
        <v>0.921490582626874</v>
      </c>
      <c r="AI15" s="19">
        <v>0.82692398139154699</v>
      </c>
    </row>
    <row r="16" spans="1:46" x14ac:dyDescent="0.25">
      <c r="A16" s="17">
        <v>44218</v>
      </c>
      <c r="B16" s="19" t="s">
        <v>20</v>
      </c>
      <c r="C16" s="19">
        <v>12.515000000000001</v>
      </c>
      <c r="D16" s="19">
        <v>82.594999999999999</v>
      </c>
      <c r="E16" s="19">
        <v>2.3450000000000002</v>
      </c>
      <c r="F16" s="19">
        <v>40261</v>
      </c>
      <c r="G16" s="19">
        <v>34871.952881287798</v>
      </c>
      <c r="I16" s="19">
        <v>0.27590623029780997</v>
      </c>
      <c r="J16" s="19">
        <v>0.30814748428227501</v>
      </c>
      <c r="K16" s="19">
        <v>9.2255852370627195E-2</v>
      </c>
      <c r="L16" s="19">
        <v>183.23032519575099</v>
      </c>
      <c r="M16" s="3">
        <v>0.54880148601926004</v>
      </c>
      <c r="N16" s="19">
        <v>4.2566463905713303E-4</v>
      </c>
      <c r="O16" s="19">
        <v>0.16426289322704901</v>
      </c>
      <c r="P16" s="10">
        <v>1.0413332126469801</v>
      </c>
      <c r="Y16" s="19">
        <v>29187.813034837702</v>
      </c>
      <c r="AA16" s="19">
        <v>0.87570372254067497</v>
      </c>
      <c r="AB16" s="19">
        <v>1.97222427304913E-2</v>
      </c>
      <c r="AC16" s="19">
        <v>0.99752978707979401</v>
      </c>
      <c r="AD16" s="19">
        <v>85.521553178022202</v>
      </c>
      <c r="AE16" s="19">
        <v>0.22712356393553601</v>
      </c>
      <c r="AF16" s="19">
        <v>-1.6526935832028599E-4</v>
      </c>
      <c r="AG16" s="19">
        <v>0.92148880477320905</v>
      </c>
      <c r="AI16" s="19">
        <v>0.82692398138898404</v>
      </c>
    </row>
    <row r="17" spans="1:35" x14ac:dyDescent="0.25">
      <c r="A17" s="17">
        <v>44219</v>
      </c>
      <c r="B17" s="19" t="s">
        <v>20</v>
      </c>
      <c r="C17" s="19">
        <v>13.66</v>
      </c>
      <c r="D17" s="19">
        <v>82.74</v>
      </c>
      <c r="E17" s="19">
        <v>0.34499999999999997</v>
      </c>
      <c r="F17" s="19">
        <v>33552</v>
      </c>
      <c r="G17" s="19">
        <v>33447.561195317103</v>
      </c>
      <c r="I17" s="19">
        <v>0.39279945142734801</v>
      </c>
      <c r="J17" s="19">
        <v>0.46960513112614399</v>
      </c>
      <c r="K17" s="19">
        <v>9.9430900150758103E-2</v>
      </c>
      <c r="L17" s="19">
        <v>184.50969965285401</v>
      </c>
      <c r="M17" s="19">
        <v>0.82718951471158197</v>
      </c>
      <c r="N17" s="19">
        <v>4.2522012371171202E-4</v>
      </c>
      <c r="O17" s="19">
        <v>0.16127787996304499</v>
      </c>
      <c r="P17" s="10">
        <v>1.0408519484386001</v>
      </c>
      <c r="Y17" s="19">
        <v>27732.7424182582</v>
      </c>
      <c r="AA17" s="19">
        <v>0.89914317532953902</v>
      </c>
      <c r="AB17" s="3">
        <v>2.7476790184222101E-5</v>
      </c>
      <c r="AC17" s="19">
        <v>0.99999902612096403</v>
      </c>
      <c r="AD17" s="19">
        <v>85.550814687454704</v>
      </c>
      <c r="AE17" s="19">
        <v>0.22807721015320101</v>
      </c>
      <c r="AF17" s="19">
        <v>6.1460852572481405E-4</v>
      </c>
      <c r="AG17" s="19">
        <v>0.92148663447736601</v>
      </c>
      <c r="AI17" s="19">
        <v>0.82692398138575196</v>
      </c>
    </row>
    <row r="18" spans="1:35" x14ac:dyDescent="0.25">
      <c r="A18" s="17">
        <v>44220</v>
      </c>
      <c r="B18" s="19" t="s">
        <v>20</v>
      </c>
      <c r="C18" s="19">
        <v>13.435</v>
      </c>
      <c r="D18" s="19">
        <v>84.35</v>
      </c>
      <c r="E18" s="19">
        <v>2.0000000000000011E-2</v>
      </c>
      <c r="F18" s="19">
        <v>30004</v>
      </c>
      <c r="G18" s="19">
        <v>32037.402173135699</v>
      </c>
      <c r="I18" s="19">
        <v>5.2999628820863599E-2</v>
      </c>
      <c r="J18" s="19">
        <v>0.89331451097500603</v>
      </c>
      <c r="K18" s="19">
        <v>0.151484730422311</v>
      </c>
      <c r="L18" s="19">
        <v>173.285410015651</v>
      </c>
      <c r="M18" s="19">
        <v>0.91120655428848796</v>
      </c>
      <c r="N18" s="19">
        <v>4.5377016067504899E-4</v>
      </c>
      <c r="O18" s="19">
        <v>0.14982285298880099</v>
      </c>
      <c r="P18" s="10">
        <v>1.04038952161678</v>
      </c>
      <c r="Y18" s="19">
        <v>26301.430973274</v>
      </c>
      <c r="AA18" s="19">
        <v>0.90262227520259997</v>
      </c>
      <c r="AB18" s="19">
        <v>1.6394466291774299E-2</v>
      </c>
      <c r="AC18" s="19">
        <v>0.228385221368889</v>
      </c>
      <c r="AD18" s="19">
        <v>99.999995164244893</v>
      </c>
      <c r="AE18" s="19">
        <v>0.22904058444181299</v>
      </c>
      <c r="AF18" s="19">
        <v>6.0945728094718998E-4</v>
      </c>
      <c r="AG18" s="19">
        <v>0.92148139196900303</v>
      </c>
      <c r="AI18" s="19">
        <v>0.826923981381677</v>
      </c>
    </row>
    <row r="19" spans="1:35" x14ac:dyDescent="0.25">
      <c r="A19" s="17">
        <v>44221</v>
      </c>
      <c r="B19" s="19" t="s">
        <v>20</v>
      </c>
      <c r="C19" s="19">
        <v>14.61</v>
      </c>
      <c r="D19" s="19">
        <v>79.034999999999997</v>
      </c>
      <c r="E19" s="19">
        <v>0.90999999999999981</v>
      </c>
      <c r="F19" s="19">
        <v>22195</v>
      </c>
      <c r="G19" s="19">
        <v>30649.8472080272</v>
      </c>
      <c r="I19" s="19">
        <v>0.45804067250831898</v>
      </c>
      <c r="J19" s="19">
        <v>0.53490938989237502</v>
      </c>
      <c r="K19" s="19">
        <v>0.166026292442083</v>
      </c>
      <c r="L19" s="19">
        <v>167.08236907181501</v>
      </c>
      <c r="M19" s="19">
        <v>0.95786020396504901</v>
      </c>
      <c r="N19" s="19">
        <v>4.5495471728840303E-4</v>
      </c>
      <c r="O19" s="19">
        <v>0.148250337610463</v>
      </c>
      <c r="P19" s="10">
        <v>1.03994605988625</v>
      </c>
      <c r="Y19" s="19">
        <v>24947.937138498201</v>
      </c>
      <c r="AA19" s="19">
        <v>0.82446690983474802</v>
      </c>
      <c r="AB19" s="19">
        <v>5.1003659080220198E-2</v>
      </c>
      <c r="AC19" s="19">
        <v>0.22421750880563199</v>
      </c>
      <c r="AD19" s="19">
        <v>99.999060659774102</v>
      </c>
      <c r="AE19" s="19">
        <v>0.22689849422441699</v>
      </c>
      <c r="AF19" s="19">
        <v>9.6600971565474801E-4</v>
      </c>
      <c r="AG19" s="19">
        <v>0.92147251784259698</v>
      </c>
      <c r="AI19" s="19">
        <v>0.82692398137654</v>
      </c>
    </row>
    <row r="20" spans="1:35" x14ac:dyDescent="0.25">
      <c r="A20" s="17">
        <v>44222</v>
      </c>
      <c r="B20" s="19" t="s">
        <v>20</v>
      </c>
      <c r="C20" s="19">
        <v>15.565</v>
      </c>
      <c r="D20" s="19">
        <v>85.525000000000006</v>
      </c>
      <c r="E20" s="19">
        <v>3.580000000000001</v>
      </c>
      <c r="F20" s="19">
        <v>20088</v>
      </c>
      <c r="G20" s="19">
        <v>29292.284375561499</v>
      </c>
      <c r="I20" s="19">
        <v>0.52488214538688904</v>
      </c>
      <c r="J20" s="19">
        <v>0.42745723900538801</v>
      </c>
      <c r="K20" s="19">
        <v>0.17772628366947199</v>
      </c>
      <c r="L20" s="19">
        <v>163.82694269643</v>
      </c>
      <c r="M20" s="19">
        <v>0.91725683212280296</v>
      </c>
      <c r="N20" s="19">
        <v>4.57763671875E-4</v>
      </c>
      <c r="O20" s="19">
        <v>0.147190104158122</v>
      </c>
      <c r="P20" s="10">
        <v>1.0395215794930099</v>
      </c>
      <c r="Y20" s="19">
        <v>23683.874716430699</v>
      </c>
      <c r="AA20" s="19">
        <v>0.92961782850575103</v>
      </c>
      <c r="AB20" s="19">
        <v>5.8881268678386799E-3</v>
      </c>
      <c r="AC20" s="19">
        <v>0.99993582751982502</v>
      </c>
      <c r="AD20" s="19">
        <v>85.577563641974507</v>
      </c>
      <c r="AE20" s="19">
        <v>0.231026604846927</v>
      </c>
      <c r="AF20" s="19">
        <v>9.88032895718582E-4</v>
      </c>
      <c r="AG20" s="19">
        <v>0.92146053006120998</v>
      </c>
      <c r="AI20" s="19">
        <v>0.82692398137006295</v>
      </c>
    </row>
    <row r="21" spans="1:35" x14ac:dyDescent="0.25">
      <c r="A21" s="17">
        <v>44223</v>
      </c>
      <c r="B21" s="19" t="s">
        <v>20</v>
      </c>
      <c r="C21" s="19">
        <v>14.24</v>
      </c>
      <c r="D21" s="19">
        <v>87.199999999999989</v>
      </c>
      <c r="E21" s="19">
        <v>7.1050000000000013</v>
      </c>
      <c r="F21" s="19">
        <v>25308</v>
      </c>
      <c r="G21" s="19">
        <v>27966.8520530971</v>
      </c>
      <c r="I21" s="19">
        <v>6.3086611156789194E-2</v>
      </c>
      <c r="J21" s="19">
        <v>0.61282216805291101</v>
      </c>
      <c r="K21" s="19">
        <v>0.36408816828236101</v>
      </c>
      <c r="L21" s="19">
        <v>151.26640801441999</v>
      </c>
      <c r="M21" s="19">
        <v>0.64088798410037096</v>
      </c>
      <c r="N21" s="19">
        <v>4.8828125E-4</v>
      </c>
      <c r="O21" s="19">
        <v>0.14095502513262501</v>
      </c>
      <c r="P21" s="10">
        <v>1.0391159942096</v>
      </c>
      <c r="Y21" s="19">
        <v>22487.224994756201</v>
      </c>
      <c r="AA21" s="19">
        <v>0.78307914753416996</v>
      </c>
      <c r="AB21" s="19">
        <v>0.101344627603079</v>
      </c>
      <c r="AC21" s="19">
        <v>0.99985909342960699</v>
      </c>
      <c r="AD21" s="19">
        <v>85.303909375166597</v>
      </c>
      <c r="AE21" s="19">
        <v>0.22863351539274901</v>
      </c>
      <c r="AF21" s="19">
        <v>1.43828900317811E-3</v>
      </c>
      <c r="AG21" s="19">
        <v>0.92143649738407296</v>
      </c>
      <c r="AI21" s="19">
        <v>0.82692398136189704</v>
      </c>
    </row>
    <row r="22" spans="1:35" x14ac:dyDescent="0.25">
      <c r="A22" s="17">
        <v>44224</v>
      </c>
      <c r="B22" s="19" t="s">
        <v>20</v>
      </c>
      <c r="C22" s="19">
        <v>10.215</v>
      </c>
      <c r="D22" s="19">
        <v>88.27</v>
      </c>
      <c r="E22" s="19">
        <v>8.0299999999999994</v>
      </c>
      <c r="F22" s="19">
        <v>28680</v>
      </c>
      <c r="G22" s="19">
        <v>26674.576025629201</v>
      </c>
      <c r="I22" s="19">
        <v>0.30314162477238199</v>
      </c>
      <c r="J22" s="19">
        <v>0.103411572469434</v>
      </c>
      <c r="K22" s="19">
        <v>1.7572676878956801</v>
      </c>
      <c r="L22" s="19">
        <v>168.60520788977999</v>
      </c>
      <c r="M22" s="19">
        <v>0.37156844828475999</v>
      </c>
      <c r="N22" s="19">
        <v>4.9321779804156795E-4</v>
      </c>
      <c r="O22" s="19">
        <v>0.13867853038323899</v>
      </c>
      <c r="P22" s="10">
        <v>1.0387291248255901</v>
      </c>
      <c r="Y22" s="19">
        <v>21352.258423512099</v>
      </c>
      <c r="AA22" s="19">
        <v>0.82963602934397995</v>
      </c>
      <c r="AB22" s="19">
        <v>0.11560820461230099</v>
      </c>
      <c r="AC22" s="19">
        <v>0.99912575186060404</v>
      </c>
      <c r="AD22" s="19">
        <v>85.390234001414996</v>
      </c>
      <c r="AE22" s="19">
        <v>0.231495309456277</v>
      </c>
      <c r="AF22" s="19">
        <v>1.45600265843626E-3</v>
      </c>
      <c r="AG22" s="19">
        <v>0.92142912886713102</v>
      </c>
      <c r="AI22" s="19">
        <v>0.82692398135160095</v>
      </c>
    </row>
    <row r="23" spans="1:35" x14ac:dyDescent="0.25">
      <c r="A23" s="17">
        <v>44225</v>
      </c>
      <c r="B23" s="19" t="s">
        <v>20</v>
      </c>
      <c r="C23" s="19">
        <v>7.5150000000000006</v>
      </c>
      <c r="D23" s="19">
        <v>82.570000000000007</v>
      </c>
      <c r="E23" s="19">
        <v>7.4650000000000007</v>
      </c>
      <c r="F23" s="19">
        <v>29079</v>
      </c>
      <c r="G23" s="19">
        <v>25417.6882389522</v>
      </c>
      <c r="I23" s="19">
        <v>0.326075735365635</v>
      </c>
      <c r="J23" s="19">
        <v>0.53765919331687595</v>
      </c>
      <c r="K23" s="3">
        <v>1.99712777708087</v>
      </c>
      <c r="L23" s="19">
        <v>166.98865518816001</v>
      </c>
      <c r="M23" s="19">
        <v>0.82875021510802904</v>
      </c>
      <c r="N23" s="19">
        <v>4.9327440398439003E-4</v>
      </c>
      <c r="O23" s="19">
        <v>0.13867852752882201</v>
      </c>
      <c r="P23" s="10">
        <v>1.03836070890831</v>
      </c>
      <c r="Y23" s="19">
        <v>20288.851665117902</v>
      </c>
      <c r="AA23" s="19">
        <v>0.96417189185976404</v>
      </c>
      <c r="AB23" s="19">
        <v>2.81428822640192E-2</v>
      </c>
      <c r="AC23" s="19">
        <v>0.99993191391339498</v>
      </c>
      <c r="AD23" s="19">
        <v>85.570557084924502</v>
      </c>
      <c r="AE23" s="19">
        <v>0.23509013016726399</v>
      </c>
      <c r="AF23" s="19">
        <v>1.2044209233093E-3</v>
      </c>
      <c r="AG23" s="19">
        <v>0.92142154229678996</v>
      </c>
      <c r="AI23" s="19">
        <v>0.82692398133862</v>
      </c>
    </row>
    <row r="24" spans="1:35" x14ac:dyDescent="0.25">
      <c r="A24" s="17">
        <v>44226</v>
      </c>
      <c r="B24" s="19" t="s">
        <v>20</v>
      </c>
      <c r="C24" s="19">
        <v>5.120000000000001</v>
      </c>
      <c r="D24" s="19">
        <v>82.83</v>
      </c>
      <c r="E24" s="19">
        <v>3.63</v>
      </c>
      <c r="F24" s="19">
        <v>23275</v>
      </c>
      <c r="G24" s="19">
        <v>24202.8768094517</v>
      </c>
      <c r="I24" s="19">
        <v>0.637030485895832</v>
      </c>
      <c r="J24" s="19">
        <v>0.260139127693851</v>
      </c>
      <c r="K24" s="19">
        <v>1.7774823849286501</v>
      </c>
      <c r="L24" s="19">
        <v>189.77280835709001</v>
      </c>
      <c r="M24" s="19">
        <v>0.86218468347305899</v>
      </c>
      <c r="N24" s="19">
        <v>4.9329158006761198E-4</v>
      </c>
      <c r="O24" s="19">
        <v>0.138678527066496</v>
      </c>
      <c r="P24" s="10">
        <v>1.03801041062343</v>
      </c>
      <c r="Y24" s="19">
        <v>19302.711432936001</v>
      </c>
      <c r="AA24" s="19">
        <v>0.99000387243697197</v>
      </c>
      <c r="AB24" s="19">
        <v>2.4724909272753299E-2</v>
      </c>
      <c r="AC24" s="19">
        <v>0.99998871755017504</v>
      </c>
      <c r="AD24" s="19">
        <v>85.651752512505098</v>
      </c>
      <c r="AE24" s="19">
        <v>0.23648899853889199</v>
      </c>
      <c r="AF24" s="19">
        <v>1.00965294848865E-3</v>
      </c>
      <c r="AG24" s="19">
        <v>0.92140878182219499</v>
      </c>
      <c r="AI24" s="19">
        <v>0.82692398132225298</v>
      </c>
    </row>
    <row r="25" spans="1:35" x14ac:dyDescent="0.25">
      <c r="A25" s="17">
        <v>44227</v>
      </c>
      <c r="B25" s="19" t="s">
        <v>20</v>
      </c>
      <c r="C25" s="19">
        <v>7.88</v>
      </c>
      <c r="D25" s="19">
        <v>79.94</v>
      </c>
      <c r="E25" s="19">
        <v>1.74</v>
      </c>
      <c r="F25" s="19">
        <v>21088</v>
      </c>
      <c r="G25" s="19">
        <v>23030.8068824902</v>
      </c>
      <c r="I25" s="19">
        <v>0.93738162080242304</v>
      </c>
      <c r="J25" s="19">
        <v>8.0665482390450904E-2</v>
      </c>
      <c r="K25" s="19">
        <v>1.4400924271507201</v>
      </c>
      <c r="L25" s="19">
        <v>177.24085175499701</v>
      </c>
      <c r="M25" s="19">
        <v>0.983062301755946</v>
      </c>
      <c r="N25" s="19">
        <v>4.9330313908557699E-4</v>
      </c>
      <c r="O25" s="19">
        <v>0.13867852643904099</v>
      </c>
      <c r="P25" s="10">
        <v>1.03767783043204</v>
      </c>
      <c r="Y25" s="19">
        <v>18370.532847731101</v>
      </c>
      <c r="AA25" s="19">
        <v>0.98247955603991799</v>
      </c>
      <c r="AB25" s="19">
        <v>1.48333543811915E-2</v>
      </c>
      <c r="AC25" s="19">
        <v>0.99895944449649798</v>
      </c>
      <c r="AD25" s="19">
        <v>85.683472086749305</v>
      </c>
      <c r="AE25" s="19">
        <v>0.23684418008580499</v>
      </c>
      <c r="AF25" s="19">
        <v>2.1680927436249502E-3</v>
      </c>
      <c r="AG25" s="19">
        <v>0.92135065199285804</v>
      </c>
      <c r="AI25" s="19">
        <v>0.82692398130161904</v>
      </c>
    </row>
    <row r="26" spans="1:35" x14ac:dyDescent="0.25">
      <c r="A26" s="17">
        <v>44228</v>
      </c>
      <c r="B26" s="19" t="s">
        <v>20</v>
      </c>
      <c r="C26" s="19">
        <v>11.984999999999999</v>
      </c>
      <c r="D26" s="19">
        <v>82.65</v>
      </c>
      <c r="E26" s="19">
        <v>2.66</v>
      </c>
      <c r="F26" s="19">
        <v>18607</v>
      </c>
      <c r="G26" s="19">
        <v>21908.3064906283</v>
      </c>
      <c r="I26" s="19">
        <v>0.50172000283649598</v>
      </c>
      <c r="J26" s="19">
        <v>0.106302165161586</v>
      </c>
      <c r="K26" s="19">
        <v>1.8989285917599199</v>
      </c>
      <c r="L26" s="19">
        <v>151.72332069767199</v>
      </c>
      <c r="M26" s="19">
        <v>0.57303713596485994</v>
      </c>
      <c r="N26" s="19">
        <v>4.9326633210122805E-4</v>
      </c>
      <c r="O26" s="19">
        <v>0.13867852558157001</v>
      </c>
      <c r="P26" s="10">
        <v>1.0373625145098599</v>
      </c>
      <c r="Y26" s="19">
        <v>17481.636136523201</v>
      </c>
      <c r="AA26" s="19">
        <v>0.93383754100792604</v>
      </c>
      <c r="AB26" s="19">
        <v>8.0135071480664805E-3</v>
      </c>
      <c r="AC26" s="19">
        <v>0.998408645280361</v>
      </c>
      <c r="AD26" s="19">
        <v>85.545371670855104</v>
      </c>
      <c r="AE26" s="19">
        <v>0.234204419361665</v>
      </c>
      <c r="AF26" s="19">
        <v>2.50390944875245E-3</v>
      </c>
      <c r="AG26" s="19">
        <v>0.92132142130889105</v>
      </c>
      <c r="AI26" s="19">
        <v>0.82692398127560296</v>
      </c>
    </row>
    <row r="27" spans="1:35" x14ac:dyDescent="0.25">
      <c r="A27" s="17">
        <v>44229</v>
      </c>
      <c r="B27" s="19" t="s">
        <v>20</v>
      </c>
      <c r="C27" s="19">
        <v>9.879999999999999</v>
      </c>
      <c r="D27" s="19">
        <v>85.844999999999999</v>
      </c>
      <c r="E27" s="19">
        <v>6.34</v>
      </c>
      <c r="F27" s="19">
        <v>16840</v>
      </c>
      <c r="G27" s="19">
        <v>20832.058480400799</v>
      </c>
      <c r="I27" s="19">
        <v>0.845704559191789</v>
      </c>
      <c r="J27" s="19">
        <v>7.9490267269639397E-2</v>
      </c>
      <c r="K27" s="19">
        <v>1.07214057512266</v>
      </c>
      <c r="L27" s="19">
        <v>185.583295274075</v>
      </c>
      <c r="M27" s="19">
        <v>0.89020977909496202</v>
      </c>
      <c r="N27" s="19">
        <v>4.9328599374742798E-4</v>
      </c>
      <c r="O27" s="19">
        <v>0.13867852410110801</v>
      </c>
      <c r="P27" s="10">
        <v>1.0370639637624599</v>
      </c>
      <c r="Y27" s="19">
        <v>16608.028800007101</v>
      </c>
      <c r="AA27" s="19">
        <v>0.97548966182965302</v>
      </c>
      <c r="AB27" s="19">
        <v>0.75957655890048004</v>
      </c>
      <c r="AC27" s="19">
        <v>0.15910445477075899</v>
      </c>
      <c r="AD27" s="19">
        <v>99.995830448367599</v>
      </c>
      <c r="AE27" s="19">
        <v>0.25530359842418499</v>
      </c>
      <c r="AF27" s="19">
        <v>2.53587779846742E-3</v>
      </c>
      <c r="AG27" s="19">
        <v>0.92100160670519304</v>
      </c>
      <c r="AI27" s="19">
        <v>0.82692398124280198</v>
      </c>
    </row>
    <row r="28" spans="1:35" x14ac:dyDescent="0.25">
      <c r="A28" s="17">
        <v>44230</v>
      </c>
      <c r="B28" s="19" t="s">
        <v>20</v>
      </c>
      <c r="C28" s="19">
        <v>10.64</v>
      </c>
      <c r="D28" s="19">
        <v>86.605000000000004</v>
      </c>
      <c r="E28" s="19">
        <v>6.1849999999999996</v>
      </c>
      <c r="F28" s="19">
        <v>19202</v>
      </c>
      <c r="G28" s="19">
        <v>19793.932695551801</v>
      </c>
      <c r="I28" s="19">
        <v>9.6539767536040197E-2</v>
      </c>
      <c r="J28" s="19">
        <v>0.39180891904816001</v>
      </c>
      <c r="K28" s="19">
        <v>1.6150002875956799</v>
      </c>
      <c r="L28" s="19">
        <v>181.63805553220701</v>
      </c>
      <c r="M28" s="19">
        <v>0.45336372322475099</v>
      </c>
      <c r="N28" s="19">
        <v>4.9333274364471403E-4</v>
      </c>
      <c r="O28" s="19">
        <v>0.138678522363757</v>
      </c>
      <c r="P28" s="10">
        <v>1.0367816423382601</v>
      </c>
      <c r="Y28" s="19">
        <v>15754.0498063743</v>
      </c>
      <c r="AA28" s="19">
        <v>0.99997224919435301</v>
      </c>
      <c r="AB28" s="19">
        <v>0.74750985807630199</v>
      </c>
      <c r="AC28" s="19">
        <v>0.99806543859889696</v>
      </c>
      <c r="AD28" s="19">
        <v>47.551105536483703</v>
      </c>
      <c r="AE28" s="19">
        <v>0.25388289286559301</v>
      </c>
      <c r="AF28" s="19">
        <v>1.78956441072131E-3</v>
      </c>
      <c r="AG28" s="19">
        <v>0.920940366397345</v>
      </c>
      <c r="AI28" s="19">
        <v>0.82692398120144694</v>
      </c>
    </row>
    <row r="29" spans="1:35" x14ac:dyDescent="0.25">
      <c r="A29" s="17">
        <v>44231</v>
      </c>
      <c r="B29" s="19" t="s">
        <v>20</v>
      </c>
      <c r="C29" s="19">
        <v>11.795</v>
      </c>
      <c r="D29" s="19">
        <v>88.234999999999985</v>
      </c>
      <c r="E29" s="19">
        <v>5.9050000000000002</v>
      </c>
      <c r="F29" s="19">
        <v>20634</v>
      </c>
      <c r="G29" s="19">
        <v>18804.402398176699</v>
      </c>
      <c r="I29" s="19">
        <v>0.60723826310848605</v>
      </c>
      <c r="J29" s="19">
        <v>0.320887296548236</v>
      </c>
      <c r="K29" s="19">
        <v>1.6290527660579299</v>
      </c>
      <c r="L29" s="19">
        <v>189.07602200072299</v>
      </c>
      <c r="M29" s="19">
        <v>0.89314113260834505</v>
      </c>
      <c r="N29" s="19">
        <v>4.9319689498594798E-4</v>
      </c>
      <c r="O29" s="19">
        <v>0.138678516989068</v>
      </c>
      <c r="P29" s="10">
        <v>1.03651498556663</v>
      </c>
      <c r="Y29" s="19">
        <v>14960.0059198622</v>
      </c>
      <c r="AA29" s="19">
        <v>0.97286206600868796</v>
      </c>
      <c r="AB29" s="19">
        <v>0.27939221295531202</v>
      </c>
      <c r="AC29" s="19">
        <v>0.18695460619412099</v>
      </c>
      <c r="AD29" s="19">
        <v>99.999843108026397</v>
      </c>
      <c r="AE29" s="19">
        <v>0.25631054996991498</v>
      </c>
      <c r="AF29" s="19">
        <v>5.8871914499762897E-3</v>
      </c>
      <c r="AG29" s="19">
        <v>0.92057527777288295</v>
      </c>
      <c r="AI29" s="19">
        <v>0.82692398114930799</v>
      </c>
    </row>
    <row r="30" spans="1:35" x14ac:dyDescent="0.25">
      <c r="A30" s="17">
        <v>44232</v>
      </c>
      <c r="B30" s="19" t="s">
        <v>20</v>
      </c>
      <c r="C30" s="19">
        <v>10.94</v>
      </c>
      <c r="D30" s="19">
        <v>87.785000000000011</v>
      </c>
      <c r="E30" s="19">
        <v>5.93</v>
      </c>
      <c r="F30" s="19">
        <v>19114</v>
      </c>
      <c r="G30" s="19">
        <v>17860.5271427427</v>
      </c>
      <c r="I30" s="19">
        <v>0.55331864019733101</v>
      </c>
      <c r="J30" s="19">
        <v>5.1991251325173203E-2</v>
      </c>
      <c r="K30" s="19">
        <v>1.7820583611644301</v>
      </c>
      <c r="L30" s="19">
        <v>157.547143439293</v>
      </c>
      <c r="M30" s="19">
        <v>0.57032468186595198</v>
      </c>
      <c r="N30" s="19">
        <v>4.9328181503993705E-4</v>
      </c>
      <c r="O30" s="19">
        <v>0.13867851510620499</v>
      </c>
      <c r="P30" s="10">
        <v>1.0362634072722201</v>
      </c>
      <c r="Y30" s="19">
        <v>14207.8279213234</v>
      </c>
      <c r="AA30" s="19">
        <v>0.98762149550311096</v>
      </c>
      <c r="AB30" s="19">
        <v>0.79986634243155896</v>
      </c>
      <c r="AC30" s="19">
        <v>0.99967155107483296</v>
      </c>
      <c r="AD30" s="19">
        <v>85.450656221181006</v>
      </c>
      <c r="AE30" s="19">
        <v>0.267634049697342</v>
      </c>
      <c r="AF30" s="19">
        <v>6.1258065854172799E-3</v>
      </c>
      <c r="AG30" s="19">
        <v>0.92050784980288702</v>
      </c>
      <c r="AI30" s="19">
        <v>0.82692398108357001</v>
      </c>
    </row>
    <row r="31" spans="1:35" x14ac:dyDescent="0.25">
      <c r="A31" s="17">
        <v>44233</v>
      </c>
      <c r="B31" s="19" t="s">
        <v>20</v>
      </c>
      <c r="C31" s="19">
        <v>9.0250000000000004</v>
      </c>
      <c r="D31" s="19">
        <v>86.32</v>
      </c>
      <c r="E31" s="19">
        <v>3.855</v>
      </c>
      <c r="F31" s="19">
        <v>18262</v>
      </c>
      <c r="G31" s="19">
        <v>16959.0978376239</v>
      </c>
      <c r="I31" s="19">
        <v>0.15406983354173101</v>
      </c>
      <c r="J31" s="19">
        <v>0.38564623148931099</v>
      </c>
      <c r="K31" s="19">
        <v>1.8642848329246999</v>
      </c>
      <c r="L31" s="19">
        <v>161.69547160721899</v>
      </c>
      <c r="M31" s="19">
        <v>0.50473117019237301</v>
      </c>
      <c r="N31" s="19">
        <v>4.9342588760614703E-4</v>
      </c>
      <c r="O31" s="19">
        <v>0.13867850538538001</v>
      </c>
      <c r="P31" s="10">
        <v>1.03602630643692</v>
      </c>
      <c r="Y31" s="19">
        <v>13490.932672835799</v>
      </c>
      <c r="AA31" s="19">
        <v>0.92011902031146298</v>
      </c>
      <c r="AB31" s="19">
        <v>0.42419800167364502</v>
      </c>
      <c r="AC31" s="19">
        <v>0.99647706529271296</v>
      </c>
      <c r="AD31" s="19">
        <v>85.543304941199693</v>
      </c>
      <c r="AE31" s="19">
        <v>0.261211239136526</v>
      </c>
      <c r="AF31" s="19">
        <v>7.6727195109818104E-3</v>
      </c>
      <c r="AG31" s="19">
        <v>0.92002047618230898</v>
      </c>
      <c r="AI31" s="19">
        <v>0.82692398100068898</v>
      </c>
    </row>
    <row r="32" spans="1:35" x14ac:dyDescent="0.25">
      <c r="A32" s="17">
        <v>44234</v>
      </c>
      <c r="B32" s="19" t="s">
        <v>20</v>
      </c>
      <c r="C32" s="19">
        <v>3.2850000000000001</v>
      </c>
      <c r="D32" s="19">
        <v>74.53</v>
      </c>
      <c r="E32" s="19">
        <v>1.7150000000000001</v>
      </c>
      <c r="F32" s="19">
        <v>15845</v>
      </c>
      <c r="G32" s="19">
        <v>16100.5307859353</v>
      </c>
      <c r="I32" s="19">
        <v>0.44324526361521799</v>
      </c>
      <c r="J32" s="19">
        <v>0.24239321194140201</v>
      </c>
      <c r="K32" s="3">
        <v>1.05266431280243</v>
      </c>
      <c r="L32" s="19">
        <v>177.80211063771799</v>
      </c>
      <c r="M32" s="19">
        <v>0.65065364262555403</v>
      </c>
      <c r="N32" s="19">
        <v>4.9342744176605901E-4</v>
      </c>
      <c r="O32" s="19">
        <v>0.13867850430104001</v>
      </c>
      <c r="P32" s="10">
        <v>1.0358030731992001</v>
      </c>
      <c r="Y32" s="19">
        <v>12816.0848412251</v>
      </c>
      <c r="AI32" s="19">
        <v>0.82692398089619301</v>
      </c>
    </row>
    <row r="33" spans="1:35" x14ac:dyDescent="0.25">
      <c r="A33" s="17">
        <v>44235</v>
      </c>
      <c r="B33" s="19" t="s">
        <v>20</v>
      </c>
      <c r="C33" s="19">
        <v>5.6150000000000002</v>
      </c>
      <c r="D33" s="19">
        <v>74.72999999999999</v>
      </c>
      <c r="E33" s="19">
        <v>-1.500000000000002E-2</v>
      </c>
      <c r="F33" s="19">
        <v>14104</v>
      </c>
      <c r="G33" s="19">
        <v>15280.708367195601</v>
      </c>
      <c r="I33" s="19">
        <v>0.428133945181357</v>
      </c>
      <c r="J33" s="19">
        <v>0.203336631517717</v>
      </c>
      <c r="K33" s="19">
        <v>1.42924598420779</v>
      </c>
      <c r="L33" s="19">
        <v>195.99581766534101</v>
      </c>
      <c r="M33" s="19">
        <v>0.59648630302567396</v>
      </c>
      <c r="N33" s="19">
        <v>4.9343923535860601E-4</v>
      </c>
      <c r="O33" s="19">
        <v>0.13867845986431601</v>
      </c>
      <c r="P33" s="10">
        <v>1.03559309419527</v>
      </c>
      <c r="Y33" s="19">
        <v>12182.956938101899</v>
      </c>
      <c r="AI33" s="19">
        <v>0.82692398076444495</v>
      </c>
    </row>
    <row r="34" spans="1:35" x14ac:dyDescent="0.25">
      <c r="A34" s="17">
        <v>44236</v>
      </c>
      <c r="B34" s="19" t="s">
        <v>20</v>
      </c>
      <c r="C34" s="19">
        <v>7.1099999999999994</v>
      </c>
      <c r="D34" s="19">
        <v>75.22</v>
      </c>
      <c r="E34" s="19">
        <v>-0.51</v>
      </c>
      <c r="F34" s="19">
        <v>12364</v>
      </c>
      <c r="G34" s="19">
        <v>14512.557467123501</v>
      </c>
      <c r="I34" s="19">
        <v>0.52755195352991702</v>
      </c>
      <c r="J34" s="19">
        <v>0.233201191302494</v>
      </c>
      <c r="K34" s="19">
        <v>1.11296846460281</v>
      </c>
      <c r="L34" s="19">
        <v>186.90429686261899</v>
      </c>
      <c r="M34" s="19">
        <v>0.72576840982658997</v>
      </c>
      <c r="N34" s="19">
        <v>4.9373986909806401E-4</v>
      </c>
      <c r="O34" s="19">
        <v>0.13867835539823101</v>
      </c>
      <c r="P34" s="10">
        <v>1.0353957572586101</v>
      </c>
      <c r="Y34" s="19">
        <v>11598.2501584167</v>
      </c>
      <c r="AI34" s="19">
        <v>0.82692398059833905</v>
      </c>
    </row>
    <row r="35" spans="1:35" x14ac:dyDescent="0.25">
      <c r="A35" s="17">
        <v>44237</v>
      </c>
      <c r="B35" s="19" t="s">
        <v>20</v>
      </c>
      <c r="C35" s="19">
        <v>10.39</v>
      </c>
      <c r="D35" s="19">
        <v>73.775000000000006</v>
      </c>
      <c r="E35" s="19">
        <v>-1.03</v>
      </c>
      <c r="F35" s="19">
        <v>13013</v>
      </c>
      <c r="G35" s="19">
        <v>13784.5300438962</v>
      </c>
      <c r="I35" s="19">
        <v>0.55257836904259305</v>
      </c>
      <c r="J35" s="19">
        <v>0.403836063984084</v>
      </c>
      <c r="K35" s="19">
        <v>1.51983167773703</v>
      </c>
      <c r="L35" s="19">
        <v>191.36269125577999</v>
      </c>
      <c r="M35" s="19">
        <v>0.92142890995983195</v>
      </c>
      <c r="N35" s="19">
        <v>4.9373598869029102E-4</v>
      </c>
      <c r="O35" s="19">
        <v>0.13867835175408</v>
      </c>
      <c r="P35" s="10">
        <v>1.03521045550433</v>
      </c>
      <c r="Y35" s="19">
        <v>11024.9995868111</v>
      </c>
      <c r="AI35" s="19">
        <v>0.82692398038891402</v>
      </c>
    </row>
    <row r="36" spans="1:35" x14ac:dyDescent="0.25">
      <c r="A36" s="17">
        <v>44238</v>
      </c>
      <c r="B36" s="19" t="s">
        <v>20</v>
      </c>
      <c r="C36" s="19">
        <v>10.81</v>
      </c>
      <c r="D36" s="19">
        <v>71.41</v>
      </c>
      <c r="E36" s="19">
        <v>-1.145</v>
      </c>
      <c r="F36" s="19">
        <v>13494</v>
      </c>
      <c r="G36" s="19">
        <v>13098.4439783659</v>
      </c>
      <c r="I36" s="19">
        <v>0.17781239639274199</v>
      </c>
      <c r="J36" s="19">
        <v>0.13896415149043101</v>
      </c>
      <c r="K36" s="19">
        <v>0.75526777893308095</v>
      </c>
      <c r="L36" s="19">
        <v>194.65171857103101</v>
      </c>
      <c r="M36" s="19">
        <v>0.28179155703275199</v>
      </c>
      <c r="N36" s="19">
        <v>4.93930286313504E-4</v>
      </c>
      <c r="O36" s="19">
        <v>0.138678222165004</v>
      </c>
      <c r="P36" s="10">
        <v>1.0350365908316099</v>
      </c>
      <c r="Y36" s="19">
        <v>10469.317591045099</v>
      </c>
      <c r="AI36" s="19">
        <v>0.826923980124872</v>
      </c>
    </row>
    <row r="37" spans="1:35" x14ac:dyDescent="0.25">
      <c r="A37" s="17">
        <v>44239</v>
      </c>
      <c r="B37" s="19" t="s">
        <v>20</v>
      </c>
      <c r="C37" s="19">
        <v>8.34</v>
      </c>
      <c r="D37" s="19">
        <v>65.37</v>
      </c>
      <c r="E37" s="19">
        <v>-0.67500000000000004</v>
      </c>
      <c r="F37" s="19">
        <v>15144</v>
      </c>
      <c r="G37" s="19">
        <v>12447.432442514901</v>
      </c>
      <c r="I37" s="19">
        <v>0.794842596501247</v>
      </c>
      <c r="J37" s="19">
        <v>7.4354683575848901E-2</v>
      </c>
      <c r="K37" s="19">
        <v>1.40562509044013</v>
      </c>
      <c r="L37" s="19">
        <v>195.460011159206</v>
      </c>
      <c r="M37" s="19">
        <v>0.83421175046770002</v>
      </c>
      <c r="N37" s="19">
        <v>4.9475865607395697E-4</v>
      </c>
      <c r="O37" s="19">
        <v>0.13867709689021099</v>
      </c>
      <c r="P37" s="10">
        <v>1.03487357688266</v>
      </c>
      <c r="Y37" s="19">
        <v>9931.8443616001696</v>
      </c>
      <c r="AI37" s="19">
        <v>0.82692397979196997</v>
      </c>
    </row>
    <row r="38" spans="1:35" x14ac:dyDescent="0.25">
      <c r="A38" s="17">
        <v>44240</v>
      </c>
      <c r="B38" s="19" t="s">
        <v>20</v>
      </c>
      <c r="C38" s="19">
        <v>7.125</v>
      </c>
      <c r="D38" s="19">
        <v>64.605000000000004</v>
      </c>
      <c r="E38" s="19">
        <v>-0.51500000000000001</v>
      </c>
      <c r="F38" s="19">
        <v>13307</v>
      </c>
      <c r="G38" s="19">
        <v>11829.986869438901</v>
      </c>
      <c r="I38" s="19">
        <v>0.24019038385507499</v>
      </c>
      <c r="J38" s="19">
        <v>9.82451067632992E-2</v>
      </c>
      <c r="K38" s="19">
        <v>0.71794947885246696</v>
      </c>
      <c r="L38" s="19">
        <v>186.652581028002</v>
      </c>
      <c r="M38" s="19">
        <v>0.30345008766583298</v>
      </c>
      <c r="N38" s="19">
        <v>4.9486662656161905E-4</v>
      </c>
      <c r="O38" s="19">
        <v>0.13867688083905699</v>
      </c>
      <c r="P38" s="10">
        <v>1.0347208415000699</v>
      </c>
      <c r="Y38" s="19">
        <v>9425.2659248152795</v>
      </c>
      <c r="AI38" s="19">
        <v>0.82692397937224904</v>
      </c>
    </row>
    <row r="39" spans="1:35" x14ac:dyDescent="0.25">
      <c r="A39" s="17">
        <v>44241</v>
      </c>
      <c r="B39" s="19" t="s">
        <v>20</v>
      </c>
      <c r="C39" s="19">
        <v>5.61</v>
      </c>
      <c r="D39" s="19">
        <v>74.824999999999989</v>
      </c>
      <c r="E39" s="19">
        <v>3.5649999999999991</v>
      </c>
      <c r="F39" s="19">
        <v>10972</v>
      </c>
      <c r="G39" s="19">
        <v>11249.559434807999</v>
      </c>
      <c r="I39" s="19">
        <v>0.720257938386765</v>
      </c>
      <c r="J39" s="19">
        <v>9.2425144711361304E-2</v>
      </c>
      <c r="K39" s="19">
        <v>1.9968597406300499</v>
      </c>
      <c r="L39" s="19">
        <v>152.60928038859399</v>
      </c>
      <c r="M39" s="19">
        <v>0.777701657538727</v>
      </c>
      <c r="N39" s="19">
        <v>4.9168744764394002E-4</v>
      </c>
      <c r="O39" s="19">
        <v>0.138676464341846</v>
      </c>
      <c r="P39" s="10">
        <v>1.0345778287257701</v>
      </c>
      <c r="Y39" s="19">
        <v>8955.8163024077603</v>
      </c>
      <c r="AI39" s="19">
        <v>0.82692397884307001</v>
      </c>
    </row>
    <row r="40" spans="1:35" x14ac:dyDescent="0.25">
      <c r="A40" s="17">
        <v>44242</v>
      </c>
      <c r="B40" s="19" t="s">
        <v>20</v>
      </c>
      <c r="C40" s="19">
        <v>9.9549999999999983</v>
      </c>
      <c r="D40" s="19">
        <v>84.329999999999984</v>
      </c>
      <c r="E40" s="19">
        <v>8.2449999999999992</v>
      </c>
      <c r="F40" s="19">
        <v>9765</v>
      </c>
      <c r="G40" s="19">
        <v>10702.8014144268</v>
      </c>
      <c r="I40" s="19">
        <v>0.90485817665938495</v>
      </c>
      <c r="J40" s="19">
        <v>9.8905307590736902E-2</v>
      </c>
      <c r="K40" s="19">
        <v>1.9825549684978101</v>
      </c>
      <c r="L40" s="19">
        <v>152.279290685831</v>
      </c>
      <c r="M40" s="3">
        <v>0.96877726269411701</v>
      </c>
      <c r="N40" s="19">
        <v>4.9561419907950799E-4</v>
      </c>
      <c r="O40" s="19">
        <v>0.138675058165634</v>
      </c>
      <c r="P40" s="10">
        <v>1.0344440003855</v>
      </c>
      <c r="Y40" s="19">
        <v>8513.4178350215607</v>
      </c>
      <c r="AI40" s="19">
        <v>0.82692397817588503</v>
      </c>
    </row>
    <row r="41" spans="1:35" x14ac:dyDescent="0.25">
      <c r="A41" s="17">
        <v>44243</v>
      </c>
      <c r="B41" s="19" t="s">
        <v>20</v>
      </c>
      <c r="C41" s="19">
        <v>7.4157894736842112</v>
      </c>
      <c r="D41" s="19">
        <v>81.399999999999991</v>
      </c>
      <c r="E41" s="19">
        <v>8.8550000000000022</v>
      </c>
      <c r="F41" s="19">
        <v>10625</v>
      </c>
      <c r="G41" s="19">
        <v>10195.616791361899</v>
      </c>
      <c r="I41" s="19">
        <v>3.7143250799546598E-2</v>
      </c>
      <c r="J41" s="19">
        <v>0.764651605776968</v>
      </c>
      <c r="K41" s="19">
        <v>1.13478696964902</v>
      </c>
      <c r="L41" s="19">
        <v>170.41515882782599</v>
      </c>
      <c r="M41" s="19">
        <v>0.76680896689001499</v>
      </c>
      <c r="N41" s="19">
        <v>4.9564308200422702E-4</v>
      </c>
      <c r="O41" s="19">
        <v>0.138674969345082</v>
      </c>
      <c r="P41" s="10">
        <v>1.03431883730202</v>
      </c>
      <c r="Y41" s="19">
        <v>8094.2795129814303</v>
      </c>
      <c r="AI41" s="19">
        <v>0.82692397733470302</v>
      </c>
    </row>
    <row r="42" spans="1:35" x14ac:dyDescent="0.25">
      <c r="A42" s="17">
        <v>44244</v>
      </c>
      <c r="B42" s="19" t="s">
        <v>20</v>
      </c>
      <c r="C42" s="19">
        <v>6.0450000000000008</v>
      </c>
      <c r="D42" s="19">
        <v>80.930000000000021</v>
      </c>
      <c r="E42" s="19">
        <v>8.9600000000000009</v>
      </c>
      <c r="F42" s="19">
        <v>12717</v>
      </c>
      <c r="G42" s="19">
        <v>9711.1777253703003</v>
      </c>
      <c r="I42" s="19">
        <v>0.78018293843127295</v>
      </c>
      <c r="J42" s="19">
        <v>2.4127066455625901E-2</v>
      </c>
      <c r="K42" s="3">
        <v>0.98476723264525101</v>
      </c>
      <c r="L42" s="19">
        <v>193.35652851763899</v>
      </c>
      <c r="M42" s="19">
        <v>0.76932336017454195</v>
      </c>
      <c r="N42" s="19">
        <v>4.9601917611397095E-4</v>
      </c>
      <c r="O42" s="19">
        <v>0.13867377492831201</v>
      </c>
      <c r="P42" s="10">
        <v>1.0342018401789399</v>
      </c>
      <c r="Y42" s="19">
        <v>7682.8285437968498</v>
      </c>
      <c r="AI42" s="19">
        <v>0.82692397627414804</v>
      </c>
    </row>
    <row r="43" spans="1:35" x14ac:dyDescent="0.25">
      <c r="A43" s="17">
        <v>44245</v>
      </c>
      <c r="B43" s="19" t="s">
        <v>20</v>
      </c>
      <c r="C43" s="19">
        <v>5.24</v>
      </c>
      <c r="D43" s="19">
        <v>77.55</v>
      </c>
      <c r="E43" s="19">
        <v>7.7450000000000001</v>
      </c>
      <c r="F43" s="19">
        <v>12057</v>
      </c>
      <c r="G43" s="19">
        <v>9257.6484972689104</v>
      </c>
      <c r="I43" s="19">
        <v>0.12823529335601699</v>
      </c>
      <c r="J43" s="19">
        <v>0.90407039522714405</v>
      </c>
      <c r="K43" s="3">
        <v>0.59597174986122203</v>
      </c>
      <c r="L43" s="19">
        <v>193.326935538398</v>
      </c>
      <c r="M43" s="19">
        <v>0.99731937587074604</v>
      </c>
      <c r="N43" s="19">
        <v>4.9614723789381799E-4</v>
      </c>
      <c r="O43" s="19">
        <v>0.13867333912937399</v>
      </c>
      <c r="P43" s="10">
        <v>1.03409253019488</v>
      </c>
      <c r="Y43" s="19">
        <v>7298.5797050914698</v>
      </c>
      <c r="AI43" s="19">
        <v>0.82692397493700998</v>
      </c>
    </row>
    <row r="44" spans="1:35" x14ac:dyDescent="0.25">
      <c r="A44" s="17">
        <v>44246</v>
      </c>
      <c r="B44" s="19" t="s">
        <v>20</v>
      </c>
      <c r="C44" s="19">
        <v>5.1549999999999994</v>
      </c>
      <c r="D44" s="19">
        <v>80.234999999999999</v>
      </c>
      <c r="E44" s="19">
        <v>9.1750000000000007</v>
      </c>
      <c r="F44" s="19">
        <v>12027</v>
      </c>
      <c r="G44" s="19">
        <v>8832.8348161574995</v>
      </c>
      <c r="I44" s="19">
        <v>0.69218176591213998</v>
      </c>
      <c r="J44" s="19">
        <v>0.34212558775171498</v>
      </c>
      <c r="K44" s="3">
        <v>1.57693486586188</v>
      </c>
      <c r="L44" s="19">
        <v>176.482375122771</v>
      </c>
      <c r="M44" s="19">
        <v>0.99932064070951898</v>
      </c>
      <c r="N44" s="19">
        <v>4.9690055725171199E-4</v>
      </c>
      <c r="O44" s="19">
        <v>0.13867032102055399</v>
      </c>
      <c r="P44" s="10">
        <v>1.03399044934567</v>
      </c>
      <c r="Y44" s="19">
        <v>6937.0302874414001</v>
      </c>
      <c r="AI44" s="19">
        <v>0.82692397325115896</v>
      </c>
    </row>
    <row r="45" spans="1:35" x14ac:dyDescent="0.25">
      <c r="A45" s="17">
        <v>44247</v>
      </c>
      <c r="B45" s="19" t="s">
        <v>20</v>
      </c>
      <c r="C45" s="19">
        <v>4.2500000000000009</v>
      </c>
      <c r="D45" s="19">
        <v>78.805000000000007</v>
      </c>
      <c r="E45" s="19">
        <v>10.935</v>
      </c>
      <c r="F45" s="19">
        <v>10406</v>
      </c>
      <c r="G45" s="19">
        <v>8435.4824543753202</v>
      </c>
      <c r="I45" s="19">
        <v>0.62255145509305798</v>
      </c>
      <c r="J45" s="19">
        <v>0.32731597846018301</v>
      </c>
      <c r="K45" s="3">
        <v>1.0509665531746599</v>
      </c>
      <c r="L45" s="19">
        <v>188.734241235892</v>
      </c>
      <c r="M45" s="19">
        <v>0.91488056239265803</v>
      </c>
      <c r="N45" s="19">
        <v>4.9693660319360998E-4</v>
      </c>
      <c r="O45" s="19">
        <v>0.138670160190105</v>
      </c>
      <c r="P45" s="10">
        <v>1.0338951605692901</v>
      </c>
      <c r="Y45" s="19">
        <v>6593.5552335125803</v>
      </c>
      <c r="AI45" s="19">
        <v>0.82692397112565197</v>
      </c>
    </row>
    <row r="46" spans="1:35" x14ac:dyDescent="0.25">
      <c r="A46" s="17">
        <v>44248</v>
      </c>
      <c r="B46" s="19" t="s">
        <v>20</v>
      </c>
      <c r="C46" s="19">
        <v>6.2</v>
      </c>
      <c r="D46" s="19">
        <v>78.700000000000017</v>
      </c>
      <c r="E46" s="19">
        <v>9.5299999999999994</v>
      </c>
      <c r="F46" s="19">
        <v>9834</v>
      </c>
      <c r="G46" s="19">
        <v>8062.3103103437497</v>
      </c>
      <c r="I46" s="19">
        <v>0.88938939084198099</v>
      </c>
      <c r="J46" s="19">
        <v>6.3706729938127094E-2</v>
      </c>
      <c r="K46" s="19">
        <v>1.9901691964777499</v>
      </c>
      <c r="L46" s="19">
        <v>151.77940264184801</v>
      </c>
      <c r="M46" s="3">
        <v>0.91810894421071398</v>
      </c>
      <c r="N46" s="19">
        <v>4.9744459033762599E-4</v>
      </c>
      <c r="O46" s="19">
        <v>0.13866771373110701</v>
      </c>
      <c r="P46" s="10">
        <v>1.0338062476855301</v>
      </c>
      <c r="Y46" s="19">
        <v>6265.3099868152103</v>
      </c>
      <c r="AI46" s="19">
        <v>0.82692396844583305</v>
      </c>
    </row>
    <row r="47" spans="1:35" x14ac:dyDescent="0.25">
      <c r="A47" s="17">
        <v>44249</v>
      </c>
      <c r="B47" s="19" t="s">
        <v>20</v>
      </c>
      <c r="C47" s="19">
        <v>12.07</v>
      </c>
      <c r="D47" s="19">
        <v>81.25500000000001</v>
      </c>
      <c r="E47" s="19">
        <v>7.759999999999998</v>
      </c>
      <c r="F47" s="19">
        <v>10641</v>
      </c>
      <c r="G47" s="19">
        <v>7716.4247910192598</v>
      </c>
      <c r="I47" s="19">
        <v>0.193336484319904</v>
      </c>
      <c r="J47" s="19">
        <v>0.784188895472133</v>
      </c>
      <c r="K47" s="3">
        <v>1.90823072316197</v>
      </c>
      <c r="L47" s="19">
        <v>180.71042175391901</v>
      </c>
      <c r="M47" s="3">
        <v>0.94253742138318397</v>
      </c>
      <c r="N47" s="19">
        <v>4.9930155029576095E-4</v>
      </c>
      <c r="O47" s="19">
        <v>0.13865610397531</v>
      </c>
      <c r="P47" s="10">
        <v>1.0337233151796399</v>
      </c>
      <c r="Y47" s="19">
        <v>5953.6097383404003</v>
      </c>
      <c r="AI47" s="19">
        <v>0.82692396506714405</v>
      </c>
    </row>
    <row r="48" spans="1:35" x14ac:dyDescent="0.25">
      <c r="A48" s="17">
        <v>44250</v>
      </c>
      <c r="B48" s="19" t="s">
        <v>20</v>
      </c>
      <c r="C48" s="19">
        <v>5.1649999999999991</v>
      </c>
      <c r="D48" s="19">
        <v>74.75</v>
      </c>
      <c r="E48" s="19">
        <v>10.805</v>
      </c>
      <c r="F48" s="19">
        <v>8489</v>
      </c>
      <c r="G48" s="19">
        <v>7397.82820798797</v>
      </c>
      <c r="I48" s="19">
        <v>0.34044515375156698</v>
      </c>
      <c r="J48" s="19">
        <v>0.241857595532285</v>
      </c>
      <c r="K48" s="19">
        <v>1.8868360053479101</v>
      </c>
      <c r="L48" s="19">
        <v>175.44179967271</v>
      </c>
      <c r="M48" s="19">
        <v>0.54730877133028999</v>
      </c>
      <c r="N48" s="19">
        <v>5.0988558165698805E-4</v>
      </c>
      <c r="O48" s="19">
        <v>0.13850993592850699</v>
      </c>
      <c r="P48" s="10">
        <v>1.0336459878561799</v>
      </c>
      <c r="Y48" s="19">
        <v>5652.9957119957799</v>
      </c>
      <c r="AI48" s="19">
        <v>0.826923960807327</v>
      </c>
    </row>
    <row r="49" spans="1:35" x14ac:dyDescent="0.25">
      <c r="A49" s="17">
        <v>44251</v>
      </c>
      <c r="B49" s="19" t="s">
        <v>20</v>
      </c>
      <c r="C49" s="19">
        <v>5.5849999999999991</v>
      </c>
      <c r="D49" s="19">
        <v>76.28</v>
      </c>
      <c r="E49" s="19">
        <v>11.785</v>
      </c>
      <c r="F49" s="19">
        <v>9938</v>
      </c>
      <c r="G49" s="19">
        <v>7084.8213499350504</v>
      </c>
      <c r="I49" s="19">
        <v>0.23413917995176201</v>
      </c>
      <c r="J49" s="19">
        <v>0.13074139150233999</v>
      </c>
      <c r="K49" s="19">
        <v>1.61888549442548</v>
      </c>
      <c r="L49" s="19">
        <v>138.84002108303599</v>
      </c>
      <c r="M49" s="19">
        <v>0.32977413976507802</v>
      </c>
      <c r="N49" s="19">
        <v>5.9238631023084099E-4</v>
      </c>
      <c r="O49" s="19">
        <v>0.132218417221662</v>
      </c>
      <c r="P49" s="10">
        <v>1.0335739103867001</v>
      </c>
      <c r="Y49" s="19">
        <v>5358.5280200478601</v>
      </c>
      <c r="AI49" s="19">
        <v>0.82692395543659503</v>
      </c>
    </row>
    <row r="50" spans="1:35" x14ac:dyDescent="0.25">
      <c r="A50" s="17">
        <v>44252</v>
      </c>
      <c r="B50" s="19" t="s">
        <v>20</v>
      </c>
      <c r="C50" s="19">
        <v>8.0950000000000024</v>
      </c>
      <c r="D50" s="19">
        <v>76.83</v>
      </c>
      <c r="E50" s="19">
        <v>8.01</v>
      </c>
      <c r="F50" s="19">
        <v>9985</v>
      </c>
      <c r="G50" s="19">
        <v>6800.73373163206</v>
      </c>
      <c r="I50" s="19">
        <v>0.77524856936658704</v>
      </c>
      <c r="J50" s="19">
        <v>2.87594620092484E-2</v>
      </c>
      <c r="K50" s="3">
        <v>1.97116074794327</v>
      </c>
      <c r="L50" s="19">
        <v>151.330087018184</v>
      </c>
      <c r="M50" s="19">
        <v>0.77350220311156004</v>
      </c>
      <c r="N50" s="19">
        <v>0</v>
      </c>
      <c r="O50" s="19">
        <v>-1.0412007171455799</v>
      </c>
      <c r="P50" s="10">
        <v>1.0335067467721</v>
      </c>
      <c r="Y50" s="19">
        <v>5093.4951103469202</v>
      </c>
      <c r="AI50" s="19">
        <v>0.826923948665237</v>
      </c>
    </row>
    <row r="51" spans="1:35" x14ac:dyDescent="0.25">
      <c r="A51" s="17">
        <v>44253</v>
      </c>
      <c r="B51" s="19" t="s">
        <v>20</v>
      </c>
      <c r="C51" s="19">
        <v>13.445</v>
      </c>
      <c r="D51" s="19">
        <v>78.054999999999993</v>
      </c>
      <c r="E51" s="19">
        <v>4.7149999999999999</v>
      </c>
      <c r="F51" s="19">
        <v>8523</v>
      </c>
      <c r="G51" s="19">
        <v>6538.0155961762703</v>
      </c>
      <c r="I51" s="19">
        <v>0.34134040324179399</v>
      </c>
      <c r="J51" s="19">
        <v>1.4226131707449E-2</v>
      </c>
      <c r="K51" s="3">
        <v>1.98867730089862</v>
      </c>
      <c r="L51" s="19">
        <v>86.098843771301702</v>
      </c>
      <c r="M51" s="19">
        <v>0.40869763403242898</v>
      </c>
      <c r="N51" s="19">
        <v>1.6137807881448502E-2</v>
      </c>
      <c r="O51" s="19">
        <v>-26.546290277217899</v>
      </c>
      <c r="P51" s="10">
        <v>1.03344417973813</v>
      </c>
      <c r="Y51" s="19">
        <v>4841.4933953216196</v>
      </c>
      <c r="AI51" s="19">
        <v>0.82692394012799397</v>
      </c>
    </row>
    <row r="52" spans="1:35" x14ac:dyDescent="0.25">
      <c r="A52" s="17">
        <v>44254</v>
      </c>
      <c r="B52" s="19" t="s">
        <v>20</v>
      </c>
      <c r="C52" s="19">
        <v>14.59</v>
      </c>
      <c r="D52" s="19">
        <v>80.009999999999991</v>
      </c>
      <c r="E52" s="19">
        <v>5.0250000000000004</v>
      </c>
      <c r="F52" s="19">
        <v>7434</v>
      </c>
      <c r="G52" s="19">
        <v>6296.4817404591004</v>
      </c>
      <c r="P52" s="10">
        <v>1.0333859100801199</v>
      </c>
      <c r="Y52" s="19">
        <v>4597.0388973331501</v>
      </c>
      <c r="AI52" s="19">
        <v>0.826923929364352</v>
      </c>
    </row>
    <row r="53" spans="1:35" x14ac:dyDescent="0.25">
      <c r="A53" s="17">
        <v>44255</v>
      </c>
      <c r="B53" s="19" t="s">
        <v>20</v>
      </c>
      <c r="C53" s="19">
        <v>10.935</v>
      </c>
      <c r="D53" s="19">
        <v>79.694999999999993</v>
      </c>
      <c r="E53" s="19">
        <v>5.3199999999999994</v>
      </c>
      <c r="F53" s="19">
        <v>6035</v>
      </c>
      <c r="G53" s="19">
        <v>6066.3928789953598</v>
      </c>
      <c r="P53" s="10">
        <v>1.03333165597101</v>
      </c>
      <c r="Y53" s="19">
        <v>4358.1922120070903</v>
      </c>
      <c r="AI53" s="19">
        <v>0.82692391579371305</v>
      </c>
    </row>
    <row r="54" spans="1:35" x14ac:dyDescent="0.25">
      <c r="A54" s="17">
        <v>44256</v>
      </c>
      <c r="B54" s="19" t="s">
        <v>20</v>
      </c>
      <c r="C54" s="19">
        <v>10.965</v>
      </c>
      <c r="D54" s="19">
        <v>80.304999999999993</v>
      </c>
      <c r="E54" s="19">
        <v>4.0049999999999999</v>
      </c>
      <c r="F54" s="19">
        <v>5455</v>
      </c>
      <c r="G54" s="19">
        <v>5845.9620689128396</v>
      </c>
      <c r="P54" s="10">
        <v>1.03328115224457</v>
      </c>
      <c r="Y54" s="19">
        <v>4133.3828789754698</v>
      </c>
      <c r="AI54" s="19">
        <v>0.82692389868407801</v>
      </c>
    </row>
    <row r="55" spans="1:35" x14ac:dyDescent="0.25">
      <c r="A55" s="17">
        <v>44257</v>
      </c>
      <c r="B55" s="19" t="s">
        <v>20</v>
      </c>
      <c r="C55" s="19">
        <v>10.675000000000001</v>
      </c>
      <c r="D55" s="19">
        <v>81.199999999999989</v>
      </c>
      <c r="E55" s="19">
        <v>3.835</v>
      </c>
      <c r="F55" s="19">
        <v>6391</v>
      </c>
      <c r="G55" s="19">
        <v>5644.6803710887298</v>
      </c>
      <c r="P55" s="10">
        <v>1.0332341496641899</v>
      </c>
      <c r="Y55" s="19">
        <v>3927.8395967481902</v>
      </c>
      <c r="AI55" s="19">
        <v>0.82692387711257398</v>
      </c>
    </row>
    <row r="56" spans="1:35" x14ac:dyDescent="0.25">
      <c r="A56" s="17">
        <v>44258</v>
      </c>
      <c r="B56" s="19" t="s">
        <v>20</v>
      </c>
      <c r="C56" s="19">
        <v>13.13</v>
      </c>
      <c r="D56" s="19">
        <v>83.164999999999992</v>
      </c>
      <c r="E56" s="19">
        <v>4.4800000000000004</v>
      </c>
      <c r="F56" s="19">
        <v>6385</v>
      </c>
      <c r="G56" s="19">
        <v>5456.6962291316304</v>
      </c>
      <c r="P56" s="10">
        <v>1.033190414186</v>
      </c>
      <c r="Y56" s="19">
        <v>3733.1941990282899</v>
      </c>
      <c r="AI56" s="19">
        <v>0.82692384991569401</v>
      </c>
    </row>
    <row r="57" spans="1:35" x14ac:dyDescent="0.25">
      <c r="A57" s="17">
        <v>44259</v>
      </c>
      <c r="B57" s="19" t="s">
        <v>20</v>
      </c>
      <c r="C57" s="19">
        <v>9.9449999999999985</v>
      </c>
      <c r="D57" s="19">
        <v>78.515000000000015</v>
      </c>
      <c r="E57" s="19">
        <v>4.4799999999999986</v>
      </c>
      <c r="F57" s="19">
        <v>6573</v>
      </c>
      <c r="G57" s="19">
        <v>5284.9393498457803</v>
      </c>
      <c r="P57" s="10">
        <v>1.03314972622339</v>
      </c>
      <c r="Y57" s="19">
        <v>3547.8739841676602</v>
      </c>
      <c r="AI57" s="19">
        <v>0.82692381562656003</v>
      </c>
    </row>
    <row r="58" spans="1:35" x14ac:dyDescent="0.25">
      <c r="A58" s="17">
        <v>44260</v>
      </c>
      <c r="B58" s="19" t="s">
        <v>20</v>
      </c>
      <c r="C58" s="19">
        <v>9.1499999999999968</v>
      </c>
      <c r="D58" s="19">
        <v>66.440000000000012</v>
      </c>
      <c r="E58" s="19">
        <v>3.8849999999999998</v>
      </c>
      <c r="F58" s="19">
        <v>5946</v>
      </c>
      <c r="G58" s="19">
        <v>5118.1957693621198</v>
      </c>
      <c r="P58" s="10">
        <v>1.0331118799191601</v>
      </c>
      <c r="Y58" s="19">
        <v>3368.7301666989802</v>
      </c>
      <c r="AI58" s="19">
        <v>0.82692377239584702</v>
      </c>
    </row>
    <row r="59" spans="1:35" x14ac:dyDescent="0.25">
      <c r="A59" s="17">
        <v>44261</v>
      </c>
      <c r="B59" s="19" t="s">
        <v>20</v>
      </c>
      <c r="C59" s="19">
        <v>9.8199999999999985</v>
      </c>
      <c r="D59" s="19">
        <v>67.60499999999999</v>
      </c>
      <c r="E59" s="19">
        <v>3.03</v>
      </c>
      <c r="F59" s="19">
        <v>6039</v>
      </c>
      <c r="G59" s="19">
        <v>4965.63772792701</v>
      </c>
      <c r="P59" s="10">
        <v>1.03307668243021</v>
      </c>
      <c r="Y59" s="19">
        <v>3202.0532966620299</v>
      </c>
      <c r="AI59" s="19">
        <v>0.82692371789210894</v>
      </c>
    </row>
    <row r="60" spans="1:35" x14ac:dyDescent="0.25">
      <c r="A60" s="17">
        <v>44262</v>
      </c>
      <c r="B60" s="19" t="s">
        <v>20</v>
      </c>
      <c r="C60" s="19">
        <v>9.9450000000000003</v>
      </c>
      <c r="D60" s="19">
        <v>71.16</v>
      </c>
      <c r="E60" s="19">
        <v>3.14</v>
      </c>
      <c r="F60" s="19">
        <v>5177</v>
      </c>
      <c r="G60" s="19">
        <v>4825.3987296369196</v>
      </c>
      <c r="P60" s="10">
        <v>1.03304395322864</v>
      </c>
      <c r="Y60" s="19">
        <v>3044.0853143490199</v>
      </c>
      <c r="AI60" s="19">
        <v>0.82692364917613803</v>
      </c>
    </row>
    <row r="61" spans="1:35" x14ac:dyDescent="0.25">
      <c r="A61" s="17">
        <v>44263</v>
      </c>
      <c r="B61" s="19" t="s">
        <v>20</v>
      </c>
      <c r="C61" s="19">
        <v>13.28</v>
      </c>
      <c r="D61" s="19">
        <v>75.175000000000026</v>
      </c>
      <c r="E61" s="19">
        <v>5.3599999999999994</v>
      </c>
      <c r="F61" s="19">
        <v>4712</v>
      </c>
      <c r="G61" s="19">
        <v>4694.2954207574103</v>
      </c>
      <c r="P61" s="10">
        <v>1.03301352342246</v>
      </c>
      <c r="Y61" s="19">
        <v>2892.4354380104701</v>
      </c>
      <c r="AI61" s="19">
        <v>0.82692356254262001</v>
      </c>
    </row>
    <row r="62" spans="1:35" x14ac:dyDescent="0.25">
      <c r="A62" s="17">
        <v>44264</v>
      </c>
      <c r="B62" s="19" t="s">
        <v>20</v>
      </c>
      <c r="C62" s="19">
        <v>10</v>
      </c>
      <c r="D62" s="19">
        <v>74.49499999999999</v>
      </c>
      <c r="E62" s="19">
        <v>7.0549999999999997</v>
      </c>
      <c r="F62" s="19">
        <v>5766</v>
      </c>
      <c r="G62" s="19">
        <v>4576.3619279781096</v>
      </c>
      <c r="P62" s="10">
        <v>1.0329852350983799</v>
      </c>
      <c r="Y62" s="19">
        <v>2747.75458275452</v>
      </c>
      <c r="AI62" s="19">
        <v>0.82692345332058703</v>
      </c>
    </row>
    <row r="63" spans="1:35" x14ac:dyDescent="0.25">
      <c r="A63" s="17">
        <v>44265</v>
      </c>
      <c r="B63" s="19" t="s">
        <v>20</v>
      </c>
      <c r="C63" s="19">
        <v>5.4049999999999994</v>
      </c>
      <c r="D63" s="19">
        <v>81.884999999999991</v>
      </c>
      <c r="E63" s="19">
        <v>8.2799999999999994</v>
      </c>
      <c r="F63" s="19">
        <v>5926</v>
      </c>
      <c r="G63" s="19">
        <v>4458.7391588890996</v>
      </c>
      <c r="P63" s="10">
        <v>1.0329589406883</v>
      </c>
      <c r="Y63" s="19">
        <v>2607.6775714466798</v>
      </c>
      <c r="AI63" s="19">
        <v>0.82692331562197197</v>
      </c>
    </row>
    <row r="64" spans="1:35" x14ac:dyDescent="0.25">
      <c r="A64" s="17">
        <v>44266</v>
      </c>
      <c r="B64" s="19" t="s">
        <v>20</v>
      </c>
      <c r="C64" s="19">
        <v>4.6900000000000004</v>
      </c>
      <c r="D64" s="19">
        <v>74.155000000000015</v>
      </c>
      <c r="E64" s="19">
        <v>8.1050000000000004</v>
      </c>
      <c r="F64" s="19">
        <v>6753</v>
      </c>
      <c r="G64" s="19">
        <v>4347.4465278816097</v>
      </c>
      <c r="P64" s="10">
        <v>1.0329345023609899</v>
      </c>
      <c r="Y64" s="19">
        <v>2477.9824627092298</v>
      </c>
      <c r="AI64" s="19">
        <v>0.82692314202482198</v>
      </c>
    </row>
    <row r="65" spans="1:35" x14ac:dyDescent="0.25">
      <c r="A65" s="17">
        <v>44267</v>
      </c>
      <c r="B65" s="19" t="s">
        <v>20</v>
      </c>
      <c r="C65" s="19">
        <v>4.9349999999999996</v>
      </c>
      <c r="D65" s="19">
        <v>77</v>
      </c>
      <c r="E65" s="19">
        <v>6.1949999999999994</v>
      </c>
      <c r="F65" s="19">
        <v>6609</v>
      </c>
      <c r="G65" s="19">
        <v>4248.4437408751401</v>
      </c>
      <c r="P65" s="10">
        <v>1.03291179143956</v>
      </c>
      <c r="Y65" s="19">
        <v>2358.0947156700699</v>
      </c>
      <c r="AI65" s="19">
        <v>0.82692292317425198</v>
      </c>
    </row>
    <row r="66" spans="1:35" x14ac:dyDescent="0.25">
      <c r="A66" s="17">
        <v>44268</v>
      </c>
      <c r="B66" s="19" t="s">
        <v>20</v>
      </c>
      <c r="C66" s="19">
        <v>3.8100000000000009</v>
      </c>
      <c r="D66" s="19">
        <v>75.03</v>
      </c>
      <c r="E66" s="19">
        <v>5.7399999999999984</v>
      </c>
      <c r="F66" s="19">
        <v>5534</v>
      </c>
      <c r="G66" s="19">
        <v>4157.5919462151396</v>
      </c>
      <c r="P66" s="10">
        <v>1.0328906878452699</v>
      </c>
      <c r="Y66" s="19">
        <v>2243.0871369461302</v>
      </c>
      <c r="AI66" s="19">
        <v>0.82692264727992404</v>
      </c>
    </row>
    <row r="67" spans="1:35" x14ac:dyDescent="0.25">
      <c r="A67" s="17">
        <v>44269</v>
      </c>
      <c r="B67" s="19" t="s">
        <v>20</v>
      </c>
      <c r="C67" s="19">
        <v>3.5950000000000011</v>
      </c>
      <c r="D67" s="19">
        <v>77.24499999999999</v>
      </c>
      <c r="E67" s="19">
        <v>7.3150000000000004</v>
      </c>
      <c r="F67" s="19">
        <v>4618</v>
      </c>
      <c r="G67" s="19">
        <v>4071.5046922307502</v>
      </c>
      <c r="P67" s="10">
        <v>1.03287107956779</v>
      </c>
      <c r="Y67" s="19">
        <v>2131.9634965477298</v>
      </c>
      <c r="AI67" s="19">
        <v>0.82692229948338603</v>
      </c>
    </row>
    <row r="68" spans="1:35" x14ac:dyDescent="0.25">
      <c r="A68" s="17">
        <v>44270</v>
      </c>
      <c r="B68" s="19" t="s">
        <v>20</v>
      </c>
      <c r="C68" s="19">
        <v>7.4799999999999986</v>
      </c>
      <c r="D68" s="19">
        <v>76.184999999999988</v>
      </c>
      <c r="E68" s="19">
        <v>8.73</v>
      </c>
      <c r="F68" s="19">
        <v>5089</v>
      </c>
      <c r="G68" s="19">
        <v>3992.5971726719599</v>
      </c>
      <c r="P68" s="10">
        <v>1.0328528621616999</v>
      </c>
      <c r="Y68" s="19">
        <v>2026.1402359154299</v>
      </c>
      <c r="AI68" s="19">
        <v>0.82692186106188403</v>
      </c>
    </row>
    <row r="69" spans="1:35" x14ac:dyDescent="0.25">
      <c r="A69" s="17">
        <v>44271</v>
      </c>
      <c r="B69" s="19" t="s">
        <v>20</v>
      </c>
      <c r="C69" s="19">
        <v>7.1099999999999977</v>
      </c>
      <c r="D69" s="19">
        <v>75.835000000000008</v>
      </c>
      <c r="E69" s="19">
        <v>9.0449999999999999</v>
      </c>
      <c r="F69" s="19">
        <v>5294</v>
      </c>
      <c r="G69" s="19">
        <v>3924.4699709555698</v>
      </c>
      <c r="P69" s="10">
        <v>1.03283593826904</v>
      </c>
      <c r="Y69" s="19">
        <v>1925.1294279854101</v>
      </c>
      <c r="AI69" s="19">
        <v>0.82692130842685996</v>
      </c>
    </row>
    <row r="70" spans="1:35" x14ac:dyDescent="0.25">
      <c r="A70" s="17">
        <v>44272</v>
      </c>
      <c r="B70" s="19" t="s">
        <v>20</v>
      </c>
      <c r="C70" s="19">
        <v>10.119999999999999</v>
      </c>
      <c r="D70" s="19">
        <v>73.14500000000001</v>
      </c>
      <c r="E70" s="19">
        <v>6.919999999999999</v>
      </c>
      <c r="F70" s="19">
        <v>5758</v>
      </c>
      <c r="G70" s="19">
        <v>3856.2515552759901</v>
      </c>
      <c r="P70" s="10">
        <v>1.0328202171671499</v>
      </c>
      <c r="Y70" s="19">
        <v>1826.67629602341</v>
      </c>
      <c r="AI70" s="19">
        <v>0.82692061186496502</v>
      </c>
    </row>
    <row r="71" spans="1:35" x14ac:dyDescent="0.25">
      <c r="A71" s="17">
        <v>44273</v>
      </c>
      <c r="B71" s="19" t="s">
        <v>20</v>
      </c>
      <c r="C71" s="19">
        <v>9.6449999999999996</v>
      </c>
      <c r="D71" s="19">
        <v>79.765000000000001</v>
      </c>
      <c r="E71" s="19">
        <v>8.4749999999999996</v>
      </c>
      <c r="F71" s="19">
        <v>6303</v>
      </c>
      <c r="G71" s="19">
        <v>3797.1718672430402</v>
      </c>
      <c r="P71" s="10">
        <v>1.0328056143413999</v>
      </c>
      <c r="Y71" s="19">
        <v>1733.9191674055</v>
      </c>
      <c r="AI71" s="19">
        <v>0.82691973395658802</v>
      </c>
    </row>
    <row r="72" spans="1:35" x14ac:dyDescent="0.25">
      <c r="A72" s="17">
        <v>44274</v>
      </c>
      <c r="B72" s="19" t="s">
        <v>20</v>
      </c>
      <c r="C72" s="19">
        <v>8.8599999999999977</v>
      </c>
      <c r="D72" s="19">
        <v>75.265000000000015</v>
      </c>
      <c r="E72" s="19">
        <v>8.1100000000000012</v>
      </c>
      <c r="F72" s="19">
        <v>4802</v>
      </c>
      <c r="G72" s="19">
        <v>3738.2623442180302</v>
      </c>
      <c r="P72" s="10">
        <v>1.03279205108184</v>
      </c>
      <c r="Y72" s="19">
        <v>1645.0386967412501</v>
      </c>
      <c r="AI72" s="19">
        <v>0.82691862759125001</v>
      </c>
    </row>
    <row r="73" spans="1:35" x14ac:dyDescent="0.25">
      <c r="A73" s="17">
        <v>44275</v>
      </c>
      <c r="B73" s="19" t="s">
        <v>20</v>
      </c>
      <c r="C73" s="19">
        <v>7.0549999999999997</v>
      </c>
      <c r="D73" s="19">
        <v>76.69</v>
      </c>
      <c r="E73" s="19">
        <v>8.34</v>
      </c>
      <c r="F73" s="19">
        <v>5587</v>
      </c>
      <c r="G73" s="19">
        <v>3683.1968296229902</v>
      </c>
      <c r="P73" s="10">
        <v>1.0327794541030999</v>
      </c>
      <c r="Y73" s="19">
        <v>1561.7222943202</v>
      </c>
      <c r="AI73" s="19">
        <v>0.82691723348017299</v>
      </c>
    </row>
    <row r="74" spans="1:35" x14ac:dyDescent="0.25">
      <c r="A74" s="17">
        <v>44276</v>
      </c>
      <c r="B74" s="19" t="s">
        <v>20</v>
      </c>
      <c r="C74" s="19">
        <v>5.3750000000000009</v>
      </c>
      <c r="D74" s="19">
        <v>73.725000000000009</v>
      </c>
      <c r="E74" s="19">
        <v>7.7450000000000001</v>
      </c>
      <c r="F74" s="19">
        <v>5312</v>
      </c>
      <c r="G74" s="19">
        <v>3630.78538770054</v>
      </c>
      <c r="P74" s="10">
        <v>1.03276775518655</v>
      </c>
      <c r="Y74" s="19">
        <v>1483.5565253171701</v>
      </c>
      <c r="AI74" s="19">
        <v>0.82691547704349599</v>
      </c>
    </row>
    <row r="75" spans="1:35" x14ac:dyDescent="0.25">
      <c r="A75" s="17">
        <v>44277</v>
      </c>
      <c r="B75" s="19" t="s">
        <v>20</v>
      </c>
      <c r="C75" s="19">
        <v>9.5050000000000026</v>
      </c>
      <c r="D75" s="19">
        <v>75.75</v>
      </c>
      <c r="E75" s="19">
        <v>7.1349999999999998</v>
      </c>
      <c r="F75" s="19">
        <v>5342</v>
      </c>
      <c r="G75" s="19">
        <v>3582.1967979282499</v>
      </c>
      <c r="P75" s="10">
        <v>1.0327568908438001</v>
      </c>
      <c r="Y75" s="19">
        <v>1410.1874851422799</v>
      </c>
      <c r="AI75" s="19">
        <v>0.826913264522675</v>
      </c>
    </row>
    <row r="76" spans="1:35" x14ac:dyDescent="0.25">
      <c r="A76" s="17">
        <v>44278</v>
      </c>
      <c r="B76" s="19" t="s">
        <v>20</v>
      </c>
      <c r="C76" s="19">
        <v>8.1549999999999976</v>
      </c>
      <c r="D76" s="19">
        <v>73.089999999999989</v>
      </c>
      <c r="E76" s="19">
        <v>8.4749999999999996</v>
      </c>
      <c r="F76" s="19">
        <v>5379</v>
      </c>
      <c r="G76" s="19">
        <v>3544.3634076975</v>
      </c>
      <c r="P76" s="10">
        <v>1.0327468020006301</v>
      </c>
      <c r="Y76" s="19">
        <v>1340.82487724309</v>
      </c>
      <c r="AI76" s="19">
        <v>0.82691047813750995</v>
      </c>
    </row>
    <row r="77" spans="1:35" x14ac:dyDescent="0.25">
      <c r="A77" s="17">
        <v>44279</v>
      </c>
      <c r="B77" s="19" t="s">
        <v>20</v>
      </c>
      <c r="C77" s="19">
        <v>7.06</v>
      </c>
      <c r="D77" s="19">
        <v>74.800000000000011</v>
      </c>
      <c r="E77" s="19">
        <v>8.5100000000000016</v>
      </c>
      <c r="F77" s="19">
        <v>5604</v>
      </c>
      <c r="G77" s="19">
        <v>3502.7888451347499</v>
      </c>
      <c r="P77" s="10">
        <v>1.0327374337003601</v>
      </c>
      <c r="Y77" s="19">
        <v>1272.7989316826599</v>
      </c>
      <c r="AI77" s="19">
        <v>0.82690697007251601</v>
      </c>
    </row>
    <row r="78" spans="1:35" x14ac:dyDescent="0.25">
      <c r="A78" s="17">
        <v>44280</v>
      </c>
      <c r="B78" s="19" t="s">
        <v>20</v>
      </c>
      <c r="C78" s="19">
        <v>6.1950000000000012</v>
      </c>
      <c r="D78" s="19">
        <v>76.06</v>
      </c>
      <c r="E78" s="19">
        <v>9.1950000000000003</v>
      </c>
      <c r="F78" s="19">
        <v>6220</v>
      </c>
      <c r="G78" s="19">
        <v>3464.4902398455001</v>
      </c>
      <c r="P78" s="10">
        <v>1.0327287348257499</v>
      </c>
      <c r="Y78" s="19">
        <v>1208.79052624462</v>
      </c>
      <c r="AI78" s="19">
        <v>0.82690255504061405</v>
      </c>
    </row>
    <row r="79" spans="1:35" x14ac:dyDescent="0.25">
      <c r="A79" s="17">
        <v>44281</v>
      </c>
      <c r="B79" s="19" t="s">
        <v>20</v>
      </c>
      <c r="C79" s="19">
        <v>4.83</v>
      </c>
      <c r="D79" s="19">
        <v>76.209999999999994</v>
      </c>
      <c r="E79" s="19">
        <v>8.2949999999999999</v>
      </c>
      <c r="F79" s="19">
        <v>6187</v>
      </c>
      <c r="G79" s="19">
        <v>3429.2307778262202</v>
      </c>
      <c r="P79" s="10">
        <v>1.0327206578383701</v>
      </c>
      <c r="Y79" s="19">
        <v>1148.57572651757</v>
      </c>
      <c r="AI79" s="19">
        <v>0.82689700113660203</v>
      </c>
    </row>
    <row r="80" spans="1:35" x14ac:dyDescent="0.25">
      <c r="A80" s="17">
        <v>44282</v>
      </c>
      <c r="B80" s="19" t="s">
        <v>20</v>
      </c>
      <c r="C80" s="19">
        <v>3.7749999999999999</v>
      </c>
      <c r="D80" s="19">
        <v>70.509999999999991</v>
      </c>
      <c r="E80" s="19">
        <v>8.3150000000000013</v>
      </c>
      <c r="F80" s="19">
        <v>3865</v>
      </c>
      <c r="G80" s="19">
        <v>3395.8934659919801</v>
      </c>
      <c r="P80" s="10">
        <v>1.03271315853468</v>
      </c>
      <c r="Y80" s="19">
        <v>1091.5678179347799</v>
      </c>
      <c r="AI80" s="19">
        <v>0.82689001866481604</v>
      </c>
    </row>
    <row r="81" spans="1:35" x14ac:dyDescent="0.25">
      <c r="A81" s="17">
        <v>44283</v>
      </c>
      <c r="B81" s="19" t="s">
        <v>20</v>
      </c>
      <c r="C81" s="19">
        <v>2.8250000000000002</v>
      </c>
      <c r="D81" s="19">
        <v>78.139999999999986</v>
      </c>
      <c r="E81" s="19">
        <v>10.56</v>
      </c>
      <c r="F81" s="19">
        <v>3862</v>
      </c>
      <c r="G81" s="19">
        <v>3365.3254227850398</v>
      </c>
      <c r="P81" s="10">
        <v>1.0327061958177499</v>
      </c>
      <c r="Y81" s="19">
        <v>1037.5858746374099</v>
      </c>
      <c r="AI81" s="19">
        <v>0.82688124661534201</v>
      </c>
    </row>
    <row r="82" spans="1:35" x14ac:dyDescent="0.25">
      <c r="A82" s="17">
        <v>44284</v>
      </c>
      <c r="B82" s="19" t="s">
        <v>20</v>
      </c>
      <c r="C82" s="19">
        <v>4.9650000000000007</v>
      </c>
      <c r="D82" s="19">
        <v>76.655000000000001</v>
      </c>
      <c r="E82" s="19">
        <v>11.35</v>
      </c>
      <c r="F82" s="19">
        <v>4654</v>
      </c>
      <c r="G82" s="19">
        <v>3337.1008549806102</v>
      </c>
      <c r="P82" s="10">
        <v>1.03269973148381</v>
      </c>
      <c r="Y82" s="19">
        <v>986.26673199141101</v>
      </c>
      <c r="AI82" s="19">
        <v>0.82687023648870905</v>
      </c>
    </row>
    <row r="83" spans="1:35" x14ac:dyDescent="0.25">
      <c r="A83" s="17">
        <v>44285</v>
      </c>
      <c r="B83" s="19" t="s">
        <v>20</v>
      </c>
      <c r="C83" s="19">
        <v>12.59</v>
      </c>
      <c r="D83" s="19">
        <v>65.35499999999999</v>
      </c>
      <c r="E83" s="19">
        <v>12.845000000000001</v>
      </c>
      <c r="F83" s="19">
        <v>4040</v>
      </c>
      <c r="G83" s="19">
        <v>3314.8597068817198</v>
      </c>
      <c r="P83" s="10">
        <v>1.03269373002287</v>
      </c>
      <c r="Y83" s="19">
        <v>937.40819710892004</v>
      </c>
      <c r="AI83" s="19">
        <v>0.82685643325775005</v>
      </c>
    </row>
    <row r="84" spans="1:35" x14ac:dyDescent="0.25">
      <c r="A84" s="17">
        <v>44286</v>
      </c>
      <c r="B84" s="19" t="s">
        <v>20</v>
      </c>
      <c r="C84" s="19">
        <v>15.94</v>
      </c>
      <c r="D84" s="19">
        <v>66.384999999999991</v>
      </c>
      <c r="E84" s="19">
        <v>13.25</v>
      </c>
      <c r="F84" s="19">
        <v>4052</v>
      </c>
      <c r="G84" s="19">
        <v>3301.5167309813801</v>
      </c>
      <c r="P84" s="10">
        <v>1.03268815843234</v>
      </c>
      <c r="Y84" s="19">
        <v>890.09833519072004</v>
      </c>
      <c r="AI84" s="19">
        <v>0.82683915344889203</v>
      </c>
    </row>
    <row r="85" spans="1:35" x14ac:dyDescent="0.25">
      <c r="A85" s="17">
        <v>44287</v>
      </c>
      <c r="B85" s="19" t="s">
        <v>20</v>
      </c>
      <c r="C85" s="19">
        <v>6.6849999999999996</v>
      </c>
      <c r="D85" s="19">
        <v>74.070000000000007</v>
      </c>
      <c r="E85" s="19">
        <v>8.77</v>
      </c>
      <c r="F85" s="19">
        <v>4478</v>
      </c>
      <c r="G85" s="19">
        <v>3284.53223409678</v>
      </c>
      <c r="P85" s="10">
        <v>1.0326829860432001</v>
      </c>
      <c r="Y85" s="19">
        <v>843.26580056828095</v>
      </c>
      <c r="AI85" s="19">
        <v>0.82681756068408696</v>
      </c>
    </row>
    <row r="86" spans="1:35" x14ac:dyDescent="0.25">
      <c r="A86" s="17">
        <v>44288</v>
      </c>
      <c r="B86" s="19" t="s">
        <v>20</v>
      </c>
      <c r="C86" s="19">
        <v>6.2526315789473683</v>
      </c>
      <c r="D86" s="19">
        <v>67.204999999999998</v>
      </c>
      <c r="E86" s="19">
        <v>6.7349999999999994</v>
      </c>
      <c r="F86" s="19">
        <v>3402</v>
      </c>
      <c r="G86" s="19">
        <v>3253.15001603685</v>
      </c>
      <c r="P86" s="10">
        <v>1.03267818435765</v>
      </c>
      <c r="Y86" s="19">
        <v>798.83683429899395</v>
      </c>
      <c r="AI86" s="19">
        <v>0.82679063963108901</v>
      </c>
    </row>
    <row r="87" spans="1:35" x14ac:dyDescent="0.25">
      <c r="A87" s="17">
        <v>44289</v>
      </c>
      <c r="B87" s="19" t="s">
        <v>20</v>
      </c>
      <c r="C87" s="19">
        <v>6.473684210526315</v>
      </c>
      <c r="D87" s="19">
        <v>68.570000000000007</v>
      </c>
      <c r="E87" s="19">
        <v>6.3900000000000006</v>
      </c>
      <c r="F87" s="19">
        <v>3423</v>
      </c>
      <c r="G87" s="19">
        <v>3234.5286107161101</v>
      </c>
      <c r="P87" s="10">
        <v>1.0326737268977499</v>
      </c>
      <c r="Y87" s="19">
        <v>759.832064149443</v>
      </c>
      <c r="AI87" s="19">
        <v>0.82675717026772499</v>
      </c>
    </row>
    <row r="88" spans="1:35" x14ac:dyDescent="0.25">
      <c r="A88" s="17">
        <v>44290</v>
      </c>
      <c r="B88" s="19" t="s">
        <v>20</v>
      </c>
      <c r="C88" s="19">
        <v>5.5263157894736832</v>
      </c>
      <c r="D88" s="19">
        <v>71.594999999999985</v>
      </c>
      <c r="E88" s="19">
        <v>8.1749999999999989</v>
      </c>
      <c r="F88" s="19">
        <v>2297</v>
      </c>
      <c r="G88" s="19">
        <v>3218.1689718329899</v>
      </c>
      <c r="P88" s="10">
        <v>1.0326695890643001</v>
      </c>
      <c r="Y88" s="19">
        <v>722.84740349467802</v>
      </c>
      <c r="AI88" s="19">
        <v>0.82671570578883002</v>
      </c>
    </row>
    <row r="89" spans="1:35" x14ac:dyDescent="0.25">
      <c r="A89" s="17">
        <v>44291</v>
      </c>
      <c r="B89" s="19" t="s">
        <v>20</v>
      </c>
      <c r="C89" s="19">
        <v>3.0150000000000001</v>
      </c>
      <c r="D89" s="19">
        <v>56.274999999999991</v>
      </c>
      <c r="E89" s="19">
        <v>5.5300000000000011</v>
      </c>
      <c r="F89" s="19">
        <v>2762</v>
      </c>
      <c r="G89" s="19">
        <v>3201.6461849306702</v>
      </c>
      <c r="P89" s="10">
        <v>1.0326657480051999</v>
      </c>
      <c r="Y89" s="19">
        <v>687.15502240579303</v>
      </c>
      <c r="AI89" s="19">
        <v>0.826664559463967</v>
      </c>
    </row>
    <row r="90" spans="1:35" x14ac:dyDescent="0.25">
      <c r="A90" s="17">
        <v>44292</v>
      </c>
      <c r="B90" s="19" t="s">
        <v>20</v>
      </c>
      <c r="C90" s="19">
        <v>5.1449999999999996</v>
      </c>
      <c r="D90" s="19">
        <v>62.905000000000022</v>
      </c>
      <c r="E90" s="19">
        <v>2.5449999999999999</v>
      </c>
      <c r="F90" s="19">
        <v>2379</v>
      </c>
      <c r="G90" s="19">
        <v>3184.3565677851402</v>
      </c>
      <c r="P90" s="10">
        <v>1.0326621824929401</v>
      </c>
      <c r="Y90" s="19">
        <v>653.09891362480096</v>
      </c>
      <c r="AI90" s="19">
        <v>0.82660180828910002</v>
      </c>
    </row>
    <row r="91" spans="1:35" x14ac:dyDescent="0.25">
      <c r="A91" s="17">
        <v>44293</v>
      </c>
      <c r="B91" s="19" t="s">
        <v>20</v>
      </c>
      <c r="C91" s="19">
        <v>7.7249999999999996</v>
      </c>
      <c r="D91" s="19">
        <v>60.23</v>
      </c>
      <c r="E91" s="19">
        <v>4.37</v>
      </c>
      <c r="F91" s="19">
        <v>2762</v>
      </c>
      <c r="G91" s="19">
        <v>3174.1435831869599</v>
      </c>
      <c r="P91" s="10">
        <v>1.0326588728103201</v>
      </c>
      <c r="Y91" s="19">
        <v>620.99285546045905</v>
      </c>
      <c r="AI91" s="19">
        <v>0.82652532414893798</v>
      </c>
    </row>
    <row r="92" spans="1:35" x14ac:dyDescent="0.25">
      <c r="A92" s="17">
        <v>44294</v>
      </c>
      <c r="B92" s="19" t="s">
        <v>20</v>
      </c>
      <c r="C92" s="19">
        <v>5.9</v>
      </c>
      <c r="D92" s="19">
        <v>69.61</v>
      </c>
      <c r="E92" s="19">
        <v>7.7500000000000018</v>
      </c>
      <c r="F92" s="19">
        <v>3030</v>
      </c>
      <c r="G92" s="19">
        <v>3165.57911835302</v>
      </c>
      <c r="P92" s="10">
        <v>1.0326558006441799</v>
      </c>
      <c r="Y92" s="19">
        <v>589.83237721834905</v>
      </c>
      <c r="AI92" s="19">
        <v>0.82643284579959597</v>
      </c>
    </row>
    <row r="93" spans="1:35" x14ac:dyDescent="0.25">
      <c r="A93" s="17">
        <v>44295</v>
      </c>
      <c r="B93" s="19" t="s">
        <v>20</v>
      </c>
      <c r="C93" s="19">
        <v>7.1549999999999976</v>
      </c>
      <c r="D93" s="19">
        <v>71.474999999999994</v>
      </c>
      <c r="E93" s="19">
        <v>6.65</v>
      </c>
      <c r="F93" s="19">
        <v>-4860</v>
      </c>
      <c r="G93" s="19">
        <v>3152.3707518457099</v>
      </c>
      <c r="P93" s="10">
        <v>1.0326529489862999</v>
      </c>
      <c r="Y93" s="19">
        <v>559.71320536320695</v>
      </c>
      <c r="AI93" s="19">
        <v>0.82632210605704803</v>
      </c>
    </row>
    <row r="94" spans="1:35" x14ac:dyDescent="0.25">
      <c r="A94" s="17">
        <v>44296</v>
      </c>
      <c r="B94" s="19" t="s">
        <v>20</v>
      </c>
      <c r="C94" s="19">
        <v>7.0550000000000006</v>
      </c>
      <c r="D94" s="19">
        <v>71.185000000000016</v>
      </c>
      <c r="E94" s="19">
        <v>4.37</v>
      </c>
      <c r="F94" s="19">
        <v>2584</v>
      </c>
      <c r="G94" s="19">
        <v>3144.0263108776999</v>
      </c>
      <c r="P94" s="10">
        <v>1.0326503020412801</v>
      </c>
      <c r="Y94" s="19">
        <v>531.579928096392</v>
      </c>
      <c r="AI94" s="19">
        <v>0.82619102615540696</v>
      </c>
    </row>
    <row r="95" spans="1:35" x14ac:dyDescent="0.25">
      <c r="A95" s="17">
        <v>44297</v>
      </c>
      <c r="B95" s="19" t="s">
        <v>20</v>
      </c>
      <c r="C95" s="19">
        <v>5.6399999999999988</v>
      </c>
      <c r="D95" s="19">
        <v>69.59</v>
      </c>
      <c r="E95" s="19">
        <v>3.355</v>
      </c>
      <c r="F95" s="19">
        <v>1730</v>
      </c>
      <c r="G95" s="19">
        <v>3134.8031577128299</v>
      </c>
      <c r="P95" s="10">
        <v>1.0326478451407699</v>
      </c>
      <c r="Y95" s="19">
        <v>504.76723096296303</v>
      </c>
      <c r="AI95" s="19">
        <v>0.82603798081158497</v>
      </c>
    </row>
    <row r="96" spans="1:35" x14ac:dyDescent="0.25">
      <c r="A96" s="17">
        <v>44298</v>
      </c>
      <c r="B96" s="19" t="s">
        <v>20</v>
      </c>
      <c r="C96" s="19">
        <v>10.24</v>
      </c>
      <c r="D96" s="19">
        <v>64.89</v>
      </c>
      <c r="E96" s="19">
        <v>4.5650000000000004</v>
      </c>
      <c r="F96" s="19">
        <v>3568</v>
      </c>
      <c r="G96" s="19">
        <v>3124.6870096973998</v>
      </c>
      <c r="P96" s="10">
        <v>1.0326455646636601</v>
      </c>
      <c r="Y96" s="19">
        <v>479.37723485526698</v>
      </c>
      <c r="AI96" s="19">
        <v>0.82586212097948797</v>
      </c>
    </row>
    <row r="97" spans="1:35" x14ac:dyDescent="0.25">
      <c r="A97" s="17">
        <v>44299</v>
      </c>
      <c r="B97" s="19" t="s">
        <v>20</v>
      </c>
      <c r="C97" s="19">
        <v>12.755000000000001</v>
      </c>
      <c r="D97" s="19">
        <v>65.679999999999993</v>
      </c>
      <c r="E97" s="19">
        <v>6.9550000000000001</v>
      </c>
      <c r="F97" s="19">
        <v>2471</v>
      </c>
      <c r="G97" s="19">
        <v>3123.0330321504198</v>
      </c>
      <c r="P97" s="10">
        <v>1.0326434479618101</v>
      </c>
      <c r="Y97" s="19">
        <v>455.50164615214902</v>
      </c>
      <c r="AI97" s="19">
        <v>0.82566371673441097</v>
      </c>
    </row>
    <row r="98" spans="1:35" x14ac:dyDescent="0.25">
      <c r="A98" s="17">
        <v>44300</v>
      </c>
      <c r="B98" s="19" t="s">
        <v>20</v>
      </c>
      <c r="C98" s="19">
        <v>11.345000000000001</v>
      </c>
      <c r="D98" s="19">
        <v>66.045000000000002</v>
      </c>
      <c r="E98" s="19">
        <v>6.69</v>
      </c>
      <c r="F98" s="19">
        <v>2491</v>
      </c>
      <c r="G98" s="19">
        <v>3119.3982435821399</v>
      </c>
      <c r="P98" s="10">
        <v>1.03264148329105</v>
      </c>
      <c r="Y98" s="19">
        <v>432.191959241353</v>
      </c>
      <c r="AI98" s="19">
        <v>0.82544445502556096</v>
      </c>
    </row>
    <row r="99" spans="1:35" x14ac:dyDescent="0.25">
      <c r="A99" s="17">
        <v>44301</v>
      </c>
      <c r="B99" s="19" t="s">
        <v>20</v>
      </c>
      <c r="C99" s="19">
        <v>9.629999999999999</v>
      </c>
      <c r="D99" s="19">
        <v>63.244999999999997</v>
      </c>
      <c r="E99" s="19">
        <v>6.5699999999999994</v>
      </c>
      <c r="F99" s="19">
        <v>2671</v>
      </c>
      <c r="G99" s="19">
        <v>3111.3590943836598</v>
      </c>
      <c r="P99" s="10">
        <v>1.0326396597469301</v>
      </c>
      <c r="Y99" s="19">
        <v>409.90056164186802</v>
      </c>
      <c r="AI99" s="19">
        <v>0.82520760709454399</v>
      </c>
    </row>
    <row r="100" spans="1:35" x14ac:dyDescent="0.25">
      <c r="A100" s="17">
        <v>44302</v>
      </c>
      <c r="B100" s="19" t="s">
        <v>20</v>
      </c>
      <c r="C100" s="19">
        <v>10.865</v>
      </c>
      <c r="D100" s="19">
        <v>62.219999999999992</v>
      </c>
      <c r="E100" s="19">
        <v>7.02</v>
      </c>
      <c r="F100" s="19">
        <v>2756</v>
      </c>
      <c r="G100" s="19">
        <v>3103.51627582731</v>
      </c>
      <c r="P100" s="10">
        <v>1.0326379672050201</v>
      </c>
      <c r="Y100" s="19">
        <v>389.19613842454697</v>
      </c>
      <c r="AI100" s="19">
        <v>0.82495798293565203</v>
      </c>
    </row>
    <row r="101" spans="1:35" x14ac:dyDescent="0.25">
      <c r="A101" s="17">
        <v>44303</v>
      </c>
      <c r="B101" s="19" t="s">
        <v>20</v>
      </c>
      <c r="C101" s="19">
        <v>10.005000000000001</v>
      </c>
      <c r="D101" s="19">
        <v>56.284999999999997</v>
      </c>
      <c r="E101" s="19">
        <v>8.1849999999999987</v>
      </c>
      <c r="F101" s="19">
        <v>2206</v>
      </c>
      <c r="G101" s="19">
        <v>3100.0202434850498</v>
      </c>
      <c r="P101" s="10">
        <v>1.0326363962654399</v>
      </c>
      <c r="Y101" s="19">
        <v>369.88123883175001</v>
      </c>
      <c r="AI101" s="19">
        <v>0.82470162626183496</v>
      </c>
    </row>
    <row r="102" spans="1:35" x14ac:dyDescent="0.25">
      <c r="A102" s="17">
        <v>44304</v>
      </c>
      <c r="B102" s="19" t="s">
        <v>20</v>
      </c>
      <c r="C102" s="19">
        <v>8.4850000000000012</v>
      </c>
      <c r="D102" s="19">
        <v>59.075000000000003</v>
      </c>
      <c r="E102" s="19">
        <v>9.0400000000000009</v>
      </c>
      <c r="F102" s="19">
        <v>1882</v>
      </c>
      <c r="G102" s="19">
        <v>3094.3385322520298</v>
      </c>
      <c r="P102" s="10">
        <v>1.0326349382012101</v>
      </c>
      <c r="Y102" s="19">
        <v>351.37956256511802</v>
      </c>
      <c r="AI102" s="19">
        <v>0.82444526997086398</v>
      </c>
    </row>
    <row r="103" spans="1:35" x14ac:dyDescent="0.25">
      <c r="A103" s="17">
        <v>44305</v>
      </c>
      <c r="B103" s="19" t="s">
        <v>20</v>
      </c>
      <c r="C103" s="19">
        <v>11.16</v>
      </c>
      <c r="D103" s="19">
        <v>60.234999999999999</v>
      </c>
      <c r="E103" s="19">
        <v>9.99</v>
      </c>
      <c r="F103" s="19">
        <v>2963</v>
      </c>
      <c r="G103" s="19">
        <v>3088.2785685793801</v>
      </c>
      <c r="P103" s="10">
        <v>1.0326335849103101</v>
      </c>
      <c r="Y103" s="19">
        <v>333.86801051347902</v>
      </c>
      <c r="AI103" s="19">
        <v>0.82419564692055503</v>
      </c>
    </row>
    <row r="104" spans="1:35" x14ac:dyDescent="0.25">
      <c r="A104" s="17">
        <v>44306</v>
      </c>
      <c r="B104" s="19" t="s">
        <v>20</v>
      </c>
      <c r="C104" s="19">
        <v>11.805</v>
      </c>
      <c r="D104" s="19">
        <v>66.045000000000002</v>
      </c>
      <c r="E104" s="19">
        <v>10.43</v>
      </c>
      <c r="F104" s="19">
        <v>2524</v>
      </c>
      <c r="G104" s="19">
        <v>3088.07257556287</v>
      </c>
      <c r="P104" s="10">
        <v>1.0326323288711401</v>
      </c>
      <c r="Y104" s="19">
        <v>317.35172114826003</v>
      </c>
      <c r="AI104" s="19">
        <v>0.82395880071259398</v>
      </c>
    </row>
    <row r="105" spans="1:35" x14ac:dyDescent="0.25">
      <c r="A105" s="17">
        <v>44307</v>
      </c>
      <c r="B105" s="19" t="s">
        <v>20</v>
      </c>
      <c r="C105" s="19">
        <v>7.6</v>
      </c>
      <c r="D105" s="19">
        <v>63.95</v>
      </c>
      <c r="E105" s="19">
        <v>9.3850000000000016</v>
      </c>
      <c r="F105" s="19">
        <v>2396</v>
      </c>
      <c r="G105" s="19">
        <v>3085.6617988683302</v>
      </c>
      <c r="P105" s="10">
        <v>1.0326311631010401</v>
      </c>
      <c r="Y105" s="19">
        <v>301.34739092309201</v>
      </c>
      <c r="AI105" s="19">
        <v>0.82373954118144899</v>
      </c>
    </row>
    <row r="106" spans="1:35" x14ac:dyDescent="0.25">
      <c r="A106" s="17">
        <v>44308</v>
      </c>
      <c r="B106" s="19" t="s">
        <v>20</v>
      </c>
      <c r="C106" s="19">
        <v>8.3950000000000014</v>
      </c>
      <c r="D106" s="19">
        <v>55.635000000000012</v>
      </c>
      <c r="E106" s="19">
        <v>8.73</v>
      </c>
      <c r="F106" s="19">
        <v>2728</v>
      </c>
      <c r="G106" s="19">
        <v>3077.3635580793798</v>
      </c>
      <c r="P106" s="10">
        <v>1.0326300811178999</v>
      </c>
      <c r="Y106" s="19">
        <v>286.10934303421197</v>
      </c>
      <c r="AI106" s="19">
        <v>0.82354113938965601</v>
      </c>
    </row>
    <row r="107" spans="1:35" x14ac:dyDescent="0.25">
      <c r="A107" s="17">
        <v>44309</v>
      </c>
      <c r="B107" s="19" t="s">
        <v>20</v>
      </c>
      <c r="C107" s="19">
        <v>10.14</v>
      </c>
      <c r="D107" s="19">
        <v>51.095000000000013</v>
      </c>
      <c r="E107" s="19">
        <v>10.625</v>
      </c>
      <c r="F107" s="19">
        <v>2678</v>
      </c>
      <c r="G107" s="19">
        <v>3075.8776174330001</v>
      </c>
      <c r="P107" s="10">
        <v>1.0326290769042901</v>
      </c>
      <c r="Y107" s="19">
        <v>272.04848887323999</v>
      </c>
      <c r="AI107" s="19">
        <v>0.82336528211549698</v>
      </c>
    </row>
    <row r="108" spans="1:35" x14ac:dyDescent="0.25">
      <c r="A108" s="17">
        <v>44310</v>
      </c>
      <c r="B108" s="19" t="s">
        <v>20</v>
      </c>
      <c r="C108" s="19">
        <v>7.4049999999999976</v>
      </c>
      <c r="D108" s="19">
        <v>56.655000000000008</v>
      </c>
      <c r="E108" s="19">
        <v>10.42</v>
      </c>
      <c r="F108" s="19">
        <v>2061</v>
      </c>
      <c r="G108" s="19">
        <v>3075.95334383205</v>
      </c>
      <c r="P108" s="10">
        <v>1.03262814487434</v>
      </c>
      <c r="Y108" s="19">
        <v>258.56301007397701</v>
      </c>
      <c r="AI108" s="19">
        <v>0.82321223929100495</v>
      </c>
    </row>
    <row r="109" spans="1:35" x14ac:dyDescent="0.25">
      <c r="A109" s="17">
        <v>44311</v>
      </c>
      <c r="B109" s="19" t="s">
        <v>20</v>
      </c>
      <c r="C109" s="19">
        <v>4.4000000000000004</v>
      </c>
      <c r="D109" s="19">
        <v>63.005000000000003</v>
      </c>
      <c r="E109" s="19">
        <v>8.504999999999999</v>
      </c>
      <c r="F109" s="19">
        <v>1712</v>
      </c>
      <c r="G109" s="19">
        <v>3070.5352379221599</v>
      </c>
      <c r="P109" s="10">
        <v>1.03262727984283</v>
      </c>
      <c r="Y109" s="19">
        <v>245.54396828825199</v>
      </c>
      <c r="AI109" s="19">
        <v>0.82308116176406798</v>
      </c>
    </row>
    <row r="110" spans="1:35" x14ac:dyDescent="0.25">
      <c r="A110" s="17">
        <v>44312</v>
      </c>
      <c r="B110" s="19" t="s">
        <v>20</v>
      </c>
      <c r="C110" s="19">
        <v>7.4</v>
      </c>
      <c r="D110" s="19">
        <v>62.645000000000017</v>
      </c>
      <c r="E110" s="19">
        <v>8.41</v>
      </c>
      <c r="F110" s="19">
        <v>2064</v>
      </c>
      <c r="G110" s="19">
        <v>3065.0439720520499</v>
      </c>
      <c r="P110" s="10">
        <v>1.0326264769965501</v>
      </c>
      <c r="Y110" s="19">
        <v>233.37499725339001</v>
      </c>
      <c r="AI110" s="19">
        <v>0.82297042418373101</v>
      </c>
    </row>
    <row r="111" spans="1:35" x14ac:dyDescent="0.25">
      <c r="A111" s="17">
        <v>44313</v>
      </c>
      <c r="B111" s="19" t="s">
        <v>20</v>
      </c>
      <c r="C111" s="19">
        <v>9.245000000000001</v>
      </c>
      <c r="D111" s="19">
        <v>67.97999999999999</v>
      </c>
      <c r="E111" s="19">
        <v>9.3649999999999984</v>
      </c>
      <c r="F111" s="19">
        <v>2685</v>
      </c>
      <c r="G111" s="19">
        <v>3067.6004361118498</v>
      </c>
      <c r="P111" s="10">
        <v>1.0326257318676499</v>
      </c>
      <c r="Y111" s="19">
        <v>221.97785512633001</v>
      </c>
      <c r="AI111" s="19">
        <v>0.82287794774951994</v>
      </c>
    </row>
    <row r="112" spans="1:35" x14ac:dyDescent="0.25">
      <c r="A112" s="17">
        <v>44314</v>
      </c>
      <c r="B112" s="19" t="s">
        <v>20</v>
      </c>
      <c r="C112" s="19">
        <v>7.6599999999999993</v>
      </c>
      <c r="D112" s="19">
        <v>67.86999999999999</v>
      </c>
      <c r="E112" s="19">
        <v>7.8900000000000006</v>
      </c>
      <c r="F112" s="19">
        <v>2166</v>
      </c>
      <c r="G112" s="19">
        <v>3068.91102540051</v>
      </c>
      <c r="P112" s="10">
        <v>1.0326250403089601</v>
      </c>
      <c r="Y112" s="19">
        <v>210.84190504648399</v>
      </c>
      <c r="AI112" s="19">
        <v>0.82280146526854603</v>
      </c>
    </row>
    <row r="113" spans="1:35" x14ac:dyDescent="0.25">
      <c r="A113" s="17">
        <v>44315</v>
      </c>
      <c r="B113" s="19" t="s">
        <v>20</v>
      </c>
      <c r="C113" s="19">
        <v>8.3150000000000013</v>
      </c>
      <c r="D113" s="19">
        <v>67.915000000000006</v>
      </c>
      <c r="E113" s="19">
        <v>6.85</v>
      </c>
      <c r="F113" s="19">
        <v>2445</v>
      </c>
      <c r="G113" s="19">
        <v>3065.9981051375798</v>
      </c>
      <c r="P113" s="10">
        <v>1.03262439847098</v>
      </c>
      <c r="Y113" s="19">
        <v>200.11857477155701</v>
      </c>
      <c r="AI113" s="19">
        <v>0.82273871550585298</v>
      </c>
    </row>
    <row r="114" spans="1:35" x14ac:dyDescent="0.25">
      <c r="A114" s="17">
        <v>44316</v>
      </c>
      <c r="B114" s="19" t="s">
        <v>20</v>
      </c>
      <c r="C114" s="19">
        <v>9.3049999999999997</v>
      </c>
      <c r="D114" s="19">
        <v>70.414999999999992</v>
      </c>
      <c r="E114" s="19">
        <v>6.9150000000000018</v>
      </c>
      <c r="F114" s="19">
        <v>2381</v>
      </c>
      <c r="G114" s="19">
        <v>3066.20553419818</v>
      </c>
      <c r="P114" s="10">
        <v>1.0326238027805701</v>
      </c>
      <c r="Y114" s="19">
        <v>190.082061238183</v>
      </c>
      <c r="AI114" s="19">
        <v>0.82268757036593898</v>
      </c>
    </row>
    <row r="115" spans="1:35" x14ac:dyDescent="0.25">
      <c r="A115" s="17">
        <v>44317</v>
      </c>
      <c r="B115" s="19" t="s">
        <v>20</v>
      </c>
      <c r="C115" s="19">
        <v>8.1</v>
      </c>
      <c r="D115" s="19">
        <v>71.710000000000008</v>
      </c>
      <c r="E115" s="19">
        <v>6.9049999999999994</v>
      </c>
      <c r="F115" s="19">
        <v>1907</v>
      </c>
      <c r="G115" s="19">
        <v>3067.0477498987502</v>
      </c>
      <c r="P115" s="10">
        <v>1.0326232499211501</v>
      </c>
      <c r="Y115" s="19">
        <v>180.542129329842</v>
      </c>
      <c r="AI115" s="19">
        <v>0.82264610687005502</v>
      </c>
    </row>
    <row r="116" spans="1:35" x14ac:dyDescent="0.25">
      <c r="A116" s="17">
        <v>44318</v>
      </c>
      <c r="B116" s="19" t="s">
        <v>20</v>
      </c>
      <c r="C116" s="19">
        <v>7.0250000000000004</v>
      </c>
      <c r="D116" s="19">
        <v>67.570000000000007</v>
      </c>
      <c r="E116" s="19">
        <v>8.5800000000000018</v>
      </c>
      <c r="F116" s="19">
        <v>1671</v>
      </c>
      <c r="G116" s="19">
        <v>3065.2177395093299</v>
      </c>
      <c r="P116" s="10">
        <v>1.0326227368143099</v>
      </c>
      <c r="Y116" s="19">
        <v>171.440870579657</v>
      </c>
      <c r="AI116" s="19">
        <v>0.82261263831476905</v>
      </c>
    </row>
    <row r="117" spans="1:35" x14ac:dyDescent="0.25">
      <c r="A117" s="17">
        <v>44319</v>
      </c>
      <c r="B117" s="19" t="s">
        <v>20</v>
      </c>
      <c r="C117" s="19">
        <v>4.740000000000002</v>
      </c>
      <c r="D117" s="19">
        <v>78.234999999999999</v>
      </c>
      <c r="E117" s="19">
        <v>8.1449999999999996</v>
      </c>
      <c r="F117" s="19">
        <v>1649</v>
      </c>
      <c r="G117" s="19">
        <v>3063.7240500181802</v>
      </c>
      <c r="P117" s="10">
        <v>1.03262226060273</v>
      </c>
      <c r="Y117" s="19">
        <v>162.88026297959399</v>
      </c>
      <c r="AI117" s="19">
        <v>0.82258571792121904</v>
      </c>
    </row>
    <row r="118" spans="1:35" x14ac:dyDescent="0.25">
      <c r="A118" s="17">
        <v>44320</v>
      </c>
      <c r="B118" s="19" t="s">
        <v>20</v>
      </c>
      <c r="C118" s="19">
        <v>4.8150000000000004</v>
      </c>
      <c r="D118" s="19">
        <v>71.960000000000008</v>
      </c>
      <c r="E118" s="19">
        <v>7.9099999999999984</v>
      </c>
      <c r="F118" s="19">
        <v>1946</v>
      </c>
      <c r="G118" s="19">
        <v>3060.8078813606398</v>
      </c>
      <c r="P118" s="10">
        <v>1.0326218186343099</v>
      </c>
      <c r="Y118" s="19">
        <v>154.79950522613501</v>
      </c>
      <c r="AI118" s="19">
        <v>0.82256412569144499</v>
      </c>
    </row>
    <row r="119" spans="1:35" x14ac:dyDescent="0.25">
      <c r="A119" s="17">
        <v>44321</v>
      </c>
      <c r="B119" s="19" t="s">
        <v>20</v>
      </c>
      <c r="C119" s="19">
        <v>5.98</v>
      </c>
      <c r="D119" s="19">
        <v>70.13000000000001</v>
      </c>
      <c r="E119" s="19">
        <v>6.24</v>
      </c>
      <c r="F119" s="19">
        <v>2144</v>
      </c>
      <c r="G119" s="19">
        <v>3061.1119298583399</v>
      </c>
      <c r="P119" s="10">
        <v>1.0326214084474901</v>
      </c>
      <c r="Y119" s="19">
        <v>147.19287660275501</v>
      </c>
      <c r="AI119" s="19">
        <v>0.82254684631466302</v>
      </c>
    </row>
    <row r="120" spans="1:35" x14ac:dyDescent="0.25">
      <c r="A120" s="17">
        <v>44322</v>
      </c>
      <c r="B120" s="19" t="s">
        <v>20</v>
      </c>
      <c r="C120" s="19">
        <v>7.205000000000001</v>
      </c>
      <c r="D120" s="19">
        <v>70.054999999999993</v>
      </c>
      <c r="E120" s="19">
        <v>6.580000000000001</v>
      </c>
      <c r="F120" s="19">
        <v>2613</v>
      </c>
      <c r="G120" s="19">
        <v>3062.9761366473099</v>
      </c>
      <c r="P120" s="10">
        <v>1.0326210277575301</v>
      </c>
      <c r="Y120" s="19">
        <v>139.900415915445</v>
      </c>
      <c r="AI120" s="19">
        <v>0.82253304343134803</v>
      </c>
    </row>
    <row r="121" spans="1:35" x14ac:dyDescent="0.25">
      <c r="A121" s="17">
        <v>44323</v>
      </c>
      <c r="B121" s="19" t="s">
        <v>20</v>
      </c>
      <c r="C121" s="19">
        <v>7.4450000000000003</v>
      </c>
      <c r="D121" s="19">
        <v>61.984999999999999</v>
      </c>
      <c r="E121" s="19">
        <v>8.4699999999999989</v>
      </c>
      <c r="F121" s="19">
        <v>2490</v>
      </c>
      <c r="G121" s="19">
        <v>3065.0489877436198</v>
      </c>
      <c r="P121" s="10">
        <v>1.03262067444386</v>
      </c>
      <c r="Y121" s="19">
        <v>132.87608524556799</v>
      </c>
      <c r="AI121" s="19">
        <v>0.82252203358360498</v>
      </c>
    </row>
    <row r="122" spans="1:35" x14ac:dyDescent="0.25">
      <c r="A122" s="17">
        <v>44324</v>
      </c>
      <c r="B122" s="19" t="s">
        <v>20</v>
      </c>
      <c r="C122" s="19">
        <v>6.18</v>
      </c>
      <c r="D122" s="19">
        <v>82.965000000000003</v>
      </c>
      <c r="E122" s="19">
        <v>10.105</v>
      </c>
      <c r="F122" s="19">
        <v>2047</v>
      </c>
      <c r="G122" s="19">
        <v>3065.9553428907502</v>
      </c>
      <c r="P122" s="10">
        <v>1.03262034653827</v>
      </c>
      <c r="Y122" s="19">
        <v>126.150273140827</v>
      </c>
      <c r="AI122" s="19">
        <v>0.82251326175733996</v>
      </c>
    </row>
    <row r="123" spans="1:35" x14ac:dyDescent="0.25">
      <c r="A123" s="17">
        <v>44325</v>
      </c>
      <c r="B123" s="19" t="s">
        <v>20</v>
      </c>
      <c r="C123" s="19">
        <v>3.9736842105263159</v>
      </c>
      <c r="D123" s="19">
        <v>75.580000000000013</v>
      </c>
      <c r="E123" s="19">
        <v>13.015000000000001</v>
      </c>
      <c r="F123" s="19">
        <v>1770</v>
      </c>
      <c r="G123" s="19">
        <v>3065.0028819051499</v>
      </c>
      <c r="P123" s="10">
        <v>1.0326200422139999</v>
      </c>
      <c r="Y123" s="19">
        <v>119.778574138571</v>
      </c>
      <c r="AI123" s="19">
        <v>0.82250627946386801</v>
      </c>
    </row>
    <row r="124" spans="1:35" x14ac:dyDescent="0.25">
      <c r="A124" s="17">
        <v>44326</v>
      </c>
      <c r="B124" s="19" t="s">
        <v>20</v>
      </c>
      <c r="C124" s="19">
        <v>5.0050000000000008</v>
      </c>
      <c r="D124" s="19">
        <v>75.010000000000019</v>
      </c>
      <c r="E124" s="19">
        <v>11.66</v>
      </c>
      <c r="F124" s="19">
        <v>2357</v>
      </c>
      <c r="G124" s="19">
        <v>3062.9164795655201</v>
      </c>
      <c r="P124" s="10">
        <v>1.03261975977557</v>
      </c>
      <c r="Y124" s="19">
        <v>113.796328983946</v>
      </c>
      <c r="AI124" s="19">
        <v>0.82250072570209398</v>
      </c>
    </row>
    <row r="125" spans="1:35" x14ac:dyDescent="0.25">
      <c r="A125" s="17">
        <v>44327</v>
      </c>
      <c r="B125" s="19" t="s">
        <v>20</v>
      </c>
      <c r="C125" s="19">
        <v>6.4950000000000001</v>
      </c>
      <c r="D125" s="19">
        <v>74.34</v>
      </c>
      <c r="E125" s="19">
        <v>10.29</v>
      </c>
      <c r="F125" s="19">
        <v>2474</v>
      </c>
      <c r="G125" s="19">
        <v>3065.1612756094</v>
      </c>
      <c r="P125" s="10">
        <v>1.0326194976493199</v>
      </c>
      <c r="Y125" s="19">
        <v>108.184276727591</v>
      </c>
      <c r="AI125" s="19">
        <v>0.82249631078351804</v>
      </c>
    </row>
    <row r="126" spans="1:35" x14ac:dyDescent="0.25">
      <c r="A126" s="17">
        <v>44328</v>
      </c>
      <c r="B126" s="19" t="s">
        <v>20</v>
      </c>
      <c r="C126" s="19">
        <v>7.3349999999999982</v>
      </c>
      <c r="D126" s="19">
        <v>74.414999999999992</v>
      </c>
      <c r="E126" s="19">
        <v>10.75</v>
      </c>
      <c r="F126" s="19">
        <v>2284</v>
      </c>
      <c r="G126" s="19">
        <v>3068.0985985084799</v>
      </c>
      <c r="P126" s="10">
        <v>1.0326192543747501</v>
      </c>
      <c r="Y126" s="19">
        <v>102.786470504745</v>
      </c>
      <c r="AI126" s="19">
        <v>0.82249280280873305</v>
      </c>
    </row>
    <row r="127" spans="1:35" x14ac:dyDescent="0.25">
      <c r="A127" s="17">
        <v>44329</v>
      </c>
      <c r="B127" s="19" t="s">
        <v>20</v>
      </c>
      <c r="C127" s="19">
        <v>9.0649999999999995</v>
      </c>
      <c r="D127" s="19">
        <v>81.674999999999983</v>
      </c>
      <c r="E127" s="19">
        <v>10.244999999999999</v>
      </c>
      <c r="F127" s="19">
        <v>2656</v>
      </c>
      <c r="G127" s="19">
        <v>3070.2691923545499</v>
      </c>
      <c r="P127" s="10">
        <v>1.0326190285962999</v>
      </c>
      <c r="Y127" s="19">
        <v>97.593941466272994</v>
      </c>
      <c r="AI127" s="19">
        <v>0.82249001649532005</v>
      </c>
    </row>
    <row r="128" spans="1:35" x14ac:dyDescent="0.25">
      <c r="A128" s="17">
        <v>44330</v>
      </c>
      <c r="B128" s="19" t="s">
        <v>20</v>
      </c>
      <c r="C128" s="19">
        <v>7.87</v>
      </c>
      <c r="D128" s="19">
        <v>78.295000000000002</v>
      </c>
      <c r="E128" s="19">
        <v>9.9250000000000007</v>
      </c>
      <c r="F128" s="19">
        <v>2193</v>
      </c>
      <c r="G128" s="19">
        <v>3073.6870520550001</v>
      </c>
      <c r="P128" s="10">
        <v>1.0326188190558601</v>
      </c>
      <c r="Y128" s="19">
        <v>92.649436540696499</v>
      </c>
      <c r="AI128" s="19">
        <v>0.82248780403153898</v>
      </c>
    </row>
    <row r="129" spans="1:35" x14ac:dyDescent="0.25">
      <c r="A129" s="17">
        <v>44331</v>
      </c>
      <c r="B129" s="19" t="s">
        <v>20</v>
      </c>
      <c r="C129" s="19">
        <v>6.7399999999999993</v>
      </c>
      <c r="D129" s="19">
        <v>80.125</v>
      </c>
      <c r="E129" s="19">
        <v>10.02</v>
      </c>
      <c r="F129" s="19">
        <v>2027</v>
      </c>
      <c r="G129" s="19">
        <v>3073.3372918160799</v>
      </c>
      <c r="P129" s="10">
        <v>1.03261862458577</v>
      </c>
      <c r="Y129" s="19">
        <v>87.933120479457401</v>
      </c>
      <c r="AI129" s="19">
        <v>0.82248604764018396</v>
      </c>
    </row>
    <row r="130" spans="1:35" x14ac:dyDescent="0.25">
      <c r="A130" s="17">
        <v>44332</v>
      </c>
      <c r="B130" s="19" t="s">
        <v>20</v>
      </c>
      <c r="C130" s="19">
        <v>5.1650000000000018</v>
      </c>
      <c r="D130" s="19">
        <v>78.424999999999983</v>
      </c>
      <c r="E130" s="19">
        <v>10.695</v>
      </c>
      <c r="F130" s="19">
        <v>1926</v>
      </c>
      <c r="G130" s="19">
        <v>3073.1357694726598</v>
      </c>
      <c r="P130" s="10">
        <v>1.0326184441023001</v>
      </c>
      <c r="Y130" s="19">
        <v>83.517754529766705</v>
      </c>
      <c r="AI130" s="19">
        <v>0.82248465356510603</v>
      </c>
    </row>
    <row r="131" spans="1:35" x14ac:dyDescent="0.25">
      <c r="A131" s="17">
        <v>44333</v>
      </c>
      <c r="B131" s="19" t="s">
        <v>20</v>
      </c>
      <c r="C131" s="19">
        <v>7.3999999999999986</v>
      </c>
      <c r="D131" s="19">
        <v>77.790000000000006</v>
      </c>
      <c r="E131" s="19">
        <v>10.53</v>
      </c>
      <c r="F131" s="19">
        <v>1979</v>
      </c>
      <c r="G131" s="19">
        <v>3072.4070599217098</v>
      </c>
      <c r="P131" s="10">
        <v>1.0326182765996299</v>
      </c>
      <c r="Y131" s="19">
        <v>79.365501907292199</v>
      </c>
      <c r="AI131" s="19">
        <v>0.82248354722835204</v>
      </c>
    </row>
    <row r="132" spans="1:35" x14ac:dyDescent="0.25">
      <c r="A132" s="17">
        <v>44334</v>
      </c>
      <c r="B132" s="19" t="s">
        <v>20</v>
      </c>
      <c r="C132" s="19">
        <v>6.3900000000000006</v>
      </c>
      <c r="D132" s="19">
        <v>75.094999999999999</v>
      </c>
      <c r="E132" s="19">
        <v>10.97</v>
      </c>
      <c r="F132" s="19">
        <v>-2364</v>
      </c>
      <c r="G132" s="19">
        <v>3076.7479147867998</v>
      </c>
      <c r="P132" s="10">
        <v>1.03261812114427</v>
      </c>
      <c r="Y132" s="19">
        <v>75.447330160288203</v>
      </c>
      <c r="AI132" s="19">
        <v>0.82248266934266701</v>
      </c>
    </row>
    <row r="133" spans="1:35" x14ac:dyDescent="0.25">
      <c r="A133" s="17">
        <v>44335</v>
      </c>
      <c r="B133" s="19" t="s">
        <v>20</v>
      </c>
      <c r="C133" s="19">
        <v>6.69</v>
      </c>
      <c r="D133" s="19">
        <v>71.425000000000011</v>
      </c>
      <c r="E133" s="19">
        <v>11.36</v>
      </c>
      <c r="F133" s="19">
        <v>2135</v>
      </c>
      <c r="G133" s="19">
        <v>3076.8723819199099</v>
      </c>
      <c r="P133" s="10">
        <v>1.03261797686983</v>
      </c>
      <c r="Y133" s="19">
        <v>71.653575801197704</v>
      </c>
      <c r="AI133" s="19">
        <v>0.82248197279878299</v>
      </c>
    </row>
    <row r="134" spans="1:35" x14ac:dyDescent="0.25">
      <c r="A134" s="17">
        <v>44336</v>
      </c>
      <c r="B134" s="19" t="s">
        <v>20</v>
      </c>
      <c r="C134" s="19">
        <v>6.24</v>
      </c>
      <c r="D134" s="19">
        <v>78.700000000000017</v>
      </c>
      <c r="E134" s="19">
        <v>10.605</v>
      </c>
      <c r="F134" s="19">
        <v>2694</v>
      </c>
      <c r="G134" s="19">
        <v>3078.7709042531801</v>
      </c>
      <c r="P134" s="10">
        <v>1.0326178429722099</v>
      </c>
      <c r="Y134" s="19">
        <v>68.067138313355201</v>
      </c>
      <c r="AI134" s="19">
        <v>0.82248142017805304</v>
      </c>
    </row>
    <row r="135" spans="1:35" x14ac:dyDescent="0.25">
      <c r="A135" s="17">
        <v>44337</v>
      </c>
      <c r="B135" s="19" t="s">
        <v>20</v>
      </c>
      <c r="C135" s="19">
        <v>4.5250000000000004</v>
      </c>
      <c r="D135" s="19">
        <v>78.800000000000011</v>
      </c>
      <c r="E135" s="19">
        <v>10.44</v>
      </c>
      <c r="F135" s="19">
        <v>2702</v>
      </c>
      <c r="G135" s="19">
        <v>3079.7267468948899</v>
      </c>
      <c r="P135" s="10">
        <v>1.03261771870515</v>
      </c>
      <c r="Y135" s="19">
        <v>64.655545223996597</v>
      </c>
      <c r="AI135" s="19">
        <v>0.82248098176789297</v>
      </c>
    </row>
    <row r="136" spans="1:35" x14ac:dyDescent="0.25">
      <c r="A136" s="17">
        <v>44338</v>
      </c>
      <c r="B136" s="19" t="s">
        <v>20</v>
      </c>
      <c r="C136" s="19">
        <v>5.1400000000000006</v>
      </c>
      <c r="D136" s="19">
        <v>71.694999999999993</v>
      </c>
      <c r="E136" s="19">
        <v>9.620000000000001</v>
      </c>
      <c r="F136" s="19">
        <v>2523</v>
      </c>
      <c r="G136" s="19">
        <v>3079.0539761312798</v>
      </c>
      <c r="P136" s="10">
        <v>1.0326176033760299</v>
      </c>
      <c r="Y136" s="19">
        <v>61.423023135433397</v>
      </c>
      <c r="AI136" s="19">
        <v>0.82248063398035398</v>
      </c>
    </row>
    <row r="137" spans="1:35" x14ac:dyDescent="0.25">
      <c r="A137" s="17">
        <v>44339</v>
      </c>
      <c r="B137" s="19" t="s">
        <v>20</v>
      </c>
      <c r="C137" s="19">
        <v>4.3749999999999991</v>
      </c>
      <c r="D137" s="19">
        <v>77.25500000000001</v>
      </c>
      <c r="E137" s="19">
        <v>9.1900000000000013</v>
      </c>
      <c r="F137" s="19">
        <v>2092</v>
      </c>
      <c r="G137" s="19">
        <v>3081.49510327398</v>
      </c>
      <c r="P137" s="10">
        <v>0</v>
      </c>
      <c r="Y137" s="19">
        <v>58.379534405220603</v>
      </c>
      <c r="AI137" s="19">
        <v>0</v>
      </c>
    </row>
    <row r="138" spans="1:35" x14ac:dyDescent="0.25">
      <c r="A138" s="17">
        <v>44340</v>
      </c>
      <c r="B138" s="19" t="s">
        <v>20</v>
      </c>
      <c r="C138" s="19">
        <v>6.2150000000000016</v>
      </c>
      <c r="D138" s="19">
        <v>74.365000000000009</v>
      </c>
      <c r="E138" s="19">
        <v>9.6100000000000012</v>
      </c>
      <c r="F138" s="19">
        <v>2362</v>
      </c>
      <c r="G138" s="19">
        <v>3081.49510327398</v>
      </c>
    </row>
  </sheetData>
  <mergeCells count="4">
    <mergeCell ref="I1:N1"/>
    <mergeCell ref="S1:W1"/>
    <mergeCell ref="AA1:AF1"/>
    <mergeCell ref="AL1:AP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"/>
  <sheetViews>
    <sheetView topLeftCell="Y1" workbookViewId="0">
      <selection activeCell="AA2" sqref="AA2:AH3"/>
    </sheetView>
  </sheetViews>
  <sheetFormatPr defaultRowHeight="14.4" x14ac:dyDescent="0.25"/>
  <cols>
    <col min="1" max="1" width="14" customWidth="1"/>
    <col min="9" max="12" width="9" bestFit="1" customWidth="1"/>
    <col min="13" max="14" width="9.5546875" bestFit="1" customWidth="1"/>
    <col min="15" max="15" width="9" bestFit="1" customWidth="1"/>
    <col min="16" max="16" width="14.33203125" style="10" customWidth="1"/>
    <col min="17" max="17" width="8.88671875" style="6"/>
    <col min="34" max="34" width="8.88671875" style="19"/>
  </cols>
  <sheetData>
    <row r="1" spans="1:46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13</v>
      </c>
      <c r="H1" s="11" t="s">
        <v>23</v>
      </c>
      <c r="I1" s="37" t="s">
        <v>17</v>
      </c>
      <c r="J1" s="37"/>
      <c r="K1" s="37"/>
      <c r="L1" s="37"/>
      <c r="M1" s="37"/>
      <c r="N1" s="37"/>
      <c r="P1" s="10" t="s">
        <v>15</v>
      </c>
      <c r="Q1" s="6" t="s">
        <v>14</v>
      </c>
      <c r="S1" s="37" t="s">
        <v>16</v>
      </c>
      <c r="T1" s="37"/>
      <c r="U1" s="37"/>
      <c r="V1" s="37"/>
      <c r="W1" s="37"/>
      <c r="Y1" s="19" t="s">
        <v>53</v>
      </c>
      <c r="Z1" s="11" t="s">
        <v>23</v>
      </c>
      <c r="AA1" s="37" t="s">
        <v>17</v>
      </c>
      <c r="AB1" s="37"/>
      <c r="AC1" s="37"/>
      <c r="AD1" s="37"/>
      <c r="AE1" s="37"/>
      <c r="AF1" s="37"/>
      <c r="AG1" s="19"/>
      <c r="AH1" s="19"/>
      <c r="AI1" s="10" t="s">
        <v>15</v>
      </c>
      <c r="AJ1" s="19" t="s">
        <v>14</v>
      </c>
      <c r="AK1" s="19"/>
      <c r="AL1" s="37" t="s">
        <v>16</v>
      </c>
      <c r="AM1" s="37"/>
      <c r="AN1" s="37"/>
      <c r="AO1" s="37"/>
      <c r="AP1" s="37"/>
    </row>
    <row r="2" spans="1:46" x14ac:dyDescent="0.25">
      <c r="A2" s="17">
        <v>44340</v>
      </c>
      <c r="B2" s="19" t="s">
        <v>20</v>
      </c>
      <c r="C2" s="19">
        <v>6.2150000000000016</v>
      </c>
      <c r="D2" s="19">
        <v>74.365000000000009</v>
      </c>
      <c r="E2" s="19">
        <v>9.6100000000000012</v>
      </c>
      <c r="F2" s="19">
        <v>2362</v>
      </c>
      <c r="G2" s="19">
        <v>3081.49510327398</v>
      </c>
      <c r="I2" s="11">
        <v>0.2396225762585</v>
      </c>
      <c r="J2" s="11">
        <v>1.89280133222965</v>
      </c>
      <c r="K2" s="11">
        <v>4.1698128063105501E-2</v>
      </c>
      <c r="L2" s="11">
        <v>178.84691395568501</v>
      </c>
      <c r="M2" s="23">
        <v>0.20809710232663001</v>
      </c>
      <c r="N2" s="23">
        <v>5.5112247696498298E-5</v>
      </c>
      <c r="O2" s="11">
        <v>0.97512750900516298</v>
      </c>
      <c r="P2" s="10">
        <v>0.24076064001994399</v>
      </c>
      <c r="Q2" s="6">
        <v>1</v>
      </c>
      <c r="S2" s="19">
        <v>5355212.8717766199</v>
      </c>
      <c r="T2" s="19">
        <v>31808103.849336699</v>
      </c>
      <c r="U2" s="19">
        <v>51191.438856089</v>
      </c>
      <c r="V2" s="19">
        <v>2.1324239084881502</v>
      </c>
      <c r="W2" s="19">
        <v>3.2053262999999999E-2</v>
      </c>
      <c r="Y2" s="19">
        <v>58.379534405220603</v>
      </c>
      <c r="AA2" s="11">
        <v>2.1803776512846502E-3</v>
      </c>
      <c r="AB2" s="11">
        <v>0.75476591012813499</v>
      </c>
      <c r="AC2" s="11">
        <v>7.7661493820155802E-2</v>
      </c>
      <c r="AD2" s="11">
        <v>81.525670716848595</v>
      </c>
      <c r="AE2" s="11">
        <v>0.25955471642889799</v>
      </c>
      <c r="AF2" s="11">
        <v>-8.9976118900991792E-3</v>
      </c>
      <c r="AG2" s="11">
        <v>0.967492622388062</v>
      </c>
      <c r="AI2" s="19">
        <v>3.6291874290241598E-3</v>
      </c>
      <c r="AL2" s="19">
        <v>55982501.778437696</v>
      </c>
      <c r="AM2" s="19">
        <v>21844849.694035001</v>
      </c>
      <c r="AN2" s="19">
        <v>5178138.5552291004</v>
      </c>
      <c r="AO2" s="19">
        <v>4994061.0516110798</v>
      </c>
      <c r="AP2" s="19">
        <v>391952.054436112</v>
      </c>
      <c r="AQ2" s="19">
        <v>140712027.63216999</v>
      </c>
      <c r="AR2" s="19">
        <v>49260.266184603897</v>
      </c>
      <c r="AS2" s="3">
        <v>2.4691495769483798E-7</v>
      </c>
      <c r="AT2" s="19">
        <v>1.0131130218505899E-2</v>
      </c>
    </row>
    <row r="3" spans="1:46" x14ac:dyDescent="0.25">
      <c r="A3" s="17">
        <v>44341</v>
      </c>
      <c r="B3" s="19" t="s">
        <v>20</v>
      </c>
      <c r="C3" s="19">
        <v>5.81</v>
      </c>
      <c r="D3" s="19">
        <v>74.60499999999999</v>
      </c>
      <c r="E3" s="19">
        <v>10.27</v>
      </c>
      <c r="F3" s="19">
        <v>2410</v>
      </c>
      <c r="G3" s="19">
        <v>2026.6094656324401</v>
      </c>
      <c r="I3" s="19">
        <v>0.69760965727860103</v>
      </c>
      <c r="J3" s="19">
        <v>0.54472279116437095</v>
      </c>
      <c r="K3" s="19">
        <v>4.2769698708415897E-2</v>
      </c>
      <c r="L3" s="19">
        <v>146.390922742566</v>
      </c>
      <c r="M3" s="3">
        <v>0.66592622083880504</v>
      </c>
      <c r="N3" s="3">
        <v>8.0810653883656199E-5</v>
      </c>
      <c r="O3" s="19">
        <v>0.97510186917875696</v>
      </c>
      <c r="P3" s="10">
        <v>0.24080906806407401</v>
      </c>
      <c r="Q3" s="6">
        <v>2</v>
      </c>
      <c r="S3" s="19"/>
      <c r="Y3" s="19">
        <v>55.464829503621097</v>
      </c>
      <c r="AA3" s="19">
        <v>5.2492613825585498E-3</v>
      </c>
      <c r="AB3" s="19">
        <v>0.89699176273366299</v>
      </c>
      <c r="AC3" s="19">
        <v>9.1597603020584298E-2</v>
      </c>
      <c r="AD3" s="19">
        <v>71.7401140308788</v>
      </c>
      <c r="AE3" s="19">
        <v>0.49603676712570499</v>
      </c>
      <c r="AF3" s="19">
        <v>-9.4472925267155006E-3</v>
      </c>
      <c r="AG3" s="19">
        <v>0.96582139927079402</v>
      </c>
      <c r="AI3" s="19">
        <v>3.7459459147742599E-3</v>
      </c>
    </row>
    <row r="4" spans="1:46" x14ac:dyDescent="0.25">
      <c r="A4" s="17">
        <v>44342</v>
      </c>
      <c r="B4" s="19" t="s">
        <v>20</v>
      </c>
      <c r="C4" s="19">
        <v>7.9249999999999998</v>
      </c>
      <c r="D4" s="19">
        <v>72.239999999999995</v>
      </c>
      <c r="E4" s="19">
        <v>11.515000000000001</v>
      </c>
      <c r="F4" s="19">
        <v>2987</v>
      </c>
      <c r="G4" s="19">
        <v>2143.4186049867699</v>
      </c>
      <c r="I4" s="19">
        <v>0.58967696216677501</v>
      </c>
      <c r="J4" s="19">
        <v>3.4612475496919697E-2</v>
      </c>
      <c r="K4" s="3">
        <v>5.55634349468428E-2</v>
      </c>
      <c r="L4" s="19">
        <v>71.132247733108997</v>
      </c>
      <c r="M4" s="3">
        <v>0.55740264941294104</v>
      </c>
      <c r="N4" s="19">
        <v>1.06080598711977E-4</v>
      </c>
      <c r="O4" s="19">
        <v>0.97386594273209803</v>
      </c>
      <c r="P4" s="10">
        <v>0.24085955551993099</v>
      </c>
      <c r="Q4" s="6">
        <v>3</v>
      </c>
      <c r="S4" s="19"/>
      <c r="Y4" s="19">
        <v>51.886155970819303</v>
      </c>
      <c r="AA4" s="19">
        <v>5.6029201476816004E-3</v>
      </c>
      <c r="AB4" s="19">
        <v>0.20833666942524401</v>
      </c>
      <c r="AC4" s="19">
        <v>0.106529409160335</v>
      </c>
      <c r="AD4" s="19">
        <v>52.757913221117398</v>
      </c>
      <c r="AE4" s="19">
        <v>0.47422721199836798</v>
      </c>
      <c r="AF4" s="19">
        <v>-1.70516282655278E-2</v>
      </c>
      <c r="AG4" s="19">
        <v>0.96276225061041598</v>
      </c>
      <c r="AI4" s="19">
        <v>3.8720927479558502E-3</v>
      </c>
    </row>
    <row r="5" spans="1:46" x14ac:dyDescent="0.25">
      <c r="A5" s="17">
        <v>44343</v>
      </c>
      <c r="B5" s="19" t="s">
        <v>20</v>
      </c>
      <c r="C5" s="19">
        <v>9.4749999999999979</v>
      </c>
      <c r="D5" s="19">
        <v>67.92</v>
      </c>
      <c r="E5" s="19">
        <v>13.41</v>
      </c>
      <c r="F5" s="19">
        <v>3380</v>
      </c>
      <c r="G5" s="19">
        <v>2886.2938606414</v>
      </c>
      <c r="I5" s="19">
        <v>0.79429242169174097</v>
      </c>
      <c r="J5" s="19">
        <v>2.0915608933950398E-2</v>
      </c>
      <c r="K5" s="19">
        <v>6.5227139088245095E-2</v>
      </c>
      <c r="L5" s="19">
        <v>57.517849511923004</v>
      </c>
      <c r="M5" s="3">
        <v>0.76197162605306801</v>
      </c>
      <c r="N5" s="3">
        <v>5.5892017607694897E-5</v>
      </c>
      <c r="O5" s="19">
        <v>0.97361336282966904</v>
      </c>
      <c r="P5" s="10">
        <v>0.240912189847271</v>
      </c>
      <c r="S5" s="19"/>
      <c r="Y5" s="19">
        <v>452.30679446512698</v>
      </c>
      <c r="AA5" s="19">
        <v>7.5457235282718801E-3</v>
      </c>
      <c r="AB5" s="19">
        <v>0.48254725543476201</v>
      </c>
      <c r="AC5" s="19">
        <v>0.10685632540757201</v>
      </c>
      <c r="AD5" s="19">
        <v>57.796241958913903</v>
      </c>
      <c r="AE5" s="19">
        <v>0.69900282147174497</v>
      </c>
      <c r="AF5" s="19">
        <v>-1.7582276630266701E-2</v>
      </c>
      <c r="AG5" s="19">
        <v>0.96202808247942695</v>
      </c>
      <c r="AI5" s="19">
        <v>4.0083792877943199E-3</v>
      </c>
    </row>
    <row r="6" spans="1:46" x14ac:dyDescent="0.25">
      <c r="A6" s="17">
        <v>44344</v>
      </c>
      <c r="B6" s="19" t="s">
        <v>20</v>
      </c>
      <c r="C6" s="19">
        <v>10.164999999999999</v>
      </c>
      <c r="D6" s="19">
        <v>71.959999999999994</v>
      </c>
      <c r="E6" s="19">
        <v>13.74</v>
      </c>
      <c r="F6" s="19">
        <v>4028</v>
      </c>
      <c r="G6" s="19">
        <v>3501.6619089434698</v>
      </c>
      <c r="I6" s="19">
        <v>0.98091755168351702</v>
      </c>
      <c r="J6" s="19">
        <v>0.52130094440981101</v>
      </c>
      <c r="K6" s="19">
        <v>3.2336052354746E-2</v>
      </c>
      <c r="L6" s="19">
        <v>172.14770197375199</v>
      </c>
      <c r="M6" s="3">
        <v>0.95040160198248802</v>
      </c>
      <c r="N6" s="19">
        <v>1.1683036257714699E-4</v>
      </c>
      <c r="O6" s="19">
        <v>0.97309850180056001</v>
      </c>
      <c r="P6" s="10">
        <v>0.24096706220994199</v>
      </c>
      <c r="S6" s="19"/>
      <c r="Y6" s="19">
        <v>1026.2815147497499</v>
      </c>
      <c r="AA6" s="19">
        <v>9.5100473160923994E-3</v>
      </c>
      <c r="AB6" s="19">
        <v>0.95409276429680301</v>
      </c>
      <c r="AC6" s="19">
        <v>0.108010897074694</v>
      </c>
      <c r="AD6" s="19">
        <v>62.795119676358503</v>
      </c>
      <c r="AE6" s="19">
        <v>0.81983130685938699</v>
      </c>
      <c r="AF6" s="19">
        <v>-1.5301887625587899E-2</v>
      </c>
      <c r="AG6" s="19">
        <v>0.96123357158077805</v>
      </c>
      <c r="AI6" s="19">
        <v>4.15561643223894E-3</v>
      </c>
    </row>
    <row r="7" spans="1:46" x14ac:dyDescent="0.25">
      <c r="A7" s="17">
        <v>44345</v>
      </c>
      <c r="B7" s="19" t="s">
        <v>20</v>
      </c>
      <c r="C7" s="19">
        <v>8.620000000000001</v>
      </c>
      <c r="D7" s="19">
        <v>68.47999999999999</v>
      </c>
      <c r="E7" s="19">
        <v>14.994999999999999</v>
      </c>
      <c r="F7" s="19">
        <v>3240</v>
      </c>
      <c r="G7" s="19">
        <v>3917.5670485209898</v>
      </c>
      <c r="I7" s="19">
        <v>0.97695723277453395</v>
      </c>
      <c r="J7" s="3">
        <v>0.127420693635941</v>
      </c>
      <c r="K7" s="19">
        <v>3.1339175260318299E-2</v>
      </c>
      <c r="L7" s="19">
        <v>127.725921821695</v>
      </c>
      <c r="M7" s="19">
        <v>0.94674403333143897</v>
      </c>
      <c r="N7" s="19">
        <v>1.56402587890625E-4</v>
      </c>
      <c r="O7" s="19">
        <v>0.97090324812256101</v>
      </c>
      <c r="P7" s="10">
        <v>0.24102426763186999</v>
      </c>
      <c r="S7" s="19"/>
      <c r="Y7" s="19">
        <v>1637.97785894976</v>
      </c>
      <c r="AA7" s="19">
        <v>9.35683535111787E-3</v>
      </c>
      <c r="AB7" s="19">
        <v>0.95013579513860702</v>
      </c>
      <c r="AC7" s="19">
        <v>0.10787847772548601</v>
      </c>
      <c r="AD7" s="19">
        <v>62.580616320462902</v>
      </c>
      <c r="AE7" s="19">
        <v>0.81311110494351602</v>
      </c>
      <c r="AF7" s="19">
        <v>-1.1114460082921201E-2</v>
      </c>
      <c r="AG7" s="19">
        <v>0.96121263195700801</v>
      </c>
      <c r="AI7" s="19">
        <v>4.3146792364242501E-3</v>
      </c>
    </row>
    <row r="8" spans="1:46" x14ac:dyDescent="0.25">
      <c r="A8" s="17">
        <v>44346</v>
      </c>
      <c r="B8" s="19" t="s">
        <v>20</v>
      </c>
      <c r="C8" s="19">
        <v>5.88</v>
      </c>
      <c r="D8" s="19">
        <v>65.129999999999981</v>
      </c>
      <c r="E8" s="19">
        <v>14.244999999999999</v>
      </c>
      <c r="F8" s="19">
        <v>3111</v>
      </c>
      <c r="G8" s="19">
        <v>3796.6399300306198</v>
      </c>
      <c r="I8" s="19">
        <v>0.71336230186744398</v>
      </c>
      <c r="J8" s="3">
        <v>0.189945432876724</v>
      </c>
      <c r="K8" s="19">
        <v>5.5753774038666701E-2</v>
      </c>
      <c r="L8" s="19">
        <v>106.26178793269101</v>
      </c>
      <c r="M8" s="19">
        <v>0.68084315421983099</v>
      </c>
      <c r="N8" s="3">
        <v>6.7837273111104297E-5</v>
      </c>
      <c r="O8" s="19">
        <v>0.970337451902757</v>
      </c>
      <c r="P8" s="10">
        <v>0.241083905159548</v>
      </c>
      <c r="S8" s="19"/>
      <c r="Y8" s="19">
        <v>2226.5657163579299</v>
      </c>
      <c r="AA8" s="19">
        <v>8.6168127897179297E-3</v>
      </c>
      <c r="AB8" s="19">
        <v>0.71236771014275602</v>
      </c>
      <c r="AC8" s="19">
        <v>0.109358413194415</v>
      </c>
      <c r="AD8" s="19">
        <v>59.206874713056401</v>
      </c>
      <c r="AE8" s="19">
        <v>0.82291476372002104</v>
      </c>
      <c r="AF8" s="19">
        <v>-1.45122798793957E-2</v>
      </c>
      <c r="AG8" s="19">
        <v>0.96058018082996299</v>
      </c>
      <c r="AI8" s="19">
        <v>4.4865118726541402E-3</v>
      </c>
    </row>
    <row r="9" spans="1:46" x14ac:dyDescent="0.25">
      <c r="A9" s="17">
        <v>44347</v>
      </c>
      <c r="B9" s="19" t="s">
        <v>20</v>
      </c>
      <c r="C9" s="19">
        <v>6.1549999999999994</v>
      </c>
      <c r="D9" s="19">
        <v>65.239999999999995</v>
      </c>
      <c r="E9" s="19">
        <v>15.275</v>
      </c>
      <c r="F9" s="19">
        <v>3283</v>
      </c>
      <c r="G9" s="19">
        <v>3392.8309214964402</v>
      </c>
      <c r="I9" s="19">
        <v>0.78935341092296896</v>
      </c>
      <c r="J9" s="3">
        <v>2.5182295838529701E-2</v>
      </c>
      <c r="K9" s="19">
        <v>7.1525126513666104E-2</v>
      </c>
      <c r="L9" s="19">
        <v>61.292937241040697</v>
      </c>
      <c r="M9" s="19">
        <v>0.756565895604561</v>
      </c>
      <c r="N9" s="3">
        <v>6.6883743513601601E-5</v>
      </c>
      <c r="O9" s="19">
        <v>0.96932730523309796</v>
      </c>
      <c r="P9" s="10">
        <v>0.241146078031272</v>
      </c>
      <c r="S9" s="19"/>
      <c r="Y9" s="19">
        <v>2807.0923549771501</v>
      </c>
      <c r="AA9" s="19">
        <v>7.7413366521226204E-3</v>
      </c>
      <c r="AB9" s="19">
        <v>0.32562467444647702</v>
      </c>
      <c r="AC9" s="19">
        <v>0.113221881245281</v>
      </c>
      <c r="AD9" s="19">
        <v>53.186197432152298</v>
      </c>
      <c r="AE9" s="19">
        <v>0.68524557997242797</v>
      </c>
      <c r="AF9" s="19">
        <v>-2.2659975315600898E-2</v>
      </c>
      <c r="AG9" s="19">
        <v>0.96045926884198196</v>
      </c>
      <c r="AI9" s="19">
        <v>4.6721329543149403E-3</v>
      </c>
    </row>
    <row r="10" spans="1:46" x14ac:dyDescent="0.25">
      <c r="A10" s="17">
        <v>44348</v>
      </c>
      <c r="B10" s="19" t="s">
        <v>20</v>
      </c>
      <c r="C10" s="19">
        <v>8.509999999999998</v>
      </c>
      <c r="D10" s="19">
        <v>58.005000000000003</v>
      </c>
      <c r="E10" s="19">
        <v>18.04</v>
      </c>
      <c r="F10" s="19">
        <v>3099</v>
      </c>
      <c r="G10" s="19">
        <v>3740.1716039483699</v>
      </c>
      <c r="I10" s="19">
        <v>0.54372315869878696</v>
      </c>
      <c r="J10" s="3">
        <v>4.7237512823291097E-2</v>
      </c>
      <c r="K10" s="19">
        <v>4.5990180881038997E-2</v>
      </c>
      <c r="L10" s="19">
        <v>81.306686199928805</v>
      </c>
      <c r="M10" s="3">
        <v>0.511774964731457</v>
      </c>
      <c r="N10" s="19">
        <v>2.5072235963308198E-4</v>
      </c>
      <c r="O10" s="19">
        <v>0.96873768664442494</v>
      </c>
      <c r="P10" s="10">
        <v>0.24121089385340799</v>
      </c>
      <c r="S10" s="19"/>
      <c r="Y10" s="19">
        <v>3404.6473317498899</v>
      </c>
      <c r="AA10" s="19">
        <v>8.5232376111967802E-3</v>
      </c>
      <c r="AB10" s="19">
        <v>0.37903496634919398</v>
      </c>
      <c r="AC10" s="19">
        <v>0.111977307197645</v>
      </c>
      <c r="AD10" s="19">
        <v>54.394023300684601</v>
      </c>
      <c r="AE10" s="19">
        <v>0.70962436619323899</v>
      </c>
      <c r="AF10" s="19">
        <v>-1.8655028731890299E-2</v>
      </c>
      <c r="AG10" s="19">
        <v>0.96033165891864103</v>
      </c>
      <c r="AI10" s="19">
        <v>4.8726412470928397E-3</v>
      </c>
    </row>
    <row r="11" spans="1:46" x14ac:dyDescent="0.25">
      <c r="A11" s="17">
        <v>44349</v>
      </c>
      <c r="B11" s="19" t="s">
        <v>20</v>
      </c>
      <c r="C11" s="19">
        <v>9.365000000000002</v>
      </c>
      <c r="D11" s="19">
        <v>65.835000000000008</v>
      </c>
      <c r="E11" s="19">
        <v>17.7</v>
      </c>
      <c r="F11" s="19">
        <v>4261</v>
      </c>
      <c r="G11" s="19">
        <v>4611.6504439566097</v>
      </c>
      <c r="I11" s="19">
        <v>0.25741730186176498</v>
      </c>
      <c r="J11" s="19">
        <v>5.6688710271204597E-2</v>
      </c>
      <c r="K11" s="19">
        <v>6.7833893114193994E-2</v>
      </c>
      <c r="L11" s="19">
        <v>77.195375368595094</v>
      </c>
      <c r="M11" s="19">
        <v>0.22459662913520101</v>
      </c>
      <c r="N11" s="3">
        <v>6.5062615854927203E-5</v>
      </c>
      <c r="O11" s="19">
        <v>0.96415705042309297</v>
      </c>
      <c r="P11" s="10">
        <v>0.24127846478397399</v>
      </c>
      <c r="S11" s="19"/>
      <c r="Y11" s="19">
        <v>3930.7409939054901</v>
      </c>
      <c r="AA11" s="19">
        <v>9.3120532266056707E-3</v>
      </c>
      <c r="AB11" s="19">
        <v>0.45295847706737302</v>
      </c>
      <c r="AC11" s="19">
        <v>0.114476459566117</v>
      </c>
      <c r="AD11" s="19">
        <v>55.595177621996001</v>
      </c>
      <c r="AE11" s="19">
        <v>0.728209120981403</v>
      </c>
      <c r="AF11" s="19">
        <v>-1.6120586701295899E-2</v>
      </c>
      <c r="AG11" s="19">
        <v>0.95985931731047103</v>
      </c>
      <c r="AI11" s="19">
        <v>5.0892217917836999E-3</v>
      </c>
    </row>
    <row r="12" spans="1:46" x14ac:dyDescent="0.25">
      <c r="A12" s="17">
        <v>44350</v>
      </c>
      <c r="B12" s="19" t="s">
        <v>20</v>
      </c>
      <c r="C12" s="19">
        <v>5.7600000000000007</v>
      </c>
      <c r="D12" s="19">
        <v>71.135000000000005</v>
      </c>
      <c r="E12" s="19">
        <v>16.03</v>
      </c>
      <c r="F12" s="19">
        <v>5179</v>
      </c>
      <c r="G12" s="19">
        <v>5128.7084790489498</v>
      </c>
      <c r="I12" s="19">
        <v>0.85182895945718995</v>
      </c>
      <c r="J12" s="19">
        <v>3.7956932930030197E-2</v>
      </c>
      <c r="K12" s="19">
        <v>7.1530727891334897E-2</v>
      </c>
      <c r="L12" s="19">
        <v>68.7687692491333</v>
      </c>
      <c r="M12" s="19">
        <v>0.81907233343364905</v>
      </c>
      <c r="N12" s="3">
        <v>3.4958291374676001E-5</v>
      </c>
      <c r="O12" s="19">
        <v>0.96355836415086205</v>
      </c>
      <c r="P12" s="10">
        <v>0.241348907723831</v>
      </c>
      <c r="S12" s="19"/>
      <c r="Y12" s="19">
        <v>4323.1614380622595</v>
      </c>
      <c r="AA12" s="19">
        <v>7.6264205161053998E-3</v>
      </c>
      <c r="AB12" s="19">
        <v>0.27751967664611898</v>
      </c>
      <c r="AC12" s="19">
        <v>0.11693880757177801</v>
      </c>
      <c r="AD12" s="19">
        <v>51.574966725488501</v>
      </c>
      <c r="AE12" s="19">
        <v>0.62407287414063894</v>
      </c>
      <c r="AF12" s="19">
        <v>-1.5089901635465501E-2</v>
      </c>
      <c r="AG12" s="19">
        <v>0.95977475348950603</v>
      </c>
      <c r="AI12" s="19">
        <v>5.3231524638160197E-3</v>
      </c>
    </row>
    <row r="13" spans="1:46" x14ac:dyDescent="0.25">
      <c r="A13" s="17">
        <v>44351</v>
      </c>
      <c r="B13" s="19" t="s">
        <v>20</v>
      </c>
      <c r="C13" s="19">
        <v>6.3999999999999986</v>
      </c>
      <c r="D13" s="19">
        <v>66.819999999999993</v>
      </c>
      <c r="E13" s="19">
        <v>14.6</v>
      </c>
      <c r="F13" s="19">
        <v>6140</v>
      </c>
      <c r="G13" s="19">
        <v>4561.1475598227098</v>
      </c>
      <c r="I13" s="19">
        <v>0.292766158340237</v>
      </c>
      <c r="J13" s="3">
        <v>0.12938935051428599</v>
      </c>
      <c r="K13" s="19">
        <v>6.4530376189038993E-2</v>
      </c>
      <c r="L13" s="19">
        <v>92.970040649672598</v>
      </c>
      <c r="M13" s="19">
        <v>0.259832065136686</v>
      </c>
      <c r="N13" s="3">
        <v>8.2796940464646696E-5</v>
      </c>
      <c r="O13" s="19">
        <v>0.96294133629190903</v>
      </c>
      <c r="P13" s="10">
        <v>0.24142234451578601</v>
      </c>
      <c r="S13" s="19"/>
      <c r="Y13" s="19">
        <v>4666.0991531816899</v>
      </c>
      <c r="AA13" s="19">
        <v>6.8271301055198297E-3</v>
      </c>
      <c r="AB13" s="19">
        <v>0.200857978251195</v>
      </c>
      <c r="AC13" s="19">
        <v>0.116869202867752</v>
      </c>
      <c r="AD13" s="19">
        <v>49.059941301603097</v>
      </c>
      <c r="AE13" s="19">
        <v>0.57734462162423505</v>
      </c>
      <c r="AF13" s="19">
        <v>-1.8495397597739101E-2</v>
      </c>
      <c r="AG13" s="19">
        <v>0.95959014804007403</v>
      </c>
      <c r="AI13" s="19">
        <v>5.5758109953291503E-3</v>
      </c>
    </row>
    <row r="14" spans="1:46" x14ac:dyDescent="0.25">
      <c r="A14" s="17">
        <v>44352</v>
      </c>
      <c r="B14" s="19" t="s">
        <v>20</v>
      </c>
      <c r="C14" s="19">
        <v>6.57</v>
      </c>
      <c r="D14" s="19">
        <v>67.38000000000001</v>
      </c>
      <c r="E14" s="19">
        <v>16.004999999999999</v>
      </c>
      <c r="F14" s="19">
        <v>5651</v>
      </c>
      <c r="G14" s="19">
        <v>5052.41964185916</v>
      </c>
      <c r="I14" s="19">
        <v>0.31873668079360901</v>
      </c>
      <c r="J14" s="19">
        <v>0.83125045393803698</v>
      </c>
      <c r="K14" s="3">
        <v>6.2135241424957403E-2</v>
      </c>
      <c r="L14" s="19">
        <v>125.361103575915</v>
      </c>
      <c r="M14" s="3">
        <v>0.285705962366882</v>
      </c>
      <c r="N14" s="3">
        <v>1.1913375345728999E-4</v>
      </c>
      <c r="O14" s="19">
        <v>0.960818213658298</v>
      </c>
      <c r="P14" s="10">
        <v>0.24149890215192299</v>
      </c>
      <c r="S14" s="19"/>
      <c r="Y14" s="19">
        <v>5155.8475366191797</v>
      </c>
      <c r="AA14" s="19">
        <v>9.0623262127404996E-3</v>
      </c>
      <c r="AB14" s="19">
        <v>0.42589469044838602</v>
      </c>
      <c r="AC14" s="19">
        <v>0.115140495208629</v>
      </c>
      <c r="AD14" s="19">
        <v>54.412190494723703</v>
      </c>
      <c r="AE14" s="19">
        <v>0.75837229518218097</v>
      </c>
      <c r="AF14" s="19">
        <v>-1.88365643383419E-2</v>
      </c>
      <c r="AG14" s="19">
        <v>0.959584032657535</v>
      </c>
      <c r="AI14" s="19">
        <v>5.8486824862236803E-3</v>
      </c>
    </row>
    <row r="15" spans="1:46" x14ac:dyDescent="0.25">
      <c r="A15" s="17">
        <v>44353</v>
      </c>
      <c r="B15" s="19" t="s">
        <v>20</v>
      </c>
      <c r="C15" s="19">
        <v>4.5050000000000008</v>
      </c>
      <c r="D15" s="19">
        <v>71.06</v>
      </c>
      <c r="E15" s="19">
        <v>16.265000000000001</v>
      </c>
      <c r="F15" s="19">
        <v>5223</v>
      </c>
      <c r="G15" s="19">
        <v>5443.1959730061899</v>
      </c>
      <c r="I15" s="3">
        <v>0.80917426970728601</v>
      </c>
      <c r="J15" s="3">
        <v>0.58600099910075398</v>
      </c>
      <c r="K15" s="19">
        <v>6.8134307861328097E-2</v>
      </c>
      <c r="L15" s="19">
        <v>114.188411201492</v>
      </c>
      <c r="M15" s="3">
        <v>0.776272090713648</v>
      </c>
      <c r="N15" s="19">
        <v>0</v>
      </c>
      <c r="O15" s="19">
        <v>0.958753136004865</v>
      </c>
      <c r="P15" s="10">
        <v>0.24157871298950501</v>
      </c>
      <c r="S15" s="19"/>
      <c r="Y15" s="19">
        <v>5562.87854085655</v>
      </c>
      <c r="AA15" s="19">
        <v>1.02454590940485E-2</v>
      </c>
      <c r="AB15" s="19">
        <v>0.67504590274605203</v>
      </c>
      <c r="AC15" s="19">
        <v>0.11381405607574201</v>
      </c>
      <c r="AD15" s="19">
        <v>58.292817599621998</v>
      </c>
      <c r="AE15" s="19">
        <v>0.81835269907591202</v>
      </c>
      <c r="AF15" s="19">
        <v>-1.5049095618418201E-2</v>
      </c>
      <c r="AG15" s="19">
        <v>0.95957260152371104</v>
      </c>
      <c r="AI15" s="19">
        <v>6.1433674309864803E-3</v>
      </c>
    </row>
    <row r="16" spans="1:46" x14ac:dyDescent="0.25">
      <c r="A16" s="17">
        <v>44354</v>
      </c>
      <c r="B16" s="19" t="s">
        <v>20</v>
      </c>
      <c r="C16" s="19">
        <v>5.67</v>
      </c>
      <c r="D16" s="19">
        <v>68.13</v>
      </c>
      <c r="E16" s="19">
        <v>16.225000000000001</v>
      </c>
      <c r="F16" s="19">
        <v>5584</v>
      </c>
      <c r="G16" s="19">
        <v>5297.2721548949803</v>
      </c>
      <c r="I16" s="19">
        <v>0.79443877867886503</v>
      </c>
      <c r="J16" s="3">
        <v>2.5638786397159399E-2</v>
      </c>
      <c r="K16" s="19">
        <v>3.9165634838605801E-2</v>
      </c>
      <c r="L16" s="19">
        <v>57.970069501679298</v>
      </c>
      <c r="M16" s="19">
        <v>0.76428512371345003</v>
      </c>
      <c r="N16" s="19">
        <v>3.1562246558603001E-4</v>
      </c>
      <c r="O16" s="19">
        <v>0.95583264126473999</v>
      </c>
      <c r="P16" s="10">
        <v>0.241661914975769</v>
      </c>
      <c r="S16" s="19"/>
      <c r="Y16" s="19">
        <v>5937.0840359554604</v>
      </c>
      <c r="AA16" s="19">
        <v>1.00417548219968E-2</v>
      </c>
      <c r="AB16" s="19">
        <v>0.59448452341638802</v>
      </c>
      <c r="AC16" s="19">
        <v>0.113982724898279</v>
      </c>
      <c r="AD16" s="19">
        <v>57.197929380682403</v>
      </c>
      <c r="AE16" s="19">
        <v>0.82032686399258403</v>
      </c>
      <c r="AF16" s="19">
        <v>-1.9662871488552499E-2</v>
      </c>
      <c r="AG16" s="19">
        <v>0.95951105722672603</v>
      </c>
      <c r="AI16" s="19">
        <v>6.4615902882385699E-3</v>
      </c>
    </row>
    <row r="17" spans="1:35" x14ac:dyDescent="0.25">
      <c r="A17" s="17">
        <v>44355</v>
      </c>
      <c r="B17" s="19" t="s">
        <v>20</v>
      </c>
      <c r="C17" s="19">
        <v>5.919999999999999</v>
      </c>
      <c r="D17" s="19">
        <v>64.349999999999994</v>
      </c>
      <c r="E17" s="19">
        <v>16.895</v>
      </c>
      <c r="F17" s="19">
        <v>5966</v>
      </c>
      <c r="G17" s="19">
        <v>5965.7055256173498</v>
      </c>
      <c r="I17" s="3">
        <v>0.509803218528603</v>
      </c>
      <c r="J17" s="19">
        <v>3.2141439083318603E-2</v>
      </c>
      <c r="K17" s="19">
        <v>8.1199389697177701E-2</v>
      </c>
      <c r="L17" s="19">
        <v>63.8347381917294</v>
      </c>
      <c r="M17" s="19">
        <v>0.476864646788005</v>
      </c>
      <c r="N17" s="3">
        <v>6.103515625E-5</v>
      </c>
      <c r="O17" s="19">
        <v>0.95354335780288602</v>
      </c>
      <c r="P17" s="10">
        <v>0.241748651881978</v>
      </c>
      <c r="S17" s="19"/>
      <c r="Y17" s="19">
        <v>6410.8945399513004</v>
      </c>
      <c r="AA17" s="19">
        <v>8.4883189631995704E-3</v>
      </c>
      <c r="AB17" s="19">
        <v>0.29417432922627801</v>
      </c>
      <c r="AC17" s="19">
        <v>0.117165495282613</v>
      </c>
      <c r="AD17" s="19">
        <v>51.790898046071298</v>
      </c>
      <c r="AE17" s="19">
        <v>0.65653099038541496</v>
      </c>
      <c r="AF17" s="19">
        <v>-1.5422662390497201E-2</v>
      </c>
      <c r="AG17" s="19">
        <v>0.95933274037565097</v>
      </c>
      <c r="AI17" s="19">
        <v>6.80520861980139E-3</v>
      </c>
    </row>
    <row r="18" spans="1:35" x14ac:dyDescent="0.25">
      <c r="A18" s="17">
        <v>44356</v>
      </c>
      <c r="B18" s="19" t="s">
        <v>20</v>
      </c>
      <c r="C18" s="19">
        <v>5.56</v>
      </c>
      <c r="D18" s="19">
        <v>69.34</v>
      </c>
      <c r="E18" s="19">
        <v>18.074999999999999</v>
      </c>
      <c r="F18" s="19">
        <v>7312</v>
      </c>
      <c r="G18" s="19">
        <v>6425.7571638196196</v>
      </c>
      <c r="I18" s="19">
        <v>0.34784775923539901</v>
      </c>
      <c r="J18" s="19">
        <v>2.9383838813425801E-2</v>
      </c>
      <c r="K18" s="3">
        <v>3.3181452552415197E-2</v>
      </c>
      <c r="L18" s="19">
        <v>61.7692087745367</v>
      </c>
      <c r="M18" s="19">
        <v>0.31855943447933599</v>
      </c>
      <c r="N18" s="19">
        <v>3.8065394164199501E-4</v>
      </c>
      <c r="O18" s="19">
        <v>0.94878776348381499</v>
      </c>
      <c r="P18" s="10">
        <v>0.24183907354709999</v>
      </c>
      <c r="S18" s="19"/>
      <c r="Y18" s="19">
        <v>6779.6947618065897</v>
      </c>
      <c r="AA18" s="19">
        <v>8.4930859572579492E-3</v>
      </c>
      <c r="AB18" s="19">
        <v>0.39822922941386302</v>
      </c>
      <c r="AC18" s="19">
        <v>0.11346950435651899</v>
      </c>
      <c r="AD18" s="19">
        <v>53.096854256781697</v>
      </c>
      <c r="AE18" s="19">
        <v>0.79569828398711195</v>
      </c>
      <c r="AF18" s="19">
        <v>-1.96809318291036E-2</v>
      </c>
      <c r="AG18" s="19">
        <v>0.95887063476866297</v>
      </c>
      <c r="AI18" s="19">
        <v>7.1762228255568498E-3</v>
      </c>
    </row>
    <row r="19" spans="1:35" x14ac:dyDescent="0.25">
      <c r="A19" s="17">
        <v>44357</v>
      </c>
      <c r="B19" s="19" t="s">
        <v>20</v>
      </c>
      <c r="C19" s="19">
        <v>4.0199999999999996</v>
      </c>
      <c r="D19" s="19">
        <v>75.739999999999995</v>
      </c>
      <c r="E19" s="19">
        <v>17.835000000000001</v>
      </c>
      <c r="F19" s="19">
        <v>7232</v>
      </c>
      <c r="G19" s="19">
        <v>6752.8735656967901</v>
      </c>
      <c r="I19" s="19">
        <v>1.0247410094049501</v>
      </c>
      <c r="J19" s="19">
        <v>0.161405812735227</v>
      </c>
      <c r="K19" s="19">
        <v>8.3765889699213295E-2</v>
      </c>
      <c r="L19" s="19">
        <v>87.336359247182202</v>
      </c>
      <c r="M19" s="19">
        <v>0.99132774377551902</v>
      </c>
      <c r="N19" s="3">
        <v>1.18656015517526E-5</v>
      </c>
      <c r="O19" s="19">
        <v>0.94015621796438897</v>
      </c>
      <c r="P19" s="10">
        <v>0.24193333613148801</v>
      </c>
      <c r="S19" s="19"/>
      <c r="Y19" s="19">
        <v>7135.4799060138703</v>
      </c>
      <c r="AA19" s="19">
        <v>8.0256501503051005E-3</v>
      </c>
      <c r="AB19" s="19">
        <v>0.28630501189501101</v>
      </c>
      <c r="AC19" s="19">
        <v>0.11816279540355901</v>
      </c>
      <c r="AD19" s="19">
        <v>50.710114971835601</v>
      </c>
      <c r="AE19" s="19">
        <v>0.69467229008060205</v>
      </c>
      <c r="AF19" s="19">
        <v>-1.88930936335867E-2</v>
      </c>
      <c r="AG19" s="19">
        <v>0.95882558309767596</v>
      </c>
      <c r="AI19" s="19">
        <v>7.5767864994080204E-3</v>
      </c>
    </row>
    <row r="20" spans="1:35" x14ac:dyDescent="0.25">
      <c r="A20" s="17">
        <v>44358</v>
      </c>
      <c r="B20" s="19" t="s">
        <v>20</v>
      </c>
      <c r="C20" s="19">
        <v>4.0149999999999997</v>
      </c>
      <c r="D20" s="19">
        <v>74.74499999999999</v>
      </c>
      <c r="E20" s="19">
        <v>16.805</v>
      </c>
      <c r="F20" s="19">
        <v>7958</v>
      </c>
      <c r="G20" s="19">
        <v>6805.3568514885001</v>
      </c>
      <c r="I20" s="19">
        <v>0.281871930711866</v>
      </c>
      <c r="J20" s="19">
        <v>3.9859152089821499E-2</v>
      </c>
      <c r="K20" s="19">
        <v>2.11212434015342E-2</v>
      </c>
      <c r="L20" s="19">
        <v>64.682706163065106</v>
      </c>
      <c r="M20" s="19">
        <v>0.25796240409613402</v>
      </c>
      <c r="N20" s="19">
        <v>3.1174233235819999E-4</v>
      </c>
      <c r="O20" s="19">
        <v>0.94008919217239295</v>
      </c>
      <c r="P20" s="10">
        <v>0.242031602380956</v>
      </c>
      <c r="S20" s="19"/>
      <c r="Y20" s="19">
        <v>7527.0245019820604</v>
      </c>
      <c r="AA20" s="19">
        <v>8.4503910372051294E-3</v>
      </c>
      <c r="AB20" s="19">
        <v>0.28962734351107999</v>
      </c>
      <c r="AC20" s="19">
        <v>0.12088005585874199</v>
      </c>
      <c r="AD20" s="19">
        <v>50.676196364274404</v>
      </c>
      <c r="AE20" s="19">
        <v>0.70164680297819104</v>
      </c>
      <c r="AF20" s="19">
        <v>-2.0652077880436399E-2</v>
      </c>
      <c r="AG20" s="19">
        <v>0.95834281493034001</v>
      </c>
      <c r="AI20" s="19">
        <v>8.0092174301384898E-3</v>
      </c>
    </row>
    <row r="21" spans="1:35" x14ac:dyDescent="0.25">
      <c r="A21" s="17">
        <v>44359</v>
      </c>
      <c r="B21" s="19" t="s">
        <v>20</v>
      </c>
      <c r="C21" s="19">
        <v>4.13</v>
      </c>
      <c r="D21" s="19">
        <v>66.275000000000006</v>
      </c>
      <c r="E21" s="19">
        <v>16.18</v>
      </c>
      <c r="F21" s="19">
        <v>7550</v>
      </c>
      <c r="G21" s="19">
        <v>7258.3555543843004</v>
      </c>
      <c r="I21" s="19">
        <v>0.87064644980241901</v>
      </c>
      <c r="J21" s="3">
        <v>1.4585800607155801</v>
      </c>
      <c r="K21" s="19">
        <v>7.4009175121842602E-2</v>
      </c>
      <c r="L21" s="19">
        <v>121.66090380861699</v>
      </c>
      <c r="M21" s="19">
        <v>0.83699466325116301</v>
      </c>
      <c r="N21" s="19">
        <v>1.7787271560842899E-4</v>
      </c>
      <c r="O21" s="19">
        <v>0.939126969633856</v>
      </c>
      <c r="P21" s="10">
        <v>0.24213404190165899</v>
      </c>
      <c r="S21" s="19"/>
      <c r="Y21" s="19">
        <v>8030.4911066053401</v>
      </c>
      <c r="AA21" s="19">
        <v>8.4107154829543597E-3</v>
      </c>
      <c r="AB21" s="19">
        <v>0.288117925695698</v>
      </c>
      <c r="AC21" s="19">
        <v>0.12001104091048399</v>
      </c>
      <c r="AD21" s="19">
        <v>50.308324276379501</v>
      </c>
      <c r="AE21" s="19">
        <v>0.70959023420535405</v>
      </c>
      <c r="AF21" s="19">
        <v>-1.8853139506517E-2</v>
      </c>
      <c r="AG21" s="19">
        <v>0.95819470638351301</v>
      </c>
      <c r="AI21" s="19">
        <v>8.4760092688106695E-3</v>
      </c>
    </row>
    <row r="22" spans="1:35" x14ac:dyDescent="0.25">
      <c r="A22" s="17">
        <v>44360</v>
      </c>
      <c r="B22" s="19" t="s">
        <v>20</v>
      </c>
      <c r="C22" s="19">
        <v>4.1999999999999993</v>
      </c>
      <c r="D22" s="19">
        <v>64.675000000000011</v>
      </c>
      <c r="E22" s="19">
        <v>19.684999999999999</v>
      </c>
      <c r="F22" s="19">
        <v>7319</v>
      </c>
      <c r="G22" s="19">
        <v>7762.2740935477204</v>
      </c>
      <c r="I22" s="19">
        <v>0.55307380436905096</v>
      </c>
      <c r="J22" s="3">
        <v>4.1180055786343303E-2</v>
      </c>
      <c r="K22" s="19">
        <v>2.07004917489453E-2</v>
      </c>
      <c r="L22" s="19">
        <v>66.110460800641704</v>
      </c>
      <c r="M22" s="19">
        <v>0.52924334523193495</v>
      </c>
      <c r="N22" s="19">
        <v>3.8290140292818197E-4</v>
      </c>
      <c r="O22" s="19">
        <v>0.93692930218680504</v>
      </c>
      <c r="P22" s="10">
        <v>0.24224083144620401</v>
      </c>
      <c r="S22" s="19"/>
      <c r="Y22" s="19">
        <v>8514.7159117141291</v>
      </c>
      <c r="AA22" s="19">
        <v>1.0674562023998E-2</v>
      </c>
      <c r="AB22" s="19">
        <v>0.45405648898851902</v>
      </c>
      <c r="AC22" s="19">
        <v>0.119835251890756</v>
      </c>
      <c r="AD22" s="19">
        <v>53.905824403319102</v>
      </c>
      <c r="AE22" s="19">
        <v>0.78769314935771095</v>
      </c>
      <c r="AF22" s="19">
        <v>-1.33229613840891E-2</v>
      </c>
      <c r="AG22" s="19">
        <v>0.95763264910007895</v>
      </c>
      <c r="AI22" s="19">
        <v>8.9798438814142397E-3</v>
      </c>
    </row>
    <row r="23" spans="1:35" x14ac:dyDescent="0.25">
      <c r="A23" s="17">
        <v>44361</v>
      </c>
      <c r="B23" s="19" t="s">
        <v>20</v>
      </c>
      <c r="C23" s="19">
        <v>4.7450000000000001</v>
      </c>
      <c r="D23" s="19">
        <v>69.87</v>
      </c>
      <c r="E23" s="19">
        <v>17.43</v>
      </c>
      <c r="F23" s="19">
        <v>7606</v>
      </c>
      <c r="G23" s="19">
        <v>8277.1677306838992</v>
      </c>
      <c r="I23" s="19">
        <v>0.75588211474501699</v>
      </c>
      <c r="J23" s="19">
        <v>3.55547221798624E-2</v>
      </c>
      <c r="K23" s="19">
        <v>2.1498627290247801E-2</v>
      </c>
      <c r="L23" s="19">
        <v>51.558299344159799</v>
      </c>
      <c r="M23" s="19">
        <v>0.73270531597530097</v>
      </c>
      <c r="N23" s="19">
        <v>3.1265542143865698E-4</v>
      </c>
      <c r="O23" s="19">
        <v>0.935548336229306</v>
      </c>
      <c r="P23" s="10">
        <v>0.24235215521142001</v>
      </c>
      <c r="S23" s="19"/>
      <c r="Y23" s="19">
        <v>8987.3450316612507</v>
      </c>
      <c r="AA23" s="19">
        <v>1.05465382264482E-2</v>
      </c>
      <c r="AB23" s="19">
        <v>0.41951170247584002</v>
      </c>
      <c r="AC23" s="19">
        <v>0.120950815605399</v>
      </c>
      <c r="AD23" s="19">
        <v>52.815444289082201</v>
      </c>
      <c r="AE23" s="19">
        <v>0.807396178767259</v>
      </c>
      <c r="AF23" s="19">
        <v>-1.7541137471029301E-2</v>
      </c>
      <c r="AG23" s="19">
        <v>0.95730681976943699</v>
      </c>
      <c r="AI23" s="19">
        <v>9.5236044016342898E-3</v>
      </c>
    </row>
    <row r="24" spans="1:35" x14ac:dyDescent="0.25">
      <c r="A24" s="17">
        <v>44362</v>
      </c>
      <c r="B24" s="19" t="s">
        <v>20</v>
      </c>
      <c r="C24" s="19">
        <v>5.59</v>
      </c>
      <c r="D24" s="19">
        <v>61.815000000000012</v>
      </c>
      <c r="E24" s="19">
        <v>17.04</v>
      </c>
      <c r="F24" s="19">
        <v>7587</v>
      </c>
      <c r="G24" s="19">
        <v>8934.2544202291501</v>
      </c>
      <c r="I24" s="19">
        <v>0.90951703363567804</v>
      </c>
      <c r="J24" s="3">
        <v>3.9966583251953097E-2</v>
      </c>
      <c r="K24" s="19">
        <v>9.1796875E-2</v>
      </c>
      <c r="L24" s="19">
        <v>67.636307794719002</v>
      </c>
      <c r="M24" s="19">
        <v>0.87564825231514998</v>
      </c>
      <c r="N24" s="19">
        <v>1.22868360709183E-4</v>
      </c>
      <c r="O24" s="19">
        <v>0.93202244200149997</v>
      </c>
      <c r="P24" s="10">
        <v>0.24246820514824999</v>
      </c>
      <c r="S24" s="19"/>
      <c r="Y24" s="19">
        <v>9466.1421738254994</v>
      </c>
      <c r="AA24" s="19">
        <v>1.0490614955952E-2</v>
      </c>
      <c r="AB24" s="19">
        <v>0.46699222887820502</v>
      </c>
      <c r="AC24" s="19">
        <v>0.120948279630711</v>
      </c>
      <c r="AD24" s="19">
        <v>53.1845400496303</v>
      </c>
      <c r="AE24" s="19">
        <v>0.84738120169731201</v>
      </c>
      <c r="AF24" s="19">
        <v>-1.6710855264630502E-2</v>
      </c>
      <c r="AG24" s="19">
        <v>0.957187984664159</v>
      </c>
      <c r="AI24" s="19">
        <v>1.0110388993693899E-2</v>
      </c>
    </row>
    <row r="25" spans="1:35" x14ac:dyDescent="0.25">
      <c r="A25" s="17">
        <v>44363</v>
      </c>
      <c r="B25" s="19" t="s">
        <v>20</v>
      </c>
      <c r="C25" s="19">
        <v>5.9349999999999996</v>
      </c>
      <c r="D25" s="19">
        <v>68.655000000000001</v>
      </c>
      <c r="E25" s="19">
        <v>18.600000000000001</v>
      </c>
      <c r="F25" s="19">
        <v>8808</v>
      </c>
      <c r="G25" s="19">
        <v>9691.8063718001704</v>
      </c>
      <c r="I25" s="19">
        <v>0.87258435897651099</v>
      </c>
      <c r="J25" s="19">
        <v>0.32263199826227601</v>
      </c>
      <c r="K25" s="3">
        <v>8.8936668130269E-2</v>
      </c>
      <c r="L25" s="19">
        <v>93.347584027012701</v>
      </c>
      <c r="M25" s="19">
        <v>0.83908389080866497</v>
      </c>
      <c r="N25" s="3">
        <v>4.10051576449355E-6</v>
      </c>
      <c r="O25" s="19">
        <v>0.93038471190486305</v>
      </c>
      <c r="P25" s="10">
        <v>0.242589181284216</v>
      </c>
      <c r="S25" s="19"/>
      <c r="Y25" s="19">
        <v>9919.6753523826992</v>
      </c>
      <c r="AA25" s="19">
        <v>1.0455447555857301E-2</v>
      </c>
      <c r="AB25" s="19">
        <v>0.44227962336170401</v>
      </c>
      <c r="AC25" s="19">
        <v>0.121727129494946</v>
      </c>
      <c r="AD25" s="19">
        <v>52.777885225526298</v>
      </c>
      <c r="AE25" s="19">
        <v>0.82657373679527602</v>
      </c>
      <c r="AF25" s="19">
        <v>-1.6722461763485099E-2</v>
      </c>
      <c r="AG25" s="19">
        <v>0.95710125039793004</v>
      </c>
      <c r="AI25" s="19">
        <v>1.07435253290574E-2</v>
      </c>
    </row>
    <row r="26" spans="1:35" x14ac:dyDescent="0.25">
      <c r="A26" s="17">
        <v>44364</v>
      </c>
      <c r="B26" s="19" t="s">
        <v>20</v>
      </c>
      <c r="C26" s="19">
        <v>5.7999999999999989</v>
      </c>
      <c r="D26" s="19">
        <v>72.23</v>
      </c>
      <c r="E26" s="19">
        <v>16.475000000000001</v>
      </c>
      <c r="F26" s="19">
        <v>10809</v>
      </c>
      <c r="G26" s="19">
        <v>10350.807574053801</v>
      </c>
      <c r="I26" s="19">
        <v>0.56685368726751795</v>
      </c>
      <c r="J26" s="3">
        <v>1.2214325504413199</v>
      </c>
      <c r="K26" s="19">
        <v>8.7978615598354903E-2</v>
      </c>
      <c r="L26" s="19">
        <v>108.886776518573</v>
      </c>
      <c r="M26" s="19">
        <v>0.53336432069102802</v>
      </c>
      <c r="N26" s="3">
        <v>1.8492167611183801E-5</v>
      </c>
      <c r="O26" s="19">
        <v>0.92907878251090104</v>
      </c>
      <c r="P26" s="10">
        <v>0.242715292058961</v>
      </c>
      <c r="S26" s="19"/>
      <c r="Y26" s="19">
        <v>10339.060676490701</v>
      </c>
      <c r="AA26" s="19">
        <v>6.7218604612709898E-3</v>
      </c>
      <c r="AB26" s="19">
        <v>0.123650310509635</v>
      </c>
      <c r="AC26" s="19">
        <v>0.13014903464406199</v>
      </c>
      <c r="AD26" s="19">
        <v>45.258253521467601</v>
      </c>
      <c r="AE26" s="19">
        <v>0.47554532921697301</v>
      </c>
      <c r="AF26" s="19">
        <v>-2.1224221219205301E-2</v>
      </c>
      <c r="AG26" s="19">
        <v>0.95703569108234099</v>
      </c>
      <c r="AI26" s="19">
        <v>1.1426585773153799E-2</v>
      </c>
    </row>
    <row r="27" spans="1:35" x14ac:dyDescent="0.25">
      <c r="A27" s="17">
        <v>44365</v>
      </c>
      <c r="B27" s="19" t="s">
        <v>20</v>
      </c>
      <c r="C27" s="19">
        <v>5.7599999999999989</v>
      </c>
      <c r="D27" s="19">
        <v>73.849999999999994</v>
      </c>
      <c r="E27" s="19">
        <v>14.18</v>
      </c>
      <c r="F27" s="19">
        <v>10270</v>
      </c>
      <c r="G27" s="19">
        <v>10916.6732685023</v>
      </c>
      <c r="I27" s="19">
        <v>0.78089553553331104</v>
      </c>
      <c r="J27" s="19">
        <v>7.4056886737596805E-2</v>
      </c>
      <c r="K27" s="19">
        <v>9.7103372697531203E-3</v>
      </c>
      <c r="L27" s="19">
        <v>63.995638487191499</v>
      </c>
      <c r="M27" s="19">
        <v>0.77494725667753195</v>
      </c>
      <c r="N27" s="19">
        <v>2.9337552389674398E-4</v>
      </c>
      <c r="O27" s="19">
        <v>0.92862431619367403</v>
      </c>
      <c r="P27" s="10">
        <v>0.24284675467335301</v>
      </c>
      <c r="S27" s="19"/>
      <c r="Y27" s="19">
        <v>10791.3457863276</v>
      </c>
      <c r="AA27" s="19">
        <v>1.1104147402468199E-2</v>
      </c>
      <c r="AB27" s="19">
        <v>0.461092193028243</v>
      </c>
      <c r="AC27" s="19">
        <v>0.120460170607153</v>
      </c>
      <c r="AD27" s="19">
        <v>53.5420184416799</v>
      </c>
      <c r="AE27" s="19">
        <v>0.83554147146542701</v>
      </c>
      <c r="AF27" s="19">
        <v>-1.8643497531307E-2</v>
      </c>
      <c r="AG27" s="19">
        <v>0.95698210350197699</v>
      </c>
      <c r="AI27" s="19">
        <v>1.2163403268967201E-2</v>
      </c>
    </row>
    <row r="28" spans="1:35" x14ac:dyDescent="0.25">
      <c r="A28" s="17">
        <v>44366</v>
      </c>
      <c r="B28" s="19" t="s">
        <v>20</v>
      </c>
      <c r="C28" s="19">
        <v>4.6150000000000002</v>
      </c>
      <c r="D28" s="19">
        <v>78.440000000000012</v>
      </c>
      <c r="E28" s="19">
        <v>14.095000000000001</v>
      </c>
      <c r="F28" s="19">
        <v>10075</v>
      </c>
      <c r="G28" s="19">
        <v>11534.918942631301</v>
      </c>
      <c r="I28" s="19">
        <v>0.58081901011482595</v>
      </c>
      <c r="J28" s="19">
        <v>0.104844513557927</v>
      </c>
      <c r="K28" s="19">
        <v>9.3111669683316994E-2</v>
      </c>
      <c r="L28" s="19">
        <v>78.695600625693203</v>
      </c>
      <c r="M28" s="19">
        <v>0.54718581804539401</v>
      </c>
      <c r="N28" s="3">
        <v>4.5920821847178501E-5</v>
      </c>
      <c r="O28" s="19">
        <v>0.92601604664931803</v>
      </c>
      <c r="P28" s="10">
        <v>0.24298379545266899</v>
      </c>
      <c r="S28" s="19"/>
      <c r="Y28" s="19">
        <v>11322.913584665501</v>
      </c>
      <c r="AA28" s="19">
        <v>8.1432638349762092E-3</v>
      </c>
      <c r="AB28" s="19">
        <v>0.21171669599283699</v>
      </c>
      <c r="AC28" s="19">
        <v>0.12580038392538301</v>
      </c>
      <c r="AD28" s="19">
        <v>47.7044927106706</v>
      </c>
      <c r="AE28" s="19">
        <v>0.65599376406612198</v>
      </c>
      <c r="AF28" s="19">
        <v>-2.0943441709762901E-2</v>
      </c>
      <c r="AG28" s="19">
        <v>0.95695556375716095</v>
      </c>
      <c r="AI28" s="19">
        <v>1.2958087893087999E-2</v>
      </c>
    </row>
    <row r="29" spans="1:35" x14ac:dyDescent="0.25">
      <c r="A29" s="17">
        <v>44367</v>
      </c>
      <c r="B29" s="19" t="s">
        <v>20</v>
      </c>
      <c r="C29" s="19">
        <v>3.6049999999999991</v>
      </c>
      <c r="D29" s="19">
        <v>80.11</v>
      </c>
      <c r="E29" s="19">
        <v>13.67</v>
      </c>
      <c r="F29" s="19">
        <v>9072</v>
      </c>
      <c r="G29" s="19">
        <v>11903.543591518501</v>
      </c>
      <c r="I29" s="19">
        <v>0.98772582018274302</v>
      </c>
      <c r="J29" s="3">
        <v>0.10668355584659001</v>
      </c>
      <c r="K29" s="19">
        <v>6.72350262958199E-3</v>
      </c>
      <c r="L29" s="19">
        <v>52.687138297190501</v>
      </c>
      <c r="M29" s="19">
        <v>0.99999999749959401</v>
      </c>
      <c r="N29" s="19">
        <v>3.12496556218456E-4</v>
      </c>
      <c r="O29" s="19">
        <v>0.92533114443942899</v>
      </c>
      <c r="P29" s="10">
        <v>0.24312665022439001</v>
      </c>
      <c r="S29" s="19"/>
      <c r="Y29" s="19">
        <v>11910.9289600708</v>
      </c>
      <c r="AA29" s="19">
        <v>9.0729211331951297E-3</v>
      </c>
      <c r="AB29" s="19">
        <v>0.260903063244459</v>
      </c>
      <c r="AC29" s="19">
        <v>0.12611411370914399</v>
      </c>
      <c r="AD29" s="19">
        <v>48.481450779835299</v>
      </c>
      <c r="AE29" s="19">
        <v>0.73501721737938497</v>
      </c>
      <c r="AF29" s="19">
        <v>-2.0427708127481702E-2</v>
      </c>
      <c r="AG29" s="19">
        <v>0.956199117280365</v>
      </c>
      <c r="AI29" s="19">
        <v>1.38150440463521E-2</v>
      </c>
    </row>
    <row r="30" spans="1:35" x14ac:dyDescent="0.25">
      <c r="A30" s="17">
        <v>44368</v>
      </c>
      <c r="B30" s="19" t="s">
        <v>20</v>
      </c>
      <c r="C30" s="19">
        <v>5.0849999999999991</v>
      </c>
      <c r="D30" s="19">
        <v>77.065000000000012</v>
      </c>
      <c r="E30" s="19">
        <v>12.845000000000001</v>
      </c>
      <c r="F30" s="19">
        <v>10467</v>
      </c>
      <c r="G30" s="19">
        <v>12335.888501114699</v>
      </c>
      <c r="I30" s="19">
        <v>0.89668016156388597</v>
      </c>
      <c r="J30" s="19">
        <v>0.12195823992136499</v>
      </c>
      <c r="K30" s="19">
        <v>5.6951234416768902E-3</v>
      </c>
      <c r="L30" s="19">
        <v>35.401400202277003</v>
      </c>
      <c r="M30" s="19">
        <v>0.91981343351795797</v>
      </c>
      <c r="N30" s="19">
        <v>2.80134548059419E-4</v>
      </c>
      <c r="O30" s="19">
        <v>0.92498279905115599</v>
      </c>
      <c r="P30" s="10">
        <v>0.24327556471117001</v>
      </c>
      <c r="S30" s="19"/>
      <c r="Y30" s="19">
        <v>12669.593693103199</v>
      </c>
      <c r="AA30" s="19">
        <v>1.08536716169533E-2</v>
      </c>
      <c r="AB30" s="19">
        <v>0.36067405424242599</v>
      </c>
      <c r="AC30" s="19">
        <v>0.12819104124925501</v>
      </c>
      <c r="AD30" s="19">
        <v>50.414139161914697</v>
      </c>
      <c r="AE30" s="19">
        <v>0.82036171327045304</v>
      </c>
      <c r="AF30" s="19">
        <v>-1.7736768282557099E-2</v>
      </c>
      <c r="AG30" s="19">
        <v>0.95524274591443004</v>
      </c>
      <c r="AI30" s="19">
        <v>1.47389882252038E-2</v>
      </c>
    </row>
    <row r="31" spans="1:35" x14ac:dyDescent="0.25">
      <c r="A31" s="17">
        <v>44369</v>
      </c>
      <c r="B31" s="19" t="s">
        <v>20</v>
      </c>
      <c r="C31" s="19">
        <v>4.9650000000000016</v>
      </c>
      <c r="D31" s="19">
        <v>65.59</v>
      </c>
      <c r="E31" s="19">
        <v>13.845000000000001</v>
      </c>
      <c r="F31" s="19">
        <v>11481</v>
      </c>
      <c r="G31" s="19">
        <v>13433.0822982927</v>
      </c>
      <c r="I31" s="19">
        <v>0.54471511057468103</v>
      </c>
      <c r="J31" s="19">
        <v>1.28627229431972</v>
      </c>
      <c r="K31" s="19">
        <v>9.2437367727144407E-2</v>
      </c>
      <c r="L31" s="19">
        <v>107.016982923428</v>
      </c>
      <c r="M31" s="19">
        <v>0.51113582886342801</v>
      </c>
      <c r="N31" s="3">
        <v>3.14422661118474E-6</v>
      </c>
      <c r="O31" s="19">
        <v>0.92290274981167697</v>
      </c>
      <c r="P31" s="10">
        <v>0.24343079493952</v>
      </c>
      <c r="S31" s="19"/>
      <c r="Y31" s="19">
        <v>13551.4874575548</v>
      </c>
      <c r="AA31" s="19">
        <v>5.2923079724021005E-4</v>
      </c>
      <c r="AB31" s="19">
        <v>9.2261062050957507E-2</v>
      </c>
      <c r="AC31" s="19">
        <v>0.45060064747723</v>
      </c>
      <c r="AD31" s="19">
        <v>53.028624798798099</v>
      </c>
      <c r="AE31" s="19">
        <v>-0.58224395344104696</v>
      </c>
      <c r="AF31" s="19">
        <v>0.10872600384643701</v>
      </c>
      <c r="AG31" s="19">
        <v>0.915265848204184</v>
      </c>
      <c r="AI31" s="19">
        <v>1.5734967301076701E-2</v>
      </c>
    </row>
    <row r="32" spans="1:35" x14ac:dyDescent="0.25">
      <c r="A32" s="17">
        <v>44370</v>
      </c>
      <c r="B32" s="19" t="s">
        <v>20</v>
      </c>
      <c r="C32" s="19">
        <v>6.3049999999999997</v>
      </c>
      <c r="D32" s="19">
        <v>71.98</v>
      </c>
      <c r="E32" s="19">
        <v>14.904999999999999</v>
      </c>
      <c r="F32" s="19">
        <v>15882</v>
      </c>
      <c r="G32" s="19">
        <v>14160.3362322715</v>
      </c>
      <c r="I32" s="19">
        <v>0.74516403377933804</v>
      </c>
      <c r="J32" s="19">
        <v>0.165159004826848</v>
      </c>
      <c r="K32" s="19">
        <v>4.66577767390919E-3</v>
      </c>
      <c r="L32" s="19">
        <v>85.225511552284601</v>
      </c>
      <c r="M32" s="19">
        <v>0.77985472767973396</v>
      </c>
      <c r="N32" s="19">
        <v>4.05169340112144E-4</v>
      </c>
      <c r="O32" s="19">
        <v>0.91894214251008899</v>
      </c>
      <c r="P32" s="10">
        <v>0.243592607664817</v>
      </c>
      <c r="S32" s="19"/>
      <c r="Y32" s="19">
        <v>14241.5347392283</v>
      </c>
      <c r="AI32" s="19">
        <v>1.6808377213053598E-2</v>
      </c>
    </row>
    <row r="33" spans="1:35" x14ac:dyDescent="0.25">
      <c r="A33" s="17">
        <v>44371</v>
      </c>
      <c r="B33" s="19" t="s">
        <v>20</v>
      </c>
      <c r="C33" s="19">
        <v>5.9849999999999994</v>
      </c>
      <c r="D33" s="19">
        <v>79.844999999999999</v>
      </c>
      <c r="E33" s="19">
        <v>15.82</v>
      </c>
      <c r="F33" s="19">
        <v>16702</v>
      </c>
      <c r="G33" s="19">
        <v>15298.2166460064</v>
      </c>
      <c r="I33" s="19">
        <v>0.88228557344551894</v>
      </c>
      <c r="J33" s="19">
        <v>4.0928664391433701E-2</v>
      </c>
      <c r="K33" s="19">
        <v>1.7863212585675199E-2</v>
      </c>
      <c r="L33" s="19">
        <v>0.27578457625675101</v>
      </c>
      <c r="M33" s="19">
        <v>0.87103432194209696</v>
      </c>
      <c r="N33" s="19">
        <v>2.87470277831603E-4</v>
      </c>
      <c r="O33" s="19">
        <v>0.91264754886622002</v>
      </c>
      <c r="P33" s="10">
        <v>0.24376128081321999</v>
      </c>
      <c r="S33" s="19"/>
      <c r="Y33" s="19">
        <v>15015.9623047313</v>
      </c>
      <c r="AI33" s="19">
        <v>1.79649819534566E-2</v>
      </c>
    </row>
    <row r="34" spans="1:35" x14ac:dyDescent="0.25">
      <c r="A34" s="17">
        <v>44372</v>
      </c>
      <c r="B34" s="19" t="s">
        <v>20</v>
      </c>
      <c r="C34" s="19">
        <v>5.245000000000001</v>
      </c>
      <c r="D34" s="19">
        <v>75.200000000000017</v>
      </c>
      <c r="E34" s="19">
        <v>13.734999999999999</v>
      </c>
      <c r="F34" s="19">
        <v>15296</v>
      </c>
      <c r="G34" s="19">
        <v>16052.433213081</v>
      </c>
      <c r="I34" s="19">
        <v>2.1681308746337901E-2</v>
      </c>
      <c r="J34" s="19">
        <v>3.5918388741465801E-2</v>
      </c>
      <c r="K34" s="19">
        <v>2.11897550063187E-2</v>
      </c>
      <c r="L34" s="19">
        <v>0.94913874566555001</v>
      </c>
      <c r="M34" s="19">
        <v>7.9203695058822597E-3</v>
      </c>
      <c r="N34" s="3">
        <v>2.9444694519043001E-4</v>
      </c>
      <c r="O34" s="19">
        <v>0.90814255914269504</v>
      </c>
      <c r="P34" s="10">
        <v>0.243937103941122</v>
      </c>
      <c r="S34" s="19"/>
      <c r="Y34" s="19">
        <v>15668.2145302058</v>
      </c>
      <c r="AI34" s="19">
        <v>1.9210932696476401E-2</v>
      </c>
    </row>
    <row r="35" spans="1:35" x14ac:dyDescent="0.25">
      <c r="A35" s="17">
        <v>44373</v>
      </c>
      <c r="B35" s="19" t="s">
        <v>20</v>
      </c>
      <c r="C35" s="19">
        <v>4.5950000000000006</v>
      </c>
      <c r="D35" s="19">
        <v>74.015000000000001</v>
      </c>
      <c r="E35" s="19">
        <v>15.005000000000001</v>
      </c>
      <c r="F35" s="19">
        <v>17943</v>
      </c>
      <c r="G35" s="19">
        <v>16739.179921642699</v>
      </c>
      <c r="I35" s="19">
        <v>1.0343015595702201</v>
      </c>
      <c r="J35" s="19">
        <v>6.5585002802932293E-2</v>
      </c>
      <c r="K35" s="3">
        <v>9.9333313059857306E-2</v>
      </c>
      <c r="L35" s="19">
        <v>72.380080361830096</v>
      </c>
      <c r="M35" s="19">
        <v>0.99999991444428504</v>
      </c>
      <c r="N35" s="19">
        <v>1.4620941897380799E-4</v>
      </c>
      <c r="O35" s="19">
        <v>0.90575358241883397</v>
      </c>
      <c r="P35" s="10">
        <v>0.244120378712776</v>
      </c>
      <c r="S35" s="19"/>
      <c r="Y35" s="19">
        <v>16484.570565277001</v>
      </c>
      <c r="AI35" s="19">
        <v>2.0552786886073302E-2</v>
      </c>
    </row>
    <row r="36" spans="1:35" x14ac:dyDescent="0.25">
      <c r="A36" s="17">
        <v>44374</v>
      </c>
      <c r="B36" s="19" t="s">
        <v>20</v>
      </c>
      <c r="C36" s="19">
        <v>3.919999999999999</v>
      </c>
      <c r="D36" s="19">
        <v>76.085000000000008</v>
      </c>
      <c r="E36" s="19">
        <v>15.94</v>
      </c>
      <c r="F36" s="19">
        <v>14623</v>
      </c>
      <c r="G36" s="19">
        <v>17491.058558629498</v>
      </c>
      <c r="I36" s="19">
        <v>0.98892756584567698</v>
      </c>
      <c r="J36" s="19">
        <v>1.76602733248945</v>
      </c>
      <c r="K36" s="19">
        <v>0.10574656623374901</v>
      </c>
      <c r="L36" s="19">
        <v>103.233299812818</v>
      </c>
      <c r="M36" s="19">
        <v>0.95510877802454797</v>
      </c>
      <c r="N36" s="3">
        <v>4.2915344238281301E-6</v>
      </c>
      <c r="O36" s="19">
        <v>0.89939931734179701</v>
      </c>
      <c r="P36" s="10">
        <v>0.244311419396739</v>
      </c>
      <c r="S36" s="19"/>
      <c r="Y36" s="19">
        <v>17491.265966409599</v>
      </c>
      <c r="AI36" s="19">
        <v>2.19975270608215E-2</v>
      </c>
    </row>
    <row r="37" spans="1:35" x14ac:dyDescent="0.25">
      <c r="A37" s="17">
        <v>44375</v>
      </c>
      <c r="B37" s="19" t="s">
        <v>20</v>
      </c>
      <c r="C37" s="19">
        <v>6.785000000000001</v>
      </c>
      <c r="D37" s="19">
        <v>79.180000000000007</v>
      </c>
      <c r="E37" s="19">
        <v>15.15</v>
      </c>
      <c r="F37" s="19">
        <v>22644</v>
      </c>
      <c r="G37" s="19">
        <v>18280.876520337599</v>
      </c>
      <c r="I37" s="19">
        <v>0.82495708533728496</v>
      </c>
      <c r="J37" s="19">
        <v>0.139925768695143</v>
      </c>
      <c r="K37" s="3">
        <v>5.3616677237411396E-3</v>
      </c>
      <c r="L37" s="19">
        <v>24.962846290112399</v>
      </c>
      <c r="M37" s="19">
        <v>0.85780438031596395</v>
      </c>
      <c r="N37" s="19">
        <v>6.2850202868580695E-4</v>
      </c>
      <c r="O37" s="19">
        <v>0.89873106346675302</v>
      </c>
      <c r="P37" s="10">
        <v>0.24451055338181901</v>
      </c>
      <c r="S37" s="19"/>
      <c r="Y37" s="19">
        <v>18637.5176258182</v>
      </c>
      <c r="AI37" s="19">
        <v>2.3552579149767099E-2</v>
      </c>
    </row>
    <row r="38" spans="1:35" x14ac:dyDescent="0.25">
      <c r="A38" s="17">
        <v>44376</v>
      </c>
      <c r="B38" s="19" t="s">
        <v>20</v>
      </c>
      <c r="C38" s="19">
        <v>6.4250000000000016</v>
      </c>
      <c r="D38" s="19">
        <v>75.525000000000006</v>
      </c>
      <c r="E38" s="19">
        <v>15.465</v>
      </c>
      <c r="F38" s="19">
        <v>20223</v>
      </c>
      <c r="G38" s="19">
        <v>20040.056351740899</v>
      </c>
      <c r="I38" s="19">
        <v>1.0028236641019601</v>
      </c>
      <c r="J38" s="19">
        <v>1.1287537438776001</v>
      </c>
      <c r="K38" s="19">
        <v>0.106740396280311</v>
      </c>
      <c r="L38" s="19">
        <v>98.554031057734704</v>
      </c>
      <c r="M38" s="19">
        <v>0.96882141159827295</v>
      </c>
      <c r="N38" s="3">
        <v>5.9885735758102901E-5</v>
      </c>
      <c r="O38" s="19">
        <v>0.89327192984732195</v>
      </c>
      <c r="P38" s="10">
        <v>0.244718121713208</v>
      </c>
      <c r="S38" s="19"/>
      <c r="Y38" s="19">
        <v>19911.686509570602</v>
      </c>
      <c r="AI38" s="19">
        <v>2.5225829924445799E-2</v>
      </c>
    </row>
    <row r="39" spans="1:35" x14ac:dyDescent="0.25">
      <c r="A39" s="17">
        <v>44377</v>
      </c>
      <c r="B39" s="19" t="s">
        <v>20</v>
      </c>
      <c r="C39" s="19">
        <v>6.67</v>
      </c>
      <c r="D39" s="19">
        <v>73.919999999999987</v>
      </c>
      <c r="E39" s="19">
        <v>15.89</v>
      </c>
      <c r="F39" s="19">
        <v>25606</v>
      </c>
      <c r="G39" s="19">
        <v>21016.4278216438</v>
      </c>
      <c r="I39" s="19">
        <v>0.82322091831108501</v>
      </c>
      <c r="J39" s="19">
        <v>1.3711608914189799</v>
      </c>
      <c r="K39" s="3">
        <v>0.100052137998021</v>
      </c>
      <c r="L39" s="19">
        <v>103.533198210769</v>
      </c>
      <c r="M39" s="19">
        <v>0.78894763696693204</v>
      </c>
      <c r="N39" s="19">
        <v>1.7458898048938699E-4</v>
      </c>
      <c r="O39" s="19">
        <v>0.89198547812614604</v>
      </c>
      <c r="P39" s="10">
        <v>0.24493447964950699</v>
      </c>
      <c r="S39" s="19"/>
      <c r="Y39" s="19">
        <v>20671.207133388099</v>
      </c>
      <c r="AI39" s="19">
        <v>2.7025643237735701E-2</v>
      </c>
    </row>
    <row r="40" spans="1:35" x14ac:dyDescent="0.25">
      <c r="A40" s="17">
        <v>44378</v>
      </c>
      <c r="B40" s="19" t="s">
        <v>20</v>
      </c>
      <c r="C40" s="19">
        <v>6.9400000000000022</v>
      </c>
      <c r="D40" s="19">
        <v>71.48</v>
      </c>
      <c r="E40" s="19">
        <v>16.414999999999999</v>
      </c>
      <c r="F40" s="19">
        <v>27556</v>
      </c>
      <c r="G40" s="19">
        <v>22205.782730311701</v>
      </c>
      <c r="I40" s="19">
        <v>0.62631475746618903</v>
      </c>
      <c r="J40" s="19">
        <v>0.91514949492283704</v>
      </c>
      <c r="K40" s="19">
        <v>0.105657688600709</v>
      </c>
      <c r="L40" s="19">
        <v>96.734893205699905</v>
      </c>
      <c r="M40" s="19">
        <v>0.59182524136057002</v>
      </c>
      <c r="N40" s="19">
        <v>2.44140625E-4</v>
      </c>
      <c r="O40" s="19">
        <v>0.869463721775112</v>
      </c>
      <c r="P40" s="10">
        <v>0.24515999724137699</v>
      </c>
      <c r="S40" s="19"/>
      <c r="Y40" s="19">
        <v>21690.673561561201</v>
      </c>
      <c r="AI40" s="19">
        <v>2.8960874620104101E-2</v>
      </c>
    </row>
    <row r="41" spans="1:35" x14ac:dyDescent="0.25">
      <c r="A41" s="17">
        <v>44379</v>
      </c>
      <c r="B41" s="19" t="s">
        <v>20</v>
      </c>
      <c r="C41" s="19">
        <v>6.8650000000000002</v>
      </c>
      <c r="D41" s="19">
        <v>75.794999999999987</v>
      </c>
      <c r="E41" s="19">
        <v>16.850000000000001</v>
      </c>
      <c r="F41" s="19">
        <v>26706</v>
      </c>
      <c r="G41" s="19">
        <v>23461.103338721801</v>
      </c>
      <c r="I41" s="19">
        <v>0.113953869603997</v>
      </c>
      <c r="J41" s="19">
        <v>0.130964682144284</v>
      </c>
      <c r="K41" s="19">
        <v>0.114350579428717</v>
      </c>
      <c r="L41" s="19">
        <v>75.972075785710203</v>
      </c>
      <c r="M41" s="19">
        <v>7.9543933084067001E-2</v>
      </c>
      <c r="N41" s="3">
        <v>2.0269806972417201E-4</v>
      </c>
      <c r="O41" s="19">
        <v>0.865684056833533</v>
      </c>
      <c r="P41" s="10">
        <v>0.24539505993254701</v>
      </c>
      <c r="S41" s="19"/>
      <c r="Y41" s="19">
        <v>22783.3826565378</v>
      </c>
      <c r="AI41" s="19">
        <v>3.10408837380882E-2</v>
      </c>
    </row>
    <row r="42" spans="1:35" x14ac:dyDescent="0.25">
      <c r="A42" s="17">
        <v>44380</v>
      </c>
      <c r="B42" s="19" t="s">
        <v>20</v>
      </c>
      <c r="C42" s="19">
        <v>5.65</v>
      </c>
      <c r="D42" s="19">
        <v>82.34</v>
      </c>
      <c r="E42" s="19">
        <v>16.565000000000001</v>
      </c>
      <c r="F42" s="19">
        <v>24447</v>
      </c>
      <c r="G42" s="19">
        <v>24687.954501179702</v>
      </c>
      <c r="I42" s="19">
        <v>0.99875719924237805</v>
      </c>
      <c r="J42" s="19">
        <v>1.52535484727168</v>
      </c>
      <c r="K42" s="19">
        <v>0.11430800216074299</v>
      </c>
      <c r="L42" s="19">
        <v>98.022401045064797</v>
      </c>
      <c r="M42" s="19">
        <v>0.96428563313203997</v>
      </c>
      <c r="N42" s="19">
        <v>1.8365604382941699E-4</v>
      </c>
      <c r="O42" s="19">
        <v>0.86196097361273805</v>
      </c>
      <c r="P42" s="10">
        <v>0.24564006918394499</v>
      </c>
      <c r="S42" s="19"/>
      <c r="Y42" s="19">
        <v>23937.271386241999</v>
      </c>
      <c r="AI42" s="19">
        <v>3.3275544148781498E-2</v>
      </c>
    </row>
    <row r="43" spans="1:35" x14ac:dyDescent="0.25">
      <c r="A43" s="17">
        <v>44381</v>
      </c>
      <c r="B43" s="19" t="s">
        <v>20</v>
      </c>
      <c r="C43" s="19">
        <v>3.54</v>
      </c>
      <c r="D43" s="19">
        <v>83.16</v>
      </c>
      <c r="E43" s="19">
        <v>16.09</v>
      </c>
      <c r="F43" s="19">
        <v>23818</v>
      </c>
      <c r="G43" s="19">
        <v>25676.271845481198</v>
      </c>
      <c r="I43" s="19">
        <v>0.80114298121567995</v>
      </c>
      <c r="J43" s="19">
        <v>0.239444740949943</v>
      </c>
      <c r="K43" s="19">
        <v>0.106425633120901</v>
      </c>
      <c r="L43" s="19">
        <v>83.408198524982694</v>
      </c>
      <c r="M43" s="19">
        <v>0.76625242456243503</v>
      </c>
      <c r="N43" s="3">
        <v>3.6524101350021698E-4</v>
      </c>
      <c r="O43" s="19">
        <v>0.84587993015131502</v>
      </c>
      <c r="P43" s="10">
        <v>0.24589544312172301</v>
      </c>
      <c r="S43" s="19"/>
      <c r="Y43" s="19">
        <v>25223.474669283802</v>
      </c>
      <c r="AI43" s="19">
        <v>3.56752497081839E-2</v>
      </c>
    </row>
    <row r="44" spans="1:35" x14ac:dyDescent="0.25">
      <c r="A44" s="17">
        <v>44382</v>
      </c>
      <c r="B44" s="19" t="s">
        <v>20</v>
      </c>
      <c r="C44" s="19">
        <v>4.3250000000000002</v>
      </c>
      <c r="D44" s="19">
        <v>78.099999999999994</v>
      </c>
      <c r="E44" s="19">
        <v>15.035</v>
      </c>
      <c r="F44" s="19">
        <v>27100</v>
      </c>
      <c r="G44" s="19">
        <v>26489.231252272399</v>
      </c>
      <c r="I44" s="19">
        <v>0.93775836285754199</v>
      </c>
      <c r="J44" s="19">
        <v>0.330090297466479</v>
      </c>
      <c r="K44" s="19">
        <v>0.14734827452364299</v>
      </c>
      <c r="L44" s="19">
        <v>77.702601918137105</v>
      </c>
      <c r="M44" s="19">
        <v>0.90341305024686103</v>
      </c>
      <c r="N44" s="3">
        <v>3.5640881458132197E-5</v>
      </c>
      <c r="O44" s="19">
        <v>0.82442680241841504</v>
      </c>
      <c r="P44" s="10">
        <v>0.24616161720997101</v>
      </c>
      <c r="S44" s="19"/>
      <c r="Y44" s="19">
        <v>26876.404123391101</v>
      </c>
      <c r="AI44" s="19">
        <v>3.82509169113684E-2</v>
      </c>
    </row>
    <row r="45" spans="1:35" x14ac:dyDescent="0.25">
      <c r="A45" s="17">
        <v>44383</v>
      </c>
      <c r="B45" s="19" t="s">
        <v>20</v>
      </c>
      <c r="C45" s="19">
        <v>4.6749999999999998</v>
      </c>
      <c r="D45" s="19">
        <v>80.960000000000008</v>
      </c>
      <c r="E45" s="19">
        <v>14.664999999999999</v>
      </c>
      <c r="F45" s="19">
        <v>28334</v>
      </c>
      <c r="G45" s="19">
        <v>28147.243223410202</v>
      </c>
      <c r="I45" s="19">
        <v>0.62819793637079302</v>
      </c>
      <c r="J45" s="19">
        <v>0.58776602895671104</v>
      </c>
      <c r="K45" s="19">
        <v>0.15181972309373401</v>
      </c>
      <c r="L45" s="19">
        <v>80.885372367126095</v>
      </c>
      <c r="M45" s="19">
        <v>0.593908818583472</v>
      </c>
      <c r="N45" s="19">
        <v>0</v>
      </c>
      <c r="O45" s="19">
        <v>0.81960776563707305</v>
      </c>
      <c r="P45" s="10">
        <v>0.246439044948911</v>
      </c>
      <c r="S45" s="19"/>
      <c r="Y45" s="19">
        <v>29029.153984007899</v>
      </c>
      <c r="AI45" s="19">
        <v>4.1013982359746098E-2</v>
      </c>
    </row>
    <row r="46" spans="1:35" x14ac:dyDescent="0.25">
      <c r="A46" s="17">
        <v>44384</v>
      </c>
      <c r="B46" s="19" t="s">
        <v>20</v>
      </c>
      <c r="C46" s="19">
        <v>4.51</v>
      </c>
      <c r="D46" s="19">
        <v>79.619999999999976</v>
      </c>
      <c r="E46" s="19">
        <v>16.175000000000001</v>
      </c>
      <c r="F46" s="19">
        <v>32048</v>
      </c>
      <c r="G46" s="19">
        <v>29769.114775203499</v>
      </c>
      <c r="I46" s="19">
        <v>0.38229167166313499</v>
      </c>
      <c r="J46" s="19">
        <v>0.30322427366944998</v>
      </c>
      <c r="K46" s="3">
        <v>0.11422088128357</v>
      </c>
      <c r="L46" s="19">
        <v>83.186950585900803</v>
      </c>
      <c r="M46" s="19">
        <v>0.34721603715483901</v>
      </c>
      <c r="N46" s="19">
        <v>4.1990910646816398E-4</v>
      </c>
      <c r="O46" s="19">
        <v>0.81193679343936198</v>
      </c>
      <c r="P46" s="10">
        <v>0.246728198599414</v>
      </c>
      <c r="S46" s="19"/>
      <c r="Y46" s="19">
        <v>30837.8122001171</v>
      </c>
      <c r="AI46" s="19">
        <v>4.3976394467031499E-2</v>
      </c>
    </row>
    <row r="47" spans="1:35" x14ac:dyDescent="0.25">
      <c r="A47" s="17">
        <v>44385</v>
      </c>
      <c r="B47" s="19" t="s">
        <v>20</v>
      </c>
      <c r="C47" s="19">
        <v>5.93</v>
      </c>
      <c r="D47" s="19">
        <v>74.64</v>
      </c>
      <c r="E47" s="19">
        <v>17.329999999999998</v>
      </c>
      <c r="F47" s="19">
        <v>31977</v>
      </c>
      <c r="G47" s="19">
        <v>31335.5318953633</v>
      </c>
      <c r="I47" s="19">
        <v>0.88472453927584505</v>
      </c>
      <c r="J47" s="19">
        <v>0.18983168960928501</v>
      </c>
      <c r="K47" s="19">
        <v>0.153920993970044</v>
      </c>
      <c r="L47" s="19">
        <v>73.1473390398872</v>
      </c>
      <c r="M47" s="19">
        <v>0.84995981953501598</v>
      </c>
      <c r="N47" s="19">
        <v>1.12085715081256E-4</v>
      </c>
      <c r="O47" s="19">
        <v>0.80393968765026302</v>
      </c>
      <c r="P47" s="10">
        <v>0.24702956993463701</v>
      </c>
      <c r="S47" s="19"/>
      <c r="Y47" s="19">
        <v>32541.164426622199</v>
      </c>
      <c r="AI47" s="19">
        <v>4.7150598433118897E-2</v>
      </c>
    </row>
    <row r="48" spans="1:35" x14ac:dyDescent="0.25">
      <c r="A48" s="17">
        <v>44386</v>
      </c>
      <c r="B48" s="19" t="s">
        <v>20</v>
      </c>
      <c r="C48" s="19">
        <v>6.39</v>
      </c>
      <c r="D48" s="19">
        <v>74.724999999999994</v>
      </c>
      <c r="E48" s="19">
        <v>16.864999999999998</v>
      </c>
      <c r="F48" s="19">
        <v>35200</v>
      </c>
      <c r="G48" s="19">
        <v>33424.974989079499</v>
      </c>
      <c r="I48" s="19">
        <v>0.12397837157722599</v>
      </c>
      <c r="J48" s="19">
        <v>0.47739304684334399</v>
      </c>
      <c r="K48" s="19">
        <v>0.18063012681832599</v>
      </c>
      <c r="L48" s="19">
        <v>75.462566422418206</v>
      </c>
      <c r="M48" s="19">
        <v>8.9401750198566707E-2</v>
      </c>
      <c r="N48" s="3">
        <v>1.9964051240162199E-5</v>
      </c>
      <c r="O48" s="19">
        <v>0.77184425897906495</v>
      </c>
      <c r="P48" s="10">
        <v>0.24734367101965901</v>
      </c>
      <c r="S48" s="19"/>
      <c r="Y48" s="19">
        <v>34337.738277479802</v>
      </c>
      <c r="AI48" s="19">
        <v>5.0549513436968799E-2</v>
      </c>
    </row>
    <row r="49" spans="1:35" x14ac:dyDescent="0.25">
      <c r="A49" s="17">
        <v>44387</v>
      </c>
      <c r="B49" s="19" t="s">
        <v>20</v>
      </c>
      <c r="C49" s="19">
        <v>5.5000000000000018</v>
      </c>
      <c r="D49" s="19">
        <v>79.914999999999992</v>
      </c>
      <c r="E49" s="19">
        <v>16.07</v>
      </c>
      <c r="F49" s="19">
        <v>31800</v>
      </c>
      <c r="G49" s="19">
        <v>35351.5392771431</v>
      </c>
      <c r="I49" s="19">
        <v>0.53898822010333702</v>
      </c>
      <c r="J49" s="19">
        <v>0.35878497341828203</v>
      </c>
      <c r="K49" s="19">
        <v>0.243934076675031</v>
      </c>
      <c r="L49" s="19">
        <v>68.646259895183604</v>
      </c>
      <c r="M49" s="19">
        <v>0.50382682109848398</v>
      </c>
      <c r="N49" s="19">
        <v>1.11329576342634E-4</v>
      </c>
      <c r="O49" s="19">
        <v>0.67277521468988999</v>
      </c>
      <c r="P49" s="10">
        <v>0.24767103501993301</v>
      </c>
      <c r="S49" s="19"/>
      <c r="Y49" s="19">
        <v>35726.606444144403</v>
      </c>
      <c r="AI49" s="19">
        <v>5.4186500929517302E-2</v>
      </c>
    </row>
    <row r="50" spans="1:35" x14ac:dyDescent="0.25">
      <c r="A50" s="17">
        <v>44388</v>
      </c>
      <c r="B50" s="19" t="s">
        <v>20</v>
      </c>
      <c r="C50" s="19">
        <v>4.1849999999999996</v>
      </c>
      <c r="D50" s="19">
        <v>80.169999999999987</v>
      </c>
      <c r="E50" s="19">
        <v>16.309999999999999</v>
      </c>
      <c r="F50" s="19">
        <v>31352</v>
      </c>
      <c r="G50" s="19">
        <v>37006.272814385396</v>
      </c>
      <c r="I50" s="19">
        <v>0.67990311813653503</v>
      </c>
      <c r="J50" s="19">
        <v>9.6666175529648707E-2</v>
      </c>
      <c r="K50" s="19">
        <v>0.10016685872879599</v>
      </c>
      <c r="L50" s="19">
        <v>74.676853332029296</v>
      </c>
      <c r="M50" s="19">
        <v>0.64355170145732299</v>
      </c>
      <c r="N50" s="19">
        <v>9.59619699017478E-4</v>
      </c>
      <c r="O50" s="19">
        <v>0.65175084869848898</v>
      </c>
      <c r="P50" s="10">
        <v>0.24801221703944101</v>
      </c>
      <c r="S50" s="19"/>
      <c r="Y50" s="19">
        <v>37148.794723340499</v>
      </c>
      <c r="AI50" s="19">
        <v>5.8075322850124497E-2</v>
      </c>
    </row>
    <row r="51" spans="1:35" x14ac:dyDescent="0.25">
      <c r="A51" s="17">
        <v>44389</v>
      </c>
      <c r="B51" s="19" t="s">
        <v>20</v>
      </c>
      <c r="C51" s="19">
        <v>6.1299999999999981</v>
      </c>
      <c r="D51" s="19">
        <v>86.039999999999992</v>
      </c>
      <c r="E51" s="19">
        <v>16.035</v>
      </c>
      <c r="F51" s="19">
        <v>33998</v>
      </c>
      <c r="G51" s="19">
        <v>38644.409660399499</v>
      </c>
      <c r="I51" s="19">
        <v>0.84388300379558101</v>
      </c>
      <c r="J51" s="19">
        <v>0.34229540867395197</v>
      </c>
      <c r="K51" s="19">
        <v>0.20959037260076899</v>
      </c>
      <c r="L51" s="19">
        <v>70.5764643716157</v>
      </c>
      <c r="M51" s="19">
        <v>0.80788525180300697</v>
      </c>
      <c r="N51" s="19">
        <v>4.5799327194884199E-4</v>
      </c>
      <c r="O51" s="19">
        <v>0.61797884723419705</v>
      </c>
      <c r="P51" s="10">
        <v>0.24836779498940101</v>
      </c>
      <c r="S51" s="19"/>
      <c r="Y51" s="19">
        <v>39047.775443951999</v>
      </c>
      <c r="AI51" s="19">
        <v>6.2230088550651097E-2</v>
      </c>
    </row>
    <row r="52" spans="1:35" x14ac:dyDescent="0.25">
      <c r="A52" s="17">
        <v>44390</v>
      </c>
      <c r="B52" s="19" t="s">
        <v>20</v>
      </c>
      <c r="C52" s="19">
        <v>5.4949999999999992</v>
      </c>
      <c r="D52" s="19">
        <v>76.52</v>
      </c>
      <c r="E52" s="19">
        <v>17.670000000000002</v>
      </c>
      <c r="F52" s="19">
        <v>36216</v>
      </c>
      <c r="G52" s="19">
        <v>41310.038414417402</v>
      </c>
      <c r="P52" s="10">
        <v>0.248738370488407</v>
      </c>
      <c r="S52" s="19"/>
      <c r="Y52" s="19">
        <v>41430.631085143803</v>
      </c>
      <c r="AI52" s="19">
        <v>6.6665189196261798E-2</v>
      </c>
    </row>
    <row r="53" spans="1:35" x14ac:dyDescent="0.25">
      <c r="A53" s="17">
        <v>44391</v>
      </c>
      <c r="B53" s="19" t="s">
        <v>20</v>
      </c>
      <c r="C53" s="19">
        <v>4.3250000000000002</v>
      </c>
      <c r="D53" s="19">
        <v>72.075000000000017</v>
      </c>
      <c r="E53" s="19">
        <v>17.89</v>
      </c>
      <c r="F53" s="19">
        <v>41748</v>
      </c>
      <c r="G53" s="19">
        <v>43376.937097421003</v>
      </c>
      <c r="P53" s="10">
        <v>0.249124569794857</v>
      </c>
      <c r="S53" s="19"/>
      <c r="Y53" s="19">
        <v>42958.262457800702</v>
      </c>
      <c r="AI53" s="19">
        <v>7.1395218428773902E-2</v>
      </c>
    </row>
    <row r="54" spans="1:35" x14ac:dyDescent="0.25">
      <c r="A54" s="17">
        <v>44392</v>
      </c>
      <c r="B54" s="19" t="s">
        <v>20</v>
      </c>
      <c r="C54" s="19">
        <v>5.0199999999999996</v>
      </c>
      <c r="D54" s="19">
        <v>71.739999999999995</v>
      </c>
      <c r="E54" s="19">
        <v>18.420000000000002</v>
      </c>
      <c r="F54" s="19">
        <v>47891</v>
      </c>
      <c r="G54" s="19">
        <v>45417.382588254797</v>
      </c>
      <c r="P54" s="10">
        <v>0.24952704477256701</v>
      </c>
      <c r="S54" s="19"/>
      <c r="Y54" s="19">
        <v>44886.832647908501</v>
      </c>
      <c r="AI54" s="19">
        <v>7.6434878134859094E-2</v>
      </c>
    </row>
    <row r="55" spans="1:35" x14ac:dyDescent="0.25">
      <c r="A55" s="17">
        <v>44393</v>
      </c>
      <c r="B55" s="19" t="s">
        <v>20</v>
      </c>
      <c r="C55" s="19">
        <v>6.3749999999999991</v>
      </c>
      <c r="D55" s="19">
        <v>68.344999999999999</v>
      </c>
      <c r="E55" s="19">
        <v>20.295000000000002</v>
      </c>
      <c r="F55" s="19">
        <v>51273</v>
      </c>
      <c r="G55" s="19">
        <v>48129.946972472499</v>
      </c>
      <c r="P55" s="10">
        <v>0.249946473890402</v>
      </c>
      <c r="S55" s="19"/>
      <c r="Y55" s="19">
        <v>47300.076317203202</v>
      </c>
      <c r="AI55" s="19">
        <v>8.1798868266348704E-2</v>
      </c>
    </row>
    <row r="56" spans="1:35" x14ac:dyDescent="0.25">
      <c r="A56" s="17">
        <v>44394</v>
      </c>
      <c r="B56" s="19" t="s">
        <v>20</v>
      </c>
      <c r="C56" s="19">
        <v>5.4049999999999994</v>
      </c>
      <c r="D56" s="19">
        <v>64.704999999999984</v>
      </c>
      <c r="E56" s="19">
        <v>21.785</v>
      </c>
      <c r="F56" s="19">
        <v>53969</v>
      </c>
      <c r="G56" s="19">
        <v>51191.438856089</v>
      </c>
      <c r="P56" s="10">
        <v>0</v>
      </c>
      <c r="S56" s="19"/>
      <c r="Y56" s="19">
        <v>49260.266184603897</v>
      </c>
      <c r="AI56" s="19">
        <v>0</v>
      </c>
    </row>
    <row r="57" spans="1:35" x14ac:dyDescent="0.25">
      <c r="G57" s="19"/>
      <c r="Y57" s="6"/>
    </row>
    <row r="58" spans="1:35" x14ac:dyDescent="0.25">
      <c r="G58" s="19"/>
      <c r="Y58" s="6"/>
    </row>
    <row r="59" spans="1:35" x14ac:dyDescent="0.25">
      <c r="G59" s="19"/>
      <c r="Y59" s="6"/>
    </row>
    <row r="60" spans="1:35" x14ac:dyDescent="0.25">
      <c r="G60" s="19"/>
      <c r="Y60" s="6"/>
    </row>
    <row r="61" spans="1:35" x14ac:dyDescent="0.25">
      <c r="G61" s="19"/>
      <c r="Y61" s="6"/>
    </row>
    <row r="62" spans="1:35" x14ac:dyDescent="0.25">
      <c r="G62" s="19"/>
      <c r="Y62" s="6"/>
    </row>
  </sheetData>
  <mergeCells count="4">
    <mergeCell ref="I1:N1"/>
    <mergeCell ref="S1:W1"/>
    <mergeCell ref="AA1:AF1"/>
    <mergeCell ref="AL1:AP1"/>
  </mergeCells>
  <phoneticPr fontId="30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topLeftCell="Z1" workbookViewId="0">
      <selection activeCell="AE2" sqref="AE2"/>
    </sheetView>
  </sheetViews>
  <sheetFormatPr defaultColWidth="8.88671875" defaultRowHeight="14.4" x14ac:dyDescent="0.25"/>
  <cols>
    <col min="1" max="1" width="14" style="19" customWidth="1"/>
    <col min="2" max="8" width="8.88671875" style="19"/>
    <col min="9" max="12" width="9" style="19" bestFit="1" customWidth="1"/>
    <col min="13" max="13" width="9.5546875" style="19" bestFit="1" customWidth="1"/>
    <col min="14" max="15" width="9" style="19" bestFit="1" customWidth="1"/>
    <col min="16" max="16" width="14.33203125" style="10" customWidth="1"/>
    <col min="17" max="16384" width="8.88671875" style="19"/>
  </cols>
  <sheetData>
    <row r="1" spans="1:46" x14ac:dyDescent="0.25">
      <c r="A1" s="2" t="s">
        <v>1</v>
      </c>
      <c r="B1" s="20" t="s">
        <v>2</v>
      </c>
      <c r="C1" s="19" t="s">
        <v>3</v>
      </c>
      <c r="D1" s="19" t="s">
        <v>0</v>
      </c>
      <c r="E1" s="19" t="s">
        <v>4</v>
      </c>
      <c r="F1" s="19" t="s">
        <v>5</v>
      </c>
      <c r="G1" s="19" t="s">
        <v>13</v>
      </c>
      <c r="H1" s="11"/>
      <c r="I1" s="37" t="s">
        <v>17</v>
      </c>
      <c r="J1" s="37"/>
      <c r="K1" s="37"/>
      <c r="L1" s="37"/>
      <c r="M1" s="37"/>
      <c r="N1" s="37"/>
      <c r="P1" s="10" t="s">
        <v>15</v>
      </c>
      <c r="Q1" s="19" t="s">
        <v>14</v>
      </c>
      <c r="S1" s="37" t="s">
        <v>16</v>
      </c>
      <c r="T1" s="37"/>
      <c r="U1" s="37"/>
      <c r="V1" s="37"/>
      <c r="W1" s="37"/>
      <c r="Y1" s="19" t="s">
        <v>53</v>
      </c>
      <c r="Z1" s="11"/>
      <c r="AA1" s="37" t="s">
        <v>17</v>
      </c>
      <c r="AB1" s="37"/>
      <c r="AC1" s="37"/>
      <c r="AD1" s="37"/>
      <c r="AE1" s="37"/>
      <c r="AF1" s="37"/>
      <c r="AG1" s="28"/>
      <c r="AI1" s="10" t="s">
        <v>15</v>
      </c>
      <c r="AJ1" s="19" t="s">
        <v>14</v>
      </c>
      <c r="AL1" s="37" t="s">
        <v>16</v>
      </c>
      <c r="AM1" s="37"/>
      <c r="AN1" s="37"/>
      <c r="AO1" s="37"/>
      <c r="AP1" s="37"/>
    </row>
    <row r="2" spans="1:46" x14ac:dyDescent="0.25">
      <c r="A2" s="17">
        <v>44394</v>
      </c>
      <c r="B2" s="19" t="s">
        <v>20</v>
      </c>
      <c r="C2" s="19">
        <v>5.4049999999999994</v>
      </c>
      <c r="D2" s="19">
        <v>64.704999999999984</v>
      </c>
      <c r="E2" s="19">
        <v>21.785</v>
      </c>
      <c r="F2" s="19">
        <v>53969</v>
      </c>
      <c r="G2" s="19">
        <v>51191.438856089</v>
      </c>
      <c r="I2" s="11">
        <v>5.4312705993652302E-2</v>
      </c>
      <c r="J2" s="11">
        <v>1.5689620672715301</v>
      </c>
      <c r="K2" s="11">
        <v>1.220703125E-3</v>
      </c>
      <c r="L2" s="11">
        <v>0.79438018798828103</v>
      </c>
      <c r="M2" s="23">
        <v>0.79740219429048398</v>
      </c>
      <c r="N2" s="11">
        <v>2.17437744140625E-4</v>
      </c>
      <c r="O2" s="11">
        <v>0.94673819960334304</v>
      </c>
      <c r="P2" s="31">
        <v>0.83869528696717799</v>
      </c>
      <c r="Q2" s="19">
        <v>1</v>
      </c>
      <c r="S2" s="19">
        <v>5739631.9455259098</v>
      </c>
      <c r="T2" s="19">
        <v>33766841.399450399</v>
      </c>
      <c r="U2" s="19">
        <v>22520.304860150001</v>
      </c>
      <c r="V2" s="19">
        <v>5.4312705993652302E-2</v>
      </c>
      <c r="W2" s="19">
        <v>3.2053262999999999E-2</v>
      </c>
      <c r="Y2" s="19">
        <v>49260.266184603897</v>
      </c>
      <c r="AA2" s="11">
        <v>2.61541054974842E-2</v>
      </c>
      <c r="AB2" s="11">
        <v>0.72526436484302603</v>
      </c>
      <c r="AC2" s="11">
        <v>0.99999999230164804</v>
      </c>
      <c r="AD2" s="23">
        <v>3.9996001840236799E-5</v>
      </c>
      <c r="AE2" s="11">
        <v>0.54366921036918703</v>
      </c>
      <c r="AF2" s="11">
        <v>-2.0663958338550399E-2</v>
      </c>
      <c r="AG2" s="11">
        <v>0.94825835495396105</v>
      </c>
      <c r="AI2" s="19">
        <v>0.22121343905284299</v>
      </c>
      <c r="AL2" s="19">
        <v>61103429.23184</v>
      </c>
      <c r="AM2" s="19">
        <v>11537030.2062017</v>
      </c>
      <c r="AN2" s="19">
        <v>1998503.2595611301</v>
      </c>
      <c r="AO2" s="19">
        <v>1943053.5041680499</v>
      </c>
      <c r="AP2" s="19">
        <v>398983.63469613402</v>
      </c>
      <c r="AQ2" s="19">
        <v>151866518.06325701</v>
      </c>
      <c r="AR2" s="19">
        <v>21927.3382596929</v>
      </c>
      <c r="AS2" s="3">
        <v>2.4691495769483798E-7</v>
      </c>
      <c r="AT2" s="19">
        <v>1.0131130218505899E-2</v>
      </c>
    </row>
    <row r="3" spans="1:46" x14ac:dyDescent="0.25">
      <c r="A3" s="17">
        <v>44395</v>
      </c>
      <c r="B3" s="19" t="s">
        <v>20</v>
      </c>
      <c r="C3" s="19">
        <v>5.915</v>
      </c>
      <c r="D3" s="19">
        <v>62.9</v>
      </c>
      <c r="E3" s="19">
        <v>22.74</v>
      </c>
      <c r="F3" s="19">
        <v>47599</v>
      </c>
      <c r="G3" s="19">
        <v>45295.145482252097</v>
      </c>
      <c r="I3" s="19">
        <v>0.47711584634316201</v>
      </c>
      <c r="J3" s="19">
        <v>1.07033888262802</v>
      </c>
      <c r="K3" s="19">
        <v>1.7913337631598699E-3</v>
      </c>
      <c r="L3" s="19">
        <v>37.848376248584202</v>
      </c>
      <c r="M3" s="3">
        <v>0.98861645264944598</v>
      </c>
      <c r="N3" s="19">
        <v>2.2924415512759499E-4</v>
      </c>
      <c r="O3" s="19">
        <v>0.94667295349741098</v>
      </c>
      <c r="P3" s="10">
        <v>0.838216477846221</v>
      </c>
      <c r="Q3" s="19">
        <v>2</v>
      </c>
      <c r="Y3" s="19">
        <v>50596.761392902699</v>
      </c>
      <c r="AA3" s="19">
        <v>2.6110312122977201E-2</v>
      </c>
      <c r="AB3" s="19">
        <v>0.72985573060942699</v>
      </c>
      <c r="AC3" s="19">
        <v>0.99999928900729895</v>
      </c>
      <c r="AD3" s="3">
        <v>3.8874671763444703E-5</v>
      </c>
      <c r="AE3" s="19">
        <v>0.54563416447633395</v>
      </c>
      <c r="AF3" s="19">
        <v>-2.11046464335456E-2</v>
      </c>
      <c r="AG3" s="19">
        <v>0.94825798623038404</v>
      </c>
      <c r="AI3" s="19">
        <v>0.112610783863905</v>
      </c>
    </row>
    <row r="4" spans="1:46" x14ac:dyDescent="0.25">
      <c r="A4" s="17">
        <v>44396</v>
      </c>
      <c r="B4" s="19" t="s">
        <v>20</v>
      </c>
      <c r="C4" s="19">
        <v>7.5</v>
      </c>
      <c r="D4" s="19">
        <v>65.984999999999985</v>
      </c>
      <c r="E4" s="19">
        <v>22.18</v>
      </c>
      <c r="F4" s="19">
        <v>39538</v>
      </c>
      <c r="G4" s="19">
        <v>43691.325595330803</v>
      </c>
      <c r="I4" s="19">
        <v>6.9200992584228505E-4</v>
      </c>
      <c r="J4" s="19">
        <v>9.45622007487983E-2</v>
      </c>
      <c r="K4" s="3">
        <v>2.0144479765333002E-2</v>
      </c>
      <c r="L4" s="19">
        <v>7.95135498046875E-2</v>
      </c>
      <c r="M4" s="3">
        <v>6.1857104301452602E-3</v>
      </c>
      <c r="N4" s="19">
        <v>2.47955322265625E-4</v>
      </c>
      <c r="O4" s="19">
        <v>0.94657006615870798</v>
      </c>
      <c r="P4" s="10">
        <v>0.83773766915535797</v>
      </c>
      <c r="Y4" s="19">
        <v>40296.807023471498</v>
      </c>
      <c r="AA4" s="19">
        <v>2.6185740615065199E-2</v>
      </c>
      <c r="AB4" s="19">
        <v>0.73218098265076204</v>
      </c>
      <c r="AC4" s="19">
        <v>0.99999994080793697</v>
      </c>
      <c r="AD4" s="3">
        <v>1.5556331452781801E-5</v>
      </c>
      <c r="AE4" s="19">
        <v>0.54666263207524601</v>
      </c>
      <c r="AF4" s="19">
        <v>-2.1200080518903E-2</v>
      </c>
      <c r="AG4" s="19">
        <v>0.94825582910031003</v>
      </c>
      <c r="AI4" s="19">
        <v>6.0551712535043899E-2</v>
      </c>
    </row>
    <row r="5" spans="1:46" x14ac:dyDescent="0.25">
      <c r="A5" s="17">
        <v>44397</v>
      </c>
      <c r="B5" s="19" t="s">
        <v>20</v>
      </c>
      <c r="C5" s="19">
        <v>8.09</v>
      </c>
      <c r="D5" s="19">
        <v>65.665000000000006</v>
      </c>
      <c r="E5" s="19">
        <v>22.725000000000001</v>
      </c>
      <c r="F5" s="19">
        <v>46125</v>
      </c>
      <c r="G5" s="19">
        <v>43314.350756484397</v>
      </c>
      <c r="I5" s="19">
        <v>5.6360661983489999E-3</v>
      </c>
      <c r="J5" s="19">
        <v>0.39670663244057103</v>
      </c>
      <c r="K5" s="19">
        <v>3.01830202786353E-2</v>
      </c>
      <c r="L5" s="19">
        <v>109.78792166829101</v>
      </c>
      <c r="M5" s="3">
        <v>0.346844836745059</v>
      </c>
      <c r="N5" s="19">
        <v>1.9867492935587999E-4</v>
      </c>
      <c r="O5" s="19">
        <v>0.941257359654188</v>
      </c>
      <c r="P5" s="10">
        <v>0.83725886125132698</v>
      </c>
      <c r="Y5" s="19">
        <v>43972.804625997902</v>
      </c>
      <c r="AA5" s="19">
        <v>2.6134797693948601E-2</v>
      </c>
      <c r="AB5" s="19">
        <v>0.73222188326382698</v>
      </c>
      <c r="AC5" s="19">
        <v>0.99999994302304795</v>
      </c>
      <c r="AD5" s="19">
        <v>1.6566685255980899E-4</v>
      </c>
      <c r="AE5" s="19">
        <v>0.54658751296504104</v>
      </c>
      <c r="AF5" s="19">
        <v>-2.1213909831149898E-2</v>
      </c>
      <c r="AG5" s="19">
        <v>0.94825562473817604</v>
      </c>
      <c r="AI5" s="19">
        <v>3.9199375399969497E-2</v>
      </c>
    </row>
    <row r="6" spans="1:46" x14ac:dyDescent="0.25">
      <c r="A6" s="17">
        <v>44398</v>
      </c>
      <c r="B6" s="19" t="s">
        <v>20</v>
      </c>
      <c r="C6" s="19">
        <v>8.1631578947368428</v>
      </c>
      <c r="D6" s="19">
        <v>67.689473684210526</v>
      </c>
      <c r="E6" s="19">
        <v>22.226315789473681</v>
      </c>
      <c r="F6" s="19">
        <v>43404</v>
      </c>
      <c r="G6" s="19">
        <v>41735.480827286301</v>
      </c>
      <c r="I6" s="19">
        <v>0.43232033190531299</v>
      </c>
      <c r="J6" s="19">
        <v>0.62160145466274896</v>
      </c>
      <c r="K6" s="19">
        <v>3.0657708913961201E-2</v>
      </c>
      <c r="L6" s="19">
        <v>126.688081079954</v>
      </c>
      <c r="M6" s="3">
        <v>0.99995726992343004</v>
      </c>
      <c r="N6" s="19">
        <v>2.1955240171078801E-4</v>
      </c>
      <c r="O6" s="19">
        <v>0.93909090652009497</v>
      </c>
      <c r="P6" s="10">
        <v>0.83678005449086501</v>
      </c>
      <c r="Y6" s="19">
        <v>43556.5984437839</v>
      </c>
      <c r="AA6" s="19">
        <v>2.60576069876776E-2</v>
      </c>
      <c r="AB6" s="19">
        <v>0.73209881518171505</v>
      </c>
      <c r="AC6" s="19">
        <v>0.99999939100802204</v>
      </c>
      <c r="AD6" s="3">
        <v>8.0930969531767301E-5</v>
      </c>
      <c r="AE6" s="19">
        <v>0.54605107024309096</v>
      </c>
      <c r="AF6" s="19">
        <v>-2.11965816568076E-2</v>
      </c>
      <c r="AG6" s="19">
        <v>0.94825505198821303</v>
      </c>
      <c r="AI6" s="19">
        <v>3.10083848061437E-2</v>
      </c>
    </row>
    <row r="7" spans="1:46" x14ac:dyDescent="0.25">
      <c r="A7" s="17">
        <v>44399</v>
      </c>
      <c r="B7" s="19" t="s">
        <v>20</v>
      </c>
      <c r="C7" s="19">
        <v>8.9315789473684202</v>
      </c>
      <c r="D7" s="19">
        <v>66.021052631578939</v>
      </c>
      <c r="E7" s="19">
        <v>22.773684210526319</v>
      </c>
      <c r="F7" s="19">
        <v>39315</v>
      </c>
      <c r="G7" s="19">
        <v>39493.414984886796</v>
      </c>
      <c r="I7" s="19">
        <v>0.25263595581054699</v>
      </c>
      <c r="J7" s="3">
        <v>0.46672886121085699</v>
      </c>
      <c r="K7" s="19">
        <v>7.7920238154258095E-2</v>
      </c>
      <c r="L7" s="19">
        <v>61.587969400836897</v>
      </c>
      <c r="M7" s="19">
        <v>0.67431333179946795</v>
      </c>
      <c r="N7" s="19">
        <v>1.8215179443359399E-4</v>
      </c>
      <c r="O7" s="19">
        <v>0.92730361369395098</v>
      </c>
      <c r="P7" s="10">
        <v>0.83630124923070503</v>
      </c>
      <c r="Y7" s="19">
        <v>40084.457677203303</v>
      </c>
      <c r="AA7" s="19">
        <v>2.61597583558031E-2</v>
      </c>
      <c r="AB7" s="19">
        <v>0.73043306062469304</v>
      </c>
      <c r="AC7" s="19">
        <v>0.99999952698804695</v>
      </c>
      <c r="AD7" s="3">
        <v>6.7200126575350794E-5</v>
      </c>
      <c r="AE7" s="19">
        <v>0.54650936569052699</v>
      </c>
      <c r="AF7" s="19">
        <v>-2.12938190028489E-2</v>
      </c>
      <c r="AG7" s="19">
        <v>0.94825449880830204</v>
      </c>
      <c r="AI7" s="19">
        <v>2.7947482592431301E-2</v>
      </c>
    </row>
    <row r="8" spans="1:46" x14ac:dyDescent="0.25">
      <c r="A8" s="17">
        <v>44400</v>
      </c>
      <c r="B8" s="19" t="s">
        <v>20</v>
      </c>
      <c r="C8" s="19">
        <v>6.5421052631578958</v>
      </c>
      <c r="D8" s="19">
        <v>71.631578947368425</v>
      </c>
      <c r="E8" s="19">
        <v>19.600000000000001</v>
      </c>
      <c r="F8" s="19">
        <v>35654</v>
      </c>
      <c r="G8" s="19">
        <v>38039.605174032004</v>
      </c>
      <c r="I8" s="19">
        <v>0.32064993013218901</v>
      </c>
      <c r="J8" s="3">
        <v>0.71447394772587702</v>
      </c>
      <c r="K8" s="19">
        <v>9.5413065249399395E-2</v>
      </c>
      <c r="L8" s="19">
        <v>58.323899733984099</v>
      </c>
      <c r="M8" s="19">
        <v>0.99128561678990501</v>
      </c>
      <c r="N8" s="19">
        <v>1.7738982552184499E-4</v>
      </c>
      <c r="O8" s="19">
        <v>0.92057022973937197</v>
      </c>
      <c r="P8" s="10">
        <v>0.83582244582757503</v>
      </c>
      <c r="Y8" s="19">
        <v>35738.009137172703</v>
      </c>
      <c r="AA8" s="19">
        <v>2.6127316007770102E-2</v>
      </c>
      <c r="AB8" s="19">
        <v>0.719921648994446</v>
      </c>
      <c r="AC8" s="19">
        <v>0.99999992839324503</v>
      </c>
      <c r="AD8" s="19">
        <v>3.2706220732770002E-4</v>
      </c>
      <c r="AE8" s="19">
        <v>0.54157665939735</v>
      </c>
      <c r="AF8" s="19">
        <v>-2.03977454415438E-2</v>
      </c>
      <c r="AG8" s="19">
        <v>0.948251767544949</v>
      </c>
      <c r="AI8" s="19">
        <v>2.68148849028335E-2</v>
      </c>
    </row>
    <row r="9" spans="1:46" x14ac:dyDescent="0.25">
      <c r="A9" s="17">
        <v>44401</v>
      </c>
      <c r="B9" s="19" t="s">
        <v>20</v>
      </c>
      <c r="C9" s="19">
        <v>4.7210526315789467</v>
      </c>
      <c r="D9" s="19">
        <v>75.05</v>
      </c>
      <c r="E9" s="19">
        <v>17.38</v>
      </c>
      <c r="F9" s="19">
        <v>31285</v>
      </c>
      <c r="G9" s="19">
        <v>32701.834406358001</v>
      </c>
      <c r="I9" s="19">
        <v>0.67754362933190804</v>
      </c>
      <c r="J9" s="3">
        <v>0.29870480865103299</v>
      </c>
      <c r="K9" s="19">
        <v>0.10397401155708801</v>
      </c>
      <c r="L9" s="19">
        <v>46.374724775542397</v>
      </c>
      <c r="M9" s="19">
        <v>0.93273149249554599</v>
      </c>
      <c r="N9" s="19">
        <v>2.0313262939453101E-4</v>
      </c>
      <c r="O9" s="19">
        <v>0.91745758234015895</v>
      </c>
      <c r="P9" s="10">
        <v>0.83534364463819999</v>
      </c>
      <c r="Y9" s="19">
        <v>30915.129267715802</v>
      </c>
      <c r="AA9" s="19">
        <v>2.61992258845644E-2</v>
      </c>
      <c r="AB9" s="19">
        <v>0.71906095846998797</v>
      </c>
      <c r="AC9" s="19">
        <v>0.99999965715920902</v>
      </c>
      <c r="AD9" s="3">
        <v>8.1664876327991496E-7</v>
      </c>
      <c r="AE9" s="19">
        <v>0.54131541412276096</v>
      </c>
      <c r="AF9" s="19">
        <v>-2.02892591752462E-2</v>
      </c>
      <c r="AG9" s="19">
        <v>0.94825076403629105</v>
      </c>
      <c r="AI9" s="19">
        <v>2.63973327364912E-2</v>
      </c>
    </row>
    <row r="10" spans="1:46" x14ac:dyDescent="0.25">
      <c r="A10" s="17">
        <v>44402</v>
      </c>
      <c r="B10" s="19" t="s">
        <v>20</v>
      </c>
      <c r="C10" s="19">
        <v>4.5263157894736832</v>
      </c>
      <c r="D10" s="19">
        <v>73.855000000000004</v>
      </c>
      <c r="E10" s="19">
        <v>18.239999999999998</v>
      </c>
      <c r="F10" s="19">
        <v>28652</v>
      </c>
      <c r="G10" s="19">
        <v>27959.3362692384</v>
      </c>
      <c r="I10" s="19">
        <v>0.28631148521598299</v>
      </c>
      <c r="J10" s="3">
        <v>0.39566830967879801</v>
      </c>
      <c r="K10" s="19">
        <v>1.49074001461105E-2</v>
      </c>
      <c r="L10" s="19">
        <v>182.89831593044701</v>
      </c>
      <c r="M10" s="3">
        <v>0.61649755298966502</v>
      </c>
      <c r="N10" s="19">
        <v>2.7754655377243398E-4</v>
      </c>
      <c r="O10" s="19">
        <v>0.91087424787584503</v>
      </c>
      <c r="P10" s="10">
        <v>0.834864846019295</v>
      </c>
      <c r="Y10" s="19">
        <v>28581.801646743501</v>
      </c>
      <c r="AA10" s="19">
        <v>2.6144202977950899E-2</v>
      </c>
      <c r="AB10" s="19">
        <v>0.72225109685774003</v>
      </c>
      <c r="AC10" s="19">
        <v>0.99999986800642804</v>
      </c>
      <c r="AD10" s="3">
        <v>7.2604670865672501E-5</v>
      </c>
      <c r="AE10" s="19">
        <v>0.54188311297025105</v>
      </c>
      <c r="AF10" s="19">
        <v>-2.0225404055204999E-2</v>
      </c>
      <c r="AG10" s="19">
        <v>0.94825068795332801</v>
      </c>
      <c r="AI10" s="19">
        <v>2.6243602771481599E-2</v>
      </c>
    </row>
    <row r="11" spans="1:46" x14ac:dyDescent="0.25">
      <c r="A11" s="17">
        <v>44403</v>
      </c>
      <c r="B11" s="19" t="s">
        <v>20</v>
      </c>
      <c r="C11" s="19">
        <v>6.1368421052631579</v>
      </c>
      <c r="D11" s="19">
        <v>71.870000000000019</v>
      </c>
      <c r="E11" s="19">
        <v>19.105</v>
      </c>
      <c r="F11" s="19">
        <v>24386</v>
      </c>
      <c r="G11" s="19">
        <v>25144.411180591698</v>
      </c>
      <c r="I11" s="19">
        <v>2.9199361801147499E-2</v>
      </c>
      <c r="J11" s="19">
        <v>0.48333534494922498</v>
      </c>
      <c r="K11" s="19">
        <v>0.14668675347933899</v>
      </c>
      <c r="L11" s="19">
        <v>40.7253041524297</v>
      </c>
      <c r="M11" s="19">
        <v>0.47043593786214799</v>
      </c>
      <c r="N11" s="19">
        <v>1.8858909606933599E-4</v>
      </c>
      <c r="O11" s="19">
        <v>0.89766340306617898</v>
      </c>
      <c r="P11" s="10">
        <v>0.83438605032756996</v>
      </c>
      <c r="Y11" s="19">
        <v>26900.489244995199</v>
      </c>
      <c r="AA11" s="19">
        <v>2.6072793317560902E-2</v>
      </c>
      <c r="AB11" s="19">
        <v>0.73720155726232806</v>
      </c>
      <c r="AC11" s="19">
        <v>0.999999936640242</v>
      </c>
      <c r="AD11" s="19">
        <v>1.82245787400337E-4</v>
      </c>
      <c r="AE11" s="19">
        <v>0.54840384392346198</v>
      </c>
      <c r="AF11" s="19">
        <v>-2.1595796660721599E-2</v>
      </c>
      <c r="AG11" s="19">
        <v>0.94824606605572404</v>
      </c>
      <c r="AI11" s="19">
        <v>2.6187032273281799E-2</v>
      </c>
    </row>
    <row r="12" spans="1:46" x14ac:dyDescent="0.25">
      <c r="A12" s="17">
        <v>44404</v>
      </c>
      <c r="B12" s="19" t="s">
        <v>20</v>
      </c>
      <c r="C12" s="19">
        <v>6.6421052631578954</v>
      </c>
      <c r="D12" s="19">
        <v>79.99499999999999</v>
      </c>
      <c r="E12" s="19">
        <v>17.559999999999999</v>
      </c>
      <c r="F12" s="19">
        <v>23228</v>
      </c>
      <c r="G12" s="19">
        <v>24523.864212675599</v>
      </c>
      <c r="I12" s="19">
        <v>0.344402968921733</v>
      </c>
      <c r="J12" s="19">
        <v>0.52602631315522097</v>
      </c>
      <c r="K12" s="19">
        <v>0.15529431545998701</v>
      </c>
      <c r="L12" s="19">
        <v>39.794579869289002</v>
      </c>
      <c r="M12" s="19">
        <v>0.82855987495001004</v>
      </c>
      <c r="N12" s="19">
        <v>1.68055295944214E-4</v>
      </c>
      <c r="O12" s="19">
        <v>0.89355177415534304</v>
      </c>
      <c r="P12" s="10">
        <v>0.83390725791972498</v>
      </c>
      <c r="Y12" s="19">
        <v>24807.2390016891</v>
      </c>
      <c r="AA12" s="19">
        <v>2.61054493161147E-2</v>
      </c>
      <c r="AB12" s="19">
        <v>0.71653134321679002</v>
      </c>
      <c r="AC12" s="19">
        <v>0.99999994735222597</v>
      </c>
      <c r="AD12" s="19">
        <v>1.8310546875E-4</v>
      </c>
      <c r="AE12" s="19">
        <v>0.53984732086339804</v>
      </c>
      <c r="AF12" s="19">
        <v>-1.9980042092814499E-2</v>
      </c>
      <c r="AG12" s="19">
        <v>0.94824104834216505</v>
      </c>
      <c r="AI12" s="19">
        <v>2.6166218929089598E-2</v>
      </c>
    </row>
    <row r="13" spans="1:46" x14ac:dyDescent="0.25">
      <c r="A13" s="17">
        <v>44405</v>
      </c>
      <c r="B13" s="19" t="s">
        <v>20</v>
      </c>
      <c r="C13" s="19">
        <v>4.8315789473684214</v>
      </c>
      <c r="D13" s="19">
        <v>79.045000000000002</v>
      </c>
      <c r="E13" s="19">
        <v>15.65</v>
      </c>
      <c r="F13" s="19">
        <v>25402</v>
      </c>
      <c r="G13" s="19">
        <v>22520.304860150001</v>
      </c>
      <c r="I13" s="19">
        <v>2.8883412480354299E-2</v>
      </c>
      <c r="J13" s="3">
        <v>0.64001381932878898</v>
      </c>
      <c r="K13" s="19">
        <v>4.4606443227381797E-3</v>
      </c>
      <c r="L13" s="19">
        <v>172.27019640319199</v>
      </c>
      <c r="M13" s="19">
        <v>0.42363629404233399</v>
      </c>
      <c r="N13" s="19">
        <v>1.53779983520508E-4</v>
      </c>
      <c r="O13" s="19">
        <v>0.88461974186496795</v>
      </c>
      <c r="P13" s="10">
        <v>0</v>
      </c>
      <c r="Y13" s="19">
        <v>21927.3382596929</v>
      </c>
      <c r="AA13" s="19">
        <v>2.62792874537356E-2</v>
      </c>
      <c r="AB13" s="19">
        <v>0.71606221154356597</v>
      </c>
      <c r="AC13" s="19">
        <v>0.99999992616926203</v>
      </c>
      <c r="AD13" s="3">
        <v>3.52569085881882E-6</v>
      </c>
      <c r="AE13" s="19">
        <v>0.54009663300148603</v>
      </c>
      <c r="AF13" s="19">
        <v>-1.9933257364129101E-2</v>
      </c>
      <c r="AG13" s="19">
        <v>0.94824008314487995</v>
      </c>
      <c r="AI13" s="19">
        <v>0</v>
      </c>
    </row>
    <row r="14" spans="1:46" x14ac:dyDescent="0.25">
      <c r="A14" s="17"/>
      <c r="K14" s="3"/>
      <c r="M14" s="3"/>
      <c r="N14" s="3"/>
      <c r="AA14" s="19">
        <v>2.6106227872017201E-2</v>
      </c>
      <c r="AB14" s="19">
        <v>0.71644647354915403</v>
      </c>
      <c r="AC14" s="19">
        <v>0.99999812318737002</v>
      </c>
      <c r="AD14" s="19">
        <v>0</v>
      </c>
      <c r="AE14" s="19">
        <v>0.53963585993306995</v>
      </c>
      <c r="AF14" s="19">
        <v>-1.9934170663179901E-2</v>
      </c>
      <c r="AG14" s="19">
        <v>0.94823997519402703</v>
      </c>
    </row>
    <row r="15" spans="1:46" x14ac:dyDescent="0.25">
      <c r="A15" s="17"/>
      <c r="I15" s="3"/>
      <c r="J15" s="3"/>
      <c r="M15" s="3"/>
      <c r="AA15" s="19">
        <v>2.6107749943111901E-2</v>
      </c>
      <c r="AB15" s="19">
        <v>0.71978075013720499</v>
      </c>
      <c r="AC15" s="19">
        <v>0.99999918575737701</v>
      </c>
      <c r="AD15" s="3">
        <v>2.7401630726231501E-5</v>
      </c>
      <c r="AE15" s="19">
        <v>0.54036798185787205</v>
      </c>
      <c r="AF15" s="19">
        <v>-1.9888730409556701E-2</v>
      </c>
      <c r="AG15" s="19">
        <v>0.94823879303068503</v>
      </c>
    </row>
    <row r="16" spans="1:46" x14ac:dyDescent="0.25">
      <c r="A16" s="17"/>
      <c r="J16" s="3"/>
      <c r="AA16" s="19">
        <v>2.6317111346623501E-2</v>
      </c>
      <c r="AB16" s="19">
        <v>0.71132995935119503</v>
      </c>
      <c r="AC16" s="19">
        <v>0.99999992272446803</v>
      </c>
      <c r="AD16" s="3">
        <v>1.74797154883777E-6</v>
      </c>
      <c r="AE16" s="19">
        <v>0.53882303968400203</v>
      </c>
      <c r="AF16" s="19">
        <v>-1.9893892082261999E-2</v>
      </c>
      <c r="AG16" s="19">
        <v>0.94822831120479001</v>
      </c>
    </row>
    <row r="17" spans="1:33" x14ac:dyDescent="0.25">
      <c r="A17" s="17"/>
      <c r="I17" s="3"/>
      <c r="AA17" s="19">
        <v>2.6231732291055899E-2</v>
      </c>
      <c r="AB17" s="19">
        <v>0.75235395372320701</v>
      </c>
      <c r="AC17" s="19">
        <v>0.99999983207571796</v>
      </c>
      <c r="AD17" s="3">
        <v>7.4770611924179802E-8</v>
      </c>
      <c r="AE17" s="19">
        <v>0.55384140649057501</v>
      </c>
      <c r="AF17" s="19">
        <v>-2.2195287727829801E-2</v>
      </c>
      <c r="AG17" s="19">
        <v>0.94818782540604096</v>
      </c>
    </row>
    <row r="18" spans="1:33" x14ac:dyDescent="0.25">
      <c r="A18" s="17"/>
      <c r="K18" s="3"/>
      <c r="AA18" s="19">
        <v>2.6328048975367099E-2</v>
      </c>
      <c r="AB18" s="19">
        <v>0.75748498274667297</v>
      </c>
      <c r="AC18" s="19">
        <v>0.99999992733686605</v>
      </c>
      <c r="AD18" s="3">
        <v>4.2656616409786399E-5</v>
      </c>
      <c r="AE18" s="19">
        <v>0.55717526854116395</v>
      </c>
      <c r="AF18" s="19">
        <v>-2.2766068146964601E-2</v>
      </c>
      <c r="AG18" s="19">
        <v>0.94813996084488195</v>
      </c>
    </row>
    <row r="19" spans="1:33" x14ac:dyDescent="0.25">
      <c r="A19" s="17"/>
      <c r="AA19" s="19">
        <v>2.56589892738135E-2</v>
      </c>
      <c r="AB19" s="19">
        <v>0.74460581418814697</v>
      </c>
      <c r="AC19" s="19">
        <v>0.99999942791419005</v>
      </c>
      <c r="AD19" s="19">
        <v>7.2530967847548302E-3</v>
      </c>
      <c r="AE19" s="19">
        <v>0.55428920835442697</v>
      </c>
      <c r="AF19" s="19">
        <v>-2.3318622060645399E-2</v>
      </c>
      <c r="AG19" s="19">
        <v>0.948102352136591</v>
      </c>
    </row>
    <row r="20" spans="1:33" x14ac:dyDescent="0.25">
      <c r="A20" s="17"/>
      <c r="AA20" s="19">
        <v>2.5609473654385699E-2</v>
      </c>
      <c r="AB20" s="19">
        <v>0.569558008226419</v>
      </c>
      <c r="AC20" s="19">
        <v>0.99999796268793295</v>
      </c>
      <c r="AD20" s="19">
        <v>0.32873562847371801</v>
      </c>
      <c r="AE20" s="19">
        <v>0.54694035314220002</v>
      </c>
      <c r="AF20" s="19">
        <v>-2.1878298631381202E-2</v>
      </c>
      <c r="AG20" s="19">
        <v>0.94704832171148401</v>
      </c>
    </row>
    <row r="21" spans="1:33" x14ac:dyDescent="0.25">
      <c r="A21" s="17"/>
      <c r="J21" s="3"/>
      <c r="AA21" s="19">
        <v>2.51752217149918E-2</v>
      </c>
      <c r="AB21" s="19">
        <v>0.55325947689038002</v>
      </c>
      <c r="AC21" s="19">
        <v>0.99999955088207204</v>
      </c>
      <c r="AD21" s="19">
        <v>0.36740144355120802</v>
      </c>
      <c r="AE21" s="19">
        <v>0.54618387050790895</v>
      </c>
      <c r="AF21" s="19">
        <v>-2.2118384890674098E-2</v>
      </c>
      <c r="AG21" s="19">
        <v>0.94688447303690604</v>
      </c>
    </row>
    <row r="22" spans="1:33" x14ac:dyDescent="0.25">
      <c r="A22" s="17"/>
      <c r="J22" s="3"/>
      <c r="AA22" s="19">
        <v>2.4376448281166401E-2</v>
      </c>
      <c r="AB22" s="19">
        <v>0.45728949722050799</v>
      </c>
      <c r="AC22" s="19">
        <v>0.99999949489130602</v>
      </c>
      <c r="AD22" s="19">
        <v>0.67656979799889205</v>
      </c>
      <c r="AE22" s="19">
        <v>0.55422879617524001</v>
      </c>
      <c r="AF22" s="19">
        <v>-2.4356672285234401E-2</v>
      </c>
      <c r="AG22" s="19">
        <v>0.94534569340678498</v>
      </c>
    </row>
    <row r="23" spans="1:33" x14ac:dyDescent="0.25">
      <c r="A23" s="17"/>
      <c r="AA23" s="19">
        <v>2.25384916069424E-2</v>
      </c>
      <c r="AB23" s="19">
        <v>0.31325199996522102</v>
      </c>
      <c r="AC23" s="19">
        <v>0.99996166876660997</v>
      </c>
      <c r="AD23" s="19">
        <v>1.1195994667406</v>
      </c>
      <c r="AE23" s="19">
        <v>0.52321209682407799</v>
      </c>
      <c r="AF23" s="19">
        <v>-2.0060427862031299E-2</v>
      </c>
      <c r="AG23" s="19">
        <v>0.94165207780198901</v>
      </c>
    </row>
    <row r="24" spans="1:33" x14ac:dyDescent="0.25">
      <c r="A24" s="17"/>
      <c r="J24" s="3"/>
      <c r="AA24" s="19">
        <v>1.6580443078629801E-2</v>
      </c>
      <c r="AB24" s="19">
        <v>1.1920977991192201E-2</v>
      </c>
      <c r="AC24" s="19">
        <v>0.69468228526935505</v>
      </c>
      <c r="AD24" s="19">
        <v>57.3257780474489</v>
      </c>
      <c r="AE24" s="19">
        <v>0.26510605435828699</v>
      </c>
      <c r="AF24" s="19">
        <v>2.0586216799658E-2</v>
      </c>
      <c r="AG24" s="19">
        <v>0.89160877705150499</v>
      </c>
    </row>
    <row r="25" spans="1:33" x14ac:dyDescent="0.25">
      <c r="A25" s="17"/>
      <c r="K25" s="3"/>
      <c r="N25" s="3"/>
      <c r="AA25" s="19">
        <v>2.4591254046942401E-2</v>
      </c>
      <c r="AB25" s="19">
        <v>6.7476180972109202E-3</v>
      </c>
      <c r="AC25" s="19">
        <v>3.0780124914564399E-2</v>
      </c>
      <c r="AD25" s="19">
        <v>16.696955408518701</v>
      </c>
      <c r="AE25" s="19">
        <v>0.266210279369887</v>
      </c>
      <c r="AF25" s="19">
        <v>2.0304420622079301E-2</v>
      </c>
      <c r="AG25" s="19">
        <v>0.89160396725715096</v>
      </c>
    </row>
    <row r="26" spans="1:33" x14ac:dyDescent="0.25">
      <c r="A26" s="17"/>
      <c r="J26" s="3"/>
      <c r="AA26" s="19">
        <v>1.1278821820782201E-2</v>
      </c>
      <c r="AB26" s="19">
        <v>3.5366495267812603E-2</v>
      </c>
      <c r="AC26" s="19">
        <v>8.4033908328967604E-3</v>
      </c>
      <c r="AD26" s="19">
        <v>1.04001223256489E-4</v>
      </c>
      <c r="AE26" s="19">
        <v>0.26575677414346899</v>
      </c>
      <c r="AF26" s="19">
        <v>2.06144634621084E-2</v>
      </c>
      <c r="AG26" s="19">
        <v>0.89160311981725004</v>
      </c>
    </row>
    <row r="27" spans="1:33" x14ac:dyDescent="0.25">
      <c r="A27" s="17"/>
      <c r="AA27" s="19">
        <v>2.1727628765709798E-3</v>
      </c>
      <c r="AB27" s="19">
        <v>2.88176821163546E-2</v>
      </c>
      <c r="AC27" s="19">
        <v>3.4655333476451E-2</v>
      </c>
      <c r="AD27" s="19">
        <v>73.756537552367305</v>
      </c>
      <c r="AE27" s="19">
        <v>0.266139508379373</v>
      </c>
      <c r="AF27" s="19">
        <v>2.0345805914000301E-2</v>
      </c>
      <c r="AG27" s="19">
        <v>0.89158844243281599</v>
      </c>
    </row>
    <row r="28" spans="1:33" x14ac:dyDescent="0.25">
      <c r="A28" s="17"/>
      <c r="AA28" s="19">
        <v>2.3821611969265698E-2</v>
      </c>
      <c r="AB28" s="19">
        <v>8.2944283473598297E-3</v>
      </c>
      <c r="AC28" s="19">
        <v>5.5095287046898998E-2</v>
      </c>
      <c r="AD28" s="19">
        <v>11.2495313963908</v>
      </c>
      <c r="AE28" s="19">
        <v>0.26831012127763498</v>
      </c>
      <c r="AF28" s="19">
        <v>1.9684302841405099E-2</v>
      </c>
      <c r="AG28" s="19">
        <v>0.891579505086322</v>
      </c>
    </row>
    <row r="29" spans="1:33" x14ac:dyDescent="0.25">
      <c r="A29" s="17"/>
      <c r="J29" s="3"/>
      <c r="AA29" s="19">
        <v>1.6087481291779601E-2</v>
      </c>
      <c r="AB29" s="19">
        <v>2.1339259322651401E-2</v>
      </c>
      <c r="AC29" s="19">
        <v>8.6552518918605603E-2</v>
      </c>
      <c r="AD29" s="19">
        <v>9.6261543772676106</v>
      </c>
      <c r="AE29" s="19">
        <v>0.27170592617585798</v>
      </c>
      <c r="AF29" s="19">
        <v>1.9118788697692499E-2</v>
      </c>
      <c r="AG29" s="19">
        <v>0.89151114396139697</v>
      </c>
    </row>
    <row r="30" spans="1:33" x14ac:dyDescent="0.25">
      <c r="A30" s="17"/>
      <c r="AA30" s="19">
        <v>7.9129334320150492E-3</v>
      </c>
      <c r="AB30" s="19">
        <v>4.4762834423925299E-2</v>
      </c>
      <c r="AC30" s="19">
        <v>0.12982790425445601</v>
      </c>
      <c r="AD30" s="19">
        <v>4.6943142215218003</v>
      </c>
      <c r="AE30" s="19">
        <v>0.28754044182340399</v>
      </c>
      <c r="AF30" s="19">
        <v>1.5622505045877999E-2</v>
      </c>
      <c r="AG30" s="19">
        <v>0.89133466753505897</v>
      </c>
    </row>
    <row r="31" spans="1:33" x14ac:dyDescent="0.25">
      <c r="A31" s="17"/>
      <c r="AA31" s="19">
        <v>2.2905255502990399E-2</v>
      </c>
      <c r="AB31" s="19">
        <v>6.34765625E-3</v>
      </c>
      <c r="AC31" s="19">
        <v>0.14604841285071801</v>
      </c>
      <c r="AD31" s="19">
        <v>25.05164364426</v>
      </c>
      <c r="AE31" s="19">
        <v>0.26197576152795998</v>
      </c>
      <c r="AF31" s="19">
        <v>2.3069534306592299E-2</v>
      </c>
      <c r="AG31" s="19">
        <v>0.89124782099136601</v>
      </c>
    </row>
    <row r="32" spans="1:33" x14ac:dyDescent="0.25">
      <c r="A32" s="17"/>
    </row>
    <row r="33" spans="1:14" x14ac:dyDescent="0.25">
      <c r="A33" s="17"/>
    </row>
    <row r="34" spans="1:14" x14ac:dyDescent="0.25">
      <c r="A34" s="17"/>
      <c r="N34" s="3"/>
    </row>
    <row r="35" spans="1:14" x14ac:dyDescent="0.25">
      <c r="A35" s="17"/>
      <c r="K35" s="3"/>
    </row>
    <row r="36" spans="1:14" x14ac:dyDescent="0.25">
      <c r="A36" s="17"/>
    </row>
    <row r="37" spans="1:14" x14ac:dyDescent="0.25">
      <c r="A37" s="17"/>
      <c r="K37" s="3"/>
    </row>
    <row r="38" spans="1:14" x14ac:dyDescent="0.25">
      <c r="A38" s="17"/>
    </row>
    <row r="39" spans="1:14" x14ac:dyDescent="0.25">
      <c r="A39" s="17"/>
      <c r="J39" s="3"/>
      <c r="K39" s="3"/>
    </row>
    <row r="40" spans="1:14" x14ac:dyDescent="0.25">
      <c r="A40" s="17"/>
    </row>
    <row r="41" spans="1:14" x14ac:dyDescent="0.25">
      <c r="A41" s="17"/>
      <c r="N41" s="3"/>
    </row>
    <row r="42" spans="1:14" x14ac:dyDescent="0.25">
      <c r="A42" s="17"/>
    </row>
    <row r="43" spans="1:14" x14ac:dyDescent="0.25">
      <c r="A43" s="17"/>
      <c r="N43" s="3"/>
    </row>
    <row r="44" spans="1:14" x14ac:dyDescent="0.25">
      <c r="A44" s="17"/>
    </row>
    <row r="45" spans="1:14" x14ac:dyDescent="0.25">
      <c r="A45" s="17"/>
    </row>
    <row r="46" spans="1:14" x14ac:dyDescent="0.25">
      <c r="A46" s="17"/>
      <c r="K46" s="3"/>
    </row>
    <row r="47" spans="1:14" x14ac:dyDescent="0.25">
      <c r="A47" s="17"/>
    </row>
    <row r="48" spans="1:14" x14ac:dyDescent="0.25">
      <c r="A48" s="17"/>
    </row>
    <row r="49" spans="1:11" x14ac:dyDescent="0.25">
      <c r="A49" s="17"/>
    </row>
    <row r="50" spans="1:11" x14ac:dyDescent="0.25">
      <c r="A50" s="17"/>
      <c r="K50" s="3"/>
    </row>
    <row r="51" spans="1:11" x14ac:dyDescent="0.25">
      <c r="A51" s="17"/>
    </row>
    <row r="52" spans="1:11" x14ac:dyDescent="0.25">
      <c r="A52" s="17"/>
    </row>
    <row r="53" spans="1:11" x14ac:dyDescent="0.25">
      <c r="A53" s="17"/>
    </row>
    <row r="54" spans="1:11" x14ac:dyDescent="0.25">
      <c r="A54" s="17"/>
    </row>
    <row r="55" spans="1:11" x14ac:dyDescent="0.25">
      <c r="A55" s="17"/>
    </row>
    <row r="56" spans="1:11" x14ac:dyDescent="0.25">
      <c r="A56" s="17"/>
    </row>
  </sheetData>
  <mergeCells count="4">
    <mergeCell ref="I1:N1"/>
    <mergeCell ref="S1:W1"/>
    <mergeCell ref="AA1:AF1"/>
    <mergeCell ref="AL1:AP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8"/>
  <sheetViews>
    <sheetView topLeftCell="AB1" workbookViewId="0">
      <selection activeCell="AC5" sqref="AC5"/>
    </sheetView>
  </sheetViews>
  <sheetFormatPr defaultRowHeight="14.4" x14ac:dyDescent="0.25"/>
  <cols>
    <col min="1" max="1" width="14.5546875" customWidth="1"/>
    <col min="9" max="9" width="9" bestFit="1" customWidth="1"/>
    <col min="10" max="10" width="9" style="19" customWidth="1"/>
    <col min="11" max="13" width="9" bestFit="1" customWidth="1"/>
    <col min="14" max="15" width="9.5546875" bestFit="1" customWidth="1"/>
    <col min="17" max="17" width="8.44140625" style="10" customWidth="1"/>
    <col min="18" max="18" width="8.88671875" style="6"/>
    <col min="20" max="20" width="8.88671875" style="6"/>
    <col min="38" max="38" width="8.88671875" style="19"/>
  </cols>
  <sheetData>
    <row r="1" spans="1:50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13</v>
      </c>
      <c r="H1" s="11"/>
      <c r="I1" s="37" t="s">
        <v>18</v>
      </c>
      <c r="J1" s="37"/>
      <c r="K1" s="37"/>
      <c r="L1" s="37"/>
      <c r="M1" s="37"/>
      <c r="N1" s="37"/>
      <c r="O1" s="37"/>
      <c r="P1" s="37"/>
      <c r="R1" s="10" t="s">
        <v>15</v>
      </c>
      <c r="S1" s="6" t="s">
        <v>14</v>
      </c>
      <c r="U1" s="37" t="s">
        <v>16</v>
      </c>
      <c r="V1" s="37"/>
      <c r="W1" s="37"/>
      <c r="X1" s="37"/>
      <c r="Y1" s="37"/>
      <c r="AA1" s="19" t="s">
        <v>53</v>
      </c>
      <c r="AB1" s="11"/>
      <c r="AC1" s="37" t="s">
        <v>18</v>
      </c>
      <c r="AD1" s="37"/>
      <c r="AE1" s="37"/>
      <c r="AF1" s="37"/>
      <c r="AG1" s="37"/>
      <c r="AH1" s="37"/>
      <c r="AI1" s="37"/>
      <c r="AJ1" s="37"/>
      <c r="AK1" s="19"/>
      <c r="AL1" s="19"/>
      <c r="AM1" s="10" t="s">
        <v>15</v>
      </c>
      <c r="AN1" s="19" t="s">
        <v>14</v>
      </c>
      <c r="AO1" s="19"/>
      <c r="AP1" s="37" t="s">
        <v>16</v>
      </c>
      <c r="AQ1" s="37"/>
      <c r="AR1" s="37"/>
      <c r="AS1" s="37"/>
      <c r="AT1" s="37"/>
    </row>
    <row r="2" spans="1:50" x14ac:dyDescent="0.25">
      <c r="A2" s="17">
        <v>44405</v>
      </c>
      <c r="B2" s="19" t="s">
        <v>20</v>
      </c>
      <c r="C2" s="19">
        <v>4.8315789473684214</v>
      </c>
      <c r="D2" s="19">
        <v>79.045000000000002</v>
      </c>
      <c r="E2" s="19">
        <v>15.65</v>
      </c>
      <c r="F2" s="19">
        <v>25402</v>
      </c>
      <c r="G2" s="19">
        <v>22520.304860150001</v>
      </c>
      <c r="I2" s="11">
        <v>0.22127425608859499</v>
      </c>
      <c r="J2" s="11">
        <v>1.95453131616556</v>
      </c>
      <c r="K2" s="11">
        <v>1.29945280272623</v>
      </c>
      <c r="L2" s="11">
        <v>42.712904020107601</v>
      </c>
      <c r="M2" s="11">
        <v>0.18375126059326199</v>
      </c>
      <c r="N2" s="11">
        <v>1.74931412596946E-4</v>
      </c>
      <c r="O2" s="23">
        <v>0.53736655444849901</v>
      </c>
      <c r="P2" s="6"/>
      <c r="R2" s="6">
        <v>1</v>
      </c>
      <c r="S2" s="19">
        <v>0.22127425608859499</v>
      </c>
      <c r="U2" s="19">
        <v>6875988.6335014701</v>
      </c>
      <c r="V2" s="19">
        <v>41196556.724032603</v>
      </c>
      <c r="W2" s="19">
        <v>42251.318262630099</v>
      </c>
      <c r="X2" s="19">
        <v>2.17580557225416</v>
      </c>
      <c r="Y2" s="19">
        <v>3.2053262999999999E-2</v>
      </c>
      <c r="AA2" s="19">
        <v>21927.3382596929</v>
      </c>
      <c r="AC2" s="11">
        <v>9.7389021224580895E-3</v>
      </c>
      <c r="AD2" s="11">
        <v>0.99588069900266596</v>
      </c>
      <c r="AE2" s="11">
        <v>3.5611442684473797E-2</v>
      </c>
      <c r="AF2" s="11">
        <v>161.87769130898999</v>
      </c>
      <c r="AG2" s="11">
        <v>0.28084180868692399</v>
      </c>
      <c r="AH2" s="11">
        <v>1.1790011463345801E-2</v>
      </c>
      <c r="AI2" s="11">
        <v>0.32009432359928602</v>
      </c>
      <c r="AM2" s="19">
        <v>1.2965073211804399E-2</v>
      </c>
      <c r="AP2" s="19">
        <v>169944597.42584601</v>
      </c>
      <c r="AQ2" s="19">
        <v>18148193.704205502</v>
      </c>
      <c r="AR2" s="19">
        <v>3793501.29380373</v>
      </c>
      <c r="AS2" s="19">
        <v>3673956.34084618</v>
      </c>
      <c r="AT2" s="19">
        <v>406594.43496502499</v>
      </c>
      <c r="AU2" s="19">
        <v>184008207.80717099</v>
      </c>
      <c r="AV2" s="19">
        <v>36953.0659879206</v>
      </c>
      <c r="AW2" s="3">
        <v>2.4691495769483798E-7</v>
      </c>
      <c r="AX2" s="19">
        <v>1.0131130218505899E-2</v>
      </c>
    </row>
    <row r="3" spans="1:50" x14ac:dyDescent="0.25">
      <c r="A3" s="17">
        <v>44406</v>
      </c>
      <c r="B3" s="19" t="s">
        <v>20</v>
      </c>
      <c r="C3" s="19">
        <v>4.5449999999999999</v>
      </c>
      <c r="D3" s="19">
        <v>71.22999999999999</v>
      </c>
      <c r="E3" s="19">
        <v>15.72</v>
      </c>
      <c r="F3" s="19">
        <v>30633</v>
      </c>
      <c r="G3" s="19">
        <v>27208.9818698995</v>
      </c>
      <c r="I3" s="19">
        <v>1.0375554053467999</v>
      </c>
      <c r="J3" s="19">
        <v>1.9997557606965899</v>
      </c>
      <c r="K3" s="19">
        <v>1.0429749146001499</v>
      </c>
      <c r="L3" s="19">
        <v>44.181492233310699</v>
      </c>
      <c r="M3" s="19">
        <v>1</v>
      </c>
      <c r="N3" s="3">
        <v>1.8405914306640601E-4</v>
      </c>
      <c r="O3" s="3">
        <v>0.53640575028137905</v>
      </c>
      <c r="P3" s="6"/>
      <c r="R3" s="6">
        <v>2</v>
      </c>
      <c r="S3" s="19">
        <v>0.22127425608859499</v>
      </c>
      <c r="AA3" s="19">
        <v>19685.8215325985</v>
      </c>
      <c r="AC3" s="19">
        <v>1.25246132873073E-2</v>
      </c>
      <c r="AD3" s="19">
        <v>0.98045088609570996</v>
      </c>
      <c r="AE3" s="19">
        <v>4.8767264372350697E-2</v>
      </c>
      <c r="AF3" s="19">
        <v>130.318165363021</v>
      </c>
      <c r="AG3" s="19">
        <v>0.30630016929461101</v>
      </c>
      <c r="AH3" s="19">
        <v>1.26373217771321E-2</v>
      </c>
      <c r="AI3" s="19">
        <v>0.30935887081781099</v>
      </c>
      <c r="AM3" s="19">
        <v>1.30816394144037E-2</v>
      </c>
    </row>
    <row r="4" spans="1:50" x14ac:dyDescent="0.25">
      <c r="A4" s="17">
        <v>44407</v>
      </c>
      <c r="B4" s="19" t="s">
        <v>20</v>
      </c>
      <c r="C4" s="19">
        <v>5.53</v>
      </c>
      <c r="D4" s="19">
        <v>81.52</v>
      </c>
      <c r="E4" s="19">
        <v>15.02</v>
      </c>
      <c r="F4" s="19">
        <v>29213</v>
      </c>
      <c r="G4" s="19">
        <v>27048.865955900801</v>
      </c>
      <c r="I4" s="19">
        <v>0.879767102305272</v>
      </c>
      <c r="J4" s="19">
        <v>1.91245878017108</v>
      </c>
      <c r="K4" s="19">
        <v>1.02327105910814</v>
      </c>
      <c r="L4" s="19">
        <v>44.206241101334399</v>
      </c>
      <c r="M4" s="19">
        <v>0.84237263051364197</v>
      </c>
      <c r="N4" s="19">
        <v>1.4328956604003901E-4</v>
      </c>
      <c r="O4" s="3">
        <v>0.53492842104538896</v>
      </c>
      <c r="P4" s="6"/>
      <c r="R4" s="6">
        <v>3</v>
      </c>
      <c r="S4" s="19">
        <v>0.22127425608859499</v>
      </c>
      <c r="AA4" s="19">
        <v>21381.8204918501</v>
      </c>
      <c r="AC4" s="19">
        <v>1.43552142886914E-2</v>
      </c>
      <c r="AD4" s="19">
        <v>0.88650437487003497</v>
      </c>
      <c r="AE4" s="19">
        <v>0.102570673338909</v>
      </c>
      <c r="AF4" s="19">
        <v>78.875511993699206</v>
      </c>
      <c r="AG4" s="19">
        <v>0.315484163473016</v>
      </c>
      <c r="AH4" s="19">
        <v>8.9556622245918795E-3</v>
      </c>
      <c r="AI4" s="19">
        <v>0.29713958545226599</v>
      </c>
      <c r="AM4" s="19">
        <v>1.320240262641E-2</v>
      </c>
    </row>
    <row r="5" spans="1:50" x14ac:dyDescent="0.25">
      <c r="A5" s="17">
        <v>44408</v>
      </c>
      <c r="B5" s="19" t="s">
        <v>20</v>
      </c>
      <c r="C5" s="19">
        <v>4.4850000000000003</v>
      </c>
      <c r="D5" s="19">
        <v>79.265000000000001</v>
      </c>
      <c r="E5" s="19">
        <v>15.81</v>
      </c>
      <c r="F5" s="19">
        <v>25754</v>
      </c>
      <c r="G5" s="19">
        <v>28174.0666359202</v>
      </c>
      <c r="I5" s="11">
        <v>1.00955269485301</v>
      </c>
      <c r="J5" s="19">
        <v>1.99969412430995</v>
      </c>
      <c r="K5" s="11">
        <v>0.45108541563124399</v>
      </c>
      <c r="L5" s="11">
        <v>54.517002911769403</v>
      </c>
      <c r="M5" s="11">
        <v>0.97202340685783095</v>
      </c>
      <c r="N5" s="23">
        <v>1.79290771484375E-4</v>
      </c>
      <c r="O5" s="23">
        <v>0.51416032210406903</v>
      </c>
      <c r="P5" s="6"/>
      <c r="S5" s="19">
        <v>0.22127425608859499</v>
      </c>
      <c r="AA5" s="19">
        <v>22711.9093172953</v>
      </c>
      <c r="AC5" s="19">
        <v>1.6402413759108302E-2</v>
      </c>
      <c r="AD5" s="19">
        <v>0.93221918989177999</v>
      </c>
      <c r="AE5" s="19">
        <v>0.133313058143646</v>
      </c>
      <c r="AF5" s="19">
        <v>68.728317585573905</v>
      </c>
      <c r="AG5" s="19">
        <v>0.33988001477247798</v>
      </c>
      <c r="AH5" s="19">
        <v>1.38236480774754E-2</v>
      </c>
      <c r="AI5" s="19">
        <v>0.27646632414522299</v>
      </c>
      <c r="AM5" s="19">
        <v>1.33275128819395E-2</v>
      </c>
    </row>
    <row r="6" spans="1:50" x14ac:dyDescent="0.25">
      <c r="A6" s="17">
        <v>44409</v>
      </c>
      <c r="B6" s="19" t="s">
        <v>20</v>
      </c>
      <c r="C6" s="19">
        <v>4.2249999999999996</v>
      </c>
      <c r="D6" s="19">
        <v>76.619999999999976</v>
      </c>
      <c r="E6" s="19">
        <v>15.225</v>
      </c>
      <c r="F6" s="19">
        <v>24139</v>
      </c>
      <c r="G6" s="19">
        <v>27246.776608395499</v>
      </c>
      <c r="I6" s="19">
        <v>1.20761692523956E-2</v>
      </c>
      <c r="J6" s="19">
        <v>5.5683038969201397E-2</v>
      </c>
      <c r="K6" s="19">
        <v>1.28412246704102E-3</v>
      </c>
      <c r="L6" s="19">
        <v>21.0765235808657</v>
      </c>
      <c r="M6" s="19">
        <v>2.44140625E-3</v>
      </c>
      <c r="N6" s="19">
        <v>1.4215707778930699E-4</v>
      </c>
      <c r="O6" s="3">
        <v>0.51333292845092504</v>
      </c>
      <c r="P6" s="6"/>
      <c r="S6" s="19">
        <v>0.22127425608859499</v>
      </c>
      <c r="AA6" s="19">
        <v>24088.913659895501</v>
      </c>
      <c r="AC6" s="19">
        <v>1.6653529926990301E-2</v>
      </c>
      <c r="AD6" s="19">
        <v>0.80467958245559501</v>
      </c>
      <c r="AE6" s="19">
        <v>0.13679030583813601</v>
      </c>
      <c r="AF6" s="19">
        <v>66.424888454353905</v>
      </c>
      <c r="AG6" s="19">
        <v>0.352834402163828</v>
      </c>
      <c r="AH6" s="19">
        <v>1.2379484055645699E-2</v>
      </c>
      <c r="AI6" s="19">
        <v>0.27298647172021301</v>
      </c>
      <c r="AM6" s="19">
        <v>1.3457125499041499E-2</v>
      </c>
    </row>
    <row r="7" spans="1:50" x14ac:dyDescent="0.25">
      <c r="A7" s="17">
        <v>44410</v>
      </c>
      <c r="B7" s="19" t="s">
        <v>20</v>
      </c>
      <c r="C7" s="19">
        <v>6.1449999999999996</v>
      </c>
      <c r="D7" s="19">
        <v>73.975000000000009</v>
      </c>
      <c r="E7" s="19">
        <v>15.15</v>
      </c>
      <c r="F7" s="19">
        <v>21687</v>
      </c>
      <c r="G7" s="19">
        <v>27108.249941185</v>
      </c>
      <c r="I7" s="19">
        <v>0.23981905150330199</v>
      </c>
      <c r="J7" s="19">
        <v>3.3347961788516801E-3</v>
      </c>
      <c r="K7" s="19">
        <v>1.9750711479238101E-2</v>
      </c>
      <c r="L7" s="19">
        <v>14.661870341212699</v>
      </c>
      <c r="M7" s="19">
        <v>0.20401832713402501</v>
      </c>
      <c r="N7" s="3">
        <v>1.6954255931600501E-4</v>
      </c>
      <c r="O7" s="3">
        <v>0.51230289160471298</v>
      </c>
      <c r="P7" s="6"/>
      <c r="S7" s="19">
        <v>0.22127425608859499</v>
      </c>
      <c r="AA7" s="19">
        <v>24869.861657153</v>
      </c>
      <c r="AC7" s="19">
        <v>1.7296754273346399E-2</v>
      </c>
      <c r="AD7" s="19">
        <v>0.997452623657061</v>
      </c>
      <c r="AE7" s="19">
        <v>0.134249580928857</v>
      </c>
      <c r="AF7" s="19">
        <v>69.060508815108193</v>
      </c>
      <c r="AG7" s="19">
        <v>0.35441958968903903</v>
      </c>
      <c r="AH7" s="19">
        <v>1.6188794771630599E-2</v>
      </c>
      <c r="AI7" s="19">
        <v>0.26715925817296499</v>
      </c>
      <c r="AM7" s="19">
        <v>1.35914012599372E-2</v>
      </c>
    </row>
    <row r="8" spans="1:50" x14ac:dyDescent="0.25">
      <c r="A8" s="17">
        <v>44411</v>
      </c>
      <c r="B8" s="19" t="s">
        <v>20</v>
      </c>
      <c r="C8" s="19">
        <v>7.33</v>
      </c>
      <c r="D8" s="19">
        <v>72.22</v>
      </c>
      <c r="E8" s="19">
        <v>15.965</v>
      </c>
      <c r="F8" s="19">
        <v>21466</v>
      </c>
      <c r="G8" s="19">
        <v>29207.584256625702</v>
      </c>
      <c r="I8" s="19">
        <v>0.88519192064406005</v>
      </c>
      <c r="J8" s="19">
        <v>1.65368555006091</v>
      </c>
      <c r="K8" s="19">
        <v>0.187919131035437</v>
      </c>
      <c r="L8" s="19">
        <v>78.918628130260601</v>
      </c>
      <c r="M8" s="19">
        <v>0.84785599858062199</v>
      </c>
      <c r="N8" s="19">
        <v>1.39713287353516E-4</v>
      </c>
      <c r="O8" s="19">
        <v>0.49692597535357902</v>
      </c>
      <c r="P8" s="6"/>
      <c r="S8" s="19">
        <v>0.22127425608859499</v>
      </c>
      <c r="AA8" s="19">
        <v>25489.666649975599</v>
      </c>
      <c r="AC8" s="19">
        <v>1.7164611857064801E-2</v>
      </c>
      <c r="AD8" s="19">
        <v>0.99999083732743199</v>
      </c>
      <c r="AE8" s="19">
        <v>0.58688170831268305</v>
      </c>
      <c r="AF8" s="19">
        <v>41.184381166399902</v>
      </c>
      <c r="AG8" s="19">
        <v>0.28474826076521798</v>
      </c>
      <c r="AH8" s="19">
        <v>2.6911539436918801E-2</v>
      </c>
      <c r="AI8" s="19">
        <v>0.26226961564684198</v>
      </c>
      <c r="AM8" s="19">
        <v>1.3730506596973301E-2</v>
      </c>
    </row>
    <row r="9" spans="1:50" x14ac:dyDescent="0.25">
      <c r="A9" s="17">
        <v>44412</v>
      </c>
      <c r="B9" s="19" t="s">
        <v>20</v>
      </c>
      <c r="C9" s="19">
        <v>8.125</v>
      </c>
      <c r="D9" s="19">
        <v>69.004999999999995</v>
      </c>
      <c r="E9" s="19">
        <v>17.440000000000001</v>
      </c>
      <c r="F9" s="19">
        <v>28936</v>
      </c>
      <c r="G9" s="19">
        <v>30576.954112658001</v>
      </c>
      <c r="I9" s="19">
        <v>0.34615550505999698</v>
      </c>
      <c r="J9" s="19">
        <v>1.2296454896006599</v>
      </c>
      <c r="K9" s="3">
        <v>3.9428472518920898E-5</v>
      </c>
      <c r="L9" s="19">
        <v>2.5425838381051999</v>
      </c>
      <c r="M9" s="19">
        <v>0.92337247619918505</v>
      </c>
      <c r="N9" s="19">
        <v>2.44140625E-4</v>
      </c>
      <c r="O9" s="19">
        <v>0.49253023722942002</v>
      </c>
      <c r="P9" s="6"/>
      <c r="S9" s="19">
        <v>0.22127425608859499</v>
      </c>
      <c r="AA9" s="19">
        <v>26632.357373983701</v>
      </c>
      <c r="AC9" s="19">
        <v>1.70475760790815E-2</v>
      </c>
      <c r="AD9" s="19">
        <v>0.99999965048877604</v>
      </c>
      <c r="AE9" s="19">
        <v>0.54824860841249001</v>
      </c>
      <c r="AF9" s="19">
        <v>41.687926874979098</v>
      </c>
      <c r="AG9" s="19">
        <v>0.28866139687631498</v>
      </c>
      <c r="AH9" s="19">
        <v>2.5024915206959701E-2</v>
      </c>
      <c r="AI9" s="19">
        <v>0.26194048301818901</v>
      </c>
      <c r="AM9" s="19">
        <v>1.3874613784438701E-2</v>
      </c>
    </row>
    <row r="10" spans="1:50" x14ac:dyDescent="0.25">
      <c r="A10" s="17">
        <v>44413</v>
      </c>
      <c r="B10" s="19" t="s">
        <v>20</v>
      </c>
      <c r="C10" s="19">
        <v>5.8250000000000011</v>
      </c>
      <c r="D10" s="19">
        <v>82.39</v>
      </c>
      <c r="E10" s="19">
        <v>16.215</v>
      </c>
      <c r="F10" s="19">
        <v>29825</v>
      </c>
      <c r="G10" s="19">
        <v>31560.819877862999</v>
      </c>
      <c r="I10" s="19">
        <v>0.183319723138685</v>
      </c>
      <c r="J10" s="19">
        <v>1.82513444125652</v>
      </c>
      <c r="K10" s="19">
        <v>0.137496476851138</v>
      </c>
      <c r="L10" s="19">
        <v>97.828705936679299</v>
      </c>
      <c r="M10" s="19">
        <v>0.14571020928469999</v>
      </c>
      <c r="N10" s="19">
        <v>2.13623046875E-4</v>
      </c>
      <c r="O10" s="3">
        <v>0.4892096330781</v>
      </c>
      <c r="P10" s="6"/>
      <c r="S10" s="19">
        <v>0.22127425608859499</v>
      </c>
      <c r="AA10" s="19">
        <v>27825.831948629901</v>
      </c>
      <c r="AC10" s="19">
        <v>1.7225649200970701E-2</v>
      </c>
      <c r="AD10" s="19">
        <v>0.99999920572877399</v>
      </c>
      <c r="AE10" s="19">
        <v>0.51884749409679198</v>
      </c>
      <c r="AF10" s="19">
        <v>42.168833153628803</v>
      </c>
      <c r="AG10" s="19">
        <v>0.29274989746407998</v>
      </c>
      <c r="AH10" s="19">
        <v>2.54362688712262E-2</v>
      </c>
      <c r="AI10" s="19">
        <v>0.26102430291804701</v>
      </c>
      <c r="AM10" s="19">
        <v>1.4023901136392999E-2</v>
      </c>
    </row>
    <row r="11" spans="1:50" x14ac:dyDescent="0.25">
      <c r="A11" s="17">
        <v>44414</v>
      </c>
      <c r="B11" s="19" t="s">
        <v>20</v>
      </c>
      <c r="C11" s="19">
        <v>4.3499999999999996</v>
      </c>
      <c r="D11" s="19">
        <v>83.405000000000001</v>
      </c>
      <c r="E11" s="19">
        <v>16.149999999999999</v>
      </c>
      <c r="F11" s="19">
        <v>31442</v>
      </c>
      <c r="G11" s="19">
        <v>29327.534575887901</v>
      </c>
      <c r="I11" s="19">
        <v>0.57002462046091695</v>
      </c>
      <c r="J11" s="19">
        <v>1.5390566552596701</v>
      </c>
      <c r="K11" s="19">
        <v>1.7902703157022599</v>
      </c>
      <c r="L11" s="19">
        <v>118.60731866347901</v>
      </c>
      <c r="M11" s="19">
        <v>0.53233782798445595</v>
      </c>
      <c r="N11" s="19">
        <v>2.0759417260662899E-4</v>
      </c>
      <c r="O11" s="19">
        <v>0.46581708159486401</v>
      </c>
      <c r="P11" s="6"/>
      <c r="S11" s="19">
        <v>0.22127425608859499</v>
      </c>
      <c r="AA11" s="19">
        <v>28922.243566274101</v>
      </c>
      <c r="AC11" s="19">
        <v>1.67341692944976E-2</v>
      </c>
      <c r="AD11" s="19">
        <v>0.99999931988047797</v>
      </c>
      <c r="AE11" s="19">
        <v>0.44062905705187599</v>
      </c>
      <c r="AF11" s="19">
        <v>43.799067130949297</v>
      </c>
      <c r="AG11" s="19">
        <v>0.28659880804467902</v>
      </c>
      <c r="AH11" s="19">
        <v>2.38149263345191E-2</v>
      </c>
      <c r="AI11" s="19">
        <v>0.259234461353818</v>
      </c>
      <c r="AM11" s="19">
        <v>1.41785532106594E-2</v>
      </c>
    </row>
    <row r="12" spans="1:50" x14ac:dyDescent="0.25">
      <c r="A12" s="17">
        <v>44415</v>
      </c>
      <c r="B12" s="19" t="s">
        <v>20</v>
      </c>
      <c r="C12" s="19">
        <v>3.930000000000001</v>
      </c>
      <c r="D12" s="19">
        <v>81.03</v>
      </c>
      <c r="E12" s="19">
        <v>15.47</v>
      </c>
      <c r="F12" s="19">
        <v>28229</v>
      </c>
      <c r="G12" s="19">
        <v>27924.267008633</v>
      </c>
      <c r="I12" s="19">
        <v>0.52990316237199697</v>
      </c>
      <c r="J12" s="19">
        <v>0.75752862669614396</v>
      </c>
      <c r="K12" s="19">
        <v>0.46793164761918998</v>
      </c>
      <c r="L12" s="19">
        <v>116.846942141445</v>
      </c>
      <c r="M12" s="19">
        <v>0.49221436174975702</v>
      </c>
      <c r="N12" s="19">
        <v>2.08155897989615E-4</v>
      </c>
      <c r="O12" s="19">
        <v>0.46581630588758299</v>
      </c>
      <c r="P12" s="6"/>
      <c r="S12" s="19">
        <v>0.22127425608859499</v>
      </c>
      <c r="AA12" s="19">
        <v>28907.676919358899</v>
      </c>
      <c r="AC12" s="19">
        <v>1.79513147165044E-2</v>
      </c>
      <c r="AD12" s="19">
        <v>0.91746226766272798</v>
      </c>
      <c r="AE12" s="19">
        <v>0.11145493755079</v>
      </c>
      <c r="AF12" s="19">
        <v>75.8534190481991</v>
      </c>
      <c r="AG12" s="19">
        <v>0.37084109408232502</v>
      </c>
      <c r="AH12" s="19">
        <v>1.8722985411954399E-2</v>
      </c>
      <c r="AI12" s="19">
        <v>0.25909561992839297</v>
      </c>
      <c r="AM12" s="19">
        <v>1.43387610191308E-2</v>
      </c>
    </row>
    <row r="13" spans="1:50" x14ac:dyDescent="0.25">
      <c r="A13" s="17">
        <v>44416</v>
      </c>
      <c r="B13" s="19" t="s">
        <v>20</v>
      </c>
      <c r="C13" s="19">
        <v>2.9950000000000001</v>
      </c>
      <c r="D13" s="19">
        <v>81.585000000000008</v>
      </c>
      <c r="E13" s="19">
        <v>15.45</v>
      </c>
      <c r="F13" s="19">
        <v>27110</v>
      </c>
      <c r="G13" s="19">
        <v>27611.625694424001</v>
      </c>
      <c r="I13" s="19">
        <v>1.0367058832075799</v>
      </c>
      <c r="J13" s="19">
        <v>5.5458004647940699E-2</v>
      </c>
      <c r="K13" s="19">
        <v>1.59992259840317</v>
      </c>
      <c r="L13" s="19">
        <v>143.25131170763399</v>
      </c>
      <c r="M13" s="19">
        <v>0.99902186814063298</v>
      </c>
      <c r="N13" s="19">
        <v>2.06860917971619E-4</v>
      </c>
      <c r="O13" s="19">
        <v>0.46581546086786502</v>
      </c>
      <c r="P13" s="6"/>
      <c r="S13" s="19">
        <v>0.22127425608859499</v>
      </c>
      <c r="AA13" s="19">
        <v>28541.5007975642</v>
      </c>
      <c r="AC13" s="19">
        <v>1.6229821594296801E-2</v>
      </c>
      <c r="AD13" s="19">
        <v>0.99950793722071796</v>
      </c>
      <c r="AE13" s="19">
        <v>0.36237984338608797</v>
      </c>
      <c r="AF13" s="19">
        <v>46.181085934966703</v>
      </c>
      <c r="AG13" s="19">
        <v>0.27807420676366001</v>
      </c>
      <c r="AH13" s="19">
        <v>2.30198024493844E-2</v>
      </c>
      <c r="AI13" s="19">
        <v>0.25642536610747202</v>
      </c>
      <c r="AM13" s="19">
        <v>1.4504722244544001E-2</v>
      </c>
    </row>
    <row r="14" spans="1:50" x14ac:dyDescent="0.25">
      <c r="A14" s="17">
        <v>44417</v>
      </c>
      <c r="B14" s="19" t="s">
        <v>20</v>
      </c>
      <c r="C14" s="19">
        <v>4.9700000000000024</v>
      </c>
      <c r="D14" s="19">
        <v>83.14</v>
      </c>
      <c r="E14" s="19">
        <v>15.21</v>
      </c>
      <c r="F14" s="19">
        <v>24881</v>
      </c>
      <c r="G14" s="19">
        <v>26748.192034913001</v>
      </c>
      <c r="I14" s="19">
        <v>0.25528278676695398</v>
      </c>
      <c r="J14" s="19">
        <v>0.91960200871613595</v>
      </c>
      <c r="K14" s="19">
        <v>0.677981898953531</v>
      </c>
      <c r="L14" s="19">
        <v>163.78315509387701</v>
      </c>
      <c r="M14" s="19">
        <v>0.21759128763775301</v>
      </c>
      <c r="N14" s="19">
        <v>2.0883933809456899E-4</v>
      </c>
      <c r="O14" s="19">
        <v>0.465812972998356</v>
      </c>
      <c r="P14" s="6"/>
      <c r="S14" s="19">
        <v>0.22127425608859499</v>
      </c>
      <c r="AA14" s="19">
        <v>28346.8136484727</v>
      </c>
      <c r="AC14" s="19">
        <v>1.69222069286269E-2</v>
      </c>
      <c r="AD14" s="19">
        <v>0.99999953742116399</v>
      </c>
      <c r="AE14" s="19">
        <v>0.30222238922704098</v>
      </c>
      <c r="AF14" s="19">
        <v>48.708428363512098</v>
      </c>
      <c r="AG14" s="19">
        <v>0.31178783625638601</v>
      </c>
      <c r="AH14" s="19">
        <v>1.9583178158704102E-2</v>
      </c>
      <c r="AI14" s="19">
        <v>0.255995635617214</v>
      </c>
      <c r="AM14" s="19">
        <v>1.4676641463870699E-2</v>
      </c>
    </row>
    <row r="15" spans="1:50" x14ac:dyDescent="0.25">
      <c r="A15" s="17">
        <v>44418</v>
      </c>
      <c r="B15" s="19" t="s">
        <v>20</v>
      </c>
      <c r="C15" s="19">
        <v>5.0850000000000009</v>
      </c>
      <c r="D15" s="19">
        <v>87.465000000000003</v>
      </c>
      <c r="E15" s="19">
        <v>14.11</v>
      </c>
      <c r="F15" s="19">
        <v>23297</v>
      </c>
      <c r="G15" s="19">
        <v>28966.760270519</v>
      </c>
      <c r="I15" s="19">
        <v>0.97376670975326396</v>
      </c>
      <c r="J15" s="19">
        <v>1.9154752061200599</v>
      </c>
      <c r="K15" s="19">
        <v>1.1495145860879701</v>
      </c>
      <c r="L15" s="19">
        <v>91.454861079011906</v>
      </c>
      <c r="M15" s="19">
        <v>0.93607486109313998</v>
      </c>
      <c r="N15" s="19">
        <v>2.0888729902290799E-4</v>
      </c>
      <c r="O15" s="19">
        <v>0.46581238616324799</v>
      </c>
      <c r="P15" s="6"/>
      <c r="S15" s="19">
        <v>0.22127425608859499</v>
      </c>
      <c r="AA15" s="19">
        <v>28062.402628457199</v>
      </c>
      <c r="AC15" s="19">
        <v>1.8892267888632099E-2</v>
      </c>
      <c r="AD15" s="19">
        <v>0.99509511308882104</v>
      </c>
      <c r="AE15" s="19">
        <v>0.64650148937080498</v>
      </c>
      <c r="AF15" s="19">
        <v>40.4206973163421</v>
      </c>
      <c r="AG15" s="19">
        <v>0.32361196782646701</v>
      </c>
      <c r="AH15" s="19">
        <v>2.8773822557468499E-2</v>
      </c>
      <c r="AI15" s="19">
        <v>0.254509838338626</v>
      </c>
      <c r="AM15" s="19">
        <v>1.48547303784798E-2</v>
      </c>
    </row>
    <row r="16" spans="1:50" x14ac:dyDescent="0.25">
      <c r="A16" s="17">
        <v>44419</v>
      </c>
      <c r="B16" s="19" t="s">
        <v>20</v>
      </c>
      <c r="C16" s="19">
        <v>5.77</v>
      </c>
      <c r="D16" s="19">
        <v>77.974999999999994</v>
      </c>
      <c r="E16" s="19">
        <v>16.885000000000002</v>
      </c>
      <c r="F16" s="19">
        <v>29260</v>
      </c>
      <c r="G16" s="19">
        <v>29227.662114846298</v>
      </c>
      <c r="I16" s="19">
        <v>0.91813968871809104</v>
      </c>
      <c r="J16" s="19">
        <v>1.8748862885865301</v>
      </c>
      <c r="K16" s="19">
        <v>1.6737506105592701</v>
      </c>
      <c r="L16" s="19">
        <v>78.489916315269696</v>
      </c>
      <c r="M16" s="19">
        <v>0.88044796989396901</v>
      </c>
      <c r="N16" s="19">
        <v>2.0896010767068601E-4</v>
      </c>
      <c r="O16" s="19">
        <v>0.46581230352529701</v>
      </c>
      <c r="P16" s="6"/>
      <c r="S16" s="19">
        <v>0.22127425608859599</v>
      </c>
      <c r="AA16" s="19">
        <v>28696.8111400862</v>
      </c>
      <c r="AC16" s="19">
        <v>1.8813372280552E-2</v>
      </c>
      <c r="AD16" s="19">
        <v>0.95346800471274595</v>
      </c>
      <c r="AE16" s="19">
        <v>0.15810040477050999</v>
      </c>
      <c r="AF16" s="19">
        <v>63.156278603562399</v>
      </c>
      <c r="AG16" s="19">
        <v>0.37679352251445197</v>
      </c>
      <c r="AH16" s="19">
        <v>1.9659056511886999E-2</v>
      </c>
      <c r="AI16" s="19">
        <v>0.246584386394858</v>
      </c>
      <c r="AM16" s="19">
        <v>1.5039208051220601E-2</v>
      </c>
    </row>
    <row r="17" spans="1:39" x14ac:dyDescent="0.25">
      <c r="A17" s="17">
        <v>44420</v>
      </c>
      <c r="B17" s="19" t="s">
        <v>20</v>
      </c>
      <c r="C17" s="19">
        <v>5.0105263157894742</v>
      </c>
      <c r="D17" s="19">
        <v>75.264999999999986</v>
      </c>
      <c r="E17" s="19">
        <v>16.45</v>
      </c>
      <c r="F17" s="19">
        <v>32706</v>
      </c>
      <c r="G17" s="19">
        <v>30102.9657347641</v>
      </c>
      <c r="I17" s="19">
        <v>0.67587964623544505</v>
      </c>
      <c r="J17" s="19">
        <v>1.89203668081133</v>
      </c>
      <c r="K17" s="19">
        <v>1.1319120422767399</v>
      </c>
      <c r="L17" s="19">
        <v>156.65891827975301</v>
      </c>
      <c r="M17" s="19">
        <v>0.63819773205818398</v>
      </c>
      <c r="N17" s="19">
        <v>2.0632164496536801E-4</v>
      </c>
      <c r="O17" s="19">
        <v>0.46581223846147302</v>
      </c>
      <c r="P17" s="6"/>
      <c r="S17" s="19">
        <v>0.22127425608859699</v>
      </c>
      <c r="AA17" s="19">
        <v>29182.232478611499</v>
      </c>
      <c r="AC17" s="19">
        <v>1.86044122987318E-2</v>
      </c>
      <c r="AD17" s="19">
        <v>0.63415494552983098</v>
      </c>
      <c r="AE17" s="19">
        <v>0.20690818511133399</v>
      </c>
      <c r="AF17" s="19">
        <v>53.901404324348803</v>
      </c>
      <c r="AG17" s="19">
        <v>0.36174686767153702</v>
      </c>
      <c r="AH17" s="19">
        <v>2.02200789715914E-2</v>
      </c>
      <c r="AI17" s="19">
        <v>0.24647514212721899</v>
      </c>
      <c r="AM17" s="19">
        <v>1.52303011505767E-2</v>
      </c>
    </row>
    <row r="18" spans="1:39" x14ac:dyDescent="0.25">
      <c r="A18" s="17">
        <v>44421</v>
      </c>
      <c r="B18" s="19" t="s">
        <v>20</v>
      </c>
      <c r="C18" s="19">
        <v>3.5750000000000002</v>
      </c>
      <c r="D18" s="19">
        <v>74.339999999999989</v>
      </c>
      <c r="E18" s="19">
        <v>16.675000000000001</v>
      </c>
      <c r="F18" s="19">
        <v>32362</v>
      </c>
      <c r="G18" s="19">
        <v>29431.200680949001</v>
      </c>
      <c r="I18" s="19">
        <v>0.54703778534469005</v>
      </c>
      <c r="J18" s="19">
        <v>0.56756939027879905</v>
      </c>
      <c r="K18" s="19">
        <v>1.1366136314342801</v>
      </c>
      <c r="L18" s="19">
        <v>173.250974174839</v>
      </c>
      <c r="M18" s="19">
        <v>0.50935903921623005</v>
      </c>
      <c r="N18" s="19">
        <v>2.05505773865244E-4</v>
      </c>
      <c r="O18" s="19">
        <v>0.46580414448879798</v>
      </c>
      <c r="P18" s="6"/>
      <c r="S18" s="19">
        <v>0.22127425608860099</v>
      </c>
      <c r="AA18" s="19">
        <v>29784.257864539999</v>
      </c>
      <c r="AC18" s="19">
        <v>2.0162944260989701E-2</v>
      </c>
      <c r="AD18" s="19">
        <v>0.77139973067980705</v>
      </c>
      <c r="AE18" s="19">
        <v>0.70332335341070595</v>
      </c>
      <c r="AF18" s="19">
        <v>39.4957432560238</v>
      </c>
      <c r="AG18" s="19">
        <v>0.349916607553935</v>
      </c>
      <c r="AH18" s="19">
        <v>3.0633917599486499E-2</v>
      </c>
      <c r="AI18" s="19">
        <v>0.24229310105055701</v>
      </c>
      <c r="AM18" s="19">
        <v>1.5428244202040101E-2</v>
      </c>
    </row>
    <row r="19" spans="1:39" x14ac:dyDescent="0.25">
      <c r="A19" s="17">
        <v>44422</v>
      </c>
      <c r="B19" s="19" t="s">
        <v>20</v>
      </c>
      <c r="C19" s="19">
        <v>4.1526315789473669</v>
      </c>
      <c r="D19" s="19">
        <v>77.035000000000011</v>
      </c>
      <c r="E19" s="19">
        <v>16.760000000000002</v>
      </c>
      <c r="F19" s="19">
        <v>29143</v>
      </c>
      <c r="G19" s="19">
        <v>28015.433422973601</v>
      </c>
      <c r="I19" s="19">
        <v>0.88270040918826198</v>
      </c>
      <c r="J19" s="19">
        <v>0.55082572977205502</v>
      </c>
      <c r="K19" s="19">
        <v>0.64976323119366897</v>
      </c>
      <c r="L19" s="19">
        <v>114.16569724098601</v>
      </c>
      <c r="M19" s="19">
        <v>0.84500482090096296</v>
      </c>
      <c r="N19" s="19">
        <v>2.1011414676874699E-4</v>
      </c>
      <c r="O19" s="19">
        <v>0.46580068066715002</v>
      </c>
      <c r="P19" s="6"/>
      <c r="S19" s="19">
        <v>0.22127425608861701</v>
      </c>
      <c r="AA19" s="19">
        <v>29947.171045208001</v>
      </c>
      <c r="AC19" s="19">
        <v>1.9222355878375001E-2</v>
      </c>
      <c r="AD19" s="19">
        <v>0.99975140745004698</v>
      </c>
      <c r="AE19" s="19">
        <v>0.10225476142608</v>
      </c>
      <c r="AF19" s="19">
        <v>80.633367970801004</v>
      </c>
      <c r="AG19" s="19">
        <v>0.40159067434518497</v>
      </c>
      <c r="AH19" s="19">
        <v>2.03245803368193E-2</v>
      </c>
      <c r="AI19" s="19">
        <v>0.23795788957893399</v>
      </c>
      <c r="AM19" s="19">
        <v>1.5633279846850801E-2</v>
      </c>
    </row>
    <row r="20" spans="1:39" x14ac:dyDescent="0.25">
      <c r="A20" s="17">
        <v>44423</v>
      </c>
      <c r="B20" s="19" t="s">
        <v>20</v>
      </c>
      <c r="C20" s="19">
        <v>3.473684210526315</v>
      </c>
      <c r="D20" s="19">
        <v>78.614999999999995</v>
      </c>
      <c r="E20" s="19">
        <v>16.38</v>
      </c>
      <c r="F20" s="19">
        <v>26426</v>
      </c>
      <c r="G20" s="19">
        <v>28771.106513433799</v>
      </c>
      <c r="I20" s="19">
        <v>0.99411381131821397</v>
      </c>
      <c r="J20" s="19">
        <v>1.9669604270374199</v>
      </c>
      <c r="K20" s="19">
        <v>1.04065404984684</v>
      </c>
      <c r="L20" s="19">
        <v>98.180731752706905</v>
      </c>
      <c r="M20" s="19">
        <v>0.95641758444598401</v>
      </c>
      <c r="N20" s="19">
        <v>2.1016021615893901E-4</v>
      </c>
      <c r="O20" s="3">
        <v>0.46579976082976599</v>
      </c>
      <c r="P20" s="6"/>
      <c r="S20" s="19">
        <v>0.22127425608867601</v>
      </c>
      <c r="AA20" s="19">
        <v>29636.074634005599</v>
      </c>
      <c r="AC20" s="19">
        <v>2.0642867226963998E-2</v>
      </c>
      <c r="AD20" s="19">
        <v>0.99608756211724403</v>
      </c>
      <c r="AE20" s="19">
        <v>0.67911218129523698</v>
      </c>
      <c r="AF20" s="19">
        <v>40.043917367721697</v>
      </c>
      <c r="AG20" s="19">
        <v>0.36903954790701299</v>
      </c>
      <c r="AH20" s="19">
        <v>2.8692184371474298E-2</v>
      </c>
      <c r="AI20" s="19">
        <v>0.23588966124110899</v>
      </c>
      <c r="AM20" s="19">
        <v>1.5845659108246202E-2</v>
      </c>
    </row>
    <row r="21" spans="1:39" x14ac:dyDescent="0.25">
      <c r="A21" s="17">
        <v>44424</v>
      </c>
      <c r="B21" s="19" t="s">
        <v>20</v>
      </c>
      <c r="C21" s="19">
        <v>4.3</v>
      </c>
      <c r="D21" s="19">
        <v>73.939999999999984</v>
      </c>
      <c r="E21" s="19">
        <v>14.945</v>
      </c>
      <c r="F21" s="19">
        <v>28176</v>
      </c>
      <c r="G21" s="19">
        <v>28161.310339535401</v>
      </c>
      <c r="I21" s="19">
        <v>0.94267293275038799</v>
      </c>
      <c r="J21" s="19">
        <v>1.9674990633360001</v>
      </c>
      <c r="K21" s="19">
        <v>0.41919736014898901</v>
      </c>
      <c r="L21" s="19">
        <v>143.42810956208399</v>
      </c>
      <c r="M21" s="19">
        <v>0.90499740396281902</v>
      </c>
      <c r="N21" s="19">
        <v>2.0464062495439999E-4</v>
      </c>
      <c r="O21" s="19">
        <v>0.46579195014373598</v>
      </c>
      <c r="P21" s="6"/>
      <c r="S21" s="19">
        <v>0.22127425608889201</v>
      </c>
      <c r="AA21" s="19">
        <v>29794.619147510301</v>
      </c>
      <c r="AC21" s="19">
        <v>1.9556430699457301E-2</v>
      </c>
      <c r="AD21" s="19">
        <v>0.90279936998910904</v>
      </c>
      <c r="AE21" s="19">
        <v>0.199454286935978</v>
      </c>
      <c r="AF21" s="19">
        <v>56.416713175613197</v>
      </c>
      <c r="AG21" s="19">
        <v>0.38410062583435001</v>
      </c>
      <c r="AH21" s="19">
        <v>2.1238002573364698E-2</v>
      </c>
      <c r="AI21" s="19">
        <v>0.23501205816217699</v>
      </c>
      <c r="AM21" s="19">
        <v>1.6065641665360099E-2</v>
      </c>
    </row>
    <row r="22" spans="1:39" x14ac:dyDescent="0.25">
      <c r="A22" s="17">
        <v>44425</v>
      </c>
      <c r="B22" s="19" t="s">
        <v>20</v>
      </c>
      <c r="C22" s="19">
        <v>4.2050000000000001</v>
      </c>
      <c r="D22" s="19">
        <v>78.359999999999985</v>
      </c>
      <c r="E22" s="19">
        <v>15.835000000000001</v>
      </c>
      <c r="F22" s="19">
        <v>26628</v>
      </c>
      <c r="G22" s="19">
        <v>29196.1826899398</v>
      </c>
      <c r="I22" s="19">
        <v>0.84258337417332496</v>
      </c>
      <c r="J22" s="19">
        <v>5.39606249429525E-2</v>
      </c>
      <c r="K22" s="19">
        <v>1.75977563706889</v>
      </c>
      <c r="L22" s="19">
        <v>168.99839142867299</v>
      </c>
      <c r="M22" s="19">
        <v>0.80488516994585302</v>
      </c>
      <c r="N22" s="19">
        <v>2.1081141698020599E-4</v>
      </c>
      <c r="O22" s="19">
        <v>0.465790280175162</v>
      </c>
      <c r="P22" s="6"/>
      <c r="S22" s="19">
        <v>0.22127425608968501</v>
      </c>
      <c r="AA22" s="19">
        <v>29751.981246011699</v>
      </c>
      <c r="AC22" s="19">
        <v>1.9668588838471099E-2</v>
      </c>
      <c r="AD22" s="19">
        <v>0.849982871629829</v>
      </c>
      <c r="AE22" s="19">
        <v>0.149439959640456</v>
      </c>
      <c r="AF22" s="19">
        <v>64.697967629372002</v>
      </c>
      <c r="AG22" s="19">
        <v>0.380111787974382</v>
      </c>
      <c r="AH22" s="19">
        <v>2.4810735501163798E-2</v>
      </c>
      <c r="AI22" s="19">
        <v>0.233163013402828</v>
      </c>
      <c r="AM22" s="19">
        <v>1.6293496134908599E-2</v>
      </c>
    </row>
    <row r="23" spans="1:39" x14ac:dyDescent="0.25">
      <c r="A23" s="17">
        <v>44426</v>
      </c>
      <c r="B23" s="19" t="s">
        <v>20</v>
      </c>
      <c r="C23" s="19">
        <v>4.3749999999999982</v>
      </c>
      <c r="D23" s="19">
        <v>74.88</v>
      </c>
      <c r="E23" s="19">
        <v>16.055</v>
      </c>
      <c r="F23" s="19">
        <v>33646</v>
      </c>
      <c r="G23" s="19">
        <v>29226.9901723693</v>
      </c>
      <c r="I23" s="19">
        <v>0.65070594252848502</v>
      </c>
      <c r="J23" s="19">
        <v>1.76017379330326</v>
      </c>
      <c r="K23" s="19">
        <v>1.03806993916456</v>
      </c>
      <c r="L23" s="19">
        <v>164.974549228819</v>
      </c>
      <c r="M23" s="19">
        <v>0.61300450065252099</v>
      </c>
      <c r="N23" s="19">
        <v>2.1176617339346799E-4</v>
      </c>
      <c r="O23" s="19">
        <v>0.465771963428876</v>
      </c>
      <c r="P23" s="6"/>
      <c r="S23" s="19">
        <v>0.22127425609259299</v>
      </c>
      <c r="AA23" s="19">
        <v>30138.116317196502</v>
      </c>
      <c r="AC23" s="19">
        <v>2.2708791536151601E-2</v>
      </c>
      <c r="AD23" s="19">
        <v>0.99363960528228401</v>
      </c>
      <c r="AE23" s="19">
        <v>0.67867309522674302</v>
      </c>
      <c r="AF23" s="19">
        <v>40.044221079846899</v>
      </c>
      <c r="AG23" s="19">
        <v>0.402734373066227</v>
      </c>
      <c r="AH23" s="19">
        <v>3.45336595692185E-2</v>
      </c>
      <c r="AI23" s="19">
        <v>0.20741356910809799</v>
      </c>
      <c r="AM23" s="19">
        <v>1.6529500360793599E-2</v>
      </c>
    </row>
    <row r="24" spans="1:39" x14ac:dyDescent="0.25">
      <c r="A24" s="17">
        <v>44427</v>
      </c>
      <c r="B24" s="19" t="s">
        <v>20</v>
      </c>
      <c r="C24" s="19">
        <v>5.7249999999999996</v>
      </c>
      <c r="D24" s="19">
        <v>75.334999999999994</v>
      </c>
      <c r="E24" s="19">
        <v>17.190000000000001</v>
      </c>
      <c r="F24" s="19">
        <v>36273</v>
      </c>
      <c r="G24" s="19">
        <v>29550.893739033501</v>
      </c>
      <c r="I24" s="19">
        <v>0.95655266561881502</v>
      </c>
      <c r="J24" s="19">
        <v>0.62595053710332904</v>
      </c>
      <c r="K24" s="19">
        <v>1.0763349612125701</v>
      </c>
      <c r="L24" s="19">
        <v>76.765671976348699</v>
      </c>
      <c r="M24" s="19">
        <v>0.91885086032287699</v>
      </c>
      <c r="N24" s="19">
        <v>2.1192777019851699E-4</v>
      </c>
      <c r="O24" s="19">
        <v>0.465768320314012</v>
      </c>
      <c r="P24" s="6"/>
      <c r="S24" s="19">
        <v>0.22127425610325599</v>
      </c>
      <c r="AA24" s="19">
        <v>30421.6951642452</v>
      </c>
      <c r="AC24" s="19">
        <v>2.27195011893058E-2</v>
      </c>
      <c r="AD24" s="19">
        <v>0.84619207812278097</v>
      </c>
      <c r="AE24" s="19">
        <v>0.70984858507795201</v>
      </c>
      <c r="AF24" s="19">
        <v>39.531484658285997</v>
      </c>
      <c r="AG24" s="19">
        <v>0.40682118976547799</v>
      </c>
      <c r="AH24" s="19">
        <v>3.2942471779934701E-2</v>
      </c>
      <c r="AI24" s="19">
        <v>0.20703370686215899</v>
      </c>
      <c r="AM24" s="19">
        <v>1.6773941711750801E-2</v>
      </c>
    </row>
    <row r="25" spans="1:39" x14ac:dyDescent="0.25">
      <c r="A25" s="17">
        <v>44428</v>
      </c>
      <c r="B25" s="19" t="s">
        <v>20</v>
      </c>
      <c r="C25" s="19">
        <v>6.4550000000000001</v>
      </c>
      <c r="D25" s="19">
        <v>80.95</v>
      </c>
      <c r="E25" s="19">
        <v>17.510000000000002</v>
      </c>
      <c r="F25" s="19">
        <v>36987</v>
      </c>
      <c r="G25" s="19">
        <v>31192.949820290502</v>
      </c>
      <c r="I25" s="19">
        <v>1.01354932007128</v>
      </c>
      <c r="J25" s="19">
        <v>0.51463063478664295</v>
      </c>
      <c r="K25" s="3">
        <v>0.320013442738867</v>
      </c>
      <c r="L25" s="19">
        <v>170.438050047307</v>
      </c>
      <c r="M25" s="19">
        <v>0.97584699656211304</v>
      </c>
      <c r="N25" s="19">
        <v>2.12021018260011E-4</v>
      </c>
      <c r="O25" s="19">
        <v>0.46576626467543197</v>
      </c>
      <c r="P25" s="6"/>
      <c r="S25" s="19">
        <v>0.22127425614236099</v>
      </c>
      <c r="AA25" s="19">
        <v>30749.750491651699</v>
      </c>
      <c r="AC25" s="19">
        <v>2.1383705493788499E-2</v>
      </c>
      <c r="AD25" s="19">
        <v>0.99453664946843601</v>
      </c>
      <c r="AE25" s="19">
        <v>0.25016960432047802</v>
      </c>
      <c r="AF25" s="19">
        <v>51.627403258381101</v>
      </c>
      <c r="AG25" s="19">
        <v>0.42080593833247598</v>
      </c>
      <c r="AH25" s="19">
        <v>2.54105126344857E-2</v>
      </c>
      <c r="AI25" s="19">
        <v>0.20519034236493799</v>
      </c>
      <c r="AM25" s="19">
        <v>1.70271173871618E-2</v>
      </c>
    </row>
    <row r="26" spans="1:39" x14ac:dyDescent="0.25">
      <c r="A26" s="17">
        <v>44429</v>
      </c>
      <c r="B26" s="19" t="s">
        <v>20</v>
      </c>
      <c r="C26" s="19">
        <v>5.8849999999999998</v>
      </c>
      <c r="D26" s="19">
        <v>84.314999999999998</v>
      </c>
      <c r="E26" s="19">
        <v>16.835000000000001</v>
      </c>
      <c r="F26" s="19">
        <v>31783</v>
      </c>
      <c r="G26" s="19">
        <v>32163.131976316501</v>
      </c>
      <c r="I26" s="19">
        <v>0.79815579317870999</v>
      </c>
      <c r="J26" s="19">
        <v>0.58293717652444599</v>
      </c>
      <c r="K26" s="3">
        <v>0.39343115820990199</v>
      </c>
      <c r="L26" s="19">
        <v>154.623110526575</v>
      </c>
      <c r="M26" s="19">
        <v>0.76044847482493205</v>
      </c>
      <c r="N26" s="19">
        <v>2.13303702328971E-4</v>
      </c>
      <c r="O26" s="19">
        <v>0.46573187291423201</v>
      </c>
      <c r="P26" s="6"/>
      <c r="S26" s="19">
        <v>0.22127425628576999</v>
      </c>
      <c r="AA26" s="19">
        <v>31532.4628168858</v>
      </c>
      <c r="AC26" s="19">
        <v>2.1613035089423902E-2</v>
      </c>
      <c r="AD26" s="19">
        <v>0.87548264027627698</v>
      </c>
      <c r="AE26" s="19">
        <v>0.19780588337583099</v>
      </c>
      <c r="AF26" s="19">
        <v>56.0509847693788</v>
      </c>
      <c r="AG26" s="19">
        <v>0.44553214057780199</v>
      </c>
      <c r="AH26" s="19">
        <v>1.9345191951466899E-2</v>
      </c>
      <c r="AI26" s="19">
        <v>0.20087938282843801</v>
      </c>
      <c r="AM26" s="19">
        <v>1.72893347311435E-2</v>
      </c>
    </row>
    <row r="27" spans="1:39" x14ac:dyDescent="0.25">
      <c r="A27" s="17">
        <v>44430</v>
      </c>
      <c r="B27" s="19" t="s">
        <v>20</v>
      </c>
      <c r="C27" s="19">
        <v>4.4150000000000009</v>
      </c>
      <c r="D27" s="19">
        <v>83.43</v>
      </c>
      <c r="E27" s="19">
        <v>16.815000000000001</v>
      </c>
      <c r="F27" s="19">
        <v>31976</v>
      </c>
      <c r="G27" s="19">
        <v>31683.259200484001</v>
      </c>
      <c r="I27" s="19">
        <v>0.98565257730369904</v>
      </c>
      <c r="J27" s="19">
        <v>1.8255344330732901</v>
      </c>
      <c r="K27" s="19">
        <v>1.23942689612046</v>
      </c>
      <c r="L27" s="19">
        <v>71.983767852776694</v>
      </c>
      <c r="M27" s="19">
        <v>0.94794537297473103</v>
      </c>
      <c r="N27" s="19">
        <v>2.1345313151666101E-4</v>
      </c>
      <c r="O27" s="19">
        <v>0.46572791573324002</v>
      </c>
      <c r="P27" s="6"/>
      <c r="S27" s="19">
        <v>0.22127425681169099</v>
      </c>
      <c r="AA27" s="19">
        <v>32344.515476316901</v>
      </c>
      <c r="AC27" s="19">
        <v>2.5050741969218599E-2</v>
      </c>
      <c r="AD27" s="19">
        <v>8.4015948727881498E-2</v>
      </c>
      <c r="AE27" s="19">
        <v>0.82458890417535502</v>
      </c>
      <c r="AF27" s="19">
        <v>35.593275010270602</v>
      </c>
      <c r="AG27" s="19">
        <v>0.45167183093235203</v>
      </c>
      <c r="AH27" s="19">
        <v>3.7412702747993798E-2</v>
      </c>
      <c r="AI27" s="19">
        <v>0.17001825625479999</v>
      </c>
      <c r="AM27" s="19">
        <v>1.7560911555017301E-2</v>
      </c>
    </row>
    <row r="28" spans="1:39" x14ac:dyDescent="0.25">
      <c r="A28" s="17">
        <v>44431</v>
      </c>
      <c r="B28" s="19" t="s">
        <v>20</v>
      </c>
      <c r="C28" s="19">
        <v>6.3900000000000006</v>
      </c>
      <c r="D28" s="19">
        <v>78.989999999999995</v>
      </c>
      <c r="E28" s="19">
        <v>16.545000000000002</v>
      </c>
      <c r="F28" s="19">
        <v>31675</v>
      </c>
      <c r="G28" s="19">
        <v>30176.8106680458</v>
      </c>
      <c r="I28" s="19">
        <v>1.0339184825282399</v>
      </c>
      <c r="J28" s="19">
        <v>1.99179460854337</v>
      </c>
      <c r="K28" s="19">
        <v>1.6502754136734701</v>
      </c>
      <c r="L28" s="19">
        <v>104.198677202924</v>
      </c>
      <c r="M28" s="19">
        <v>0.99621083335317095</v>
      </c>
      <c r="N28" s="19">
        <v>2.1364310469951199E-4</v>
      </c>
      <c r="O28" s="19">
        <v>0.46572183979238602</v>
      </c>
      <c r="P28" s="6"/>
      <c r="S28" s="19">
        <v>0.221274258740396</v>
      </c>
      <c r="AA28" s="19">
        <v>32692.091519694801</v>
      </c>
      <c r="AC28" s="19">
        <v>2.5115526834994201E-2</v>
      </c>
      <c r="AD28" s="19">
        <v>0.45398727283535001</v>
      </c>
      <c r="AE28" s="19">
        <v>0.70664593906847395</v>
      </c>
      <c r="AF28" s="19">
        <v>38.630115354035297</v>
      </c>
      <c r="AG28" s="19">
        <v>0.445342192618432</v>
      </c>
      <c r="AH28" s="19">
        <v>3.99438154919576E-2</v>
      </c>
      <c r="AI28" s="19">
        <v>0.16637443485339401</v>
      </c>
      <c r="AM28" s="19">
        <v>1.78421764682552E-2</v>
      </c>
    </row>
    <row r="29" spans="1:39" x14ac:dyDescent="0.25">
      <c r="A29" s="17">
        <v>44432</v>
      </c>
      <c r="B29" s="19" t="s">
        <v>20</v>
      </c>
      <c r="C29" s="19">
        <v>7.0250000000000004</v>
      </c>
      <c r="D29" s="19">
        <v>78.339999999999989</v>
      </c>
      <c r="E29" s="19">
        <v>16.434999999999999</v>
      </c>
      <c r="F29" s="19">
        <v>30619</v>
      </c>
      <c r="G29" s="19">
        <v>32561.717020667598</v>
      </c>
      <c r="I29" s="3">
        <v>0.39382470464825198</v>
      </c>
      <c r="J29" s="19">
        <v>1.4580986183087701</v>
      </c>
      <c r="K29" s="19">
        <v>0.74484003629432105</v>
      </c>
      <c r="L29" s="19">
        <v>128.484693979502</v>
      </c>
      <c r="M29" s="19">
        <v>0.35611572540404801</v>
      </c>
      <c r="N29" s="19">
        <v>2.13912613529654E-4</v>
      </c>
      <c r="O29" s="19">
        <v>0.46571336608818198</v>
      </c>
      <c r="P29" s="6"/>
      <c r="S29" s="19">
        <v>0.221274265813517</v>
      </c>
      <c r="AA29" s="19">
        <v>32441.919419015801</v>
      </c>
      <c r="AC29" s="19">
        <v>2.59154171283144E-2</v>
      </c>
      <c r="AD29" s="19">
        <v>0.61997496964613896</v>
      </c>
      <c r="AE29" s="19">
        <v>0.71257192946916104</v>
      </c>
      <c r="AF29" s="19">
        <v>38.931577490686102</v>
      </c>
      <c r="AG29" s="19">
        <v>0.49399463477244299</v>
      </c>
      <c r="AH29" s="19">
        <v>3.0875519133239701E-2</v>
      </c>
      <c r="AI29" s="19">
        <v>0.147646082048456</v>
      </c>
      <c r="AM29" s="19">
        <v>1.8133469217985601E-2</v>
      </c>
    </row>
    <row r="30" spans="1:39" x14ac:dyDescent="0.25">
      <c r="A30" s="17">
        <v>44433</v>
      </c>
      <c r="B30" s="19" t="s">
        <v>20</v>
      </c>
      <c r="C30" s="19">
        <v>7.2899999999999991</v>
      </c>
      <c r="D30" s="19">
        <v>77.81</v>
      </c>
      <c r="E30" s="19">
        <v>16.324999999999999</v>
      </c>
      <c r="F30" s="19">
        <v>35547</v>
      </c>
      <c r="G30" s="19">
        <v>33450.118365916802</v>
      </c>
      <c r="I30" s="3">
        <v>0.84403267946925997</v>
      </c>
      <c r="J30" s="19">
        <v>1.9053753108779301</v>
      </c>
      <c r="K30" s="19">
        <v>1.98737502928785</v>
      </c>
      <c r="L30" s="19">
        <v>93.139720628535201</v>
      </c>
      <c r="M30" s="19">
        <v>0.80632220620449802</v>
      </c>
      <c r="N30" s="19">
        <v>2.14341197756873E-4</v>
      </c>
      <c r="O30" s="19">
        <v>0.46569878978375201</v>
      </c>
      <c r="P30" s="6"/>
      <c r="S30" s="19">
        <v>0.221274291752699</v>
      </c>
      <c r="AA30" s="19">
        <v>33206.527635323902</v>
      </c>
      <c r="AC30" s="19">
        <v>3.2424701540505502E-2</v>
      </c>
      <c r="AD30" s="19">
        <v>0.116595809279814</v>
      </c>
      <c r="AE30" s="19">
        <v>0.78897592883540102</v>
      </c>
      <c r="AF30" s="19">
        <v>36.017882520877698</v>
      </c>
      <c r="AG30" s="19">
        <v>0.60635672562050202</v>
      </c>
      <c r="AH30" s="19">
        <v>4.4747397490496797E-2</v>
      </c>
      <c r="AI30" s="19">
        <v>2.8028378962260101E-2</v>
      </c>
      <c r="AM30" s="19">
        <v>1.8435141037131501E-2</v>
      </c>
    </row>
    <row r="31" spans="1:39" x14ac:dyDescent="0.25">
      <c r="A31" s="17">
        <v>44434</v>
      </c>
      <c r="B31" s="19" t="s">
        <v>20</v>
      </c>
      <c r="C31" s="19">
        <v>6.45</v>
      </c>
      <c r="D31" s="19">
        <v>75.204999999999998</v>
      </c>
      <c r="E31" s="19">
        <v>15.955</v>
      </c>
      <c r="F31" s="19">
        <v>37962</v>
      </c>
      <c r="G31" s="19">
        <v>33925.8543338374</v>
      </c>
      <c r="I31" s="19">
        <v>0.80793164224419101</v>
      </c>
      <c r="J31" s="19">
        <v>0.30429547475639701</v>
      </c>
      <c r="K31" s="19">
        <v>1.5720180447265899</v>
      </c>
      <c r="L31" s="19">
        <v>157.503497735699</v>
      </c>
      <c r="M31" s="19">
        <v>0.77021821378501398</v>
      </c>
      <c r="N31" s="19">
        <v>2.1531315025125099E-4</v>
      </c>
      <c r="O31" s="19">
        <v>0.46566191873534601</v>
      </c>
      <c r="P31" s="6"/>
      <c r="S31" s="19">
        <v>0.221274386879178</v>
      </c>
      <c r="AA31" s="19">
        <v>34006.049486231997</v>
      </c>
      <c r="AC31" s="19">
        <v>3.4910750610381097E-2</v>
      </c>
      <c r="AD31" s="19">
        <v>0.56574617255787796</v>
      </c>
      <c r="AE31" s="19">
        <v>0.69708153461787903</v>
      </c>
      <c r="AF31" s="19">
        <v>38.777522105173297</v>
      </c>
      <c r="AG31" s="19">
        <v>0.65625680226226102</v>
      </c>
      <c r="AH31" s="19">
        <v>4.7250966719630597E-2</v>
      </c>
      <c r="AI31" s="19">
        <v>-2.2457958905095901E-2</v>
      </c>
      <c r="AM31" s="19">
        <v>1.874755500124E-2</v>
      </c>
    </row>
    <row r="32" spans="1:39" x14ac:dyDescent="0.25">
      <c r="A32" s="17">
        <v>44435</v>
      </c>
      <c r="B32" s="19" t="s">
        <v>20</v>
      </c>
      <c r="C32" s="19">
        <v>7.1849999999999996</v>
      </c>
      <c r="D32" s="19">
        <v>74.50500000000001</v>
      </c>
      <c r="E32" s="19">
        <v>14.664999999999999</v>
      </c>
      <c r="F32" s="19">
        <v>37690</v>
      </c>
      <c r="G32" s="19">
        <v>33132.7884148296</v>
      </c>
      <c r="I32" s="19">
        <v>0.131262425600363</v>
      </c>
      <c r="J32" s="19">
        <v>1.4075163475383601</v>
      </c>
      <c r="K32" s="19">
        <v>1.3135902474021099</v>
      </c>
      <c r="L32" s="19">
        <v>64.808030469794204</v>
      </c>
      <c r="M32" s="19">
        <v>9.35481124256686E-2</v>
      </c>
      <c r="N32" s="19">
        <v>2.1542023943366099E-4</v>
      </c>
      <c r="O32" s="19">
        <v>0.46565781639359799</v>
      </c>
      <c r="P32" s="6"/>
      <c r="S32" s="19">
        <v>0.221274735735426</v>
      </c>
      <c r="AA32" s="19">
        <v>34690.375738297698</v>
      </c>
      <c r="AM32" s="19">
        <v>1.9071086394048899E-2</v>
      </c>
    </row>
    <row r="33" spans="1:39" x14ac:dyDescent="0.25">
      <c r="A33" s="17">
        <v>44436</v>
      </c>
      <c r="B33" s="19" t="s">
        <v>20</v>
      </c>
      <c r="C33" s="19">
        <v>6.7000000000000011</v>
      </c>
      <c r="D33" s="19">
        <v>76.585000000000008</v>
      </c>
      <c r="E33" s="19">
        <v>15.025</v>
      </c>
      <c r="F33" s="19">
        <v>32087</v>
      </c>
      <c r="G33" s="19">
        <v>34153.785468937</v>
      </c>
      <c r="I33" s="19">
        <v>0.88968698726163797</v>
      </c>
      <c r="J33" s="19">
        <v>1.50191908485519</v>
      </c>
      <c r="K33" s="19">
        <v>1.9167492087396301</v>
      </c>
      <c r="L33" s="19">
        <v>143.91765117350599</v>
      </c>
      <c r="M33" s="19">
        <v>0.85197006131789599</v>
      </c>
      <c r="N33" s="19">
        <v>2.16224776939722E-4</v>
      </c>
      <c r="O33" s="19">
        <v>0.465623375148009</v>
      </c>
      <c r="P33" s="6"/>
      <c r="S33" s="19">
        <v>0.221276015091175</v>
      </c>
      <c r="AA33" s="19">
        <v>34867.288706913503</v>
      </c>
      <c r="AM33" s="19">
        <v>1.9406123081816599E-2</v>
      </c>
    </row>
    <row r="34" spans="1:39" x14ac:dyDescent="0.25">
      <c r="A34" s="17">
        <v>44437</v>
      </c>
      <c r="B34" s="19" t="s">
        <v>20</v>
      </c>
      <c r="C34" s="19">
        <v>5.7549999999999999</v>
      </c>
      <c r="D34" s="19">
        <v>75.234999999999999</v>
      </c>
      <c r="E34" s="19">
        <v>15.045</v>
      </c>
      <c r="F34" s="19">
        <v>32937</v>
      </c>
      <c r="G34" s="19">
        <v>33773.038499507202</v>
      </c>
      <c r="I34" s="19">
        <v>0.76889968261352604</v>
      </c>
      <c r="J34" s="19">
        <v>1.9940933747649401</v>
      </c>
      <c r="K34" s="19">
        <v>1.4316888068276701</v>
      </c>
      <c r="L34" s="19">
        <v>179.98368570938101</v>
      </c>
      <c r="M34" s="19">
        <v>0.73117975813493996</v>
      </c>
      <c r="N34" s="19">
        <v>2.1722296244119899E-4</v>
      </c>
      <c r="O34" s="19">
        <v>0.46557534119080102</v>
      </c>
      <c r="P34" s="6"/>
      <c r="S34" s="19">
        <v>0.22128070684460499</v>
      </c>
      <c r="AA34" s="19">
        <v>35415.163123939601</v>
      </c>
      <c r="AM34" s="19">
        <v>1.9753065896427401E-2</v>
      </c>
    </row>
    <row r="35" spans="1:39" x14ac:dyDescent="0.25">
      <c r="A35" s="17">
        <v>44438</v>
      </c>
      <c r="B35" s="19" t="s">
        <v>20</v>
      </c>
      <c r="C35" s="19">
        <v>5.3849999999999998</v>
      </c>
      <c r="D35" s="19">
        <v>76.02000000000001</v>
      </c>
      <c r="E35" s="19">
        <v>14.895</v>
      </c>
      <c r="F35" s="19">
        <v>26227</v>
      </c>
      <c r="G35" s="19">
        <v>32868.699535016603</v>
      </c>
      <c r="I35" s="19">
        <v>0.91771919344372799</v>
      </c>
      <c r="J35" s="19">
        <v>0.808985894633516</v>
      </c>
      <c r="K35" s="19">
        <v>0.42389275027565898</v>
      </c>
      <c r="L35" s="19">
        <v>158.38223601800999</v>
      </c>
      <c r="M35" s="19">
        <v>0.87999771187623899</v>
      </c>
      <c r="N35" s="19">
        <v>2.1733829207859501E-4</v>
      </c>
      <c r="O35" s="19">
        <v>0.465569313034709</v>
      </c>
      <c r="P35" s="6"/>
      <c r="S35" s="19">
        <v>0.22129791266939999</v>
      </c>
      <c r="AA35" s="19">
        <v>35666.482110981298</v>
      </c>
      <c r="AM35" s="19">
        <v>2.0112329027261799E-2</v>
      </c>
    </row>
    <row r="36" spans="1:39" x14ac:dyDescent="0.25">
      <c r="A36" s="17">
        <v>44439</v>
      </c>
      <c r="B36" s="19" t="s">
        <v>20</v>
      </c>
      <c r="C36" s="19">
        <v>6.6350000000000007</v>
      </c>
      <c r="D36" s="19">
        <v>76.710000000000008</v>
      </c>
      <c r="E36" s="19">
        <v>14.695</v>
      </c>
      <c r="F36" s="19">
        <v>31931</v>
      </c>
      <c r="G36" s="19">
        <v>32710.277411887</v>
      </c>
      <c r="I36" s="19">
        <v>1.02588902031887</v>
      </c>
      <c r="J36" s="19">
        <v>0.65218466181646095</v>
      </c>
      <c r="K36" s="19">
        <v>0.57224711713898402</v>
      </c>
      <c r="L36" s="19">
        <v>117.34949697259999</v>
      </c>
      <c r="M36" s="19">
        <v>0.98816590941357196</v>
      </c>
      <c r="N36" s="19">
        <v>2.1804644210121599E-4</v>
      </c>
      <c r="O36" s="19">
        <v>0.46553274571108999</v>
      </c>
      <c r="P36" s="6"/>
      <c r="S36" s="19">
        <v>0.22136100881565399</v>
      </c>
      <c r="AA36" s="19">
        <v>35564.256534868597</v>
      </c>
      <c r="AM36" s="19">
        <v>2.0484340421801299E-2</v>
      </c>
    </row>
    <row r="37" spans="1:39" x14ac:dyDescent="0.25">
      <c r="A37" s="17">
        <v>44440</v>
      </c>
      <c r="B37" s="19" t="s">
        <v>20</v>
      </c>
      <c r="C37" s="19">
        <v>7.1549999999999976</v>
      </c>
      <c r="D37" s="19">
        <v>76.674999999999997</v>
      </c>
      <c r="E37" s="19">
        <v>14.865</v>
      </c>
      <c r="F37" s="19">
        <v>35493</v>
      </c>
      <c r="G37" s="19">
        <v>34774.495314654101</v>
      </c>
      <c r="I37" s="19">
        <v>0.83194564887768596</v>
      </c>
      <c r="J37" s="19">
        <v>1.66245993004366</v>
      </c>
      <c r="K37" s="19">
        <v>0.48761552734241298</v>
      </c>
      <c r="L37" s="19">
        <v>195.25016660022001</v>
      </c>
      <c r="M37" s="19">
        <v>0.79422199842276797</v>
      </c>
      <c r="N37" s="19">
        <v>2.1816499615112699E-4</v>
      </c>
      <c r="O37" s="19">
        <v>0.46552633232348301</v>
      </c>
      <c r="P37" s="6"/>
      <c r="S37" s="19">
        <v>0.22159236578326899</v>
      </c>
      <c r="AA37" s="19">
        <v>35520.473283998697</v>
      </c>
      <c r="AM37" s="19">
        <v>2.08695421949119E-2</v>
      </c>
    </row>
    <row r="38" spans="1:39" x14ac:dyDescent="0.25">
      <c r="A38" s="17">
        <v>44441</v>
      </c>
      <c r="B38" s="19" t="s">
        <v>20</v>
      </c>
      <c r="C38" s="19">
        <v>6.4099999999999993</v>
      </c>
      <c r="D38" s="19">
        <v>76.245000000000005</v>
      </c>
      <c r="E38" s="19">
        <v>15.175000000000001</v>
      </c>
      <c r="F38" s="19">
        <v>37830</v>
      </c>
      <c r="G38" s="19">
        <v>37144.019431870998</v>
      </c>
      <c r="I38" s="19">
        <v>0.99180771912766996</v>
      </c>
      <c r="J38" s="19">
        <v>1.84030018053487</v>
      </c>
      <c r="K38" s="19">
        <v>0.79385033290352303</v>
      </c>
      <c r="L38" s="19">
        <v>195.64137842816001</v>
      </c>
      <c r="M38" s="19">
        <v>0.95408262831472401</v>
      </c>
      <c r="N38" s="19">
        <v>2.18553498201657E-4</v>
      </c>
      <c r="O38" s="19">
        <v>0.46550456120331801</v>
      </c>
      <c r="P38" s="6"/>
      <c r="S38" s="19">
        <v>0.22244035017751601</v>
      </c>
      <c r="AA38" s="19">
        <v>36192.701883841</v>
      </c>
      <c r="AM38" s="19">
        <v>2.1268391046727699E-2</v>
      </c>
    </row>
    <row r="39" spans="1:39" x14ac:dyDescent="0.25">
      <c r="A39" s="17">
        <v>44442</v>
      </c>
      <c r="B39" s="19" t="s">
        <v>20</v>
      </c>
      <c r="C39" s="19">
        <v>7.1949999999999994</v>
      </c>
      <c r="D39" s="19">
        <v>77.490000000000009</v>
      </c>
      <c r="E39" s="19">
        <v>15.08</v>
      </c>
      <c r="F39" s="19">
        <v>42065</v>
      </c>
      <c r="G39" s="19">
        <v>42251.318262630099</v>
      </c>
      <c r="I39" s="19">
        <v>0.63947926001974498</v>
      </c>
      <c r="J39" s="19">
        <v>1.9557854685721501</v>
      </c>
      <c r="K39" s="19">
        <v>1.3425554292658499</v>
      </c>
      <c r="L39" s="19">
        <v>123.8636876769</v>
      </c>
      <c r="M39" s="19">
        <v>0.60174983345215305</v>
      </c>
      <c r="N39" s="19">
        <v>2.1976298884263099E-4</v>
      </c>
      <c r="O39" s="19">
        <v>0.46543166627003701</v>
      </c>
      <c r="P39" s="6"/>
      <c r="S39" s="19">
        <v>0</v>
      </c>
      <c r="AA39" s="19">
        <v>36953.0659879206</v>
      </c>
      <c r="AM39" s="19">
        <v>0</v>
      </c>
    </row>
    <row r="40" spans="1:39" x14ac:dyDescent="0.25">
      <c r="A40" s="1"/>
      <c r="B40" s="6"/>
      <c r="C40" s="6"/>
      <c r="D40" s="6"/>
      <c r="E40" s="6"/>
      <c r="F40" s="6"/>
      <c r="G40" s="19"/>
      <c r="I40" s="19"/>
      <c r="K40" s="19"/>
      <c r="L40" s="19"/>
      <c r="M40" s="19"/>
      <c r="N40" s="19"/>
      <c r="O40" s="19"/>
      <c r="P40" s="6"/>
      <c r="S40" s="6"/>
      <c r="AA40" s="6"/>
    </row>
    <row r="41" spans="1:39" x14ac:dyDescent="0.25">
      <c r="A41" s="1"/>
      <c r="B41" s="6"/>
      <c r="C41" s="6"/>
      <c r="D41" s="6"/>
      <c r="E41" s="6"/>
      <c r="F41" s="6"/>
      <c r="G41" s="19"/>
      <c r="I41" s="19"/>
      <c r="K41" s="19"/>
      <c r="L41" s="19"/>
      <c r="M41" s="19"/>
      <c r="N41" s="19"/>
      <c r="O41" s="19"/>
      <c r="P41" s="6"/>
      <c r="S41" s="6"/>
      <c r="AA41" s="6"/>
    </row>
    <row r="42" spans="1:39" x14ac:dyDescent="0.25">
      <c r="A42" s="1"/>
      <c r="B42" s="6"/>
      <c r="C42" s="6"/>
      <c r="D42" s="6"/>
      <c r="E42" s="6"/>
      <c r="F42" s="6"/>
      <c r="G42" s="19"/>
      <c r="I42" s="19"/>
      <c r="K42" s="19"/>
      <c r="L42" s="19"/>
      <c r="M42" s="19"/>
      <c r="N42" s="19"/>
      <c r="O42" s="19"/>
      <c r="P42" s="6"/>
      <c r="S42" s="6"/>
      <c r="AA42" s="6"/>
    </row>
    <row r="43" spans="1:39" x14ac:dyDescent="0.25">
      <c r="A43" s="1"/>
      <c r="B43" s="6"/>
      <c r="C43" s="6"/>
      <c r="D43" s="6"/>
      <c r="E43" s="6"/>
      <c r="F43" s="6"/>
      <c r="G43" s="19"/>
      <c r="I43" s="19"/>
      <c r="K43" s="3"/>
      <c r="L43" s="19"/>
      <c r="M43" s="19"/>
      <c r="N43" s="19"/>
      <c r="O43" s="19"/>
      <c r="P43" s="6"/>
      <c r="S43" s="6"/>
      <c r="AA43" s="6"/>
    </row>
    <row r="44" spans="1:39" x14ac:dyDescent="0.25">
      <c r="A44" s="1"/>
      <c r="B44" s="6"/>
      <c r="C44" s="6"/>
      <c r="D44" s="6"/>
      <c r="E44" s="6"/>
      <c r="F44" s="6"/>
      <c r="G44" s="19"/>
      <c r="I44" s="3"/>
      <c r="K44" s="19"/>
      <c r="L44" s="19"/>
      <c r="M44" s="19"/>
      <c r="N44" s="19"/>
      <c r="O44" s="19"/>
      <c r="P44" s="6"/>
      <c r="S44" s="6"/>
      <c r="AA44" s="6"/>
    </row>
    <row r="45" spans="1:39" x14ac:dyDescent="0.25">
      <c r="A45" s="1"/>
      <c r="B45" s="6"/>
      <c r="C45" s="6"/>
      <c r="D45" s="6"/>
      <c r="E45" s="6"/>
      <c r="F45" s="6"/>
      <c r="G45" s="19"/>
      <c r="I45" s="19"/>
      <c r="K45" s="19"/>
      <c r="L45" s="19"/>
      <c r="M45" s="19"/>
      <c r="N45" s="19"/>
      <c r="O45" s="19"/>
      <c r="P45" s="6"/>
      <c r="S45" s="6"/>
      <c r="AA45" s="6"/>
    </row>
    <row r="46" spans="1:39" x14ac:dyDescent="0.25">
      <c r="A46" s="1"/>
      <c r="B46" s="6"/>
      <c r="C46" s="6"/>
      <c r="D46" s="6"/>
      <c r="E46" s="6"/>
      <c r="F46" s="6"/>
      <c r="G46" s="19"/>
      <c r="I46" s="19"/>
      <c r="K46" s="19"/>
      <c r="L46" s="19"/>
      <c r="M46" s="19"/>
      <c r="N46" s="19"/>
      <c r="O46" s="19"/>
      <c r="P46" s="6"/>
      <c r="S46" s="6"/>
      <c r="AA46" s="6"/>
    </row>
    <row r="47" spans="1:39" x14ac:dyDescent="0.25">
      <c r="A47" s="1"/>
      <c r="B47" s="6"/>
      <c r="C47" s="6"/>
      <c r="D47" s="6"/>
      <c r="E47" s="6"/>
      <c r="F47" s="6"/>
      <c r="G47" s="19"/>
      <c r="I47" s="19"/>
      <c r="K47" s="19"/>
      <c r="L47" s="19"/>
      <c r="M47" s="19"/>
      <c r="N47" s="19"/>
      <c r="O47" s="19"/>
      <c r="P47" s="6"/>
      <c r="S47" s="6"/>
      <c r="AA47" s="6"/>
    </row>
    <row r="48" spans="1:39" x14ac:dyDescent="0.25">
      <c r="A48" s="1"/>
      <c r="B48" s="6"/>
      <c r="C48" s="6"/>
      <c r="D48" s="6"/>
      <c r="E48" s="6"/>
      <c r="F48" s="6"/>
      <c r="G48" s="19"/>
      <c r="I48" s="19"/>
      <c r="K48" s="19"/>
      <c r="L48" s="19"/>
      <c r="M48" s="19"/>
      <c r="N48" s="19"/>
      <c r="O48" s="19"/>
      <c r="P48" s="6"/>
      <c r="S48" s="6"/>
      <c r="AA48" s="6"/>
    </row>
    <row r="49" spans="1:27" x14ac:dyDescent="0.25">
      <c r="A49" s="1"/>
      <c r="B49" s="6"/>
      <c r="C49" s="6"/>
      <c r="D49" s="6"/>
      <c r="E49" s="6"/>
      <c r="F49" s="6"/>
      <c r="G49" s="19"/>
      <c r="I49" s="19"/>
      <c r="K49" s="19"/>
      <c r="L49" s="19"/>
      <c r="M49" s="19"/>
      <c r="N49" s="19"/>
      <c r="O49" s="19"/>
      <c r="P49" s="6"/>
      <c r="S49" s="6"/>
      <c r="AA49" s="6"/>
    </row>
    <row r="50" spans="1:27" x14ac:dyDescent="0.25">
      <c r="A50" s="1"/>
      <c r="B50" s="6"/>
      <c r="C50" s="6"/>
      <c r="D50" s="6"/>
      <c r="E50" s="6"/>
      <c r="F50" s="6"/>
      <c r="G50" s="19"/>
      <c r="I50" s="19"/>
      <c r="K50" s="19"/>
      <c r="L50" s="19"/>
      <c r="M50" s="19"/>
      <c r="N50" s="19"/>
      <c r="O50" s="19"/>
      <c r="P50" s="6"/>
      <c r="S50" s="6"/>
      <c r="AA50" s="6"/>
    </row>
    <row r="51" spans="1:27" x14ac:dyDescent="0.25">
      <c r="A51" s="1"/>
      <c r="B51" s="6"/>
      <c r="C51" s="6"/>
      <c r="D51" s="6"/>
      <c r="E51" s="6"/>
      <c r="F51" s="6"/>
      <c r="G51" s="19"/>
      <c r="I51" s="19"/>
      <c r="K51" s="19"/>
      <c r="L51" s="19"/>
      <c r="M51" s="19"/>
      <c r="N51" s="19"/>
      <c r="O51" s="19"/>
      <c r="P51" s="6"/>
      <c r="S51" s="6"/>
      <c r="AA51" s="6"/>
    </row>
    <row r="52" spans="1:27" x14ac:dyDescent="0.25">
      <c r="A52" s="1"/>
      <c r="B52" s="6"/>
      <c r="C52" s="6"/>
      <c r="D52" s="6"/>
      <c r="E52" s="6"/>
      <c r="F52" s="6"/>
      <c r="G52" s="6"/>
      <c r="S52" s="6"/>
      <c r="AA52" s="6"/>
    </row>
    <row r="53" spans="1:27" x14ac:dyDescent="0.25">
      <c r="A53" s="1"/>
      <c r="B53" s="6"/>
      <c r="C53" s="6"/>
      <c r="D53" s="6"/>
      <c r="E53" s="6"/>
      <c r="F53" s="6"/>
      <c r="G53" s="6"/>
      <c r="S53" s="6"/>
      <c r="AA53" s="6"/>
    </row>
    <row r="54" spans="1:27" x14ac:dyDescent="0.25">
      <c r="A54" s="1"/>
      <c r="B54" s="6"/>
      <c r="C54" s="6"/>
      <c r="D54" s="6"/>
      <c r="E54" s="6"/>
      <c r="F54" s="6"/>
      <c r="G54" s="6"/>
      <c r="S54" s="6"/>
      <c r="AA54" s="6"/>
    </row>
    <row r="55" spans="1:27" x14ac:dyDescent="0.25">
      <c r="A55" s="1"/>
      <c r="B55" s="6"/>
      <c r="C55" s="6"/>
      <c r="D55" s="6"/>
      <c r="E55" s="6"/>
      <c r="F55" s="6"/>
      <c r="G55" s="6"/>
      <c r="S55" s="6"/>
      <c r="AA55" s="6"/>
    </row>
    <row r="56" spans="1:27" x14ac:dyDescent="0.25">
      <c r="A56" s="1"/>
      <c r="B56" s="6"/>
      <c r="C56" s="6"/>
      <c r="D56" s="6"/>
      <c r="E56" s="6"/>
      <c r="F56" s="6"/>
      <c r="G56" s="6"/>
      <c r="S56" s="6"/>
      <c r="AA56" s="6"/>
    </row>
    <row r="57" spans="1:27" x14ac:dyDescent="0.25">
      <c r="A57" s="1"/>
      <c r="B57" s="6"/>
      <c r="C57" s="6"/>
      <c r="D57" s="6"/>
      <c r="E57" s="6"/>
      <c r="F57" s="6"/>
      <c r="G57" s="6"/>
      <c r="S57" s="6"/>
      <c r="AA57" s="6"/>
    </row>
    <row r="58" spans="1:27" x14ac:dyDescent="0.25">
      <c r="A58" s="1"/>
      <c r="B58" s="6"/>
      <c r="C58" s="6"/>
      <c r="D58" s="6"/>
      <c r="E58" s="6"/>
      <c r="F58" s="6"/>
      <c r="G58" s="6"/>
      <c r="S58" s="6"/>
      <c r="AA58" s="6"/>
    </row>
    <row r="59" spans="1:27" x14ac:dyDescent="0.25">
      <c r="A59" s="1"/>
      <c r="B59" s="6"/>
      <c r="C59" s="6"/>
      <c r="D59" s="6"/>
      <c r="E59" s="6"/>
      <c r="F59" s="6"/>
      <c r="G59" s="6"/>
      <c r="S59" s="6"/>
      <c r="AA59" s="6"/>
    </row>
    <row r="60" spans="1:27" x14ac:dyDescent="0.25">
      <c r="A60" s="1"/>
      <c r="B60" s="6"/>
      <c r="C60" s="6"/>
      <c r="D60" s="6"/>
      <c r="E60" s="6"/>
      <c r="F60" s="6"/>
      <c r="G60" s="6"/>
      <c r="S60" s="6"/>
      <c r="AA60" s="6"/>
    </row>
    <row r="61" spans="1:27" x14ac:dyDescent="0.25">
      <c r="A61" s="1"/>
      <c r="B61" s="6"/>
      <c r="C61" s="6"/>
      <c r="D61" s="6"/>
      <c r="E61" s="6"/>
      <c r="F61" s="6"/>
      <c r="G61" s="6"/>
      <c r="S61" s="6"/>
      <c r="AA61" s="6"/>
    </row>
    <row r="62" spans="1:27" x14ac:dyDescent="0.25">
      <c r="A62" s="1"/>
      <c r="B62" s="6"/>
      <c r="C62" s="6"/>
      <c r="D62" s="6"/>
      <c r="E62" s="6"/>
      <c r="F62" s="6"/>
      <c r="G62" s="6"/>
      <c r="S62" s="6"/>
      <c r="AA62" s="6"/>
    </row>
    <row r="63" spans="1:27" x14ac:dyDescent="0.25">
      <c r="A63" s="1"/>
      <c r="B63" s="6"/>
      <c r="C63" s="6"/>
      <c r="D63" s="6"/>
      <c r="E63" s="6"/>
      <c r="F63" s="6"/>
      <c r="G63" s="6"/>
      <c r="S63" s="6"/>
      <c r="AA63" s="6"/>
    </row>
    <row r="64" spans="1:27" x14ac:dyDescent="0.25">
      <c r="A64" s="1"/>
      <c r="B64" s="6"/>
      <c r="C64" s="6"/>
      <c r="D64" s="6"/>
      <c r="E64" s="6"/>
      <c r="F64" s="6"/>
      <c r="G64" s="6"/>
      <c r="S64" s="6"/>
      <c r="AA64" s="6"/>
    </row>
    <row r="65" spans="1:27" x14ac:dyDescent="0.25">
      <c r="A65" s="1"/>
      <c r="B65" s="6"/>
      <c r="C65" s="6"/>
      <c r="D65" s="6"/>
      <c r="E65" s="6"/>
      <c r="F65" s="6"/>
      <c r="G65" s="6"/>
      <c r="S65" s="6"/>
      <c r="AA65" s="6"/>
    </row>
    <row r="66" spans="1:27" x14ac:dyDescent="0.25">
      <c r="A66" s="1"/>
      <c r="B66" s="6"/>
      <c r="C66" s="6"/>
      <c r="D66" s="6"/>
      <c r="E66" s="6"/>
      <c r="F66" s="6"/>
      <c r="G66" s="6"/>
      <c r="S66" s="6"/>
      <c r="AA66" s="6"/>
    </row>
    <row r="67" spans="1:27" x14ac:dyDescent="0.25">
      <c r="A67" s="1"/>
      <c r="B67" s="6"/>
      <c r="C67" s="6"/>
      <c r="D67" s="6"/>
      <c r="E67" s="6"/>
      <c r="F67" s="6"/>
      <c r="G67" s="6"/>
      <c r="S67" s="6"/>
      <c r="AA67" s="6"/>
    </row>
    <row r="68" spans="1:27" x14ac:dyDescent="0.25">
      <c r="A68" s="1"/>
      <c r="B68" s="6"/>
      <c r="C68" s="6"/>
      <c r="D68" s="6"/>
      <c r="E68" s="6"/>
      <c r="F68" s="6"/>
      <c r="G68" s="6"/>
      <c r="S68" s="6"/>
      <c r="AA68" s="6"/>
    </row>
    <row r="69" spans="1:27" x14ac:dyDescent="0.25">
      <c r="A69" s="1"/>
      <c r="B69" s="6"/>
      <c r="C69" s="6"/>
      <c r="D69" s="6"/>
      <c r="E69" s="6"/>
      <c r="F69" s="6"/>
      <c r="G69" s="6"/>
      <c r="S69" s="6"/>
      <c r="AA69" s="6"/>
    </row>
    <row r="70" spans="1:27" x14ac:dyDescent="0.25">
      <c r="A70" s="1"/>
      <c r="B70" s="6"/>
      <c r="C70" s="6"/>
      <c r="D70" s="6"/>
      <c r="E70" s="6"/>
      <c r="F70" s="6"/>
      <c r="G70" s="6"/>
      <c r="S70" s="6"/>
      <c r="AA70" s="6"/>
    </row>
    <row r="71" spans="1:27" x14ac:dyDescent="0.25">
      <c r="A71" s="1"/>
      <c r="B71" s="6"/>
      <c r="C71" s="6"/>
      <c r="D71" s="6"/>
      <c r="E71" s="6"/>
      <c r="F71" s="6"/>
      <c r="G71" s="6"/>
      <c r="S71" s="6"/>
      <c r="AA71" s="6"/>
    </row>
    <row r="72" spans="1:27" x14ac:dyDescent="0.25">
      <c r="A72" s="1"/>
      <c r="B72" s="6"/>
      <c r="C72" s="6"/>
      <c r="D72" s="6"/>
      <c r="E72" s="6"/>
      <c r="F72" s="6"/>
      <c r="G72" s="6"/>
      <c r="S72" s="6"/>
      <c r="AA72" s="6"/>
    </row>
    <row r="73" spans="1:27" x14ac:dyDescent="0.25">
      <c r="A73" s="1"/>
      <c r="B73" s="6"/>
      <c r="C73" s="6"/>
      <c r="D73" s="6"/>
      <c r="E73" s="6"/>
      <c r="F73" s="6"/>
      <c r="G73" s="6"/>
      <c r="S73" s="6"/>
      <c r="AA73" s="6"/>
    </row>
    <row r="74" spans="1:27" x14ac:dyDescent="0.25">
      <c r="A74" s="1"/>
      <c r="B74" s="6"/>
      <c r="C74" s="6"/>
      <c r="D74" s="6"/>
      <c r="E74" s="6"/>
      <c r="F74" s="6"/>
      <c r="G74" s="6"/>
      <c r="S74" s="6"/>
      <c r="AA74" s="6"/>
    </row>
    <row r="75" spans="1:27" x14ac:dyDescent="0.25">
      <c r="A75" s="1"/>
      <c r="B75" s="6"/>
      <c r="C75" s="6"/>
      <c r="D75" s="6"/>
      <c r="E75" s="6"/>
      <c r="F75" s="6"/>
      <c r="G75" s="6"/>
      <c r="S75" s="6"/>
      <c r="AA75" s="6"/>
    </row>
    <row r="76" spans="1:27" x14ac:dyDescent="0.25">
      <c r="A76" s="1"/>
      <c r="B76" s="6"/>
      <c r="C76" s="6"/>
      <c r="D76" s="6"/>
      <c r="E76" s="6"/>
      <c r="F76" s="6"/>
      <c r="G76" s="6"/>
      <c r="S76" s="6"/>
      <c r="AA76" s="6"/>
    </row>
    <row r="77" spans="1:27" x14ac:dyDescent="0.25">
      <c r="A77" s="1"/>
      <c r="B77" s="6"/>
      <c r="C77" s="6"/>
      <c r="D77" s="6"/>
      <c r="E77" s="6"/>
      <c r="F77" s="6"/>
      <c r="G77" s="6"/>
      <c r="S77" s="6"/>
      <c r="AA77" s="6"/>
    </row>
    <row r="78" spans="1:27" x14ac:dyDescent="0.25">
      <c r="A78" s="1"/>
      <c r="B78" s="6"/>
      <c r="C78" s="6"/>
      <c r="D78" s="6"/>
      <c r="E78" s="6"/>
      <c r="F78" s="6"/>
      <c r="G78" s="6"/>
      <c r="S78" s="6"/>
      <c r="AA78" s="6"/>
    </row>
  </sheetData>
  <mergeCells count="4">
    <mergeCell ref="U1:Y1"/>
    <mergeCell ref="I1:P1"/>
    <mergeCell ref="AC1:AJ1"/>
    <mergeCell ref="AP1:AT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topLeftCell="Y1" zoomScale="85" zoomScaleNormal="85" workbookViewId="0">
      <selection activeCell="T4" sqref="T4:AG4"/>
    </sheetView>
  </sheetViews>
  <sheetFormatPr defaultColWidth="8.88671875" defaultRowHeight="14.4" x14ac:dyDescent="0.25"/>
  <cols>
    <col min="1" max="1" width="17.6640625" style="19" customWidth="1"/>
    <col min="2" max="12" width="8.88671875" style="19"/>
    <col min="13" max="13" width="10.6640625" style="19" customWidth="1"/>
    <col min="14" max="14" width="13.109375" style="19" customWidth="1"/>
    <col min="15" max="15" width="8.88671875" style="19"/>
    <col min="16" max="16" width="14.33203125" style="10" customWidth="1"/>
    <col min="17" max="16384" width="8.88671875" style="19"/>
  </cols>
  <sheetData>
    <row r="1" spans="1:46" x14ac:dyDescent="0.25">
      <c r="A1" s="2" t="s">
        <v>1</v>
      </c>
      <c r="B1" s="20" t="s">
        <v>2</v>
      </c>
      <c r="C1" s="19" t="s">
        <v>3</v>
      </c>
      <c r="D1" s="19" t="s">
        <v>0</v>
      </c>
      <c r="E1" s="19" t="s">
        <v>4</v>
      </c>
      <c r="F1" s="19" t="s">
        <v>5</v>
      </c>
      <c r="G1" s="19" t="s">
        <v>13</v>
      </c>
      <c r="I1" s="37" t="s">
        <v>17</v>
      </c>
      <c r="J1" s="37"/>
      <c r="K1" s="37"/>
      <c r="L1" s="37"/>
      <c r="M1" s="37"/>
      <c r="N1" s="37"/>
      <c r="P1" s="10" t="s">
        <v>15</v>
      </c>
      <c r="Q1" s="19" t="s">
        <v>14</v>
      </c>
      <c r="S1" s="37" t="s">
        <v>16</v>
      </c>
      <c r="T1" s="37"/>
      <c r="U1" s="37"/>
      <c r="V1" s="37"/>
      <c r="W1" s="37"/>
      <c r="Y1" s="19" t="s">
        <v>54</v>
      </c>
      <c r="AA1" s="37" t="s">
        <v>17</v>
      </c>
      <c r="AB1" s="37"/>
      <c r="AC1" s="37"/>
      <c r="AD1" s="37"/>
      <c r="AE1" s="37"/>
      <c r="AF1" s="37"/>
      <c r="AI1" s="10" t="s">
        <v>15</v>
      </c>
      <c r="AJ1" s="19" t="s">
        <v>14</v>
      </c>
      <c r="AL1" s="37" t="s">
        <v>16</v>
      </c>
      <c r="AM1" s="37"/>
      <c r="AN1" s="37"/>
      <c r="AO1" s="37"/>
      <c r="AP1" s="37"/>
    </row>
    <row r="2" spans="1:46" x14ac:dyDescent="0.25">
      <c r="A2" s="17">
        <v>44442</v>
      </c>
      <c r="B2" s="19" t="s">
        <v>20</v>
      </c>
      <c r="C2" s="19">
        <v>7.1949999999999994</v>
      </c>
      <c r="D2" s="19">
        <v>77.490000000000009</v>
      </c>
      <c r="E2" s="19">
        <v>15.08</v>
      </c>
      <c r="F2" s="19">
        <v>42065</v>
      </c>
      <c r="G2" s="19">
        <v>42251.31826</v>
      </c>
      <c r="I2" s="11">
        <v>0.61193126637875395</v>
      </c>
      <c r="J2" s="11">
        <v>0.29081090500504497</v>
      </c>
      <c r="K2" s="11">
        <v>0.368546425744679</v>
      </c>
      <c r="L2" s="11">
        <v>23.0296274058277</v>
      </c>
      <c r="M2" s="23">
        <v>0.86500071537936196</v>
      </c>
      <c r="N2" s="23">
        <v>4.0099024772644002E-5</v>
      </c>
      <c r="O2" s="11">
        <v>0.82917492971048401</v>
      </c>
      <c r="P2" s="10">
        <v>0.90265558086877196</v>
      </c>
      <c r="Q2" s="19">
        <v>1</v>
      </c>
      <c r="S2" s="19">
        <v>7197293.6436129101</v>
      </c>
      <c r="T2" s="19">
        <v>43223444.563679203</v>
      </c>
      <c r="U2" s="19">
        <v>27679.560299782199</v>
      </c>
      <c r="V2" s="19">
        <v>0.61193126637875395</v>
      </c>
      <c r="W2" s="19">
        <v>3.2053262999999999E-2</v>
      </c>
      <c r="Y2" s="19">
        <v>36953.0659879206</v>
      </c>
      <c r="AA2" s="11">
        <v>7.2568761682515496E-3</v>
      </c>
      <c r="AB2" s="11">
        <v>8.0422433617800604E-2</v>
      </c>
      <c r="AC2" s="11">
        <v>0.99999998593405603</v>
      </c>
      <c r="AD2" s="11">
        <v>1.9546616336860701E-3</v>
      </c>
      <c r="AE2" s="11">
        <v>0.28998768868640701</v>
      </c>
      <c r="AF2" s="11">
        <v>1.23010719461694E-2</v>
      </c>
      <c r="AG2" s="11">
        <v>0.74841691695372103</v>
      </c>
      <c r="AI2" s="19">
        <v>2.8916721082619501E-2</v>
      </c>
      <c r="AL2" s="19">
        <v>171810676.42047799</v>
      </c>
      <c r="AM2" s="19">
        <v>9471377.1060977094</v>
      </c>
      <c r="AN2" s="19">
        <v>2429729.1343648201</v>
      </c>
      <c r="AO2" s="19">
        <v>2328860.51314701</v>
      </c>
      <c r="AP2" s="19">
        <v>419090.59145611298</v>
      </c>
      <c r="AQ2" s="19">
        <v>193303744.088072</v>
      </c>
      <c r="AR2" s="19">
        <v>27419.452375350302</v>
      </c>
      <c r="AS2" s="3">
        <v>2.4691495769483798E-7</v>
      </c>
      <c r="AT2" s="19">
        <v>1.0131130218505899E-2</v>
      </c>
    </row>
    <row r="3" spans="1:46" x14ac:dyDescent="0.25">
      <c r="A3" s="17">
        <v>44443</v>
      </c>
      <c r="B3" s="19" t="s">
        <v>20</v>
      </c>
      <c r="C3" s="19">
        <v>6.3150000000000004</v>
      </c>
      <c r="D3" s="19">
        <v>78.12</v>
      </c>
      <c r="E3" s="19">
        <v>15.365</v>
      </c>
      <c r="F3" s="19">
        <v>36642</v>
      </c>
      <c r="G3" s="19">
        <v>38018.879657749698</v>
      </c>
      <c r="I3" s="19">
        <v>0.22383905117239</v>
      </c>
      <c r="J3" s="19">
        <v>0.446941540394584</v>
      </c>
      <c r="K3" s="19">
        <v>0.35687549314077099</v>
      </c>
      <c r="L3" s="19">
        <v>24.652632641554199</v>
      </c>
      <c r="M3" s="3">
        <v>0.63301700725948096</v>
      </c>
      <c r="N3" s="3">
        <v>3.7014484405517598E-5</v>
      </c>
      <c r="O3" s="19">
        <v>0.82860676217266804</v>
      </c>
      <c r="P3" s="10">
        <v>0.90261700999328698</v>
      </c>
      <c r="Q3" s="19">
        <v>2</v>
      </c>
      <c r="Y3" s="19">
        <v>37222.266778429599</v>
      </c>
      <c r="AA3" s="19">
        <v>7.2227140462751702E-3</v>
      </c>
      <c r="AB3" s="19">
        <v>7.9457624422467704E-2</v>
      </c>
      <c r="AC3" s="19">
        <v>0.99999999761349501</v>
      </c>
      <c r="AD3" s="19">
        <v>1.9729860470624399E-2</v>
      </c>
      <c r="AE3" s="19">
        <v>0.289866741857435</v>
      </c>
      <c r="AF3" s="19">
        <v>1.23417675615007E-2</v>
      </c>
      <c r="AG3" s="19">
        <v>0.74837386432203201</v>
      </c>
      <c r="AI3" s="19">
        <v>1.68599826276285E-2</v>
      </c>
    </row>
    <row r="4" spans="1:46" x14ac:dyDescent="0.25">
      <c r="A4" s="17">
        <v>44444</v>
      </c>
      <c r="B4" s="19" t="s">
        <v>20</v>
      </c>
      <c r="C4" s="19">
        <v>6.4599999999999991</v>
      </c>
      <c r="D4" s="19">
        <v>79.180000000000007</v>
      </c>
      <c r="E4" s="19">
        <v>16.984999999999999</v>
      </c>
      <c r="F4" s="19">
        <v>36515</v>
      </c>
      <c r="G4" s="19">
        <v>37718.439663640696</v>
      </c>
      <c r="I4" s="19">
        <v>0.64833092188683905</v>
      </c>
      <c r="J4" s="19">
        <v>8.2495966888134403E-2</v>
      </c>
      <c r="K4" s="19">
        <v>0.399265544284025</v>
      </c>
      <c r="L4" s="19">
        <v>18.8308645872809</v>
      </c>
      <c r="M4" s="3">
        <v>0.69312100151983302</v>
      </c>
      <c r="N4" s="3">
        <v>5.06043434143066E-5</v>
      </c>
      <c r="O4" s="19">
        <v>0.826391722804944</v>
      </c>
      <c r="P4" s="10">
        <v>0.90256126879944498</v>
      </c>
      <c r="Q4" s="19">
        <v>3</v>
      </c>
      <c r="Y4" s="19">
        <v>37519.998888829803</v>
      </c>
      <c r="AA4" s="19">
        <v>7.3739233269025702E-3</v>
      </c>
      <c r="AB4" s="19">
        <v>8.0903279208288395E-2</v>
      </c>
      <c r="AC4" s="19">
        <v>0.99999998830830705</v>
      </c>
      <c r="AD4" s="3">
        <v>3.6656581735350398E-5</v>
      </c>
      <c r="AE4" s="19">
        <v>0.29162565013388297</v>
      </c>
      <c r="AF4" s="19">
        <v>1.20060694204411E-2</v>
      </c>
      <c r="AG4" s="19">
        <v>0.74833589998578898</v>
      </c>
      <c r="AI4" s="19">
        <v>1.10780884545207E-2</v>
      </c>
    </row>
    <row r="5" spans="1:46" x14ac:dyDescent="0.25">
      <c r="A5" s="17">
        <v>44445</v>
      </c>
      <c r="B5" s="19" t="s">
        <v>20</v>
      </c>
      <c r="C5" s="19">
        <v>11.315</v>
      </c>
      <c r="D5" s="19">
        <v>79.460000000000008</v>
      </c>
      <c r="E5" s="19">
        <v>18.43</v>
      </c>
      <c r="F5" s="19">
        <v>40801</v>
      </c>
      <c r="G5" s="19">
        <v>37577.129870484598</v>
      </c>
      <c r="I5" s="19">
        <v>0.97047250397764295</v>
      </c>
      <c r="J5" s="19">
        <v>5.8669682514795899E-3</v>
      </c>
      <c r="K5" s="19">
        <v>0.39626243638896502</v>
      </c>
      <c r="L5" s="19">
        <v>11.4996048045239</v>
      </c>
      <c r="M5" s="3">
        <v>0.93856000631173098</v>
      </c>
      <c r="N5" s="3">
        <v>6.103515625E-5</v>
      </c>
      <c r="O5" s="19">
        <v>0.824403357914538</v>
      </c>
      <c r="P5" s="10">
        <v>0.90248072533922596</v>
      </c>
      <c r="Y5" s="19">
        <v>38659.964305579902</v>
      </c>
      <c r="AA5" s="19">
        <v>7.4382865821783798E-3</v>
      </c>
      <c r="AB5" s="19">
        <v>8.1214281722462395E-2</v>
      </c>
      <c r="AC5" s="19">
        <v>0.99999999704735398</v>
      </c>
      <c r="AD5" s="3">
        <v>1.3129860425564701E-6</v>
      </c>
      <c r="AE5" s="19">
        <v>0.29257490151742499</v>
      </c>
      <c r="AF5" s="19">
        <v>1.19070383902691E-2</v>
      </c>
      <c r="AG5" s="19">
        <v>0.74825491608025896</v>
      </c>
      <c r="AI5" s="19">
        <v>8.7061501960664592E-3</v>
      </c>
    </row>
    <row r="6" spans="1:46" x14ac:dyDescent="0.25">
      <c r="A6" s="17">
        <v>44446</v>
      </c>
      <c r="B6" s="19" t="s">
        <v>20</v>
      </c>
      <c r="C6" s="19">
        <v>11.234999999999999</v>
      </c>
      <c r="D6" s="19">
        <v>70.72999999999999</v>
      </c>
      <c r="E6" s="19">
        <v>20.295000000000002</v>
      </c>
      <c r="F6" s="19">
        <v>37179</v>
      </c>
      <c r="G6" s="19">
        <v>38577.9909680419</v>
      </c>
      <c r="I6" s="19">
        <v>3.8443619275229803E-2</v>
      </c>
      <c r="J6" s="19">
        <v>0.98895080269066904</v>
      </c>
      <c r="K6" s="19">
        <v>0.19914400055128301</v>
      </c>
      <c r="L6" s="19">
        <v>40.704763003822997</v>
      </c>
      <c r="M6" s="3">
        <v>0.98927992838160195</v>
      </c>
      <c r="N6" s="3">
        <v>8.0108642578125E-5</v>
      </c>
      <c r="O6" s="19">
        <v>0.80398163949421597</v>
      </c>
      <c r="P6" s="10">
        <v>0.90236436804067599</v>
      </c>
      <c r="Y6" s="19">
        <v>38406.343307849398</v>
      </c>
      <c r="AA6" s="19">
        <v>7.4080621052865503E-3</v>
      </c>
      <c r="AB6" s="19">
        <v>8.2696107262720503E-2</v>
      </c>
      <c r="AC6" s="19">
        <v>0.99999997241847605</v>
      </c>
      <c r="AD6" s="19">
        <v>1.8706902353926599E-4</v>
      </c>
      <c r="AE6" s="19">
        <v>0.29381073470784802</v>
      </c>
      <c r="AF6" s="19">
        <v>1.18487391805617E-2</v>
      </c>
      <c r="AG6" s="19">
        <v>0.74824179283994896</v>
      </c>
      <c r="AI6" s="19">
        <v>7.7961776389293899E-3</v>
      </c>
    </row>
    <row r="7" spans="1:46" x14ac:dyDescent="0.25">
      <c r="A7" s="17">
        <v>44447</v>
      </c>
      <c r="B7" s="19" t="s">
        <v>20</v>
      </c>
      <c r="C7" s="19">
        <v>11.64</v>
      </c>
      <c r="D7" s="19">
        <v>69.185000000000002</v>
      </c>
      <c r="E7" s="19">
        <v>20.37</v>
      </c>
      <c r="F7" s="19">
        <v>38486</v>
      </c>
      <c r="G7" s="19">
        <v>37950.634978414702</v>
      </c>
      <c r="I7" s="19">
        <v>0.35213279487988097</v>
      </c>
      <c r="J7" s="19">
        <v>0.45754809073445801</v>
      </c>
      <c r="K7" s="19">
        <v>0.16343563380387699</v>
      </c>
      <c r="L7" s="19">
        <v>42.387345433029402</v>
      </c>
      <c r="M7" s="3">
        <v>0.77137646135694105</v>
      </c>
      <c r="N7" s="3">
        <v>8.1129787722455897E-5</v>
      </c>
      <c r="O7" s="19">
        <v>0.79870720643744897</v>
      </c>
      <c r="P7" s="10">
        <v>0.90219632288620599</v>
      </c>
      <c r="Y7" s="19">
        <v>38878.898137343502</v>
      </c>
      <c r="AA7" s="19">
        <v>7.0918798446655299E-3</v>
      </c>
      <c r="AB7" s="19">
        <v>7.4736706997808794E-2</v>
      </c>
      <c r="AC7" s="19">
        <v>0.99999991739674599</v>
      </c>
      <c r="AD7" s="19">
        <v>9.7603407952082902E-2</v>
      </c>
      <c r="AE7" s="19">
        <v>0.28863796217481003</v>
      </c>
      <c r="AF7" s="19">
        <v>1.2523678440990799E-2</v>
      </c>
      <c r="AG7" s="19">
        <v>0.74812805506518398</v>
      </c>
      <c r="AI7" s="19">
        <v>7.4561186659273396E-3</v>
      </c>
    </row>
    <row r="8" spans="1:46" x14ac:dyDescent="0.25">
      <c r="A8" s="17">
        <v>44448</v>
      </c>
      <c r="B8" s="19" t="s">
        <v>20</v>
      </c>
      <c r="C8" s="19">
        <v>9.0300000000000011</v>
      </c>
      <c r="D8" s="19">
        <v>84.72999999999999</v>
      </c>
      <c r="E8" s="19">
        <v>18.010000000000002</v>
      </c>
      <c r="F8" s="19">
        <v>37480</v>
      </c>
      <c r="G8" s="19">
        <v>37082.939892136303</v>
      </c>
      <c r="I8" s="19">
        <v>0.61324877107865094</v>
      </c>
      <c r="J8" s="3">
        <v>0.15351804092128901</v>
      </c>
      <c r="K8" s="19">
        <v>0.13219388502686</v>
      </c>
      <c r="L8" s="19">
        <v>41.133747278701101</v>
      </c>
      <c r="M8" s="3">
        <v>0.72820864528687301</v>
      </c>
      <c r="N8" s="3">
        <v>8.4360478296519102E-5</v>
      </c>
      <c r="O8" s="19">
        <v>0.79210853300266104</v>
      </c>
      <c r="P8" s="10">
        <v>0.90195373494699804</v>
      </c>
      <c r="Y8" s="19">
        <v>37372.507807704802</v>
      </c>
      <c r="AA8" s="19">
        <v>7.2115966792023504E-3</v>
      </c>
      <c r="AB8" s="19">
        <v>7.5386020306669702E-2</v>
      </c>
      <c r="AC8" s="19">
        <v>0.99999997190600298</v>
      </c>
      <c r="AD8" s="19">
        <v>0.12036102948071099</v>
      </c>
      <c r="AE8" s="19">
        <v>0.292140218605274</v>
      </c>
      <c r="AF8" s="19">
        <v>1.2158756608325201E-2</v>
      </c>
      <c r="AG8" s="19">
        <v>0.74799428959082404</v>
      </c>
      <c r="AI8" s="19">
        <v>7.3302883548896801E-3</v>
      </c>
    </row>
    <row r="9" spans="1:46" x14ac:dyDescent="0.25">
      <c r="A9" s="17">
        <v>44449</v>
      </c>
      <c r="B9" s="19" t="s">
        <v>20</v>
      </c>
      <c r="C9" s="19">
        <v>6.95</v>
      </c>
      <c r="D9" s="19">
        <v>85.97</v>
      </c>
      <c r="E9" s="19">
        <v>17.7</v>
      </c>
      <c r="F9" s="19">
        <v>36734</v>
      </c>
      <c r="G9" s="19">
        <v>34811.097299459201</v>
      </c>
      <c r="I9" s="19">
        <v>8.2320250286671795E-2</v>
      </c>
      <c r="J9" s="19">
        <v>0.95546808436078701</v>
      </c>
      <c r="K9" s="19">
        <v>0.123300132060599</v>
      </c>
      <c r="L9" s="19">
        <v>58.041059023259997</v>
      </c>
      <c r="M9" s="3">
        <v>0.99913823909561605</v>
      </c>
      <c r="N9" s="3">
        <v>8.3612651299302994E-5</v>
      </c>
      <c r="O9" s="19">
        <v>0.79078949726432202</v>
      </c>
      <c r="P9" s="10">
        <v>0.90160375804482795</v>
      </c>
      <c r="Y9" s="19">
        <v>35127.931109493598</v>
      </c>
      <c r="AA9" s="19">
        <v>7.2283227111756797E-3</v>
      </c>
      <c r="AB9" s="19">
        <v>6.6488586383528003E-2</v>
      </c>
      <c r="AC9" s="19">
        <v>0.99999995811605102</v>
      </c>
      <c r="AD9" s="19">
        <v>0.25041151928659899</v>
      </c>
      <c r="AE9" s="19">
        <v>0.29011861999766397</v>
      </c>
      <c r="AF9" s="19">
        <v>1.20175461171157E-2</v>
      </c>
      <c r="AG9" s="19">
        <v>0.74761866566648105</v>
      </c>
      <c r="AI9" s="19">
        <v>7.2838985953077003E-3</v>
      </c>
    </row>
    <row r="10" spans="1:46" x14ac:dyDescent="0.25">
      <c r="A10" s="17">
        <v>44450</v>
      </c>
      <c r="B10" s="19" t="s">
        <v>20</v>
      </c>
      <c r="C10" s="19">
        <v>4.3949999999999996</v>
      </c>
      <c r="D10" s="19">
        <v>78.5</v>
      </c>
      <c r="E10" s="19">
        <v>16.954999999999998</v>
      </c>
      <c r="F10" s="19">
        <v>28856</v>
      </c>
      <c r="G10" s="19">
        <v>31888.336983203899</v>
      </c>
      <c r="I10" s="19">
        <v>0.11963004068982599</v>
      </c>
      <c r="J10" s="19">
        <v>0.84473015487466696</v>
      </c>
      <c r="K10" s="19">
        <v>0.824814755848713</v>
      </c>
      <c r="L10" s="19">
        <v>16.522617172263601</v>
      </c>
      <c r="M10" s="3">
        <v>0.92688519454100005</v>
      </c>
      <c r="N10" s="19">
        <v>0</v>
      </c>
      <c r="O10" s="19">
        <v>0.78917987471909801</v>
      </c>
      <c r="P10" s="10">
        <v>0.90109931084579697</v>
      </c>
      <c r="Y10" s="19">
        <v>31376.307491240001</v>
      </c>
      <c r="AA10" s="19">
        <v>7.1833845447293303E-3</v>
      </c>
      <c r="AB10" s="19">
        <v>6.2616593896181405E-2</v>
      </c>
      <c r="AC10" s="19">
        <v>0.99999999939573403</v>
      </c>
      <c r="AD10" s="19">
        <v>0.31657987479864702</v>
      </c>
      <c r="AE10" s="19">
        <v>0.288839179808274</v>
      </c>
      <c r="AF10" s="19">
        <v>1.1984656621982601E-2</v>
      </c>
      <c r="AG10" s="19">
        <v>0.74739349325995497</v>
      </c>
      <c r="AI10" s="19">
        <v>7.2668192756356297E-3</v>
      </c>
    </row>
    <row r="11" spans="1:46" x14ac:dyDescent="0.25">
      <c r="A11" s="17">
        <v>44451</v>
      </c>
      <c r="B11" s="19" t="s">
        <v>20</v>
      </c>
      <c r="C11" s="19">
        <v>6.5650000000000004</v>
      </c>
      <c r="D11" s="19">
        <v>78.489999999999995</v>
      </c>
      <c r="E11" s="19">
        <v>15.03</v>
      </c>
      <c r="F11" s="19">
        <v>28614</v>
      </c>
      <c r="G11" s="19">
        <v>27679.560299782199</v>
      </c>
      <c r="I11" s="19">
        <v>7.6384036629479901E-3</v>
      </c>
      <c r="J11" s="3">
        <v>0.76720028344878699</v>
      </c>
      <c r="K11" s="19">
        <v>0.10389630066667301</v>
      </c>
      <c r="L11" s="19">
        <v>64.1758142673755</v>
      </c>
      <c r="M11" s="3">
        <v>0.73593655561127302</v>
      </c>
      <c r="N11" s="3">
        <v>9.1365729037118398E-5</v>
      </c>
      <c r="O11" s="19">
        <v>0.78537356294176497</v>
      </c>
      <c r="P11" s="10">
        <v>0</v>
      </c>
      <c r="Y11" s="19">
        <v>27419.452375350302</v>
      </c>
      <c r="AA11" s="19">
        <v>7.1714289031236103E-3</v>
      </c>
      <c r="AB11" s="19">
        <v>6.0498358029742502E-2</v>
      </c>
      <c r="AC11" s="19">
        <v>0.99999998015359304</v>
      </c>
      <c r="AD11" s="19">
        <v>0.37850710494065298</v>
      </c>
      <c r="AE11" s="19">
        <v>0.28970956538797898</v>
      </c>
      <c r="AF11" s="19">
        <v>1.20244615519398E-2</v>
      </c>
      <c r="AG11" s="19">
        <v>0.74717572793908205</v>
      </c>
      <c r="AI11" s="19">
        <v>0</v>
      </c>
    </row>
    <row r="12" spans="1:46" x14ac:dyDescent="0.25">
      <c r="A12" s="17"/>
      <c r="M12" s="3"/>
      <c r="N12" s="3"/>
      <c r="AA12" s="19">
        <v>7.1596783286537197E-3</v>
      </c>
      <c r="AB12" s="19">
        <v>5.6535720825195299E-2</v>
      </c>
      <c r="AC12" s="19">
        <v>1</v>
      </c>
      <c r="AD12" s="19">
        <v>0.473376064421626</v>
      </c>
      <c r="AE12" s="19">
        <v>0.28970713930553299</v>
      </c>
      <c r="AF12" s="19">
        <v>1.1802962125109701E-2</v>
      </c>
      <c r="AG12" s="19">
        <v>0.74681066408473895</v>
      </c>
    </row>
    <row r="13" spans="1:46" x14ac:dyDescent="0.25">
      <c r="A13" s="17"/>
      <c r="J13" s="3"/>
      <c r="M13" s="3"/>
      <c r="N13" s="3"/>
      <c r="AA13" s="19">
        <v>7.2959602937613397E-3</v>
      </c>
      <c r="AB13" s="19">
        <v>5.7603469105260201E-2</v>
      </c>
      <c r="AC13" s="19">
        <v>0.999999828429743</v>
      </c>
      <c r="AD13" s="19">
        <v>0.44600762813350098</v>
      </c>
      <c r="AE13" s="19">
        <v>0.29117031550996703</v>
      </c>
      <c r="AF13" s="19">
        <v>1.18203510859429E-2</v>
      </c>
      <c r="AG13" s="19">
        <v>0.74676539857913404</v>
      </c>
    </row>
    <row r="14" spans="1:46" x14ac:dyDescent="0.25">
      <c r="A14" s="17"/>
      <c r="M14" s="3"/>
      <c r="AA14" s="19">
        <v>7.0962397248685001E-3</v>
      </c>
      <c r="AB14" s="19">
        <v>5.3074607318050998E-2</v>
      </c>
      <c r="AC14" s="19">
        <v>0.99999998852912797</v>
      </c>
      <c r="AD14" s="19">
        <v>0.55604063987195396</v>
      </c>
      <c r="AE14" s="19">
        <v>0.28871330195318401</v>
      </c>
      <c r="AF14" s="19">
        <v>1.18482555074146E-2</v>
      </c>
      <c r="AG14" s="19">
        <v>0.74650614682269401</v>
      </c>
    </row>
    <row r="15" spans="1:46" x14ac:dyDescent="0.25">
      <c r="A15" s="17"/>
      <c r="M15" s="3"/>
      <c r="AA15" s="19">
        <v>7.0178471157218399E-3</v>
      </c>
      <c r="AB15" s="19">
        <v>4.9405090000365998E-2</v>
      </c>
      <c r="AC15" s="19">
        <v>0.99999994191921804</v>
      </c>
      <c r="AD15" s="19">
        <v>0.66376208658565805</v>
      </c>
      <c r="AE15" s="19">
        <v>0.28808057403366599</v>
      </c>
      <c r="AF15" s="19">
        <v>1.18388627631316E-2</v>
      </c>
      <c r="AG15" s="19">
        <v>0.746076855469333</v>
      </c>
    </row>
    <row r="16" spans="1:46" x14ac:dyDescent="0.25">
      <c r="A16" s="17"/>
      <c r="J16" s="3"/>
      <c r="M16" s="3"/>
      <c r="AA16" s="19">
        <v>6.7419238578123597E-3</v>
      </c>
      <c r="AB16" s="19">
        <v>3.1337770549290801E-2</v>
      </c>
      <c r="AC16" s="19">
        <v>0.99999997728982404</v>
      </c>
      <c r="AD16" s="19">
        <v>1.42384958194953</v>
      </c>
      <c r="AE16" s="19">
        <v>0.28669235411798499</v>
      </c>
      <c r="AF16" s="19">
        <v>1.06947438667535E-2</v>
      </c>
      <c r="AG16" s="19">
        <v>0.74238125691387402</v>
      </c>
    </row>
    <row r="17" spans="1:33" x14ac:dyDescent="0.25">
      <c r="A17" s="17"/>
      <c r="K17" s="3"/>
      <c r="M17" s="3"/>
      <c r="AA17" s="19">
        <v>6.5762009427293702E-3</v>
      </c>
      <c r="AB17" s="19">
        <v>3.1813595726375897E-2</v>
      </c>
      <c r="AC17" s="19">
        <v>0.99056311317760004</v>
      </c>
      <c r="AD17" s="19">
        <v>1.4790934305507</v>
      </c>
      <c r="AE17" s="19">
        <v>0.28948685414961001</v>
      </c>
      <c r="AF17" s="19">
        <v>1.0494843549213199E-2</v>
      </c>
      <c r="AG17" s="19">
        <v>0.74190681512952905</v>
      </c>
    </row>
    <row r="18" spans="1:33" x14ac:dyDescent="0.25">
      <c r="A18" s="17"/>
      <c r="AA18" s="19">
        <v>6.9940157333071599E-3</v>
      </c>
      <c r="AB18" s="19">
        <v>3.3126602042786703E-2</v>
      </c>
      <c r="AC18" s="19">
        <v>0.999999097558668</v>
      </c>
      <c r="AD18" s="19">
        <v>1.4113406310080701</v>
      </c>
      <c r="AE18" s="19">
        <v>0.29380060678284697</v>
      </c>
      <c r="AF18" s="19">
        <v>9.8022936818959999E-3</v>
      </c>
      <c r="AG18" s="19">
        <v>0.74189422319764198</v>
      </c>
    </row>
    <row r="19" spans="1:33" x14ac:dyDescent="0.25">
      <c r="A19" s="17"/>
      <c r="K19" s="3"/>
      <c r="AA19" s="19">
        <v>6.7261938377183297E-3</v>
      </c>
      <c r="AB19" s="19">
        <v>2.9771236813633001E-2</v>
      </c>
      <c r="AC19" s="19">
        <v>0.99999971400547505</v>
      </c>
      <c r="AD19" s="19">
        <v>1.71563349989809</v>
      </c>
      <c r="AE19" s="19">
        <v>0.29605517043629598</v>
      </c>
      <c r="AF19" s="19">
        <v>8.9341017209165798E-3</v>
      </c>
      <c r="AG19" s="19">
        <v>0.73996199673996899</v>
      </c>
    </row>
    <row r="20" spans="1:33" x14ac:dyDescent="0.25">
      <c r="A20" s="17"/>
      <c r="K20" s="3"/>
      <c r="AA20" s="19">
        <v>6.2830248694980603E-3</v>
      </c>
      <c r="AB20" s="19">
        <v>2.5775594165289899E-2</v>
      </c>
      <c r="AC20" s="19">
        <v>0.99999991138868105</v>
      </c>
      <c r="AD20" s="19">
        <v>1.9262671407407901</v>
      </c>
      <c r="AE20" s="19">
        <v>0.28741815447133001</v>
      </c>
      <c r="AF20" s="19">
        <v>9.7786225220502006E-3</v>
      </c>
      <c r="AG20" s="19">
        <v>0.73972958913364395</v>
      </c>
    </row>
    <row r="21" spans="1:33" x14ac:dyDescent="0.25">
      <c r="A21" s="17"/>
      <c r="J21" s="3"/>
      <c r="AA21" s="19">
        <v>6.0307164910038402E-3</v>
      </c>
      <c r="AB21" s="19">
        <v>2.3572271425079502E-2</v>
      </c>
      <c r="AC21" s="19">
        <v>0.99999996918888201</v>
      </c>
      <c r="AD21" s="19">
        <v>2.12021942859174</v>
      </c>
      <c r="AE21" s="19">
        <v>0.28416489984597998</v>
      </c>
      <c r="AF21" s="19">
        <v>9.7786424122372501E-3</v>
      </c>
      <c r="AG21" s="19">
        <v>0.73881364922412096</v>
      </c>
    </row>
    <row r="22" spans="1:33" x14ac:dyDescent="0.25">
      <c r="A22" s="17"/>
      <c r="J22" s="3"/>
      <c r="K22" s="3"/>
      <c r="AA22" s="19">
        <v>5.5795392484949699E-3</v>
      </c>
      <c r="AB22" s="19">
        <v>2.8549708744617399E-2</v>
      </c>
      <c r="AC22" s="19">
        <v>0.84367850286075097</v>
      </c>
      <c r="AD22" s="19">
        <v>1.95168426609058</v>
      </c>
      <c r="AE22" s="19">
        <v>0.29376208812307703</v>
      </c>
      <c r="AF22" s="19">
        <v>8.1546460537433897E-3</v>
      </c>
      <c r="AG22" s="19">
        <v>0.73817267457062896</v>
      </c>
    </row>
    <row r="23" spans="1:33" x14ac:dyDescent="0.25">
      <c r="A23" s="17"/>
      <c r="J23" s="3"/>
      <c r="K23" s="3"/>
      <c r="AA23" s="19">
        <v>5.57608073692462E-3</v>
      </c>
      <c r="AB23" s="19">
        <v>2.03948738856428E-2</v>
      </c>
      <c r="AC23" s="19">
        <v>0.99999999215221502</v>
      </c>
      <c r="AD23" s="19">
        <v>2.5709481672224501</v>
      </c>
      <c r="AE23" s="19">
        <v>0.28283360663513302</v>
      </c>
      <c r="AF23" s="19">
        <v>8.87106812792182E-3</v>
      </c>
      <c r="AG23" s="19">
        <v>0.73675525139805598</v>
      </c>
    </row>
    <row r="24" spans="1:33" x14ac:dyDescent="0.25">
      <c r="A24" s="17"/>
      <c r="M24" s="3"/>
      <c r="AA24" s="19">
        <v>2.7832984924316402E-3</v>
      </c>
      <c r="AB24" s="19">
        <v>5.3505627220035899E-2</v>
      </c>
      <c r="AC24" s="19">
        <v>0.50490971878211699</v>
      </c>
      <c r="AD24" s="19">
        <v>0.59856386323803401</v>
      </c>
      <c r="AE24" s="19">
        <v>0.30285018121759899</v>
      </c>
      <c r="AF24" s="19">
        <v>6.4253599340435797E-3</v>
      </c>
      <c r="AG24" s="19">
        <v>0.73598194873702505</v>
      </c>
    </row>
    <row r="25" spans="1:33" x14ac:dyDescent="0.25">
      <c r="A25" s="17"/>
      <c r="AA25" s="19">
        <v>4.3327993949843196E-3</v>
      </c>
      <c r="AB25" s="19">
        <v>2.06699444976098E-2</v>
      </c>
      <c r="AC25" s="19">
        <v>0.91517013437169603</v>
      </c>
      <c r="AD25" s="19">
        <v>3.11250623058474</v>
      </c>
      <c r="AE25" s="19">
        <v>0.289055405223897</v>
      </c>
      <c r="AF25" s="19">
        <v>6.6476636302998902E-3</v>
      </c>
      <c r="AG25" s="19">
        <v>0.73451471349591702</v>
      </c>
    </row>
    <row r="26" spans="1:33" x14ac:dyDescent="0.25">
      <c r="A26" s="17"/>
      <c r="J26" s="3"/>
      <c r="AA26" s="19">
        <v>4.5529824557536402E-3</v>
      </c>
      <c r="AB26" s="19">
        <v>2.2649782900827899E-2</v>
      </c>
      <c r="AC26" s="19">
        <v>0.89344205091714002</v>
      </c>
      <c r="AD26" s="19">
        <v>2.9394858855406798</v>
      </c>
      <c r="AE26" s="19">
        <v>0.29611192206168602</v>
      </c>
      <c r="AF26" s="19">
        <v>6.0013205947941897E-3</v>
      </c>
      <c r="AG26" s="19">
        <v>0.73439935996735395</v>
      </c>
    </row>
    <row r="27" spans="1:33" x14ac:dyDescent="0.25">
      <c r="A27" s="17"/>
      <c r="K27" s="3"/>
      <c r="AA27" s="19">
        <v>4.4928455986730197E-3</v>
      </c>
      <c r="AB27" s="19">
        <v>2.0537662150753099E-2</v>
      </c>
      <c r="AC27" s="19">
        <v>0.95303224585489799</v>
      </c>
      <c r="AD27" s="19">
        <v>3.1565364584261602</v>
      </c>
      <c r="AE27" s="19">
        <v>0.29188807495830099</v>
      </c>
      <c r="AF27" s="19">
        <v>6.10686241949798E-3</v>
      </c>
      <c r="AG27" s="19">
        <v>0.73422386903164305</v>
      </c>
    </row>
    <row r="28" spans="1:33" x14ac:dyDescent="0.25">
      <c r="A28" s="17"/>
      <c r="AA28" s="19">
        <v>4.4633863147773801E-3</v>
      </c>
      <c r="AB28" s="19">
        <v>1.7959782469098899E-2</v>
      </c>
      <c r="AC28" s="19">
        <v>0.99999997218695102</v>
      </c>
      <c r="AD28" s="19">
        <v>3.3048888434452</v>
      </c>
      <c r="AE28" s="19">
        <v>0.28177204288100899</v>
      </c>
      <c r="AF28" s="19">
        <v>7.3224957673900803E-3</v>
      </c>
      <c r="AG28" s="19">
        <v>0.73395410997899202</v>
      </c>
    </row>
    <row r="29" spans="1:33" x14ac:dyDescent="0.25">
      <c r="A29" s="17"/>
      <c r="AA29" s="19">
        <v>4.3811798095703099E-3</v>
      </c>
      <c r="AB29" s="19">
        <v>1.7928273102806602E-2</v>
      </c>
      <c r="AC29" s="19">
        <v>0.99560546875</v>
      </c>
      <c r="AD29" s="19">
        <v>3.2526940563096498</v>
      </c>
      <c r="AE29" s="19">
        <v>0.27938394851838999</v>
      </c>
      <c r="AF29" s="19">
        <v>7.7981934047155503E-3</v>
      </c>
      <c r="AG29" s="19">
        <v>0.73394269504129195</v>
      </c>
    </row>
    <row r="30" spans="1:33" x14ac:dyDescent="0.25">
      <c r="A30" s="17"/>
      <c r="AA30" s="19">
        <v>2.0480492148401402E-3</v>
      </c>
      <c r="AB30" s="19">
        <v>1.9063790175760001E-2</v>
      </c>
      <c r="AC30" s="19">
        <v>0.99999999058080102</v>
      </c>
      <c r="AD30" s="19">
        <v>4.1358615257134996</v>
      </c>
      <c r="AE30" s="19">
        <v>0.28739110786856698</v>
      </c>
      <c r="AF30" s="19">
        <v>4.4673585397838602E-3</v>
      </c>
      <c r="AG30" s="19">
        <v>0.73091723563037703</v>
      </c>
    </row>
    <row r="31" spans="1:33" x14ac:dyDescent="0.25">
      <c r="A31" s="17"/>
      <c r="AA31" s="19">
        <v>2.5926487221803502E-3</v>
      </c>
      <c r="AB31" s="19">
        <v>3.1399741326604599E-2</v>
      </c>
      <c r="AC31" s="19">
        <v>0.68237694790338699</v>
      </c>
      <c r="AD31" s="19">
        <v>2.9165786039249499</v>
      </c>
      <c r="AE31" s="19">
        <v>0.31815609430049602</v>
      </c>
      <c r="AF31" s="19">
        <v>2.31342146578051E-3</v>
      </c>
      <c r="AG31" s="19">
        <v>0.727829460240214</v>
      </c>
    </row>
    <row r="32" spans="1:33" x14ac:dyDescent="0.25">
      <c r="A32" s="17"/>
    </row>
    <row r="33" spans="1:15" x14ac:dyDescent="0.25">
      <c r="A33" s="17"/>
      <c r="G33" s="8"/>
      <c r="H33" s="8"/>
      <c r="I33" s="8"/>
      <c r="J33" s="12"/>
      <c r="K33" s="8"/>
      <c r="L33" s="8"/>
      <c r="M33" s="8"/>
      <c r="N33" s="8"/>
      <c r="O33" s="8"/>
    </row>
    <row r="42" spans="1:15" x14ac:dyDescent="0.25">
      <c r="K42" s="3"/>
    </row>
    <row r="50" spans="10:10" x14ac:dyDescent="0.25">
      <c r="J50" s="3"/>
    </row>
  </sheetData>
  <mergeCells count="4">
    <mergeCell ref="I1:N1"/>
    <mergeCell ref="S1:W1"/>
    <mergeCell ref="AA1:AF1"/>
    <mergeCell ref="AL1:AP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opLeftCell="F1" zoomScale="85" zoomScaleNormal="85" workbookViewId="0">
      <selection activeCell="P2" sqref="J2:P2"/>
    </sheetView>
  </sheetViews>
  <sheetFormatPr defaultRowHeight="14.4" x14ac:dyDescent="0.25"/>
  <cols>
    <col min="1" max="1" width="17.6640625" customWidth="1"/>
    <col min="13" max="13" width="10.6640625" customWidth="1"/>
    <col min="16" max="16" width="14.33203125" style="10" customWidth="1"/>
    <col min="17" max="17" width="8.88671875" style="6"/>
  </cols>
  <sheetData>
    <row r="1" spans="1:45" s="6" customFormat="1" x14ac:dyDescent="0.25">
      <c r="A1" s="2" t="s">
        <v>1</v>
      </c>
      <c r="B1" s="9" t="s">
        <v>2</v>
      </c>
      <c r="C1" s="6" t="s">
        <v>3</v>
      </c>
      <c r="D1" s="6" t="s">
        <v>0</v>
      </c>
      <c r="E1" s="6" t="s">
        <v>4</v>
      </c>
      <c r="F1" s="6" t="s">
        <v>5</v>
      </c>
      <c r="G1" s="6" t="s">
        <v>13</v>
      </c>
      <c r="I1" s="37"/>
      <c r="J1" s="37"/>
      <c r="K1" s="37"/>
      <c r="L1" s="37"/>
      <c r="M1" s="37"/>
      <c r="N1" s="37"/>
      <c r="P1" s="10"/>
      <c r="S1" s="37"/>
      <c r="T1" s="37"/>
      <c r="U1" s="37"/>
      <c r="V1" s="37"/>
      <c r="W1" s="37"/>
      <c r="X1" s="19" t="s">
        <v>54</v>
      </c>
      <c r="Y1" s="19"/>
      <c r="Z1" s="37"/>
      <c r="AA1" s="37"/>
      <c r="AB1" s="37"/>
      <c r="AC1" s="37"/>
      <c r="AD1" s="37"/>
      <c r="AE1" s="37"/>
      <c r="AF1" s="19"/>
      <c r="AG1" s="10"/>
      <c r="AH1" s="19"/>
      <c r="AI1" s="19"/>
      <c r="AJ1" s="37"/>
      <c r="AK1" s="37"/>
      <c r="AL1" s="37"/>
      <c r="AM1" s="37"/>
      <c r="AN1" s="37"/>
    </row>
    <row r="2" spans="1:45" x14ac:dyDescent="0.25">
      <c r="A2" s="17">
        <v>44451</v>
      </c>
      <c r="B2" s="19" t="s">
        <v>20</v>
      </c>
      <c r="C2" s="19">
        <v>6.5650000000000004</v>
      </c>
      <c r="D2" s="19">
        <v>78.489999999999995</v>
      </c>
      <c r="E2" s="19">
        <v>15.03</v>
      </c>
      <c r="F2" s="19">
        <v>28614</v>
      </c>
      <c r="G2" s="19">
        <v>27679.560299782199</v>
      </c>
      <c r="I2" s="6"/>
      <c r="J2" s="11">
        <v>0.58808965611142805</v>
      </c>
      <c r="K2" s="11">
        <v>0.30701833568792702</v>
      </c>
      <c r="L2" s="11">
        <v>5.6892633438110395E-4</v>
      </c>
      <c r="M2" s="23">
        <v>46.443052011268797</v>
      </c>
      <c r="N2" s="11">
        <v>0.70361198728238505</v>
      </c>
      <c r="O2" s="11">
        <v>0</v>
      </c>
      <c r="P2" s="31">
        <v>0.55575276175640298</v>
      </c>
      <c r="S2" s="6"/>
      <c r="T2" s="19">
        <v>0.73961454073382205</v>
      </c>
      <c r="U2" s="6"/>
      <c r="V2" s="6"/>
      <c r="W2" s="6"/>
      <c r="X2" s="19">
        <v>27419.452375350302</v>
      </c>
      <c r="Z2" s="11">
        <v>6.0679885162572304E-3</v>
      </c>
      <c r="AA2" s="11">
        <v>0.79094218754701295</v>
      </c>
      <c r="AB2" s="11">
        <v>0.312406192478346</v>
      </c>
      <c r="AC2" s="11">
        <v>36.193094453754</v>
      </c>
      <c r="AD2" s="11">
        <v>0.154913683864663</v>
      </c>
      <c r="AE2" s="11">
        <v>4.0188185874825396E-3</v>
      </c>
      <c r="AF2" s="11">
        <v>0.39831158311021803</v>
      </c>
      <c r="AH2" s="19">
        <v>6.0812706887694596E-3</v>
      </c>
      <c r="AK2" s="19">
        <v>341670664.88262397</v>
      </c>
      <c r="AL2" s="19">
        <v>13232244.1738442</v>
      </c>
      <c r="AM2" s="19">
        <v>3803756.2025855999</v>
      </c>
      <c r="AN2" s="19">
        <v>3634324.67706746</v>
      </c>
      <c r="AO2" s="19">
        <v>407998.70568474801</v>
      </c>
      <c r="AP2" s="19">
        <v>209935978.13758001</v>
      </c>
      <c r="AQ2" s="19">
        <v>35848.742725440803</v>
      </c>
      <c r="AR2" s="3">
        <v>2.4691495769483798E-7</v>
      </c>
      <c r="AS2" s="19">
        <v>1.0131130218505899E-2</v>
      </c>
    </row>
    <row r="3" spans="1:45" x14ac:dyDescent="0.25">
      <c r="A3" s="17">
        <v>44452</v>
      </c>
      <c r="B3" s="19" t="s">
        <v>20</v>
      </c>
      <c r="C3" s="19">
        <v>7.6499999999999986</v>
      </c>
      <c r="D3" s="19">
        <v>78.965000000000003</v>
      </c>
      <c r="E3" s="19">
        <v>15.015000000000001</v>
      </c>
      <c r="F3" s="19">
        <v>30283</v>
      </c>
      <c r="G3" s="19">
        <v>28424.2030629088</v>
      </c>
      <c r="I3" s="6"/>
      <c r="J3" s="19">
        <v>1.02260213616548</v>
      </c>
      <c r="K3" s="19">
        <v>0.716313932514406</v>
      </c>
      <c r="L3" s="19">
        <v>6.8108161596835304E-2</v>
      </c>
      <c r="M3" s="3">
        <v>114.519048104191</v>
      </c>
      <c r="N3" s="19">
        <v>0.98682118130058605</v>
      </c>
      <c r="O3" s="19">
        <v>0</v>
      </c>
      <c r="P3" s="10">
        <v>0.53267005001066403</v>
      </c>
      <c r="T3" s="19">
        <v>0.739658201301024</v>
      </c>
      <c r="X3" s="19">
        <v>23594.5890558953</v>
      </c>
      <c r="Y3" s="6"/>
      <c r="Z3" s="19">
        <v>5.8850481629285599E-3</v>
      </c>
      <c r="AA3" s="19">
        <v>0.87547230920683705</v>
      </c>
      <c r="AB3" s="19">
        <v>0.58878249888366097</v>
      </c>
      <c r="AC3" s="19">
        <v>109.82892374235099</v>
      </c>
      <c r="AD3" s="19">
        <v>0.152923084968145</v>
      </c>
      <c r="AE3" s="19">
        <v>-3.2280200951049199E-3</v>
      </c>
      <c r="AF3" s="19">
        <v>0.39423463654122998</v>
      </c>
      <c r="AH3" s="19">
        <v>6.0861412788455896E-3</v>
      </c>
    </row>
    <row r="4" spans="1:45" x14ac:dyDescent="0.25">
      <c r="A4" s="17">
        <v>44453</v>
      </c>
      <c r="B4" s="19" t="s">
        <v>20</v>
      </c>
      <c r="C4" s="19">
        <v>10.835000000000001</v>
      </c>
      <c r="D4" s="19">
        <v>88.240000000000009</v>
      </c>
      <c r="E4" s="19">
        <v>15.105</v>
      </c>
      <c r="F4" s="19">
        <v>26251</v>
      </c>
      <c r="G4" s="19">
        <v>28851.9374362811</v>
      </c>
      <c r="I4" s="6"/>
      <c r="J4" s="19">
        <v>0.62937471837774295</v>
      </c>
      <c r="K4" s="19">
        <v>0.41060724565842799</v>
      </c>
      <c r="L4" s="19">
        <v>5.5368950332046495E-4</v>
      </c>
      <c r="M4" s="3">
        <v>29.821805847113801</v>
      </c>
      <c r="N4" s="19">
        <v>0.79713975778244195</v>
      </c>
      <c r="O4" s="3">
        <v>7.3749114465337897E-6</v>
      </c>
      <c r="P4" s="10">
        <v>0.52955836421521396</v>
      </c>
      <c r="T4" s="19">
        <v>0.73970186218224299</v>
      </c>
      <c r="X4" s="19">
        <v>25283.350125921399</v>
      </c>
      <c r="Y4" s="6"/>
      <c r="Z4" s="19">
        <v>6.1857015810447002E-3</v>
      </c>
      <c r="AA4" s="19">
        <v>0.71430874072893402</v>
      </c>
      <c r="AB4" s="19">
        <v>9.4867400615903694E-2</v>
      </c>
      <c r="AC4" s="19">
        <v>104.109233109315</v>
      </c>
      <c r="AD4" s="19">
        <v>0.162281129847301</v>
      </c>
      <c r="AE4" s="19">
        <v>2.7181140279730598E-4</v>
      </c>
      <c r="AF4" s="19">
        <v>0.38830062814676902</v>
      </c>
      <c r="AH4" s="19">
        <v>6.0927978646653398E-3</v>
      </c>
    </row>
    <row r="5" spans="1:45" x14ac:dyDescent="0.25">
      <c r="A5" s="17">
        <v>44454</v>
      </c>
      <c r="B5" s="19" t="s">
        <v>20</v>
      </c>
      <c r="C5" s="19">
        <v>8.9949999999999992</v>
      </c>
      <c r="D5" s="19">
        <v>84.74499999999999</v>
      </c>
      <c r="E5" s="19">
        <v>15.234999999999999</v>
      </c>
      <c r="F5" s="19">
        <v>29873</v>
      </c>
      <c r="G5" s="19">
        <v>29283.882718897199</v>
      </c>
      <c r="I5" s="6"/>
      <c r="J5" s="19">
        <v>0.53526181997375899</v>
      </c>
      <c r="K5" s="19">
        <v>1.40054497804101</v>
      </c>
      <c r="L5" s="19">
        <v>3.9335411720946602E-2</v>
      </c>
      <c r="M5" s="3">
        <v>190.22583333104299</v>
      </c>
      <c r="N5" s="19">
        <v>0.50002657175374698</v>
      </c>
      <c r="O5" s="3">
        <v>1.79752968815228E-5</v>
      </c>
      <c r="P5" s="10">
        <v>0.52183488671623601</v>
      </c>
      <c r="T5" s="19">
        <v>0.73974552337041699</v>
      </c>
      <c r="X5" s="19">
        <v>26931.469908730902</v>
      </c>
      <c r="Y5" s="6"/>
      <c r="Z5" s="19">
        <v>6.7499700043048803E-3</v>
      </c>
      <c r="AA5" s="19">
        <v>0.98828007577982102</v>
      </c>
      <c r="AB5" s="19">
        <v>0.423578488503279</v>
      </c>
      <c r="AC5" s="19">
        <v>57.5720427292108</v>
      </c>
      <c r="AD5" s="19">
        <v>0.181649835069909</v>
      </c>
      <c r="AE5" s="19">
        <v>1.8869175359448301E-4</v>
      </c>
      <c r="AF5" s="19">
        <v>0.36386488182151899</v>
      </c>
      <c r="AH5" s="19">
        <v>6.1018953040461697E-3</v>
      </c>
    </row>
    <row r="6" spans="1:45" x14ac:dyDescent="0.25">
      <c r="A6" s="17">
        <v>44455</v>
      </c>
      <c r="B6" s="19" t="s">
        <v>20</v>
      </c>
      <c r="C6" s="19">
        <v>9.2200000000000006</v>
      </c>
      <c r="D6" s="19">
        <v>80.864999999999995</v>
      </c>
      <c r="E6" s="19">
        <v>15.39</v>
      </c>
      <c r="F6" s="19">
        <v>26326</v>
      </c>
      <c r="G6" s="19">
        <v>29720.112093932301</v>
      </c>
      <c r="I6" s="6"/>
      <c r="J6" s="19">
        <v>0.55423398696480397</v>
      </c>
      <c r="K6" s="19">
        <v>1.83626751966444</v>
      </c>
      <c r="L6" s="19">
        <v>0.10580016361078701</v>
      </c>
      <c r="M6" s="3">
        <v>90.180032738905794</v>
      </c>
      <c r="N6" s="19">
        <v>0.51825304577382203</v>
      </c>
      <c r="O6" s="3">
        <v>1.31907520354302E-5</v>
      </c>
      <c r="P6" s="10">
        <v>0.498702168664937</v>
      </c>
      <c r="T6" s="19">
        <v>0.739789184858482</v>
      </c>
      <c r="X6" s="19">
        <v>28712.071012338401</v>
      </c>
      <c r="Y6" s="6"/>
      <c r="Z6" s="19">
        <v>6.9572490382197004E-3</v>
      </c>
      <c r="AA6" s="19">
        <v>0.99888263340442596</v>
      </c>
      <c r="AB6" s="19">
        <v>0.274020775024511</v>
      </c>
      <c r="AC6" s="19">
        <v>39.740432843102901</v>
      </c>
      <c r="AD6" s="19">
        <v>0.180750661269896</v>
      </c>
      <c r="AE6" s="19">
        <v>1.1044371574607401E-2</v>
      </c>
      <c r="AF6" s="19">
        <v>0.362198506419382</v>
      </c>
      <c r="AH6" s="19">
        <v>6.1143285244722101E-3</v>
      </c>
    </row>
    <row r="7" spans="1:45" x14ac:dyDescent="0.25">
      <c r="A7" s="17">
        <v>44456</v>
      </c>
      <c r="B7" s="19" t="s">
        <v>20</v>
      </c>
      <c r="C7" s="19">
        <v>7.9850000000000012</v>
      </c>
      <c r="D7" s="19">
        <v>80.78</v>
      </c>
      <c r="E7" s="19">
        <v>15.66</v>
      </c>
      <c r="F7" s="19">
        <v>32292</v>
      </c>
      <c r="G7" s="19">
        <v>30160.699781747899</v>
      </c>
      <c r="I7" s="6"/>
      <c r="J7" s="19">
        <v>0.55224231899620202</v>
      </c>
      <c r="K7" s="19">
        <v>1.2875896819352499</v>
      </c>
      <c r="L7" s="19">
        <v>8.5278186710381301E-2</v>
      </c>
      <c r="M7" s="3">
        <v>102.045059750427</v>
      </c>
      <c r="N7" s="19">
        <v>0.51636354716886101</v>
      </c>
      <c r="O7" s="3">
        <v>2.0693693913886899E-5</v>
      </c>
      <c r="P7" s="10">
        <v>0.49770677594465301</v>
      </c>
      <c r="T7" s="19">
        <v>0.73983284663937698</v>
      </c>
      <c r="X7" s="19">
        <v>29984.172046144799</v>
      </c>
      <c r="Y7" s="6"/>
      <c r="Z7" s="19">
        <v>7.0457223613673596E-3</v>
      </c>
      <c r="AA7" s="19">
        <v>0.99999930639682999</v>
      </c>
      <c r="AB7" s="19">
        <v>0.56834849521821296</v>
      </c>
      <c r="AC7" s="19">
        <v>28.565790469250601</v>
      </c>
      <c r="AD7" s="19">
        <v>0.19621273409377901</v>
      </c>
      <c r="AE7" s="19">
        <v>1.45547815922176E-3</v>
      </c>
      <c r="AF7" s="19">
        <v>0.34127965144262901</v>
      </c>
      <c r="AH7" s="19">
        <v>6.1313204955747496E-3</v>
      </c>
    </row>
    <row r="8" spans="1:45" x14ac:dyDescent="0.25">
      <c r="A8" s="17">
        <v>44457</v>
      </c>
      <c r="B8" s="19" t="s">
        <v>20</v>
      </c>
      <c r="C8" s="19">
        <v>8.3149999999999977</v>
      </c>
      <c r="D8" s="19">
        <v>81.029999999999987</v>
      </c>
      <c r="E8" s="19">
        <v>16.605</v>
      </c>
      <c r="F8" s="19">
        <v>29438</v>
      </c>
      <c r="G8" s="19">
        <v>30605.721060172498</v>
      </c>
      <c r="I8" s="6"/>
      <c r="J8" s="3">
        <v>0.32199599700542803</v>
      </c>
      <c r="K8" s="19">
        <v>1.78248452001905</v>
      </c>
      <c r="L8" s="19">
        <v>0.11196155230784099</v>
      </c>
      <c r="M8" s="3">
        <v>86.261372086685</v>
      </c>
      <c r="N8" s="19">
        <v>0.28598476680111401</v>
      </c>
      <c r="O8" s="3">
        <v>1.5401763855726901E-5</v>
      </c>
      <c r="P8" s="10">
        <v>0.49256339603014399</v>
      </c>
      <c r="T8" s="19">
        <v>0.73987650870603705</v>
      </c>
      <c r="X8" s="19">
        <v>31079.8106044409</v>
      </c>
      <c r="Y8" s="6"/>
      <c r="Z8" s="19">
        <v>7.3486546506916798E-3</v>
      </c>
      <c r="AA8" s="19">
        <v>0.90816903571785801</v>
      </c>
      <c r="AB8" s="19">
        <v>0.22764593900499699</v>
      </c>
      <c r="AC8" s="19">
        <v>49.279450425899803</v>
      </c>
      <c r="AD8" s="19">
        <v>0.19478124120739199</v>
      </c>
      <c r="AE8" s="19">
        <v>8.7735176963281702E-3</v>
      </c>
      <c r="AF8" s="19">
        <v>0.33482106455377297</v>
      </c>
      <c r="AH8" s="19">
        <v>6.1545424069690104E-3</v>
      </c>
    </row>
    <row r="9" spans="1:45" x14ac:dyDescent="0.25">
      <c r="A9" s="17">
        <v>44458</v>
      </c>
      <c r="B9" s="19" t="s">
        <v>20</v>
      </c>
      <c r="C9" s="19">
        <v>5.8150000000000004</v>
      </c>
      <c r="D9" s="19">
        <v>80.535000000000011</v>
      </c>
      <c r="E9" s="19">
        <v>15.13</v>
      </c>
      <c r="F9" s="19">
        <v>29007</v>
      </c>
      <c r="G9" s="19">
        <v>31055.252285140799</v>
      </c>
      <c r="I9" s="6"/>
      <c r="J9" s="19">
        <v>0.93089322270118502</v>
      </c>
      <c r="K9" s="19">
        <v>0.52971547214202297</v>
      </c>
      <c r="L9" s="19">
        <v>0.13031563588241499</v>
      </c>
      <c r="M9" s="3">
        <v>67.966979003815993</v>
      </c>
      <c r="N9" s="19">
        <v>0.89482332104791795</v>
      </c>
      <c r="O9" s="3">
        <v>1.1036220093019201E-5</v>
      </c>
      <c r="P9" s="10">
        <v>0.490293143776033</v>
      </c>
      <c r="T9" s="19">
        <v>0.73992017105139796</v>
      </c>
      <c r="X9" s="19">
        <v>31833.238555728502</v>
      </c>
      <c r="Y9" s="6"/>
      <c r="Z9" s="19">
        <v>8.3617452853902395E-3</v>
      </c>
      <c r="AA9" s="19">
        <v>0.12654426087807699</v>
      </c>
      <c r="AB9" s="19">
        <v>0.94391414561416298</v>
      </c>
      <c r="AC9" s="19">
        <v>126.14250130126899</v>
      </c>
      <c r="AD9" s="19">
        <v>0.22423139058284</v>
      </c>
      <c r="AE9" s="19">
        <v>1.3264749026161701E-2</v>
      </c>
      <c r="AF9" s="19">
        <v>0.248805322315264</v>
      </c>
      <c r="AH9" s="19">
        <v>6.1862778137504503E-3</v>
      </c>
    </row>
    <row r="10" spans="1:45" x14ac:dyDescent="0.25">
      <c r="A10" s="17">
        <v>44459</v>
      </c>
      <c r="B10" s="19" t="s">
        <v>20</v>
      </c>
      <c r="C10" s="19">
        <v>7.3450000000000006</v>
      </c>
      <c r="D10" s="19">
        <v>79.374999999999986</v>
      </c>
      <c r="E10" s="19">
        <v>13.975</v>
      </c>
      <c r="F10" s="19">
        <v>35702</v>
      </c>
      <c r="G10" s="19">
        <v>31509.370911693299</v>
      </c>
      <c r="I10" s="6"/>
      <c r="J10" s="19">
        <v>1.0105527050995999</v>
      </c>
      <c r="K10" s="19">
        <v>1.74723200212764</v>
      </c>
      <c r="L10" s="19">
        <v>0.17864687166188201</v>
      </c>
      <c r="M10" s="3">
        <v>61.866258941176604</v>
      </c>
      <c r="N10" s="19">
        <v>0.97439850873336498</v>
      </c>
      <c r="O10" s="3">
        <v>2.1235331560953701E-6</v>
      </c>
      <c r="P10" s="10">
        <v>0.48173146157344099</v>
      </c>
      <c r="T10" s="19">
        <v>0.73996383366839802</v>
      </c>
      <c r="X10" s="19">
        <v>32512.329580847199</v>
      </c>
      <c r="Y10" s="6"/>
      <c r="Z10" s="19">
        <v>9.2788807546645407E-3</v>
      </c>
      <c r="AA10" s="19">
        <v>7.63018609483503E-2</v>
      </c>
      <c r="AB10" s="19">
        <v>0.64821930682064499</v>
      </c>
      <c r="AC10" s="19">
        <v>21.203940602236401</v>
      </c>
      <c r="AD10" s="19">
        <v>0.24881804691502199</v>
      </c>
      <c r="AE10" s="19">
        <v>2.25522316681421E-2</v>
      </c>
      <c r="AF10" s="19">
        <v>0.16391474230398501</v>
      </c>
      <c r="AH10" s="19">
        <v>6.2296467839373197E-3</v>
      </c>
    </row>
    <row r="11" spans="1:45" x14ac:dyDescent="0.25">
      <c r="A11" s="17">
        <v>44460</v>
      </c>
      <c r="B11" s="19" t="s">
        <v>20</v>
      </c>
      <c r="C11" s="19">
        <v>8.5250000000000021</v>
      </c>
      <c r="D11" s="19">
        <v>80.765000000000015</v>
      </c>
      <c r="E11" s="19">
        <v>14.05</v>
      </c>
      <c r="F11" s="19">
        <v>31095</v>
      </c>
      <c r="G11" s="19">
        <v>31968.1555153548</v>
      </c>
      <c r="I11" s="6"/>
      <c r="J11" s="3">
        <v>0.35006752414961301</v>
      </c>
      <c r="K11" s="19">
        <v>0.48462964011281001</v>
      </c>
      <c r="L11" s="19">
        <v>0.124098108247669</v>
      </c>
      <c r="M11" s="3">
        <v>69.281190495236402</v>
      </c>
      <c r="N11" s="19">
        <v>0.31401768802227897</v>
      </c>
      <c r="O11" s="3">
        <v>1.8819953102822099E-5</v>
      </c>
      <c r="P11" s="10">
        <v>0.48118254765389401</v>
      </c>
      <c r="T11" s="19">
        <v>0.740007496549973</v>
      </c>
      <c r="X11" s="19">
        <v>32750.300608691301</v>
      </c>
      <c r="Y11" s="6"/>
      <c r="Z11" s="19">
        <v>9.3630365182179008E-3</v>
      </c>
      <c r="AA11" s="19">
        <v>0.64222202447068499</v>
      </c>
      <c r="AB11" s="19">
        <v>0.76870052445370696</v>
      </c>
      <c r="AC11" s="19">
        <v>96.432837608485798</v>
      </c>
      <c r="AD11" s="19">
        <v>0.25781412637124002</v>
      </c>
      <c r="AE11" s="19">
        <v>1.8057709384070801E-2</v>
      </c>
      <c r="AF11" s="19">
        <v>0.13943348781876999</v>
      </c>
      <c r="AH11" s="19">
        <v>6.2889118848697204E-3</v>
      </c>
    </row>
    <row r="12" spans="1:45" x14ac:dyDescent="0.25">
      <c r="A12" s="17">
        <v>44461</v>
      </c>
      <c r="B12" s="19" t="s">
        <v>20</v>
      </c>
      <c r="C12" s="19">
        <v>7.23</v>
      </c>
      <c r="D12" s="19">
        <v>78.625000000000014</v>
      </c>
      <c r="E12" s="19">
        <v>14.88</v>
      </c>
      <c r="F12" s="19">
        <v>33560</v>
      </c>
      <c r="G12" s="19">
        <v>32431.6858138885</v>
      </c>
      <c r="I12" s="6"/>
      <c r="J12" s="6"/>
      <c r="K12" s="6"/>
      <c r="L12" s="6"/>
      <c r="M12" s="3"/>
      <c r="N12" s="6"/>
      <c r="T12" s="19">
        <v>0.74005115968905799</v>
      </c>
      <c r="X12" s="19">
        <v>33195.722670267598</v>
      </c>
      <c r="Y12" s="6"/>
      <c r="Z12" s="19">
        <v>9.4062530083424099E-3</v>
      </c>
      <c r="AA12" s="19">
        <v>0.46337909713867798</v>
      </c>
      <c r="AB12" s="19">
        <v>0.99782736651022796</v>
      </c>
      <c r="AC12" s="19">
        <v>160.60165276150701</v>
      </c>
      <c r="AD12" s="19">
        <v>0.25606915543201902</v>
      </c>
      <c r="AE12" s="19">
        <v>1.8812946951134401E-2</v>
      </c>
      <c r="AF12" s="19">
        <v>0.135858416420334</v>
      </c>
      <c r="AH12" s="19">
        <v>6.3698957093771998E-3</v>
      </c>
    </row>
    <row r="13" spans="1:45" x14ac:dyDescent="0.25">
      <c r="A13" s="17">
        <v>44462</v>
      </c>
      <c r="B13" s="19" t="s">
        <v>20</v>
      </c>
      <c r="C13" s="19">
        <v>5.8949999999999996</v>
      </c>
      <c r="D13" s="19">
        <v>79.580000000000013</v>
      </c>
      <c r="E13" s="19">
        <v>15.39</v>
      </c>
      <c r="F13" s="19">
        <v>35764</v>
      </c>
      <c r="G13" s="19">
        <v>32900.042689443602</v>
      </c>
      <c r="I13" s="6"/>
      <c r="J13" s="3"/>
      <c r="K13" s="6"/>
      <c r="L13" s="6"/>
      <c r="M13" s="3"/>
      <c r="N13" s="6"/>
      <c r="T13" s="19">
        <v>0.74009482307858898</v>
      </c>
      <c r="X13" s="19">
        <v>33732.907439290699</v>
      </c>
      <c r="Y13" s="6"/>
      <c r="Z13" s="19">
        <v>9.4203216508502701E-3</v>
      </c>
      <c r="AA13" s="19">
        <v>0.13314466791639501</v>
      </c>
      <c r="AB13" s="19">
        <v>0.59891276332300403</v>
      </c>
      <c r="AC13" s="19">
        <v>140.25769470153801</v>
      </c>
      <c r="AD13" s="19">
        <v>0.25759579355269402</v>
      </c>
      <c r="AE13" s="19">
        <v>1.8392867736943801E-2</v>
      </c>
      <c r="AF13" s="19">
        <v>0.134103366722511</v>
      </c>
      <c r="AH13" s="19">
        <v>6.4805502654784099E-3</v>
      </c>
    </row>
    <row r="14" spans="1:45" x14ac:dyDescent="0.25">
      <c r="A14" s="17">
        <v>44463</v>
      </c>
      <c r="B14" s="19" t="s">
        <v>20</v>
      </c>
      <c r="C14" s="19">
        <v>7.13</v>
      </c>
      <c r="D14" s="19">
        <v>80.194999999999993</v>
      </c>
      <c r="E14" s="19">
        <v>16.495000000000001</v>
      </c>
      <c r="F14" s="19">
        <v>35620</v>
      </c>
      <c r="G14" s="19">
        <v>33373.308211084302</v>
      </c>
      <c r="I14" s="6"/>
      <c r="J14" s="6"/>
      <c r="K14" s="6"/>
      <c r="L14" s="6"/>
      <c r="M14" s="3"/>
      <c r="N14" s="6"/>
      <c r="T14" s="19">
        <v>0.74013848671150295</v>
      </c>
      <c r="X14" s="19">
        <v>34001.4131818038</v>
      </c>
      <c r="Y14" s="6"/>
      <c r="Z14" s="19">
        <v>9.5988857489957002E-3</v>
      </c>
      <c r="AA14" s="19">
        <v>0.431980424102269</v>
      </c>
      <c r="AB14" s="19">
        <v>0.99645657458589698</v>
      </c>
      <c r="AC14" s="19">
        <v>75.822805057386105</v>
      </c>
      <c r="AD14" s="19">
        <v>0.26140175986098801</v>
      </c>
      <c r="AE14" s="19">
        <v>2.0200565723441598E-2</v>
      </c>
      <c r="AF14" s="19">
        <v>0.11255050598805599</v>
      </c>
      <c r="AH14" s="19">
        <v>6.6317328398246903E-3</v>
      </c>
    </row>
    <row r="15" spans="1:45" x14ac:dyDescent="0.25">
      <c r="A15" s="17">
        <v>44464</v>
      </c>
      <c r="B15" s="19" t="s">
        <v>20</v>
      </c>
      <c r="C15" s="19">
        <v>6.3400000000000007</v>
      </c>
      <c r="D15" s="19">
        <v>84.299999999999983</v>
      </c>
      <c r="E15" s="19">
        <v>17.079999999999998</v>
      </c>
      <c r="F15" s="19">
        <v>29746</v>
      </c>
      <c r="G15" s="19">
        <v>33851.5656577544</v>
      </c>
      <c r="I15" s="6"/>
      <c r="J15" s="6"/>
      <c r="K15" s="6"/>
      <c r="L15" s="6"/>
      <c r="M15" s="3"/>
      <c r="N15" s="6"/>
      <c r="T15" s="19">
        <v>0.740182150580734</v>
      </c>
      <c r="X15" s="19">
        <v>34083.043380897601</v>
      </c>
      <c r="Y15" s="6"/>
      <c r="Z15" s="19">
        <v>9.6015921112738694E-3</v>
      </c>
      <c r="AA15" s="19">
        <v>0.97928036674385499</v>
      </c>
      <c r="AB15" s="19">
        <v>0.97754386238288504</v>
      </c>
      <c r="AC15" s="19">
        <v>123.60704349669599</v>
      </c>
      <c r="AD15" s="19">
        <v>0.26641311387925798</v>
      </c>
      <c r="AE15" s="19">
        <v>1.9848235155824699E-2</v>
      </c>
      <c r="AF15" s="19">
        <v>0.10606896599148299</v>
      </c>
      <c r="AH15" s="19">
        <v>6.8382620387973103E-3</v>
      </c>
    </row>
    <row r="16" spans="1:45" x14ac:dyDescent="0.25">
      <c r="A16" s="17">
        <v>44465</v>
      </c>
      <c r="B16" s="19" t="s">
        <v>20</v>
      </c>
      <c r="C16" s="19">
        <v>4.99</v>
      </c>
      <c r="D16" s="19">
        <v>82.1</v>
      </c>
      <c r="E16" s="19">
        <v>16.835000000000001</v>
      </c>
      <c r="F16" s="19">
        <v>32997</v>
      </c>
      <c r="G16" s="19">
        <v>34334.899541624502</v>
      </c>
      <c r="I16" s="6"/>
      <c r="J16" s="3"/>
      <c r="K16" s="6"/>
      <c r="L16" s="6"/>
      <c r="M16" s="3"/>
      <c r="N16" s="6"/>
      <c r="T16" s="19">
        <v>0.740225814679217</v>
      </c>
      <c r="X16" s="19">
        <v>34403.439957798801</v>
      </c>
      <c r="Y16" s="6"/>
      <c r="Z16" s="19">
        <v>9.8459139480226998E-3</v>
      </c>
      <c r="AA16" s="19">
        <v>0.99999703768883696</v>
      </c>
      <c r="AB16" s="19">
        <v>0.57395369880410596</v>
      </c>
      <c r="AC16" s="19">
        <v>26.5825202463975</v>
      </c>
      <c r="AD16" s="19">
        <v>0.266068769621356</v>
      </c>
      <c r="AE16" s="19">
        <v>2.57459639502788E-2</v>
      </c>
      <c r="AF16" s="19">
        <v>9.4201672028609504E-2</v>
      </c>
      <c r="AH16" s="19">
        <v>7.1203530046045401E-3</v>
      </c>
    </row>
    <row r="17" spans="1:34" x14ac:dyDescent="0.25">
      <c r="A17" s="17">
        <v>44466</v>
      </c>
      <c r="B17" s="19" t="s">
        <v>20</v>
      </c>
      <c r="C17" s="19">
        <v>5.0599999999999996</v>
      </c>
      <c r="D17" s="19">
        <v>80.72</v>
      </c>
      <c r="E17" s="19">
        <v>14.135</v>
      </c>
      <c r="F17" s="19">
        <v>37485</v>
      </c>
      <c r="G17" s="19">
        <v>34823.3956318766</v>
      </c>
      <c r="I17" s="6"/>
      <c r="J17" s="6"/>
      <c r="K17" s="6"/>
      <c r="L17" s="6"/>
      <c r="M17" s="3"/>
      <c r="N17" s="6"/>
      <c r="T17" s="19">
        <v>0.74026947899988904</v>
      </c>
      <c r="X17" s="19">
        <v>34634.905542996399</v>
      </c>
      <c r="Y17" s="6"/>
      <c r="Z17" s="19">
        <v>9.7385539830575595E-3</v>
      </c>
      <c r="AA17" s="19">
        <v>6.24677551312737E-2</v>
      </c>
      <c r="AB17" s="19">
        <v>0.20438657448563899</v>
      </c>
      <c r="AC17" s="19">
        <v>49.219975673529099</v>
      </c>
      <c r="AD17" s="19">
        <v>0.27399454088504099</v>
      </c>
      <c r="AE17" s="19">
        <v>1.79443359375E-2</v>
      </c>
      <c r="AF17" s="19">
        <v>8.9529914114993794E-2</v>
      </c>
      <c r="AH17" s="19">
        <v>7.5055638852565597E-3</v>
      </c>
    </row>
    <row r="18" spans="1:34" x14ac:dyDescent="0.25">
      <c r="A18" s="17">
        <v>44467</v>
      </c>
      <c r="B18" s="19" t="s">
        <v>20</v>
      </c>
      <c r="C18" s="19">
        <v>6.9</v>
      </c>
      <c r="D18" s="19">
        <v>82.63</v>
      </c>
      <c r="E18" s="19">
        <v>11.705</v>
      </c>
      <c r="F18" s="19">
        <v>34520</v>
      </c>
      <c r="G18" s="19">
        <v>35317.140978932803</v>
      </c>
      <c r="I18" s="6"/>
      <c r="J18" s="6"/>
      <c r="K18" s="6"/>
      <c r="L18" s="6"/>
      <c r="M18" s="6"/>
      <c r="N18" s="6"/>
      <c r="T18" s="19">
        <v>0.740313143535684</v>
      </c>
      <c r="X18" s="19">
        <v>34765.231641400998</v>
      </c>
      <c r="Y18" s="6"/>
      <c r="Z18" s="19">
        <v>9.8717652606704603E-3</v>
      </c>
      <c r="AA18" s="19">
        <v>0.79072307207807102</v>
      </c>
      <c r="AB18" s="19">
        <v>0.91791338392018895</v>
      </c>
      <c r="AC18" s="19">
        <v>105.084923504198</v>
      </c>
      <c r="AD18" s="19">
        <v>0.27036421472024202</v>
      </c>
      <c r="AE18" s="19">
        <v>2.11474686650754E-2</v>
      </c>
      <c r="AF18" s="19">
        <v>7.85549397561527E-2</v>
      </c>
      <c r="AH18" s="19">
        <v>8.0314281000263502E-3</v>
      </c>
    </row>
    <row r="19" spans="1:34" x14ac:dyDescent="0.25">
      <c r="A19" s="17">
        <v>44468</v>
      </c>
      <c r="B19" s="19" t="s">
        <v>20</v>
      </c>
      <c r="C19" s="19">
        <v>7.19</v>
      </c>
      <c r="D19" s="19">
        <v>77.824999999999989</v>
      </c>
      <c r="E19" s="19">
        <v>9.9250000000000007</v>
      </c>
      <c r="F19" s="19">
        <v>35059</v>
      </c>
      <c r="G19" s="19">
        <v>35816.223939098003</v>
      </c>
      <c r="I19" s="6"/>
      <c r="J19" s="6"/>
      <c r="K19" s="6"/>
      <c r="L19" s="6"/>
      <c r="M19" s="6"/>
      <c r="N19" s="6"/>
      <c r="T19" s="19">
        <v>0.74035680827953698</v>
      </c>
      <c r="X19" s="19">
        <v>35080.203138312703</v>
      </c>
      <c r="Y19" s="6"/>
      <c r="Z19" s="19">
        <v>9.9613307309472897E-3</v>
      </c>
      <c r="AA19" s="19">
        <v>0.98972763606990999</v>
      </c>
      <c r="AB19" s="19">
        <v>0.59957195867623803</v>
      </c>
      <c r="AC19" s="19">
        <v>174.96057352454801</v>
      </c>
      <c r="AD19" s="19">
        <v>0.27877425844509701</v>
      </c>
      <c r="AE19" s="19">
        <v>2.17657928616606E-2</v>
      </c>
      <c r="AF19" s="19">
        <v>5.6566966768558997E-2</v>
      </c>
      <c r="AH19" s="19">
        <v>8.7489999100273906E-3</v>
      </c>
    </row>
    <row r="20" spans="1:34" x14ac:dyDescent="0.25">
      <c r="A20" s="17">
        <v>44469</v>
      </c>
      <c r="B20" s="19" t="s">
        <v>20</v>
      </c>
      <c r="C20" s="19">
        <v>6.0000000000000009</v>
      </c>
      <c r="D20" s="19">
        <v>83.89500000000001</v>
      </c>
      <c r="E20" s="19">
        <v>13.475</v>
      </c>
      <c r="F20" s="19">
        <v>35742</v>
      </c>
      <c r="G20" s="19">
        <v>36320.734199670398</v>
      </c>
      <c r="I20" s="6"/>
      <c r="J20" s="6"/>
      <c r="K20" s="6"/>
      <c r="L20" s="6"/>
      <c r="M20" s="6"/>
      <c r="N20" s="6"/>
      <c r="T20" s="19">
        <v>0</v>
      </c>
      <c r="X20" s="19">
        <v>35848.742725440803</v>
      </c>
      <c r="Y20" s="6"/>
      <c r="Z20" s="19">
        <v>1.0245389645800899E-2</v>
      </c>
      <c r="AA20" s="19">
        <v>0.16062218121823099</v>
      </c>
      <c r="AB20" s="19">
        <v>0.35376658715665399</v>
      </c>
      <c r="AC20" s="19">
        <v>199.261134609153</v>
      </c>
      <c r="AD20" s="19">
        <v>0.28757773675728099</v>
      </c>
      <c r="AE20" s="19">
        <v>2.3769811751404499E-2</v>
      </c>
      <c r="AF20" s="19">
        <v>1.56209247324464E-2</v>
      </c>
      <c r="AH20" s="19">
        <v>0</v>
      </c>
    </row>
    <row r="21" spans="1:34" x14ac:dyDescent="0.25">
      <c r="A21" s="17"/>
      <c r="B21" s="6"/>
      <c r="C21" s="19"/>
      <c r="D21" s="6"/>
      <c r="E21" s="6"/>
      <c r="F21" s="6"/>
      <c r="G21" s="19"/>
      <c r="I21" s="6"/>
      <c r="J21" s="3"/>
      <c r="K21" s="6"/>
      <c r="L21" s="6"/>
      <c r="M21" s="6"/>
      <c r="N21" s="6"/>
      <c r="Y21" s="6"/>
      <c r="Z21" s="19">
        <v>1.05495154642825E-2</v>
      </c>
      <c r="AA21" s="19">
        <v>0.57976448605394604</v>
      </c>
      <c r="AB21" s="19">
        <v>0.75020618843529796</v>
      </c>
      <c r="AC21" s="19">
        <v>164.49109239765599</v>
      </c>
      <c r="AD21" s="19">
        <v>0.29465283215392402</v>
      </c>
      <c r="AE21" s="19">
        <v>2.5148004210105799E-2</v>
      </c>
      <c r="AF21" s="19">
        <v>-1.6726960098217801E-2</v>
      </c>
    </row>
    <row r="22" spans="1:34" x14ac:dyDescent="0.25">
      <c r="A22" s="17"/>
      <c r="B22" s="6"/>
      <c r="C22" s="19"/>
      <c r="D22" s="6"/>
      <c r="E22" s="6"/>
      <c r="F22" s="6"/>
      <c r="G22" s="19"/>
      <c r="I22" s="6"/>
      <c r="J22" s="3"/>
      <c r="K22" s="6"/>
      <c r="L22" s="6"/>
      <c r="M22" s="6"/>
      <c r="N22" s="6"/>
      <c r="T22" s="6"/>
      <c r="U22" s="6"/>
      <c r="V22" s="6"/>
      <c r="W22" s="6"/>
      <c r="Y22" s="6"/>
      <c r="Z22" s="19">
        <v>1.09857601107102E-2</v>
      </c>
      <c r="AA22" s="19">
        <v>0.99904061433568203</v>
      </c>
      <c r="AB22" s="19">
        <v>0.250065458254071</v>
      </c>
      <c r="AC22" s="19">
        <v>110.843948067293</v>
      </c>
      <c r="AD22" s="19">
        <v>0.30390738405081102</v>
      </c>
      <c r="AE22" s="19">
        <v>2.7473495646059401E-2</v>
      </c>
      <c r="AF22" s="19">
        <v>-7.2434025592365003E-2</v>
      </c>
    </row>
    <row r="23" spans="1:34" x14ac:dyDescent="0.25">
      <c r="A23" s="17"/>
      <c r="B23" s="6"/>
      <c r="C23" s="19"/>
      <c r="D23" s="6"/>
      <c r="E23" s="6"/>
      <c r="F23" s="6"/>
      <c r="G23" s="19"/>
      <c r="I23" s="6"/>
      <c r="J23" s="3"/>
      <c r="K23" s="6"/>
      <c r="L23" s="6"/>
      <c r="M23" s="6"/>
      <c r="N23" s="6"/>
      <c r="T23" s="6"/>
      <c r="U23" s="6"/>
      <c r="V23" s="6"/>
      <c r="W23" s="6"/>
      <c r="Y23" s="6"/>
      <c r="Z23" s="19">
        <v>1.18910315470264E-2</v>
      </c>
      <c r="AA23" s="19">
        <v>0.79196447726067598</v>
      </c>
      <c r="AB23" s="19">
        <v>0.65570691652630597</v>
      </c>
      <c r="AC23" s="19">
        <v>24.994324133984598</v>
      </c>
      <c r="AD23" s="19">
        <v>0.33155618432956302</v>
      </c>
      <c r="AE23" s="19">
        <v>3.4034535999730303E-2</v>
      </c>
      <c r="AF23" s="19">
        <v>-0.197111062764631</v>
      </c>
    </row>
    <row r="24" spans="1:34" x14ac:dyDescent="0.25">
      <c r="A24" s="17"/>
      <c r="B24" s="6"/>
      <c r="C24" s="19"/>
      <c r="D24" s="6"/>
      <c r="E24" s="6"/>
      <c r="F24" s="6"/>
      <c r="G24" s="19"/>
      <c r="I24" s="6"/>
      <c r="J24" s="6"/>
      <c r="K24" s="6"/>
      <c r="L24" s="6"/>
      <c r="M24" s="3"/>
      <c r="N24" s="6"/>
      <c r="T24" s="6"/>
      <c r="U24" s="6"/>
      <c r="V24" s="6"/>
      <c r="W24" s="6"/>
      <c r="Y24" s="6"/>
      <c r="Z24" s="19">
        <v>1.2023910793891E-2</v>
      </c>
      <c r="AA24" s="19">
        <v>0.72740621902910796</v>
      </c>
      <c r="AB24" s="19">
        <v>0.62563109448094201</v>
      </c>
      <c r="AC24" s="19">
        <v>24.9774025167624</v>
      </c>
      <c r="AD24" s="19">
        <v>0.32235512387736998</v>
      </c>
      <c r="AE24" s="19">
        <v>4.0537655119171803E-2</v>
      </c>
      <c r="AF24" s="19">
        <v>-0.22741978152135101</v>
      </c>
    </row>
    <row r="25" spans="1:34" x14ac:dyDescent="0.25">
      <c r="A25" s="17"/>
      <c r="B25" s="6"/>
      <c r="C25" s="19"/>
      <c r="D25" s="6"/>
      <c r="E25" s="6"/>
      <c r="F25" s="6"/>
      <c r="G25" s="19"/>
      <c r="I25" s="6"/>
      <c r="J25" s="6"/>
      <c r="K25" s="6"/>
      <c r="L25" s="6"/>
      <c r="M25" s="6"/>
      <c r="N25" s="6"/>
      <c r="T25" s="6"/>
      <c r="U25" s="6"/>
      <c r="V25" s="6"/>
      <c r="W25" s="6"/>
      <c r="Y25" s="6"/>
      <c r="Z25" s="19">
        <v>1.4038860268588201E-2</v>
      </c>
      <c r="AA25" s="19">
        <v>4.85069445783105E-2</v>
      </c>
      <c r="AB25" s="19">
        <v>0.99397489764354696</v>
      </c>
      <c r="AC25" s="19">
        <v>42.484277008947103</v>
      </c>
      <c r="AD25" s="19">
        <v>0.42437913747860101</v>
      </c>
      <c r="AE25" s="19">
        <v>2.6888925787590199E-2</v>
      </c>
      <c r="AF25" s="19">
        <v>-0.58297994074664505</v>
      </c>
    </row>
    <row r="26" spans="1:34" x14ac:dyDescent="0.25">
      <c r="A26" s="17"/>
      <c r="B26" s="6"/>
      <c r="C26" s="19"/>
      <c r="D26" s="6"/>
      <c r="E26" s="6"/>
      <c r="F26" s="6"/>
      <c r="G26" s="19"/>
      <c r="I26" s="6"/>
      <c r="J26" s="3"/>
      <c r="K26" s="6"/>
      <c r="L26" s="6"/>
      <c r="M26" s="6"/>
      <c r="N26" s="6"/>
      <c r="T26" s="6"/>
      <c r="U26" s="6"/>
      <c r="V26" s="6"/>
      <c r="W26" s="6"/>
      <c r="Y26" s="6"/>
      <c r="Z26" s="19">
        <v>1.5417960446703601E-2</v>
      </c>
      <c r="AA26" s="19">
        <v>0.99477113460028599</v>
      </c>
      <c r="AB26" s="19">
        <v>0.493735542257492</v>
      </c>
      <c r="AC26" s="19">
        <v>45.547251353274</v>
      </c>
      <c r="AD26" s="19">
        <v>0.45062013007266299</v>
      </c>
      <c r="AE26" s="19">
        <v>4.23219063029798E-2</v>
      </c>
      <c r="AF26" s="19">
        <v>-0.77823069508592002</v>
      </c>
    </row>
    <row r="27" spans="1:34" x14ac:dyDescent="0.25">
      <c r="A27" s="17"/>
      <c r="B27" s="6"/>
      <c r="C27" s="19"/>
      <c r="D27" s="6"/>
      <c r="E27" s="6"/>
      <c r="F27" s="6"/>
      <c r="G27" s="19"/>
      <c r="I27" s="6"/>
      <c r="J27" s="6"/>
      <c r="K27" s="3"/>
      <c r="L27" s="6"/>
      <c r="M27" s="6"/>
      <c r="N27" s="6"/>
      <c r="T27" s="6"/>
      <c r="U27" s="6"/>
      <c r="V27" s="6"/>
      <c r="W27" s="6"/>
      <c r="Y27" s="6"/>
      <c r="Z27" s="19">
        <v>1.59338812309614E-2</v>
      </c>
      <c r="AA27" s="19">
        <v>0.947651488938689</v>
      </c>
      <c r="AB27" s="19">
        <v>0.66024690988804302</v>
      </c>
      <c r="AC27" s="19">
        <v>36.826002672012997</v>
      </c>
      <c r="AD27" s="19">
        <v>0.46557244091163702</v>
      </c>
      <c r="AE27" s="19">
        <v>4.3803662144490198E-2</v>
      </c>
      <c r="AF27" s="19">
        <v>-0.86544168338068195</v>
      </c>
    </row>
    <row r="28" spans="1:34" x14ac:dyDescent="0.25">
      <c r="A28" s="17"/>
      <c r="B28" s="6"/>
      <c r="C28" s="19"/>
      <c r="D28" s="6"/>
      <c r="E28" s="6"/>
      <c r="F28" s="6"/>
      <c r="G28" s="19"/>
      <c r="I28" s="6"/>
      <c r="J28" s="6"/>
      <c r="K28" s="6"/>
      <c r="L28" s="6"/>
      <c r="M28" s="6"/>
      <c r="N28" s="6"/>
      <c r="T28" s="6"/>
      <c r="U28" s="6"/>
      <c r="V28" s="6"/>
      <c r="W28" s="6"/>
      <c r="Y28" s="6"/>
      <c r="Z28" s="19">
        <v>1.6427646219211198E-2</v>
      </c>
      <c r="AA28" s="19">
        <v>0.96360425504404401</v>
      </c>
      <c r="AB28" s="19">
        <v>0.49943774004680902</v>
      </c>
      <c r="AC28" s="19">
        <v>37.133971161752498</v>
      </c>
      <c r="AD28" s="19">
        <v>0.477619705846483</v>
      </c>
      <c r="AE28" s="19">
        <v>4.7968431626196101E-2</v>
      </c>
      <c r="AF28" s="19">
        <v>-0.95018489011044205</v>
      </c>
    </row>
    <row r="29" spans="1:34" x14ac:dyDescent="0.25">
      <c r="A29" s="17"/>
      <c r="B29" s="6"/>
      <c r="C29" s="19"/>
      <c r="D29" s="6"/>
      <c r="E29" s="6"/>
      <c r="F29" s="6"/>
      <c r="G29" s="19"/>
      <c r="I29" s="6"/>
      <c r="J29" s="6"/>
      <c r="K29" s="6"/>
      <c r="L29" s="6"/>
      <c r="M29" s="6"/>
      <c r="N29" s="6"/>
      <c r="T29" s="6"/>
      <c r="U29" s="6"/>
      <c r="V29" s="6"/>
      <c r="W29" s="6"/>
      <c r="Y29" s="6"/>
      <c r="Z29" s="19">
        <v>1.7155985165602801E-2</v>
      </c>
      <c r="AA29" s="19">
        <v>0.99672675186297599</v>
      </c>
      <c r="AB29" s="19">
        <v>0.34016122587196301</v>
      </c>
      <c r="AC29" s="19">
        <v>65.922668720093398</v>
      </c>
      <c r="AD29" s="19">
        <v>0.495485104180373</v>
      </c>
      <c r="AE29" s="19">
        <v>5.5293611941549303E-2</v>
      </c>
      <c r="AF29" s="19">
        <v>-1.0866613075884</v>
      </c>
    </row>
    <row r="30" spans="1:34" x14ac:dyDescent="0.25">
      <c r="A30" s="17"/>
      <c r="B30" s="6"/>
      <c r="C30" s="19"/>
      <c r="D30" s="6"/>
      <c r="E30" s="6"/>
      <c r="F30" s="6"/>
      <c r="G30" s="19"/>
      <c r="I30" s="6"/>
      <c r="J30" s="6"/>
      <c r="K30" s="6"/>
      <c r="L30" s="6"/>
      <c r="M30" s="6"/>
      <c r="N30" s="6"/>
      <c r="T30" s="6"/>
      <c r="U30" s="6"/>
      <c r="V30" s="6"/>
      <c r="W30" s="6"/>
      <c r="Y30" s="6"/>
      <c r="Z30" s="19">
        <v>1.79662464319249E-2</v>
      </c>
      <c r="AA30" s="19">
        <v>0.94525146484375</v>
      </c>
      <c r="AB30" s="19">
        <v>0.53803013796326604</v>
      </c>
      <c r="AC30" s="19">
        <v>32.860897774846798</v>
      </c>
      <c r="AD30" s="19">
        <v>0.53608070250666495</v>
      </c>
      <c r="AE30" s="19">
        <v>5.0869686585470301E-2</v>
      </c>
      <c r="AF30" s="19">
        <v>-1.21134208409086</v>
      </c>
    </row>
    <row r="31" spans="1:34" x14ac:dyDescent="0.25">
      <c r="A31" s="17"/>
      <c r="B31" s="6"/>
      <c r="C31" s="19"/>
      <c r="D31" s="6"/>
      <c r="E31" s="6"/>
      <c r="F31" s="6"/>
      <c r="G31" s="19"/>
      <c r="I31" s="6"/>
      <c r="J31" s="6"/>
      <c r="K31" s="6"/>
      <c r="L31" s="6"/>
      <c r="M31" s="6"/>
      <c r="N31" s="6"/>
      <c r="Y31" s="6"/>
      <c r="Z31" s="19">
        <v>1.82469878876136E-2</v>
      </c>
      <c r="AA31" s="19">
        <v>1</v>
      </c>
      <c r="AB31" s="19">
        <v>0.63104065278988997</v>
      </c>
      <c r="AC31" s="19">
        <v>31.567494205268002</v>
      </c>
      <c r="AD31" s="19">
        <v>0.54981730369703796</v>
      </c>
      <c r="AE31" s="19">
        <v>4.9785971962144702E-2</v>
      </c>
      <c r="AF31" s="19">
        <v>-1.2584914619718199</v>
      </c>
    </row>
    <row r="32" spans="1:34" x14ac:dyDescent="0.25">
      <c r="A32" s="17"/>
      <c r="B32" s="6"/>
      <c r="C32" s="19"/>
      <c r="D32" s="6"/>
      <c r="E32" s="6"/>
      <c r="F32" s="6"/>
      <c r="G32" s="19"/>
      <c r="I32" s="6"/>
      <c r="J32" s="6"/>
      <c r="K32" s="6"/>
      <c r="L32" s="6"/>
      <c r="M32" s="6"/>
      <c r="N32" s="6"/>
      <c r="Y32" s="6"/>
    </row>
    <row r="33" spans="1:25" x14ac:dyDescent="0.25">
      <c r="A33" s="17"/>
      <c r="B33" s="6"/>
      <c r="C33" s="19"/>
      <c r="D33" s="6"/>
      <c r="E33" s="6"/>
      <c r="F33" s="6"/>
      <c r="G33" s="8"/>
      <c r="H33" s="8"/>
      <c r="I33" s="8"/>
      <c r="J33" s="12"/>
      <c r="K33" s="8"/>
      <c r="L33" s="8"/>
      <c r="M33" s="8"/>
      <c r="N33" s="8"/>
      <c r="O33" s="8"/>
      <c r="Y33" s="6"/>
    </row>
    <row r="34" spans="1:25" x14ac:dyDescent="0.25">
      <c r="A34" s="17"/>
      <c r="C34" s="19"/>
      <c r="G34" s="19"/>
      <c r="I34" s="6"/>
      <c r="J34" s="6"/>
      <c r="K34" s="6"/>
      <c r="L34" s="6"/>
      <c r="M34" s="6"/>
      <c r="N34" s="6"/>
      <c r="O34" s="6"/>
    </row>
    <row r="35" spans="1:25" x14ac:dyDescent="0.25">
      <c r="A35" s="17"/>
      <c r="C35" s="19"/>
      <c r="G35" s="19"/>
      <c r="I35" s="6"/>
      <c r="J35" s="6"/>
      <c r="K35" s="6"/>
      <c r="L35" s="6"/>
      <c r="M35" s="6"/>
      <c r="N35" s="6"/>
    </row>
    <row r="36" spans="1:25" x14ac:dyDescent="0.25">
      <c r="A36" s="17"/>
      <c r="C36" s="19"/>
      <c r="G36" s="19"/>
      <c r="I36" s="6"/>
      <c r="J36" s="6"/>
      <c r="K36" s="6"/>
      <c r="L36" s="6"/>
      <c r="M36" s="6"/>
      <c r="N36" s="6"/>
    </row>
    <row r="37" spans="1:25" x14ac:dyDescent="0.25">
      <c r="A37" s="17"/>
      <c r="C37" s="19"/>
      <c r="G37" s="19"/>
      <c r="I37" s="6"/>
      <c r="J37" s="6"/>
      <c r="K37" s="6"/>
      <c r="L37" s="6"/>
      <c r="M37" s="6"/>
      <c r="N37" s="6"/>
    </row>
    <row r="38" spans="1:25" x14ac:dyDescent="0.25">
      <c r="A38" s="17"/>
      <c r="C38" s="19"/>
      <c r="G38" s="19"/>
      <c r="I38" s="6"/>
      <c r="J38" s="6"/>
      <c r="K38" s="6"/>
      <c r="L38" s="6"/>
      <c r="M38" s="6"/>
      <c r="N38" s="6"/>
    </row>
    <row r="39" spans="1:25" x14ac:dyDescent="0.25">
      <c r="A39" s="17"/>
      <c r="C39" s="19"/>
      <c r="G39" s="19"/>
      <c r="I39" s="6"/>
      <c r="J39" s="6"/>
      <c r="K39" s="6"/>
      <c r="L39" s="6"/>
      <c r="M39" s="6"/>
      <c r="N39" s="6"/>
    </row>
    <row r="40" spans="1:25" x14ac:dyDescent="0.25">
      <c r="A40" s="17"/>
      <c r="C40" s="19"/>
      <c r="G40" s="19"/>
      <c r="I40" s="6"/>
      <c r="J40" s="6"/>
      <c r="K40" s="6"/>
      <c r="L40" s="6"/>
      <c r="M40" s="6"/>
      <c r="N40" s="6"/>
    </row>
    <row r="41" spans="1:25" x14ac:dyDescent="0.25">
      <c r="A41" s="17"/>
      <c r="C41" s="19"/>
      <c r="G41" s="19"/>
      <c r="I41" s="6"/>
      <c r="J41" s="6"/>
      <c r="K41" s="6"/>
      <c r="L41" s="6"/>
      <c r="M41" s="6"/>
      <c r="N41" s="6"/>
    </row>
    <row r="42" spans="1:25" x14ac:dyDescent="0.25">
      <c r="A42" s="17"/>
      <c r="C42" s="19"/>
      <c r="G42" s="19"/>
      <c r="I42" s="6"/>
      <c r="J42" s="6"/>
      <c r="K42" s="3"/>
      <c r="L42" s="6"/>
      <c r="M42" s="6"/>
      <c r="N42" s="6"/>
    </row>
    <row r="43" spans="1:25" x14ac:dyDescent="0.25">
      <c r="A43" s="17"/>
      <c r="C43" s="19"/>
      <c r="G43" s="19"/>
      <c r="I43" s="6"/>
      <c r="J43" s="6"/>
      <c r="K43" s="6"/>
      <c r="L43" s="6"/>
      <c r="M43" s="6"/>
      <c r="N43" s="6"/>
    </row>
    <row r="44" spans="1:25" x14ac:dyDescent="0.25">
      <c r="A44" s="17"/>
      <c r="C44" s="19"/>
      <c r="G44" s="19"/>
      <c r="I44" s="6"/>
      <c r="J44" s="6"/>
      <c r="K44" s="6"/>
      <c r="L44" s="6"/>
      <c r="M44" s="6"/>
      <c r="N44" s="6"/>
    </row>
    <row r="45" spans="1:25" x14ac:dyDescent="0.25">
      <c r="A45" s="17"/>
      <c r="C45" s="19"/>
      <c r="G45" s="19"/>
      <c r="I45" s="6"/>
      <c r="J45" s="6"/>
      <c r="K45" s="6"/>
      <c r="L45" s="6"/>
      <c r="M45" s="6"/>
      <c r="N45" s="6"/>
    </row>
    <row r="46" spans="1:25" x14ac:dyDescent="0.25">
      <c r="A46" s="17"/>
      <c r="C46" s="19"/>
      <c r="G46" s="19"/>
      <c r="I46" s="6"/>
      <c r="J46" s="6"/>
      <c r="K46" s="6"/>
      <c r="L46" s="6"/>
      <c r="M46" s="6"/>
      <c r="N46" s="6"/>
    </row>
    <row r="47" spans="1:25" x14ac:dyDescent="0.25">
      <c r="A47" s="17"/>
      <c r="C47" s="19"/>
      <c r="G47" s="19"/>
      <c r="I47" s="6"/>
      <c r="J47" s="6"/>
      <c r="K47" s="6"/>
      <c r="L47" s="6"/>
      <c r="M47" s="6"/>
      <c r="N47" s="6"/>
    </row>
    <row r="48" spans="1:25" x14ac:dyDescent="0.25">
      <c r="A48" s="17"/>
      <c r="C48" s="19"/>
      <c r="G48" s="19"/>
      <c r="I48" s="6"/>
      <c r="J48" s="6"/>
      <c r="K48" s="6"/>
      <c r="L48" s="6"/>
      <c r="M48" s="6"/>
      <c r="N48" s="6"/>
    </row>
    <row r="49" spans="1:14" x14ac:dyDescent="0.25">
      <c r="A49" s="17"/>
      <c r="C49" s="19"/>
      <c r="G49" s="19"/>
      <c r="I49" s="6"/>
      <c r="J49" s="6"/>
      <c r="K49" s="6"/>
      <c r="L49" s="6"/>
      <c r="M49" s="6"/>
      <c r="N49" s="6"/>
    </row>
    <row r="50" spans="1:14" x14ac:dyDescent="0.25">
      <c r="A50" s="17"/>
      <c r="C50" s="19"/>
      <c r="G50" s="19"/>
      <c r="I50" s="6"/>
      <c r="J50" s="6"/>
      <c r="K50" s="6"/>
      <c r="L50" s="6"/>
      <c r="M50" s="6"/>
      <c r="N50" s="6"/>
    </row>
    <row r="51" spans="1:14" x14ac:dyDescent="0.25">
      <c r="A51" s="17"/>
      <c r="C51" s="19"/>
      <c r="G51" s="19"/>
      <c r="I51" s="6"/>
      <c r="J51" s="6"/>
      <c r="K51" s="6"/>
      <c r="L51" s="6"/>
      <c r="M51" s="6"/>
      <c r="N51" s="6"/>
    </row>
    <row r="52" spans="1:14" x14ac:dyDescent="0.25">
      <c r="A52" s="17"/>
      <c r="C52" s="19"/>
      <c r="G52" s="19"/>
    </row>
    <row r="53" spans="1:14" x14ac:dyDescent="0.25">
      <c r="A53" s="17"/>
      <c r="C53" s="19"/>
      <c r="G53" s="19"/>
    </row>
    <row r="54" spans="1:14" x14ac:dyDescent="0.25">
      <c r="A54" s="17"/>
      <c r="C54" s="19"/>
      <c r="G54" s="19"/>
    </row>
    <row r="55" spans="1:14" x14ac:dyDescent="0.25">
      <c r="A55" s="17"/>
      <c r="C55" s="19"/>
      <c r="G55" s="19"/>
    </row>
    <row r="56" spans="1:14" x14ac:dyDescent="0.25">
      <c r="A56" s="17"/>
      <c r="C56" s="19"/>
      <c r="G56" s="19"/>
    </row>
    <row r="57" spans="1:14" x14ac:dyDescent="0.25">
      <c r="A57" s="17"/>
      <c r="C57" s="19"/>
      <c r="G57" s="19"/>
    </row>
    <row r="58" spans="1:14" x14ac:dyDescent="0.25">
      <c r="A58" s="17"/>
      <c r="C58" s="19"/>
      <c r="G58" s="19"/>
    </row>
    <row r="59" spans="1:14" x14ac:dyDescent="0.25">
      <c r="A59" s="17"/>
      <c r="C59" s="19"/>
      <c r="G59" s="19"/>
    </row>
    <row r="60" spans="1:14" x14ac:dyDescent="0.25">
      <c r="A60" s="17"/>
      <c r="C60" s="19"/>
      <c r="G60" s="19"/>
    </row>
    <row r="61" spans="1:14" x14ac:dyDescent="0.25">
      <c r="A61" s="17"/>
      <c r="C61" s="19"/>
      <c r="G61" s="19"/>
    </row>
    <row r="62" spans="1:14" x14ac:dyDescent="0.25">
      <c r="A62" s="17"/>
      <c r="C62" s="19"/>
      <c r="G62" s="19"/>
    </row>
    <row r="63" spans="1:14" x14ac:dyDescent="0.25">
      <c r="A63" s="17"/>
      <c r="C63" s="19"/>
      <c r="G63" s="19"/>
    </row>
    <row r="64" spans="1:14" x14ac:dyDescent="0.25">
      <c r="A64" s="17"/>
      <c r="C64" s="19"/>
      <c r="G64" s="19"/>
    </row>
    <row r="65" spans="1:7" x14ac:dyDescent="0.25">
      <c r="A65" s="17"/>
      <c r="C65" s="19"/>
      <c r="G65" s="19"/>
    </row>
    <row r="66" spans="1:7" x14ac:dyDescent="0.25">
      <c r="A66" s="17"/>
      <c r="C66" s="19"/>
      <c r="G66" s="19"/>
    </row>
    <row r="67" spans="1:7" x14ac:dyDescent="0.25">
      <c r="A67" s="17"/>
      <c r="C67" s="19"/>
      <c r="G67" s="19"/>
    </row>
    <row r="68" spans="1:7" x14ac:dyDescent="0.25">
      <c r="A68" s="17"/>
      <c r="C68" s="19"/>
      <c r="G68" s="19"/>
    </row>
    <row r="69" spans="1:7" x14ac:dyDescent="0.25">
      <c r="A69" s="17"/>
      <c r="C69" s="19"/>
      <c r="G69" s="19"/>
    </row>
    <row r="70" spans="1:7" x14ac:dyDescent="0.25">
      <c r="A70" s="17"/>
      <c r="C70" s="19"/>
      <c r="G70" s="19"/>
    </row>
    <row r="71" spans="1:7" x14ac:dyDescent="0.25">
      <c r="A71" s="17"/>
      <c r="C71" s="19"/>
      <c r="G71" s="19"/>
    </row>
    <row r="72" spans="1:7" x14ac:dyDescent="0.25">
      <c r="A72" s="17"/>
      <c r="C72" s="19"/>
      <c r="G72" s="19"/>
    </row>
    <row r="73" spans="1:7" x14ac:dyDescent="0.25">
      <c r="A73" s="17"/>
      <c r="C73" s="19"/>
      <c r="G73" s="19"/>
    </row>
    <row r="74" spans="1:7" x14ac:dyDescent="0.25">
      <c r="A74" s="17"/>
      <c r="C74" s="19"/>
      <c r="G74" s="19"/>
    </row>
    <row r="75" spans="1:7" x14ac:dyDescent="0.25">
      <c r="A75" s="17"/>
      <c r="C75" s="19"/>
      <c r="G75" s="19"/>
    </row>
    <row r="76" spans="1:7" x14ac:dyDescent="0.25">
      <c r="A76" s="17"/>
      <c r="C76" s="19"/>
      <c r="G76" s="19"/>
    </row>
    <row r="77" spans="1:7" x14ac:dyDescent="0.25">
      <c r="A77" s="17"/>
      <c r="C77" s="19"/>
      <c r="G77" s="19"/>
    </row>
    <row r="78" spans="1:7" x14ac:dyDescent="0.25">
      <c r="A78" s="17"/>
      <c r="C78" s="19"/>
      <c r="G78" s="19"/>
    </row>
    <row r="79" spans="1:7" x14ac:dyDescent="0.25">
      <c r="A79" s="17"/>
      <c r="C79" s="19"/>
      <c r="G79" s="3"/>
    </row>
    <row r="80" spans="1:7" x14ac:dyDescent="0.25">
      <c r="A80" s="17"/>
      <c r="C80" s="19"/>
      <c r="G80" s="3"/>
    </row>
    <row r="81" spans="1:7" x14ac:dyDescent="0.25">
      <c r="A81" s="17"/>
      <c r="C81" s="19"/>
      <c r="G81" s="3"/>
    </row>
    <row r="82" spans="1:7" x14ac:dyDescent="0.25">
      <c r="A82" s="17"/>
      <c r="C82" s="19"/>
    </row>
    <row r="83" spans="1:7" x14ac:dyDescent="0.25">
      <c r="A83" s="17"/>
      <c r="C83" s="19"/>
    </row>
    <row r="84" spans="1:7" x14ac:dyDescent="0.25">
      <c r="A84" s="17"/>
      <c r="C84" s="19"/>
    </row>
    <row r="85" spans="1:7" x14ac:dyDescent="0.25">
      <c r="A85" s="17"/>
      <c r="C85" s="19"/>
    </row>
    <row r="86" spans="1:7" x14ac:dyDescent="0.25">
      <c r="A86" s="17"/>
      <c r="C86" s="19"/>
    </row>
    <row r="87" spans="1:7" x14ac:dyDescent="0.25">
      <c r="A87" s="17"/>
      <c r="C87" s="19"/>
    </row>
  </sheetData>
  <mergeCells count="4">
    <mergeCell ref="I1:N1"/>
    <mergeCell ref="S1:W1"/>
    <mergeCell ref="Z1:AE1"/>
    <mergeCell ref="AJ1:AN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zoomScale="85" zoomScaleNormal="85" workbookViewId="0">
      <selection activeCell="G2" sqref="G2"/>
    </sheetView>
  </sheetViews>
  <sheetFormatPr defaultColWidth="8.88671875" defaultRowHeight="14.4" x14ac:dyDescent="0.25"/>
  <cols>
    <col min="1" max="1" width="17.6640625" style="19" customWidth="1"/>
    <col min="2" max="7" width="8.88671875" style="19"/>
    <col min="8" max="8" width="14.109375" style="19" customWidth="1"/>
    <col min="9" max="11" width="8.88671875" style="19"/>
    <col min="12" max="12" width="10.6640625" style="19" customWidth="1"/>
    <col min="13" max="14" width="8.88671875" style="19"/>
    <col min="15" max="15" width="14.33203125" style="10" customWidth="1"/>
    <col min="16" max="16384" width="8.88671875" style="19"/>
  </cols>
  <sheetData>
    <row r="1" spans="1:22" x14ac:dyDescent="0.25">
      <c r="A1" s="2" t="s">
        <v>1</v>
      </c>
      <c r="B1" s="24" t="s">
        <v>2</v>
      </c>
      <c r="C1" s="19" t="s">
        <v>3</v>
      </c>
      <c r="D1" s="19" t="s">
        <v>0</v>
      </c>
      <c r="E1" s="19" t="s">
        <v>4</v>
      </c>
      <c r="F1" s="19" t="s">
        <v>5</v>
      </c>
      <c r="G1" s="19" t="s">
        <v>13</v>
      </c>
      <c r="H1" s="37"/>
      <c r="I1" s="37"/>
      <c r="J1" s="37"/>
      <c r="K1" s="37"/>
      <c r="L1" s="37"/>
      <c r="M1" s="37"/>
      <c r="R1" s="37"/>
      <c r="S1" s="37"/>
      <c r="T1" s="37"/>
      <c r="U1" s="37"/>
      <c r="V1" s="37"/>
    </row>
    <row r="2" spans="1:22" x14ac:dyDescent="0.25">
      <c r="A2" s="17">
        <v>44451</v>
      </c>
      <c r="B2" s="19" t="s">
        <v>20</v>
      </c>
      <c r="C2" s="19">
        <v>6.5650000000000004</v>
      </c>
      <c r="D2" s="19">
        <v>78.489999999999995</v>
      </c>
      <c r="E2" s="19">
        <v>15.03</v>
      </c>
      <c r="F2" s="19">
        <v>28614</v>
      </c>
      <c r="G2" s="19">
        <v>27679.560300000001</v>
      </c>
      <c r="L2" s="3"/>
    </row>
    <row r="3" spans="1:22" x14ac:dyDescent="0.25">
      <c r="A3" s="17">
        <v>44452</v>
      </c>
      <c r="B3" s="19" t="s">
        <v>20</v>
      </c>
      <c r="C3" s="19">
        <v>7.6499999999999986</v>
      </c>
      <c r="D3" s="19">
        <v>78.965000000000003</v>
      </c>
      <c r="E3" s="19">
        <v>15.015000000000001</v>
      </c>
      <c r="F3" s="19">
        <v>30283</v>
      </c>
      <c r="G3" s="19">
        <v>27720.634551271902</v>
      </c>
      <c r="L3" s="3"/>
    </row>
    <row r="4" spans="1:22" x14ac:dyDescent="0.25">
      <c r="A4" s="17">
        <v>44453</v>
      </c>
      <c r="B4" s="19" t="s">
        <v>20</v>
      </c>
      <c r="C4" s="19">
        <v>10.835000000000001</v>
      </c>
      <c r="D4" s="19">
        <v>88.240000000000009</v>
      </c>
      <c r="E4" s="19">
        <v>15.105</v>
      </c>
      <c r="F4" s="19">
        <v>26251</v>
      </c>
      <c r="G4" s="19">
        <v>28400.638690439901</v>
      </c>
      <c r="L4" s="3"/>
    </row>
    <row r="5" spans="1:22" x14ac:dyDescent="0.25">
      <c r="A5" s="17">
        <v>44454</v>
      </c>
      <c r="B5" s="19" t="s">
        <v>20</v>
      </c>
      <c r="C5" s="19">
        <v>8.9949999999999992</v>
      </c>
      <c r="D5" s="19">
        <v>84.74499999999999</v>
      </c>
      <c r="E5" s="19">
        <v>15.234999999999999</v>
      </c>
      <c r="F5" s="19">
        <v>29873</v>
      </c>
      <c r="G5" s="19">
        <v>28767.3944177913</v>
      </c>
      <c r="L5" s="3"/>
    </row>
    <row r="6" spans="1:22" x14ac:dyDescent="0.25">
      <c r="A6" s="17">
        <v>44455</v>
      </c>
      <c r="B6" s="19" t="s">
        <v>20</v>
      </c>
      <c r="C6" s="19">
        <v>9.2200000000000006</v>
      </c>
      <c r="D6" s="19">
        <v>80.864999999999995</v>
      </c>
      <c r="E6" s="19">
        <v>15.39</v>
      </c>
      <c r="F6" s="19">
        <v>26326</v>
      </c>
      <c r="G6" s="19">
        <v>29704.978958600699</v>
      </c>
      <c r="L6" s="3"/>
    </row>
    <row r="7" spans="1:22" x14ac:dyDescent="0.25">
      <c r="A7" s="17">
        <v>44456</v>
      </c>
      <c r="B7" s="19" t="s">
        <v>20</v>
      </c>
      <c r="C7" s="19">
        <v>7.9850000000000012</v>
      </c>
      <c r="D7" s="19">
        <v>80.78</v>
      </c>
      <c r="E7" s="19">
        <v>15.66</v>
      </c>
      <c r="F7" s="19">
        <v>32292</v>
      </c>
      <c r="G7" s="19">
        <v>30308.245126881098</v>
      </c>
      <c r="L7" s="3"/>
    </row>
    <row r="8" spans="1:22" x14ac:dyDescent="0.25">
      <c r="A8" s="17">
        <v>44457</v>
      </c>
      <c r="B8" s="19" t="s">
        <v>20</v>
      </c>
      <c r="C8" s="19">
        <v>8.3149999999999977</v>
      </c>
      <c r="D8" s="19">
        <v>81.029999999999987</v>
      </c>
      <c r="E8" s="19">
        <v>16.605</v>
      </c>
      <c r="F8" s="19">
        <v>29438</v>
      </c>
      <c r="G8" s="19">
        <v>31022.9291310232</v>
      </c>
      <c r="I8" s="3"/>
      <c r="L8" s="3"/>
    </row>
    <row r="9" spans="1:22" x14ac:dyDescent="0.25">
      <c r="A9" s="17">
        <v>44458</v>
      </c>
      <c r="B9" s="19" t="s">
        <v>20</v>
      </c>
      <c r="C9" s="19">
        <v>5.8150000000000004</v>
      </c>
      <c r="D9" s="19">
        <v>80.535000000000011</v>
      </c>
      <c r="E9" s="19">
        <v>15.13</v>
      </c>
      <c r="F9" s="19">
        <v>29007</v>
      </c>
      <c r="G9" s="19">
        <v>31466.206568248901</v>
      </c>
      <c r="L9" s="3"/>
    </row>
    <row r="10" spans="1:22" x14ac:dyDescent="0.25">
      <c r="A10" s="17">
        <v>44459</v>
      </c>
      <c r="B10" s="19" t="s">
        <v>20</v>
      </c>
      <c r="C10" s="19">
        <v>7.3450000000000006</v>
      </c>
      <c r="D10" s="19">
        <v>79.374999999999986</v>
      </c>
      <c r="E10" s="19">
        <v>13.975</v>
      </c>
      <c r="F10" s="19">
        <v>35702</v>
      </c>
      <c r="G10" s="19">
        <v>32210.491788244701</v>
      </c>
      <c r="L10" s="3"/>
    </row>
    <row r="11" spans="1:22" x14ac:dyDescent="0.25">
      <c r="A11" s="17">
        <v>44460</v>
      </c>
      <c r="B11" s="19" t="s">
        <v>20</v>
      </c>
      <c r="C11" s="19">
        <v>8.5250000000000021</v>
      </c>
      <c r="D11" s="19">
        <v>80.765000000000015</v>
      </c>
      <c r="E11" s="19">
        <v>14.05</v>
      </c>
      <c r="F11" s="19">
        <v>31095</v>
      </c>
      <c r="G11" s="19">
        <v>32379.889372027101</v>
      </c>
      <c r="I11" s="3"/>
      <c r="L11" s="3"/>
    </row>
    <row r="12" spans="1:22" x14ac:dyDescent="0.25">
      <c r="A12" s="17">
        <v>44461</v>
      </c>
      <c r="B12" s="19" t="s">
        <v>20</v>
      </c>
      <c r="C12" s="19">
        <v>7.23</v>
      </c>
      <c r="D12" s="19">
        <v>78.625000000000014</v>
      </c>
      <c r="E12" s="19">
        <v>14.88</v>
      </c>
      <c r="F12" s="19">
        <v>33560</v>
      </c>
      <c r="G12" s="19">
        <v>32546.150881844598</v>
      </c>
      <c r="L12" s="3"/>
    </row>
    <row r="13" spans="1:22" x14ac:dyDescent="0.25">
      <c r="A13" s="17">
        <v>44462</v>
      </c>
      <c r="B13" s="19" t="s">
        <v>20</v>
      </c>
      <c r="C13" s="19">
        <v>5.8949999999999996</v>
      </c>
      <c r="D13" s="19">
        <v>79.580000000000013</v>
      </c>
      <c r="E13" s="19">
        <v>15.39</v>
      </c>
      <c r="F13" s="19">
        <v>35764</v>
      </c>
      <c r="G13" s="19">
        <v>32997.221882751801</v>
      </c>
      <c r="I13" s="3"/>
      <c r="L13" s="3"/>
    </row>
    <row r="14" spans="1:22" x14ac:dyDescent="0.25">
      <c r="A14" s="17">
        <v>44463</v>
      </c>
      <c r="B14" s="19" t="s">
        <v>20</v>
      </c>
      <c r="C14" s="19">
        <v>7.13</v>
      </c>
      <c r="D14" s="19">
        <v>80.194999999999993</v>
      </c>
      <c r="E14" s="19">
        <v>16.495000000000001</v>
      </c>
      <c r="F14" s="19">
        <v>35620</v>
      </c>
      <c r="G14" s="19">
        <v>33425.915509492101</v>
      </c>
      <c r="L14" s="3"/>
    </row>
    <row r="15" spans="1:22" x14ac:dyDescent="0.25">
      <c r="A15" s="17">
        <v>44464</v>
      </c>
      <c r="B15" s="19" t="s">
        <v>20</v>
      </c>
      <c r="C15" s="19">
        <v>6.3400000000000007</v>
      </c>
      <c r="D15" s="19">
        <v>84.299999999999983</v>
      </c>
      <c r="E15" s="19">
        <v>17.079999999999998</v>
      </c>
      <c r="F15" s="19">
        <v>29746</v>
      </c>
      <c r="G15" s="19">
        <v>33493.764970926299</v>
      </c>
      <c r="L15" s="3"/>
    </row>
    <row r="16" spans="1:22" x14ac:dyDescent="0.25">
      <c r="A16" s="17">
        <v>44465</v>
      </c>
      <c r="B16" s="19" t="s">
        <v>20</v>
      </c>
      <c r="C16" s="19">
        <v>4.99</v>
      </c>
      <c r="D16" s="19">
        <v>82.1</v>
      </c>
      <c r="E16" s="19">
        <v>16.835000000000001</v>
      </c>
      <c r="F16" s="19">
        <v>32997</v>
      </c>
      <c r="G16" s="19">
        <v>33810.278549624898</v>
      </c>
      <c r="I16" s="3"/>
      <c r="L16" s="3"/>
    </row>
    <row r="17" spans="1:12" x14ac:dyDescent="0.25">
      <c r="A17" s="17">
        <v>44466</v>
      </c>
      <c r="B17" s="19" t="s">
        <v>20</v>
      </c>
      <c r="C17" s="19">
        <v>5.0599999999999996</v>
      </c>
      <c r="D17" s="19">
        <v>80.72</v>
      </c>
      <c r="E17" s="19">
        <v>14.135</v>
      </c>
      <c r="F17" s="19">
        <v>37485</v>
      </c>
      <c r="G17" s="19">
        <v>34189.048051364603</v>
      </c>
      <c r="L17" s="3"/>
    </row>
    <row r="18" spans="1:12" x14ac:dyDescent="0.25">
      <c r="A18" s="17">
        <v>44467</v>
      </c>
      <c r="B18" s="19" t="s">
        <v>20</v>
      </c>
      <c r="C18" s="19">
        <v>6.9</v>
      </c>
      <c r="D18" s="19">
        <v>82.63</v>
      </c>
      <c r="E18" s="19">
        <v>11.705</v>
      </c>
      <c r="F18" s="19">
        <v>34520</v>
      </c>
      <c r="G18" s="19">
        <v>34369.499298297596</v>
      </c>
    </row>
    <row r="19" spans="1:12" x14ac:dyDescent="0.25">
      <c r="A19" s="17">
        <v>44468</v>
      </c>
      <c r="B19" s="19" t="s">
        <v>20</v>
      </c>
      <c r="C19" s="19">
        <v>7.19</v>
      </c>
      <c r="D19" s="19">
        <v>77.824999999999989</v>
      </c>
      <c r="E19" s="19">
        <v>9.9250000000000007</v>
      </c>
      <c r="F19" s="19">
        <v>35059</v>
      </c>
      <c r="G19" s="19">
        <v>34303.767572208199</v>
      </c>
      <c r="H19" s="19" t="s">
        <v>52</v>
      </c>
    </row>
    <row r="20" spans="1:12" x14ac:dyDescent="0.25">
      <c r="A20" s="17">
        <v>44469</v>
      </c>
      <c r="B20" s="19" t="s">
        <v>20</v>
      </c>
      <c r="C20" s="19">
        <v>6.0000000000000009</v>
      </c>
      <c r="D20" s="19">
        <v>83.89500000000001</v>
      </c>
      <c r="E20" s="19">
        <v>13.475</v>
      </c>
      <c r="F20" s="19">
        <v>35742</v>
      </c>
      <c r="G20" s="19">
        <v>34438.445165017198</v>
      </c>
      <c r="H20" s="19">
        <f>SUM(英国!F:F)</f>
        <v>10228772</v>
      </c>
    </row>
    <row r="21" spans="1:12" x14ac:dyDescent="0.25">
      <c r="A21" s="17">
        <v>44470</v>
      </c>
      <c r="C21" s="19">
        <v>5.5164934511753199</v>
      </c>
      <c r="F21" s="30">
        <v>34589</v>
      </c>
      <c r="G21" s="19">
        <v>34769.297007114103</v>
      </c>
      <c r="H21" s="19">
        <f t="shared" ref="H21:H52" si="0">H20+G21</f>
        <v>10263541.297007114</v>
      </c>
      <c r="I21" s="3"/>
    </row>
    <row r="22" spans="1:12" x14ac:dyDescent="0.25">
      <c r="A22" s="17">
        <v>44471</v>
      </c>
      <c r="C22" s="19">
        <v>6.2746677108373001</v>
      </c>
      <c r="F22" s="30">
        <v>29389</v>
      </c>
      <c r="G22" s="19">
        <v>35002.879376983001</v>
      </c>
      <c r="H22" s="19">
        <f t="shared" si="0"/>
        <v>10298544.176384097</v>
      </c>
      <c r="I22" s="3"/>
    </row>
    <row r="23" spans="1:12" x14ac:dyDescent="0.25">
      <c r="A23" s="17">
        <v>44472</v>
      </c>
      <c r="C23" s="19">
        <v>7.1170441968630298</v>
      </c>
      <c r="F23" s="30">
        <v>29666</v>
      </c>
      <c r="G23" s="19">
        <v>35065.080920985798</v>
      </c>
      <c r="H23" s="19">
        <f t="shared" si="0"/>
        <v>10333609.257305082</v>
      </c>
      <c r="I23" s="3"/>
    </row>
    <row r="24" spans="1:12" x14ac:dyDescent="0.25">
      <c r="A24" s="17">
        <v>44473</v>
      </c>
      <c r="C24" s="19">
        <v>6.5138639723619898</v>
      </c>
      <c r="F24" s="30">
        <v>34256</v>
      </c>
      <c r="G24" s="19">
        <v>35112.849177621203</v>
      </c>
      <c r="H24" s="19">
        <f t="shared" si="0"/>
        <v>10368722.106482703</v>
      </c>
      <c r="L24" s="3"/>
    </row>
    <row r="25" spans="1:12" x14ac:dyDescent="0.25">
      <c r="A25" s="17">
        <v>44474</v>
      </c>
      <c r="C25" s="19">
        <v>6.84507133684611</v>
      </c>
      <c r="F25" s="30">
        <v>33049</v>
      </c>
      <c r="G25" s="19">
        <v>35357.958342558799</v>
      </c>
      <c r="H25" s="19">
        <f t="shared" si="0"/>
        <v>10404080.064825263</v>
      </c>
    </row>
    <row r="26" spans="1:12" x14ac:dyDescent="0.25">
      <c r="A26" s="17">
        <v>44475</v>
      </c>
      <c r="C26" s="19">
        <v>7.12713273965631</v>
      </c>
      <c r="F26" s="30">
        <v>38675</v>
      </c>
      <c r="G26" s="19">
        <v>35473.910417130297</v>
      </c>
      <c r="H26" s="19">
        <f t="shared" si="0"/>
        <v>10439553.975242393</v>
      </c>
      <c r="I26" s="3"/>
    </row>
    <row r="27" spans="1:12" x14ac:dyDescent="0.25">
      <c r="A27" s="17">
        <v>44476</v>
      </c>
      <c r="C27" s="19">
        <v>6.4773410370889701</v>
      </c>
      <c r="F27" s="30">
        <v>39730</v>
      </c>
      <c r="G27" s="19">
        <v>35595.875642061197</v>
      </c>
      <c r="H27" s="19">
        <f t="shared" si="0"/>
        <v>10475149.850884454</v>
      </c>
      <c r="J27" s="3"/>
    </row>
    <row r="28" spans="1:12" x14ac:dyDescent="0.25">
      <c r="A28" s="17">
        <v>44477</v>
      </c>
      <c r="C28" s="19">
        <v>6.9200402950069</v>
      </c>
      <c r="F28" s="30">
        <v>34910</v>
      </c>
      <c r="G28" s="19">
        <v>35847.861874613402</v>
      </c>
      <c r="H28" s="19">
        <f t="shared" si="0"/>
        <v>10510997.712759068</v>
      </c>
    </row>
    <row r="29" spans="1:12" x14ac:dyDescent="0.25">
      <c r="A29" s="17">
        <v>44478</v>
      </c>
      <c r="C29" s="19">
        <v>6.9790074630963996</v>
      </c>
      <c r="F29" s="30">
        <v>39413</v>
      </c>
      <c r="G29" s="19">
        <v>35947.512027914898</v>
      </c>
      <c r="H29" s="19">
        <f t="shared" si="0"/>
        <v>10546945.224786984</v>
      </c>
    </row>
    <row r="30" spans="1:12" x14ac:dyDescent="0.25">
      <c r="A30" s="17">
        <v>44479</v>
      </c>
      <c r="C30" s="19">
        <v>6.4769152711859501</v>
      </c>
      <c r="F30" s="30">
        <v>33593</v>
      </c>
      <c r="G30" s="19">
        <v>36100.881668362003</v>
      </c>
      <c r="H30" s="19">
        <f t="shared" si="0"/>
        <v>10583046.106455347</v>
      </c>
    </row>
    <row r="31" spans="1:12" x14ac:dyDescent="0.25">
      <c r="A31" s="17">
        <v>44480</v>
      </c>
      <c r="C31" s="19">
        <v>6.98771729914142</v>
      </c>
      <c r="F31" s="30">
        <v>39463</v>
      </c>
      <c r="G31" s="19">
        <v>36334.209762266</v>
      </c>
      <c r="H31" s="19">
        <f t="shared" si="0"/>
        <v>10619380.316217612</v>
      </c>
    </row>
    <row r="32" spans="1:12" x14ac:dyDescent="0.25">
      <c r="A32" s="17">
        <v>44481</v>
      </c>
      <c r="C32" s="19">
        <v>6.8599912234210203</v>
      </c>
      <c r="F32" s="30">
        <v>37668</v>
      </c>
      <c r="G32" s="19">
        <v>36424.534090370798</v>
      </c>
      <c r="H32" s="19">
        <f t="shared" si="0"/>
        <v>10655804.850307982</v>
      </c>
    </row>
    <row r="33" spans="1:14" x14ac:dyDescent="0.25">
      <c r="A33" s="17">
        <v>44482</v>
      </c>
      <c r="C33" s="19">
        <v>6.5278523779183697</v>
      </c>
      <c r="F33" s="30">
        <v>41446</v>
      </c>
      <c r="G33" s="8">
        <v>36605.903587421803</v>
      </c>
      <c r="H33" s="19">
        <f t="shared" si="0"/>
        <v>10692410.753895404</v>
      </c>
      <c r="I33" s="12"/>
      <c r="J33" s="8"/>
      <c r="K33" s="8"/>
      <c r="L33" s="8"/>
      <c r="M33" s="8"/>
      <c r="N33" s="8"/>
    </row>
    <row r="34" spans="1:14" x14ac:dyDescent="0.25">
      <c r="A34" s="17">
        <v>44483</v>
      </c>
      <c r="C34" s="19">
        <v>7.0257412368455299</v>
      </c>
      <c r="F34" s="30">
        <v>44556</v>
      </c>
      <c r="G34" s="19">
        <v>36817.525275803899</v>
      </c>
      <c r="H34" s="19">
        <f t="shared" si="0"/>
        <v>10729228.279171208</v>
      </c>
    </row>
    <row r="35" spans="1:14" x14ac:dyDescent="0.25">
      <c r="A35" s="17">
        <v>44484</v>
      </c>
      <c r="C35" s="19">
        <v>6.7583069880075497</v>
      </c>
      <c r="F35" s="30">
        <v>44212</v>
      </c>
      <c r="G35" s="19">
        <v>36910.455337890002</v>
      </c>
      <c r="H35" s="19">
        <f t="shared" si="0"/>
        <v>10766138.734509097</v>
      </c>
    </row>
    <row r="36" spans="1:14" x14ac:dyDescent="0.25">
      <c r="A36" s="17">
        <v>44485</v>
      </c>
      <c r="C36" s="19">
        <v>6.5998218847443404</v>
      </c>
      <c r="F36" s="30">
        <v>42818</v>
      </c>
      <c r="G36" s="19">
        <v>37114.1884616104</v>
      </c>
      <c r="H36" s="19">
        <f t="shared" si="0"/>
        <v>10803252.922970708</v>
      </c>
    </row>
    <row r="37" spans="1:14" x14ac:dyDescent="0.25">
      <c r="A37" s="17">
        <v>44486</v>
      </c>
      <c r="C37" s="19">
        <v>7.0275676113239003</v>
      </c>
      <c r="F37" s="30">
        <v>44696</v>
      </c>
      <c r="G37" s="19">
        <v>37303.2330538061</v>
      </c>
      <c r="H37" s="19">
        <f t="shared" si="0"/>
        <v>10840556.156024514</v>
      </c>
    </row>
    <row r="38" spans="1:14" x14ac:dyDescent="0.25">
      <c r="A38" s="17">
        <v>44487</v>
      </c>
      <c r="C38" s="19">
        <v>6.6790152115187498</v>
      </c>
      <c r="F38" s="30">
        <v>48703</v>
      </c>
      <c r="G38" s="19">
        <v>37407.417702037099</v>
      </c>
      <c r="H38" s="19">
        <f t="shared" si="0"/>
        <v>10877963.573726552</v>
      </c>
    </row>
    <row r="39" spans="1:14" x14ac:dyDescent="0.25">
      <c r="A39" s="17">
        <v>44488</v>
      </c>
      <c r="C39" s="19">
        <v>6.6788694824451698</v>
      </c>
      <c r="F39" s="30">
        <v>43324</v>
      </c>
      <c r="G39" s="19">
        <v>37625.691503021102</v>
      </c>
      <c r="H39" s="19">
        <f t="shared" si="0"/>
        <v>10915589.265229573</v>
      </c>
    </row>
    <row r="40" spans="1:14" x14ac:dyDescent="0.25">
      <c r="A40" s="17">
        <v>44489</v>
      </c>
      <c r="C40" s="19">
        <v>6.9996156972397801</v>
      </c>
      <c r="F40" s="30">
        <v>48545</v>
      </c>
      <c r="G40" s="19">
        <v>37793.883503986501</v>
      </c>
      <c r="H40" s="19">
        <f t="shared" si="0"/>
        <v>10953383.14873356</v>
      </c>
    </row>
    <row r="41" spans="1:14" x14ac:dyDescent="0.25">
      <c r="A41" s="17">
        <v>44490</v>
      </c>
      <c r="C41" s="19">
        <v>6.6269040714061402</v>
      </c>
      <c r="F41" s="30">
        <v>51484</v>
      </c>
      <c r="G41" s="19">
        <v>37915.173695593003</v>
      </c>
      <c r="H41" s="19">
        <f t="shared" si="0"/>
        <v>10991298.322429152</v>
      </c>
    </row>
    <row r="42" spans="1:14" x14ac:dyDescent="0.25">
      <c r="A42" s="17">
        <v>44491</v>
      </c>
      <c r="C42" s="19">
        <v>6.75406152071674</v>
      </c>
      <c r="F42" s="30">
        <v>48728</v>
      </c>
      <c r="G42" s="19">
        <v>38139.9668418172</v>
      </c>
      <c r="H42" s="19">
        <f t="shared" si="0"/>
        <v>11029438.289270969</v>
      </c>
      <c r="J42" s="3"/>
    </row>
    <row r="43" spans="1:14" x14ac:dyDescent="0.25">
      <c r="A43" s="17">
        <v>44492</v>
      </c>
      <c r="C43" s="19">
        <v>6.9507208545640404</v>
      </c>
      <c r="F43" s="30">
        <v>44985</v>
      </c>
      <c r="G43" s="19">
        <v>38291.381745393199</v>
      </c>
      <c r="H43" s="19">
        <f t="shared" si="0"/>
        <v>11067729.671016362</v>
      </c>
    </row>
    <row r="44" spans="1:14" x14ac:dyDescent="0.25">
      <c r="A44" s="17">
        <v>44493</v>
      </c>
      <c r="C44" s="19">
        <v>6.60246352705117</v>
      </c>
      <c r="F44" s="30">
        <v>38740</v>
      </c>
      <c r="G44" s="19">
        <v>38432.839115306197</v>
      </c>
      <c r="H44" s="19">
        <f t="shared" si="0"/>
        <v>11106162.510131668</v>
      </c>
    </row>
    <row r="45" spans="1:14" x14ac:dyDescent="0.25">
      <c r="A45" s="17">
        <v>44494</v>
      </c>
      <c r="C45" s="19">
        <v>6.8168806109578899</v>
      </c>
      <c r="F45" s="30">
        <v>36100</v>
      </c>
      <c r="G45" s="19">
        <v>38657.002924363202</v>
      </c>
      <c r="H45" s="19">
        <f t="shared" si="0"/>
        <v>11144819.513056032</v>
      </c>
    </row>
    <row r="46" spans="1:14" x14ac:dyDescent="0.25">
      <c r="A46" s="17">
        <v>44495</v>
      </c>
      <c r="C46" s="19">
        <v>6.89034439641076</v>
      </c>
      <c r="F46" s="30">
        <v>43453</v>
      </c>
      <c r="G46" s="19">
        <v>38797.224826565303</v>
      </c>
      <c r="H46" s="19">
        <f t="shared" si="0"/>
        <v>11183616.737882597</v>
      </c>
    </row>
    <row r="47" spans="1:14" x14ac:dyDescent="0.25">
      <c r="A47" s="17">
        <v>44496</v>
      </c>
      <c r="C47" s="19">
        <v>6.6027561488654403</v>
      </c>
      <c r="F47" s="30">
        <v>43922</v>
      </c>
      <c r="G47" s="19">
        <v>38959.270091780701</v>
      </c>
      <c r="H47" s="19">
        <f t="shared" si="0"/>
        <v>11222576.007974379</v>
      </c>
    </row>
    <row r="48" spans="1:14" x14ac:dyDescent="0.25">
      <c r="A48" s="17">
        <v>44497</v>
      </c>
      <c r="C48" s="19">
        <v>6.86190974031729</v>
      </c>
      <c r="F48" s="30">
        <v>39006</v>
      </c>
      <c r="G48" s="19">
        <v>39177.230741906598</v>
      </c>
      <c r="H48" s="19">
        <f t="shared" si="0"/>
        <v>11261753.238716286</v>
      </c>
    </row>
    <row r="49" spans="1:8" x14ac:dyDescent="0.25">
      <c r="A49" s="17">
        <v>44498</v>
      </c>
      <c r="C49" s="19">
        <v>6.8274468123548404</v>
      </c>
      <c r="F49" s="30">
        <v>43081</v>
      </c>
      <c r="G49" s="19">
        <v>39312.449434027898</v>
      </c>
      <c r="H49" s="19">
        <f t="shared" si="0"/>
        <v>11301065.688150313</v>
      </c>
    </row>
    <row r="50" spans="1:8" x14ac:dyDescent="0.25">
      <c r="A50" s="17">
        <v>44499</v>
      </c>
      <c r="C50" s="19">
        <v>6.6224975295603699</v>
      </c>
      <c r="F50" s="30">
        <v>40726</v>
      </c>
      <c r="G50" s="19">
        <v>39493.2843664225</v>
      </c>
      <c r="H50" s="19">
        <f t="shared" si="0"/>
        <v>11340558.972516736</v>
      </c>
    </row>
    <row r="51" spans="1:8" x14ac:dyDescent="0.25">
      <c r="A51" s="17">
        <v>44500</v>
      </c>
      <c r="C51" s="19">
        <v>6.8868941439770399</v>
      </c>
      <c r="F51" s="30">
        <v>37667</v>
      </c>
      <c r="G51" s="19">
        <v>39701.434093582597</v>
      </c>
      <c r="H51" s="19">
        <f t="shared" si="0"/>
        <v>11380260.406610319</v>
      </c>
    </row>
    <row r="52" spans="1:8" x14ac:dyDescent="0.25">
      <c r="A52" s="17">
        <v>44501</v>
      </c>
      <c r="C52" s="19">
        <v>6.7695364093925097</v>
      </c>
      <c r="F52" s="30">
        <v>39682</v>
      </c>
      <c r="G52" s="19">
        <v>39837.624384407703</v>
      </c>
      <c r="H52" s="19">
        <f t="shared" si="0"/>
        <v>11420098.030994726</v>
      </c>
    </row>
    <row r="53" spans="1:8" x14ac:dyDescent="0.25">
      <c r="A53" s="17">
        <v>44502</v>
      </c>
      <c r="C53" s="19">
        <v>6.6551402407268103</v>
      </c>
      <c r="F53" s="30">
        <v>33546</v>
      </c>
      <c r="G53" s="19">
        <v>40033.836806615698</v>
      </c>
      <c r="H53" s="19">
        <f t="shared" ref="H53:H81" si="1">H52+G53</f>
        <v>11460131.867801342</v>
      </c>
    </row>
    <row r="54" spans="1:8" x14ac:dyDescent="0.25">
      <c r="A54" s="17">
        <v>44503</v>
      </c>
      <c r="C54" s="19">
        <v>6.8923879527915597</v>
      </c>
      <c r="F54" s="30">
        <v>40803</v>
      </c>
      <c r="G54" s="19">
        <v>40230.622936313499</v>
      </c>
      <c r="H54" s="19">
        <f t="shared" si="1"/>
        <v>11500362.490737656</v>
      </c>
    </row>
    <row r="55" spans="1:8" x14ac:dyDescent="0.25">
      <c r="A55" s="17">
        <v>44504</v>
      </c>
      <c r="C55" s="19">
        <v>6.7220647906930804</v>
      </c>
      <c r="F55" s="30">
        <v>36559</v>
      </c>
      <c r="G55" s="19">
        <v>40372.888343857201</v>
      </c>
      <c r="H55" s="19">
        <f t="shared" si="1"/>
        <v>11540735.379081514</v>
      </c>
    </row>
    <row r="56" spans="1:8" x14ac:dyDescent="0.25">
      <c r="A56" s="17">
        <v>44505</v>
      </c>
      <c r="C56" s="19">
        <v>6.6938930500748004</v>
      </c>
      <c r="F56" s="30">
        <v>33697</v>
      </c>
      <c r="G56" s="19">
        <v>40580.138429721599</v>
      </c>
      <c r="H56" s="19">
        <f t="shared" si="1"/>
        <v>11581315.517511236</v>
      </c>
    </row>
    <row r="57" spans="1:8" x14ac:dyDescent="0.25">
      <c r="A57" s="17">
        <v>44506</v>
      </c>
      <c r="C57" s="19">
        <v>6.88113907852716</v>
      </c>
      <c r="F57" s="30">
        <v>30150</v>
      </c>
      <c r="G57" s="19">
        <v>40765.893865170103</v>
      </c>
      <c r="H57" s="19">
        <f t="shared" si="1"/>
        <v>11622081.411376406</v>
      </c>
    </row>
    <row r="58" spans="1:8" x14ac:dyDescent="0.25">
      <c r="A58" s="17">
        <v>44507</v>
      </c>
      <c r="C58" s="19">
        <v>6.6881848007061198</v>
      </c>
      <c r="F58" s="30">
        <v>29843</v>
      </c>
      <c r="G58" s="19">
        <v>40918.024778949002</v>
      </c>
      <c r="H58" s="19">
        <f t="shared" si="1"/>
        <v>11662999.436155355</v>
      </c>
    </row>
    <row r="59" spans="1:8" x14ac:dyDescent="0.25">
      <c r="A59" s="17">
        <v>44508</v>
      </c>
      <c r="C59" s="19">
        <v>6.73257067054967</v>
      </c>
      <c r="F59" s="30">
        <v>31982</v>
      </c>
      <c r="G59" s="19">
        <v>41131.719652554399</v>
      </c>
      <c r="H59" s="19">
        <f t="shared" si="1"/>
        <v>11704131.155807909</v>
      </c>
    </row>
    <row r="60" spans="1:8" x14ac:dyDescent="0.25">
      <c r="A60" s="17">
        <v>44509</v>
      </c>
      <c r="C60" s="19">
        <v>6.8573357754169004</v>
      </c>
      <c r="F60" s="30">
        <v>32785</v>
      </c>
      <c r="G60" s="19">
        <v>41308.300883949298</v>
      </c>
      <c r="H60" s="19">
        <f t="shared" si="1"/>
        <v>11745439.456691857</v>
      </c>
    </row>
    <row r="61" spans="1:8" x14ac:dyDescent="0.25">
      <c r="A61" s="17">
        <v>44510</v>
      </c>
      <c r="C61" s="19">
        <v>6.6688275431049098</v>
      </c>
      <c r="F61" s="30">
        <v>39325</v>
      </c>
      <c r="G61" s="19">
        <v>41472.562736375301</v>
      </c>
      <c r="H61" s="19">
        <f t="shared" si="1"/>
        <v>11786912.019428233</v>
      </c>
    </row>
    <row r="62" spans="1:8" x14ac:dyDescent="0.25">
      <c r="A62" s="17">
        <v>44511</v>
      </c>
      <c r="C62" s="19">
        <v>6.7662058893648602</v>
      </c>
      <c r="F62" s="30">
        <v>42401</v>
      </c>
      <c r="G62" s="19">
        <v>41688.443075663599</v>
      </c>
      <c r="H62" s="19">
        <f t="shared" si="1"/>
        <v>11828600.462503897</v>
      </c>
    </row>
    <row r="63" spans="1:8" x14ac:dyDescent="0.25">
      <c r="A63" s="17">
        <v>44512</v>
      </c>
      <c r="C63" s="19">
        <v>6.8258303751694704</v>
      </c>
      <c r="F63" s="30">
        <v>38900</v>
      </c>
      <c r="G63" s="19">
        <v>41858.752128877401</v>
      </c>
      <c r="H63" s="19">
        <f t="shared" si="1"/>
        <v>11870459.214632774</v>
      </c>
    </row>
    <row r="64" spans="1:8" x14ac:dyDescent="0.25">
      <c r="A64" s="17">
        <v>44513</v>
      </c>
      <c r="C64" s="19">
        <v>6.66302674817618</v>
      </c>
      <c r="F64" s="30">
        <v>37669</v>
      </c>
      <c r="G64" s="19">
        <v>42035.888866529996</v>
      </c>
      <c r="H64" s="19">
        <f t="shared" si="1"/>
        <v>11912495.103499305</v>
      </c>
    </row>
    <row r="65" spans="1:8" x14ac:dyDescent="0.25">
      <c r="A65" s="17">
        <v>44514</v>
      </c>
      <c r="C65" s="19">
        <v>6.7913981422724703</v>
      </c>
      <c r="F65" s="30">
        <v>36128</v>
      </c>
      <c r="G65" s="19">
        <v>42250.474341742498</v>
      </c>
      <c r="H65" s="19">
        <f t="shared" si="1"/>
        <v>11954745.577841047</v>
      </c>
    </row>
    <row r="66" spans="1:8" x14ac:dyDescent="0.25">
      <c r="A66" s="17">
        <v>44515</v>
      </c>
      <c r="C66" s="19">
        <v>6.7914363318472999</v>
      </c>
      <c r="F66" s="30">
        <v>39270</v>
      </c>
      <c r="G66" s="19">
        <v>42417.941088432897</v>
      </c>
      <c r="H66" s="19">
        <f t="shared" si="1"/>
        <v>11997163.51892948</v>
      </c>
    </row>
    <row r="67" spans="1:8" x14ac:dyDescent="0.25">
      <c r="A67" s="17">
        <v>44516</v>
      </c>
      <c r="C67" s="19">
        <v>6.6684038308997398</v>
      </c>
      <c r="F67" s="30">
        <v>36821</v>
      </c>
      <c r="G67" s="19">
        <v>42607.356311547999</v>
      </c>
      <c r="H67" s="19">
        <f t="shared" si="1"/>
        <v>12039770.875241028</v>
      </c>
    </row>
    <row r="68" spans="1:8" x14ac:dyDescent="0.25">
      <c r="A68" s="17">
        <v>44517</v>
      </c>
      <c r="C68" s="19">
        <v>6.80640889728648</v>
      </c>
      <c r="F68" s="30">
        <v>37868</v>
      </c>
      <c r="G68" s="19">
        <v>42818.222295991101</v>
      </c>
      <c r="H68" s="19">
        <f t="shared" si="1"/>
        <v>12082589.097537018</v>
      </c>
    </row>
    <row r="69" spans="1:8" x14ac:dyDescent="0.25">
      <c r="A69" s="17">
        <v>44518</v>
      </c>
      <c r="C69" s="19">
        <v>6.7583672827614896</v>
      </c>
      <c r="F69" s="30">
        <v>46858</v>
      </c>
      <c r="G69" s="19">
        <v>42986.314789659198</v>
      </c>
      <c r="H69" s="19">
        <f t="shared" si="1"/>
        <v>12125575.412326677</v>
      </c>
    </row>
    <row r="70" spans="1:8" x14ac:dyDescent="0.25">
      <c r="A70" s="17">
        <v>44519</v>
      </c>
      <c r="C70" s="19">
        <v>6.6817249376040602</v>
      </c>
      <c r="F70" s="30">
        <v>44237</v>
      </c>
      <c r="G70" s="19">
        <v>43186.378540530197</v>
      </c>
      <c r="H70" s="19">
        <f t="shared" si="1"/>
        <v>12168761.790867208</v>
      </c>
    </row>
    <row r="71" spans="1:8" x14ac:dyDescent="0.25">
      <c r="A71" s="17">
        <v>44520</v>
      </c>
      <c r="C71" s="19">
        <v>6.8110420811736896</v>
      </c>
      <c r="F71" s="30">
        <v>39881</v>
      </c>
      <c r="G71" s="19">
        <v>43392.261023068699</v>
      </c>
      <c r="H71" s="19">
        <f t="shared" si="1"/>
        <v>12212154.051890276</v>
      </c>
    </row>
    <row r="72" spans="1:8" x14ac:dyDescent="0.25">
      <c r="A72" s="17">
        <v>44521</v>
      </c>
      <c r="C72" s="19">
        <v>6.7298566176120902</v>
      </c>
      <c r="F72" s="30">
        <v>39458</v>
      </c>
      <c r="G72" s="19">
        <v>43564.076432895301</v>
      </c>
      <c r="H72" s="19">
        <f t="shared" si="1"/>
        <v>12255718.128323171</v>
      </c>
    </row>
    <row r="73" spans="1:8" x14ac:dyDescent="0.25">
      <c r="A73" s="17">
        <v>44522</v>
      </c>
      <c r="C73" s="19">
        <v>6.6994501124262804</v>
      </c>
      <c r="F73" s="30">
        <v>44434</v>
      </c>
      <c r="G73" s="19">
        <v>43772.499878988798</v>
      </c>
      <c r="H73" s="19">
        <f t="shared" si="1"/>
        <v>12299490.628202161</v>
      </c>
    </row>
    <row r="74" spans="1:8" x14ac:dyDescent="0.25">
      <c r="A74" s="17">
        <v>44523</v>
      </c>
      <c r="C74" s="19">
        <v>6.8063656950961402</v>
      </c>
      <c r="F74" s="30">
        <v>42482</v>
      </c>
      <c r="G74" s="19">
        <v>43973.246146527599</v>
      </c>
      <c r="H74" s="19">
        <f t="shared" si="1"/>
        <v>12343463.874348689</v>
      </c>
    </row>
    <row r="75" spans="1:8" x14ac:dyDescent="0.25">
      <c r="A75" s="17">
        <v>44524</v>
      </c>
      <c r="C75" s="19">
        <v>6.70796720168231</v>
      </c>
      <c r="F75" s="30">
        <v>42435</v>
      </c>
      <c r="G75" s="19">
        <v>44151.2162586247</v>
      </c>
      <c r="H75" s="19">
        <f t="shared" si="1"/>
        <v>12387615.090607313</v>
      </c>
    </row>
    <row r="76" spans="1:8" x14ac:dyDescent="0.25">
      <c r="A76" s="17">
        <v>44525</v>
      </c>
      <c r="C76" s="19">
        <v>6.7182112594456003</v>
      </c>
      <c r="F76" s="30">
        <v>46654</v>
      </c>
      <c r="G76" s="19">
        <v>44365.4385714909</v>
      </c>
      <c r="H76" s="19">
        <f t="shared" si="1"/>
        <v>12431980.529178804</v>
      </c>
    </row>
    <row r="77" spans="1:8" x14ac:dyDescent="0.25">
      <c r="A77" s="17">
        <v>44526</v>
      </c>
      <c r="C77" s="19">
        <v>6.7943385474108098</v>
      </c>
      <c r="F77" s="30">
        <v>49344</v>
      </c>
      <c r="G77" s="19">
        <v>44561.836242338599</v>
      </c>
      <c r="H77" s="19">
        <f t="shared" si="1"/>
        <v>12476542.365421142</v>
      </c>
    </row>
    <row r="78" spans="1:8" x14ac:dyDescent="0.25">
      <c r="A78" s="17">
        <v>44527</v>
      </c>
      <c r="C78" s="19">
        <v>6.6935765533180396</v>
      </c>
      <c r="F78" s="30">
        <v>39567</v>
      </c>
      <c r="G78" s="19">
        <v>44747.562158234003</v>
      </c>
      <c r="H78" s="19">
        <f t="shared" si="1"/>
        <v>12521289.927579377</v>
      </c>
    </row>
    <row r="79" spans="1:8" x14ac:dyDescent="0.25">
      <c r="A79" s="17">
        <v>44528</v>
      </c>
      <c r="C79" s="19">
        <v>6.7351763662782096</v>
      </c>
      <c r="F79" s="30">
        <v>36507</v>
      </c>
      <c r="G79" s="3">
        <v>44965.1021270934</v>
      </c>
      <c r="H79" s="19">
        <f t="shared" si="1"/>
        <v>12566255.029706471</v>
      </c>
    </row>
    <row r="80" spans="1:8" x14ac:dyDescent="0.25">
      <c r="A80" s="17">
        <v>44529</v>
      </c>
      <c r="C80" s="19">
        <v>6.7774047410978699</v>
      </c>
      <c r="F80" s="30">
        <v>42144</v>
      </c>
      <c r="G80" s="3">
        <v>45158.6277100515</v>
      </c>
      <c r="H80" s="19">
        <f t="shared" si="1"/>
        <v>12611413.657416523</v>
      </c>
    </row>
    <row r="81" spans="1:8" x14ac:dyDescent="0.25">
      <c r="A81" s="17">
        <v>44530</v>
      </c>
      <c r="C81" s="19">
        <v>6.6865049259578502</v>
      </c>
      <c r="F81" s="30">
        <v>39713</v>
      </c>
      <c r="G81" s="3">
        <v>45352.840682420101</v>
      </c>
      <c r="H81" s="19">
        <f t="shared" si="1"/>
        <v>12656766.498098943</v>
      </c>
    </row>
    <row r="82" spans="1:8" x14ac:dyDescent="0.25">
      <c r="A82" s="17"/>
    </row>
    <row r="83" spans="1:8" x14ac:dyDescent="0.25">
      <c r="A83" s="17"/>
    </row>
    <row r="84" spans="1:8" x14ac:dyDescent="0.25">
      <c r="A84" s="17"/>
    </row>
    <row r="85" spans="1:8" x14ac:dyDescent="0.25">
      <c r="A85" s="17"/>
    </row>
    <row r="86" spans="1:8" x14ac:dyDescent="0.25">
      <c r="A86" s="17"/>
    </row>
    <row r="87" spans="1:8" x14ac:dyDescent="0.25">
      <c r="A87" s="17"/>
    </row>
  </sheetData>
  <mergeCells count="2">
    <mergeCell ref="H1:M1"/>
    <mergeCell ref="R1:V1"/>
  </mergeCells>
  <phoneticPr fontId="30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G1"/>
    </sheetView>
  </sheetViews>
  <sheetFormatPr defaultRowHeight="14.4" x14ac:dyDescent="0.25"/>
  <cols>
    <col min="1" max="3" width="9" bestFit="1" customWidth="1"/>
    <col min="4" max="4" width="9.5546875" bestFit="1" customWidth="1"/>
    <col min="5" max="5" width="9" bestFit="1" customWidth="1"/>
    <col min="6" max="6" width="11.109375" customWidth="1"/>
    <col min="7" max="7" width="13.21875" customWidth="1"/>
  </cols>
  <sheetData>
    <row r="1" spans="1:7" x14ac:dyDescent="0.25">
      <c r="A1" s="11">
        <v>0.56572322560158705</v>
      </c>
      <c r="B1" s="11">
        <v>1.4407129795536201E-3</v>
      </c>
      <c r="C1" s="11">
        <v>0.28608477067641402</v>
      </c>
      <c r="D1" s="23">
        <v>6.8961534285705297E-5</v>
      </c>
      <c r="E1" s="11">
        <v>0.53068365864856304</v>
      </c>
      <c r="F1" s="23">
        <v>-1.7469381631940501E-5</v>
      </c>
      <c r="G1" s="23">
        <v>0.22360177305526599</v>
      </c>
    </row>
    <row r="2" spans="1:7" x14ac:dyDescent="0.25">
      <c r="A2" s="19">
        <v>0.65597353881547604</v>
      </c>
      <c r="B2" s="19">
        <v>1.35284180960638E-3</v>
      </c>
      <c r="C2" s="19">
        <v>0.31037801051407898</v>
      </c>
      <c r="D2" s="19">
        <v>2.3292907468873301</v>
      </c>
      <c r="E2" s="19">
        <v>0.620662056201148</v>
      </c>
      <c r="F2" s="3">
        <v>6.10090151551557E-5</v>
      </c>
      <c r="G2" s="3">
        <v>0.22087118662899999</v>
      </c>
    </row>
    <row r="3" spans="1:7" x14ac:dyDescent="0.25">
      <c r="A3" s="19">
        <v>0.98270292578503704</v>
      </c>
      <c r="B3" s="19">
        <v>1.4499523376761999E-3</v>
      </c>
      <c r="C3" s="19">
        <v>0.29926405502576098</v>
      </c>
      <c r="D3" s="19">
        <v>2.7778628113321902</v>
      </c>
      <c r="E3" s="19">
        <v>0.94736903099274905</v>
      </c>
      <c r="F3" s="19">
        <v>1.06810911699728E-4</v>
      </c>
      <c r="G3" s="3">
        <v>0.21458509189483699</v>
      </c>
    </row>
    <row r="4" spans="1:7" x14ac:dyDescent="0.25">
      <c r="A4" s="25">
        <v>0.79441302168807704</v>
      </c>
      <c r="B4" s="25">
        <v>3.1578409403378899E-3</v>
      </c>
      <c r="C4" s="25">
        <v>0.92248534134198901</v>
      </c>
      <c r="D4" s="26">
        <v>5.5827591438628596E-9</v>
      </c>
      <c r="E4" s="25">
        <v>0.76118546194027703</v>
      </c>
      <c r="F4" s="26">
        <v>-5.4012955843729698E-5</v>
      </c>
      <c r="G4" s="26">
        <v>0.21037796284104801</v>
      </c>
    </row>
    <row r="5" spans="1:7" x14ac:dyDescent="0.25">
      <c r="A5" s="25">
        <v>0.66098569475758895</v>
      </c>
      <c r="B5" s="25">
        <v>4.4867910114909702E-4</v>
      </c>
      <c r="C5" s="25">
        <v>0.991942585630742</v>
      </c>
      <c r="D5" s="25">
        <v>99.9658945597333</v>
      </c>
      <c r="E5" s="25">
        <v>0.62469238105847202</v>
      </c>
      <c r="F5" s="26">
        <v>-8.7959654428981806E-5</v>
      </c>
      <c r="G5" s="26">
        <v>0.20691156735713701</v>
      </c>
    </row>
    <row r="6" spans="1:7" x14ac:dyDescent="0.25">
      <c r="A6" s="19">
        <v>0.25077372579730001</v>
      </c>
      <c r="B6" s="19">
        <v>1.6423501518936199E-4</v>
      </c>
      <c r="C6" s="19">
        <v>0.99043142776766202</v>
      </c>
      <c r="D6" s="19">
        <v>99.938286372616105</v>
      </c>
      <c r="E6" s="19">
        <v>0.21448012980467701</v>
      </c>
      <c r="F6" s="3">
        <v>-8.8016503049015399E-5</v>
      </c>
      <c r="G6" s="3">
        <v>0.206911295093853</v>
      </c>
    </row>
    <row r="7" spans="1:7" x14ac:dyDescent="0.25">
      <c r="A7" s="19">
        <v>0.69711618184326496</v>
      </c>
      <c r="B7" s="19">
        <v>1.2906528539857699E-4</v>
      </c>
      <c r="C7" s="19">
        <v>0.96259332689044896</v>
      </c>
      <c r="D7" s="19">
        <v>99.979836510835199</v>
      </c>
      <c r="E7" s="19">
        <v>0.66081719954700802</v>
      </c>
      <c r="F7" s="3">
        <v>-8.5282695330146706E-5</v>
      </c>
      <c r="G7" s="19">
        <v>0.20690964193325501</v>
      </c>
    </row>
    <row r="8" spans="1:7" x14ac:dyDescent="0.25">
      <c r="A8" s="19">
        <v>0.71715751084961599</v>
      </c>
      <c r="B8" s="19">
        <v>2.1520307776390401E-4</v>
      </c>
      <c r="C8" s="3">
        <v>0.99890132752641403</v>
      </c>
      <c r="D8" s="19">
        <v>99.977158339719693</v>
      </c>
      <c r="E8" s="19">
        <v>0.68086572689435798</v>
      </c>
      <c r="F8" s="3">
        <v>-8.87364192458939E-5</v>
      </c>
      <c r="G8" s="19">
        <v>0.20690920070063801</v>
      </c>
    </row>
    <row r="9" spans="1:7" x14ac:dyDescent="0.25">
      <c r="A9" s="19">
        <v>0.80175738526320695</v>
      </c>
      <c r="B9" s="19">
        <v>2.1645248027102299E-4</v>
      </c>
      <c r="C9" s="19">
        <v>0.99419854980622502</v>
      </c>
      <c r="D9" s="19">
        <v>99.997028970838201</v>
      </c>
      <c r="E9" s="19">
        <v>0.76546564466584499</v>
      </c>
      <c r="F9" s="3">
        <v>-8.8788857951271893E-5</v>
      </c>
      <c r="G9" s="3">
        <v>0.206908978044957</v>
      </c>
    </row>
    <row r="10" spans="1:7" x14ac:dyDescent="0.25">
      <c r="A10" s="19">
        <v>0.78092932592322295</v>
      </c>
      <c r="B10" s="19">
        <v>2.7580633510038101E-4</v>
      </c>
      <c r="C10" s="19">
        <v>0.99999707671626303</v>
      </c>
      <c r="D10" s="19">
        <v>99.972080179006298</v>
      </c>
      <c r="E10" s="19">
        <v>0.74462957106434002</v>
      </c>
      <c r="F10" s="3">
        <v>-8.4833344910828501E-5</v>
      </c>
      <c r="G10" s="19">
        <v>0.20690743142735801</v>
      </c>
    </row>
    <row r="11" spans="1:7" x14ac:dyDescent="0.25">
      <c r="A11" s="19">
        <v>0.74060272467271404</v>
      </c>
      <c r="B11" s="19">
        <v>3.0016018450007602E-4</v>
      </c>
      <c r="C11" s="19">
        <v>0.99946971253285199</v>
      </c>
      <c r="D11" s="19">
        <v>99.976909272511705</v>
      </c>
      <c r="E11" s="3">
        <v>0.70429067934457101</v>
      </c>
      <c r="F11" s="3">
        <v>-7.93170647530594E-5</v>
      </c>
      <c r="G11" s="19">
        <v>0.20684865420127899</v>
      </c>
    </row>
    <row r="12" spans="1:7" x14ac:dyDescent="0.25">
      <c r="A12" s="19">
        <v>0.83376689817915495</v>
      </c>
      <c r="B12" s="19">
        <v>4.6024085443985302E-4</v>
      </c>
      <c r="C12" s="19">
        <v>0.99298775592799104</v>
      </c>
      <c r="D12" s="19">
        <v>99.981100873943802</v>
      </c>
      <c r="E12" s="3">
        <v>0.79744112155895697</v>
      </c>
      <c r="F12" s="3">
        <v>-7.2818111039207905E-5</v>
      </c>
      <c r="G12" s="19">
        <v>0.20669249200196499</v>
      </c>
    </row>
    <row r="13" spans="1:7" x14ac:dyDescent="0.25">
      <c r="A13" s="19">
        <v>0.75387667486797205</v>
      </c>
      <c r="B13" s="19">
        <v>1.60609928718358E-4</v>
      </c>
      <c r="C13" s="3">
        <v>0.99796211143987001</v>
      </c>
      <c r="D13" s="19">
        <v>99.9711524819229</v>
      </c>
      <c r="E13" s="3">
        <v>0.71753638449341095</v>
      </c>
      <c r="F13" s="3">
        <v>-6.61529962038276E-5</v>
      </c>
      <c r="G13" s="19">
        <v>0.20643540400485799</v>
      </c>
    </row>
    <row r="14" spans="1:7" x14ac:dyDescent="0.25">
      <c r="A14" s="19">
        <v>0.96199846234523201</v>
      </c>
      <c r="B14" s="19">
        <v>4.0238505550282998E-4</v>
      </c>
      <c r="C14" s="19">
        <v>0.99633445892818495</v>
      </c>
      <c r="D14" s="19">
        <v>99.993483555029101</v>
      </c>
      <c r="E14" s="3">
        <v>0.92558560861416095</v>
      </c>
      <c r="F14" s="3">
        <v>-3.2437240274685302E-5</v>
      </c>
      <c r="G14" s="19">
        <v>0.20362821275177001</v>
      </c>
    </row>
    <row r="15" spans="1:7" x14ac:dyDescent="0.25">
      <c r="A15" s="19">
        <v>0.89116458066045301</v>
      </c>
      <c r="B15" s="19">
        <v>4.3366514379259598E-2</v>
      </c>
      <c r="C15" s="3">
        <v>2.8706270011058501E-5</v>
      </c>
      <c r="D15" s="19">
        <v>99.831691915052502</v>
      </c>
      <c r="E15" s="3">
        <v>0.87651968175391903</v>
      </c>
      <c r="F15" s="3">
        <v>-8.0565455707670694E-5</v>
      </c>
      <c r="G15" s="19">
        <v>0.203135189906759</v>
      </c>
    </row>
    <row r="16" spans="1:7" x14ac:dyDescent="0.25">
      <c r="A16" s="19">
        <v>0.43545652483547198</v>
      </c>
      <c r="B16" s="3">
        <v>5.5013894080228097E-3</v>
      </c>
      <c r="C16" s="19">
        <v>0.99987792081094795</v>
      </c>
      <c r="D16" s="3">
        <v>2.1469516831018599E-8</v>
      </c>
      <c r="E16" s="19">
        <v>0.40451206664367501</v>
      </c>
      <c r="F16" s="3">
        <v>-3.3945775647081802E-5</v>
      </c>
      <c r="G16" s="19">
        <v>0.18814168703957099</v>
      </c>
    </row>
    <row r="17" spans="1:7" x14ac:dyDescent="0.25">
      <c r="A17" s="19">
        <v>0.86993425620323905</v>
      </c>
      <c r="B17" s="3">
        <v>4.2086962684551E-4</v>
      </c>
      <c r="C17" s="3">
        <v>7.9960269987466893E-6</v>
      </c>
      <c r="D17" s="19">
        <v>99.415259133740705</v>
      </c>
      <c r="E17" s="19">
        <v>0.83356852878911902</v>
      </c>
      <c r="F17" s="3">
        <v>4.3889497404192602E-5</v>
      </c>
      <c r="G17" s="19">
        <v>0.187962164329501</v>
      </c>
    </row>
    <row r="18" spans="1:7" x14ac:dyDescent="0.25">
      <c r="A18" s="19">
        <v>0.47949680643644799</v>
      </c>
      <c r="B18" s="3">
        <v>6.6614292732440896E-3</v>
      </c>
      <c r="C18" s="19">
        <v>0.99999999010062701</v>
      </c>
      <c r="D18" s="3">
        <v>1.46420058300123E-8</v>
      </c>
      <c r="E18" s="19">
        <v>0.449717417164405</v>
      </c>
      <c r="F18" s="3">
        <v>-2.5207449753317201E-5</v>
      </c>
      <c r="G18" s="19">
        <v>0.168349254977781</v>
      </c>
    </row>
    <row r="19" spans="1:7" x14ac:dyDescent="0.25">
      <c r="A19" s="19">
        <v>0.96395338430570698</v>
      </c>
      <c r="B19" s="3">
        <v>5.7878928031317401E-3</v>
      </c>
      <c r="C19" s="19">
        <v>0.99999997848671995</v>
      </c>
      <c r="D19" s="3">
        <v>2.5168865313673902E-5</v>
      </c>
      <c r="E19" s="3">
        <v>0.932973753230804</v>
      </c>
      <c r="F19" s="19">
        <v>1.18403719896465E-4</v>
      </c>
      <c r="G19" s="19">
        <v>0.15141072714860199</v>
      </c>
    </row>
    <row r="20" spans="1:7" x14ac:dyDescent="0.25">
      <c r="A20" s="19">
        <v>0.51893181174938696</v>
      </c>
      <c r="B20" s="19">
        <v>0.13985703353333601</v>
      </c>
      <c r="C20" s="3">
        <v>9.6841781661472003E-5</v>
      </c>
      <c r="D20" s="19">
        <v>82.574373983389407</v>
      </c>
      <c r="E20" s="19">
        <v>0.55203171498105097</v>
      </c>
      <c r="F20" s="3">
        <v>9.21305374805836E-5</v>
      </c>
      <c r="G20" s="19">
        <v>0.13092638709773699</v>
      </c>
    </row>
    <row r="21" spans="1:7" x14ac:dyDescent="0.25">
      <c r="A21" s="19">
        <v>0.54364727192578699</v>
      </c>
      <c r="B21" s="19">
        <v>1.06041528561796E-2</v>
      </c>
      <c r="C21" s="19">
        <v>0.99999999649348303</v>
      </c>
      <c r="D21" s="3">
        <v>1.0759494628587199E-8</v>
      </c>
      <c r="E21" s="19">
        <v>0.51771664770096504</v>
      </c>
      <c r="F21" s="3">
        <v>1.77807135304242E-6</v>
      </c>
      <c r="G21" s="19">
        <v>6.8689066157744699E-2</v>
      </c>
    </row>
    <row r="22" spans="1:7" x14ac:dyDescent="0.25">
      <c r="A22" s="19">
        <v>0.96382585927351605</v>
      </c>
      <c r="B22" s="19">
        <v>3.0284745071665902E-3</v>
      </c>
      <c r="C22" s="19">
        <v>0.294585180041327</v>
      </c>
      <c r="D22" s="19">
        <v>3.2023704214728101</v>
      </c>
      <c r="E22" s="19">
        <v>0.92901958069173296</v>
      </c>
      <c r="F22" s="3">
        <v>5.6777409618424801E-4</v>
      </c>
      <c r="G22" s="19">
        <v>-1.7674735832249999E-2</v>
      </c>
    </row>
    <row r="23" spans="1:7" x14ac:dyDescent="0.25">
      <c r="A23" s="19">
        <v>0.76613632369642803</v>
      </c>
      <c r="B23" s="19">
        <v>4.2044798582896502E-4</v>
      </c>
      <c r="C23" s="19">
        <v>0.99890788080506299</v>
      </c>
      <c r="D23" s="19">
        <v>93.398019706871693</v>
      </c>
      <c r="E23" s="19">
        <v>0.72812606517277401</v>
      </c>
      <c r="F23" s="3">
        <v>7.09545976126158E-4</v>
      </c>
      <c r="G23" s="19">
        <v>-0.50087816357922299</v>
      </c>
    </row>
    <row r="24" spans="1:7" x14ac:dyDescent="0.25">
      <c r="A24" s="19">
        <v>0.58632297753275997</v>
      </c>
      <c r="B24" s="19">
        <v>5.3954711005971302E-3</v>
      </c>
      <c r="C24" s="3">
        <v>0.99762761574157599</v>
      </c>
      <c r="D24" s="19">
        <v>99.897413234950506</v>
      </c>
      <c r="E24" s="19">
        <v>0.548065272366274</v>
      </c>
      <c r="F24" s="3">
        <v>8.6099532943806399E-4</v>
      </c>
      <c r="G24" s="19">
        <v>-0.81051284674117896</v>
      </c>
    </row>
    <row r="25" spans="1:7" x14ac:dyDescent="0.25">
      <c r="A25" s="19">
        <v>0.61803976019509299</v>
      </c>
      <c r="B25" s="19">
        <v>8.6482317703090502E-3</v>
      </c>
      <c r="C25" s="3">
        <v>0.99148038928544602</v>
      </c>
      <c r="D25" s="19">
        <v>91.341009197112299</v>
      </c>
      <c r="E25" s="3">
        <v>0.57939319570132097</v>
      </c>
      <c r="F25" s="3">
        <v>9.2207391635401603E-4</v>
      </c>
      <c r="G25" s="19">
        <v>-1.03978010454856</v>
      </c>
    </row>
    <row r="26" spans="1:7" x14ac:dyDescent="0.25">
      <c r="A26" s="19">
        <v>0.14900288806942699</v>
      </c>
      <c r="B26" s="19">
        <v>0.11174087432614099</v>
      </c>
      <c r="C26" s="3">
        <v>0.98152982096609098</v>
      </c>
      <c r="D26" s="19">
        <v>99.697460901158095</v>
      </c>
      <c r="E26" s="19">
        <v>0.116009407142456</v>
      </c>
      <c r="F26" s="3">
        <v>-1.61620766252057E-3</v>
      </c>
      <c r="G26" s="19">
        <v>-2.3331853727038601</v>
      </c>
    </row>
    <row r="27" spans="1:7" x14ac:dyDescent="0.25">
      <c r="A27" s="19">
        <v>0.55137056037760002</v>
      </c>
      <c r="B27" s="19">
        <v>2.7098275291816E-2</v>
      </c>
      <c r="C27" s="3">
        <v>0.997809865215456</v>
      </c>
      <c r="D27" s="19">
        <v>99.838543154914305</v>
      </c>
      <c r="E27" s="19">
        <v>0.51168873871336795</v>
      </c>
      <c r="F27" s="3">
        <v>1.3849141018074101E-3</v>
      </c>
      <c r="G27" s="19">
        <v>-2.3955599374641401</v>
      </c>
    </row>
    <row r="28" spans="1:7" x14ac:dyDescent="0.25">
      <c r="A28" s="19">
        <v>0.83931578580146604</v>
      </c>
      <c r="B28" s="19">
        <v>6.6757461094843996E-3</v>
      </c>
      <c r="C28" s="19">
        <v>0.99968385487630296</v>
      </c>
      <c r="D28" s="3">
        <v>99.942330600897407</v>
      </c>
      <c r="E28" s="3">
        <v>0.80675107222124798</v>
      </c>
      <c r="F28" s="3">
        <v>-1.82171686897781E-3</v>
      </c>
      <c r="G28" s="19">
        <v>-3.0527416258040998</v>
      </c>
    </row>
    <row r="29" spans="1:7" x14ac:dyDescent="0.25">
      <c r="A29" s="19">
        <v>0.97719760782707599</v>
      </c>
      <c r="B29" s="19">
        <v>1.35748414832254E-2</v>
      </c>
      <c r="C29" s="19">
        <v>0.99612223803657696</v>
      </c>
      <c r="D29" s="19">
        <v>99.980198719068596</v>
      </c>
      <c r="E29" s="19">
        <v>0.93719787756672901</v>
      </c>
      <c r="F29" s="3">
        <v>1.6485861322528301E-3</v>
      </c>
      <c r="G29" s="19">
        <v>-3.1896089931554399</v>
      </c>
    </row>
    <row r="30" spans="1:7" x14ac:dyDescent="0.25">
      <c r="A30" s="19">
        <v>0.55140445661011805</v>
      </c>
      <c r="B30" s="19">
        <v>1.8090089073571999E-2</v>
      </c>
      <c r="C30" s="19">
        <v>0.99766680751103198</v>
      </c>
      <c r="D30" s="19">
        <v>95.677649440934999</v>
      </c>
      <c r="E30" s="19">
        <v>0.52109772380879604</v>
      </c>
      <c r="F30" s="3">
        <v>-3.2970279044335399E-3</v>
      </c>
      <c r="G30" s="19">
        <v>-13.416545722104299</v>
      </c>
    </row>
    <row r="31" spans="1:7" x14ac:dyDescent="0.25">
      <c r="A31" s="19">
        <v>0.390140338642055</v>
      </c>
      <c r="B31" s="19">
        <v>2.34980505766368E-2</v>
      </c>
      <c r="C31" s="19">
        <v>0.167164097732144</v>
      </c>
      <c r="D31" s="19">
        <v>82.711063232197304</v>
      </c>
      <c r="E31" s="19">
        <v>0.35388456109684602</v>
      </c>
      <c r="F31" s="19">
        <v>2.70622788902997E-4</v>
      </c>
      <c r="G31" s="19">
        <v>0.95103790103610397</v>
      </c>
    </row>
    <row r="32" spans="1:7" x14ac:dyDescent="0.25">
      <c r="A32" s="19">
        <v>0.56691748831685596</v>
      </c>
      <c r="B32" s="19">
        <v>2.3521663536985801E-2</v>
      </c>
      <c r="C32" s="19">
        <v>0.17340793083280301</v>
      </c>
      <c r="D32" s="19">
        <v>83.293460977949195</v>
      </c>
      <c r="E32" s="19">
        <v>0.53009804120156101</v>
      </c>
      <c r="F32" s="3">
        <v>4.5471913054628799E-4</v>
      </c>
      <c r="G32" s="19">
        <v>0.95007651648523705</v>
      </c>
    </row>
    <row r="33" spans="1:7" x14ac:dyDescent="0.25">
      <c r="A33" s="19">
        <v>0.47188744905751001</v>
      </c>
      <c r="B33" s="19">
        <v>2.43145518987067E-2</v>
      </c>
      <c r="C33" s="19">
        <v>0.15577822663778701</v>
      </c>
      <c r="D33" s="3">
        <v>82.035489302906299</v>
      </c>
      <c r="E33" s="19">
        <v>0.43576565077990298</v>
      </c>
      <c r="F33" s="3">
        <v>4.0623491408797702E-4</v>
      </c>
      <c r="G33" s="19">
        <v>0.94951062502641004</v>
      </c>
    </row>
    <row r="34" spans="1:7" x14ac:dyDescent="0.25">
      <c r="A34" s="19">
        <v>0.421647363631104</v>
      </c>
      <c r="B34" s="19">
        <v>2.6865091308275298E-2</v>
      </c>
      <c r="C34" s="19">
        <v>0.13686934027445999</v>
      </c>
      <c r="D34" s="19">
        <v>81.924563421893197</v>
      </c>
      <c r="E34" s="19">
        <v>0.38539176457084301</v>
      </c>
      <c r="F34" s="19">
        <v>8.5189271525543098E-4</v>
      </c>
      <c r="G34" s="19">
        <v>0.94061442701589304</v>
      </c>
    </row>
    <row r="35" spans="1:7" x14ac:dyDescent="0.25">
      <c r="A35" s="19">
        <v>0.30606904689200898</v>
      </c>
      <c r="B35" s="3">
        <v>3.5174950852376298E-2</v>
      </c>
      <c r="C35" s="19">
        <v>4.8174932599067702E-2</v>
      </c>
      <c r="D35" s="19">
        <v>95.401697656771802</v>
      </c>
      <c r="E35" s="19">
        <v>0.27111251286783</v>
      </c>
      <c r="F35" s="3">
        <v>2.9131641634250199E-4</v>
      </c>
      <c r="G35" s="19">
        <v>0.930028394534132</v>
      </c>
    </row>
    <row r="36" spans="1:7" x14ac:dyDescent="0.25">
      <c r="A36" s="19">
        <v>0.56222478523053598</v>
      </c>
      <c r="B36" s="19">
        <v>4.3473436614572397E-2</v>
      </c>
      <c r="C36" s="19">
        <v>3.6213008070333098E-2</v>
      </c>
      <c r="D36" s="19">
        <v>100.478488458556</v>
      </c>
      <c r="E36" s="19">
        <v>0.52906558109259205</v>
      </c>
      <c r="F36" s="3">
        <v>3.9451224858499901E-4</v>
      </c>
      <c r="G36" s="19">
        <v>0.92698128019859205</v>
      </c>
    </row>
    <row r="37" spans="1:7" x14ac:dyDescent="0.25">
      <c r="A37" s="19">
        <v>0.82477956017406795</v>
      </c>
      <c r="B37" s="19">
        <v>4.6080756507621598E-2</v>
      </c>
      <c r="C37" s="19">
        <v>3.3362671322576302E-2</v>
      </c>
      <c r="D37" s="19">
        <v>101.224492797991</v>
      </c>
      <c r="E37" s="19">
        <v>0.79287026845034803</v>
      </c>
      <c r="F37" s="19">
        <v>2.6994317432249597E-4</v>
      </c>
      <c r="G37" s="19">
        <v>0.92674581848111304</v>
      </c>
    </row>
    <row r="38" spans="1:7" x14ac:dyDescent="0.25">
      <c r="A38" s="19">
        <v>0.66478599446660402</v>
      </c>
      <c r="B38" s="3">
        <v>4.65800066388877E-2</v>
      </c>
      <c r="C38" s="19">
        <v>3.2887531395591599E-2</v>
      </c>
      <c r="D38" s="19">
        <v>101.76705848990299</v>
      </c>
      <c r="E38" s="19">
        <v>0.63294376787442297</v>
      </c>
      <c r="F38" s="19">
        <v>2.7717453492170902E-4</v>
      </c>
      <c r="G38" s="19">
        <v>0.92657467996135301</v>
      </c>
    </row>
    <row r="39" spans="1:7" x14ac:dyDescent="0.25">
      <c r="A39" s="19">
        <v>0.79825189331984603</v>
      </c>
      <c r="B39" s="19">
        <v>4.6559467678850198E-2</v>
      </c>
      <c r="C39" s="19">
        <v>3.4170013725341598E-2</v>
      </c>
      <c r="D39" s="19">
        <v>105.363568473445</v>
      </c>
      <c r="E39" s="19">
        <v>0.76508659775243704</v>
      </c>
      <c r="F39" s="19">
        <v>3.5792589187622097E-4</v>
      </c>
      <c r="G39" s="19">
        <v>0.92556499056444896</v>
      </c>
    </row>
    <row r="40" spans="1:7" x14ac:dyDescent="0.25">
      <c r="A40" s="3">
        <v>0.84366068503479297</v>
      </c>
      <c r="B40" s="19">
        <v>4.7016159189343001E-2</v>
      </c>
      <c r="C40" s="19">
        <v>3.3909614627680898E-2</v>
      </c>
      <c r="D40" s="19">
        <v>106.68650033182099</v>
      </c>
      <c r="E40" s="19">
        <v>0.81028685360585595</v>
      </c>
      <c r="F40" s="19">
        <v>3.72360251108095E-4</v>
      </c>
      <c r="G40" s="19">
        <v>0.92512930143247596</v>
      </c>
    </row>
    <row r="41" spans="1:7" x14ac:dyDescent="0.25">
      <c r="A41" s="19">
        <v>0.95410702939617498</v>
      </c>
      <c r="B41" s="19">
        <v>3.1708031892776498E-3</v>
      </c>
      <c r="C41" s="19">
        <v>1.4993966351953101</v>
      </c>
      <c r="D41" s="3">
        <v>124.079951382796</v>
      </c>
      <c r="E41" s="19">
        <v>0.85894702798369804</v>
      </c>
      <c r="F41" s="19">
        <v>2.4846345186233499E-3</v>
      </c>
      <c r="G41" s="19">
        <v>-3.09917163462078</v>
      </c>
    </row>
    <row r="42" spans="1:7" x14ac:dyDescent="0.25">
      <c r="A42" s="19">
        <v>0.72447317158702595</v>
      </c>
      <c r="B42" s="19">
        <v>0.112770914861481</v>
      </c>
      <c r="C42" s="19">
        <v>0.69264373471850804</v>
      </c>
      <c r="D42" s="19">
        <v>164.546681057717</v>
      </c>
      <c r="E42" s="19">
        <v>0.62931510815821601</v>
      </c>
      <c r="F42" s="19">
        <v>2.4840688328186E-3</v>
      </c>
      <c r="G42" s="19">
        <v>-3.0991716556157902</v>
      </c>
    </row>
    <row r="43" spans="1:7" x14ac:dyDescent="0.25">
      <c r="A43" s="19">
        <v>0.60894662142579903</v>
      </c>
      <c r="B43" s="19">
        <v>0.150257756527372</v>
      </c>
      <c r="C43" s="19">
        <v>0.629638671875</v>
      </c>
      <c r="D43" s="19">
        <v>101.455563911932</v>
      </c>
      <c r="E43" s="19">
        <v>0.51378926405371905</v>
      </c>
      <c r="F43" s="19">
        <v>2.4839341640472399E-3</v>
      </c>
      <c r="G43" s="19">
        <v>-3.0991716672252099</v>
      </c>
    </row>
    <row r="44" spans="1:7" x14ac:dyDescent="0.25">
      <c r="A44" s="3">
        <v>0.94650881192402203</v>
      </c>
      <c r="B44" s="3">
        <v>0.21629143608700699</v>
      </c>
      <c r="C44" s="3">
        <v>0.63217453494643505</v>
      </c>
      <c r="D44" s="19">
        <v>190.00426605238101</v>
      </c>
      <c r="E44" s="19">
        <v>0.85134726764387803</v>
      </c>
      <c r="F44" s="19">
        <v>2.4853391073161898E-3</v>
      </c>
      <c r="G44" s="19">
        <v>-3.0991716763527801</v>
      </c>
    </row>
    <row r="45" spans="1:7" x14ac:dyDescent="0.25">
      <c r="A45" s="19">
        <v>0.29685418550543502</v>
      </c>
      <c r="B45" s="19">
        <v>3.5275617890017701E-2</v>
      </c>
      <c r="C45" s="19">
        <v>1.9980736822884799</v>
      </c>
      <c r="D45" s="19">
        <v>36.685462517285799</v>
      </c>
      <c r="E45" s="19">
        <v>0.20169139103939901</v>
      </c>
      <c r="F45" s="19">
        <v>2.4856127207516501E-3</v>
      </c>
      <c r="G45" s="19">
        <v>-3.0991716784925099</v>
      </c>
    </row>
    <row r="46" spans="1:7" x14ac:dyDescent="0.25">
      <c r="A46" s="19">
        <v>0.837533816045132</v>
      </c>
      <c r="B46" s="3">
        <v>1.51852097535981E-2</v>
      </c>
      <c r="C46" s="19">
        <v>1.9679509471021199</v>
      </c>
      <c r="D46" s="19">
        <v>36.357347504272099</v>
      </c>
      <c r="E46" s="19">
        <v>0.74237049105936004</v>
      </c>
      <c r="F46" s="19">
        <v>2.4853369800419398E-3</v>
      </c>
      <c r="G46" s="19">
        <v>-3.0991716930709101</v>
      </c>
    </row>
    <row r="47" spans="1:7" x14ac:dyDescent="0.25">
      <c r="A47" s="19">
        <v>0.48529248797100599</v>
      </c>
      <c r="B47" s="3">
        <v>0.460297928501676</v>
      </c>
      <c r="C47" s="19">
        <v>1.89124337334945</v>
      </c>
      <c r="D47" s="19">
        <v>38.399283714880802</v>
      </c>
      <c r="E47" s="19">
        <v>0.390128087866634</v>
      </c>
      <c r="F47" s="19">
        <v>2.4859042045322099E-3</v>
      </c>
      <c r="G47" s="19">
        <v>-3.0991716991103901</v>
      </c>
    </row>
    <row r="48" spans="1:7" x14ac:dyDescent="0.25">
      <c r="A48" s="19">
        <v>0.64321311319902896</v>
      </c>
      <c r="B48" s="19">
        <v>0.114805880814561</v>
      </c>
      <c r="C48" s="19">
        <v>0.93581677544491104</v>
      </c>
      <c r="D48" s="19">
        <v>182.837130099587</v>
      </c>
      <c r="E48" s="19">
        <v>0.54804904777640695</v>
      </c>
      <c r="F48" s="19">
        <v>2.4859623483486398E-3</v>
      </c>
      <c r="G48" s="19">
        <v>-3.09917171007804</v>
      </c>
    </row>
    <row r="49" spans="1:7" x14ac:dyDescent="0.25">
      <c r="A49" s="19">
        <v>0.78645308114363799</v>
      </c>
      <c r="B49" s="19">
        <v>1.32798396211024E-2</v>
      </c>
      <c r="C49" s="19">
        <v>1.99743418137699</v>
      </c>
      <c r="D49" s="19">
        <v>35.638815611980597</v>
      </c>
      <c r="E49" s="19">
        <v>0.69128851511923495</v>
      </c>
      <c r="F49" s="19">
        <v>2.4860246018670899E-3</v>
      </c>
      <c r="G49" s="19">
        <v>-3.0991717121475602</v>
      </c>
    </row>
    <row r="50" spans="1:7" x14ac:dyDescent="0.25">
      <c r="A50" s="3">
        <v>0.94202123595474996</v>
      </c>
      <c r="B50" s="19">
        <v>0.440619086554215</v>
      </c>
      <c r="C50" s="19">
        <v>1.95414102827918</v>
      </c>
      <c r="D50" s="19">
        <v>37.794914091446799</v>
      </c>
      <c r="E50" s="19">
        <v>0.84685641401591905</v>
      </c>
      <c r="F50" s="19">
        <v>2.4861365408903602E-3</v>
      </c>
      <c r="G50" s="19">
        <v>-3.0991717277519202</v>
      </c>
    </row>
  </sheetData>
  <phoneticPr fontId="3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workbookViewId="0">
      <selection activeCell="I15" sqref="I15"/>
    </sheetView>
  </sheetViews>
  <sheetFormatPr defaultRowHeight="14.4" x14ac:dyDescent="0.25"/>
  <cols>
    <col min="1" max="1" width="8.88671875" style="19" customWidth="1"/>
    <col min="2" max="3" width="8.88671875" style="19"/>
  </cols>
  <sheetData>
    <row r="1" spans="1:6" x14ac:dyDescent="0.25">
      <c r="A1" s="19" t="s">
        <v>19</v>
      </c>
      <c r="B1" s="19" t="s">
        <v>57</v>
      </c>
      <c r="C1" s="19" t="s">
        <v>58</v>
      </c>
    </row>
    <row r="2" spans="1:6" x14ac:dyDescent="0.25">
      <c r="A2" s="19">
        <v>2</v>
      </c>
      <c r="B2" s="22">
        <v>2</v>
      </c>
      <c r="C2" s="19">
        <v>2</v>
      </c>
      <c r="D2" s="19"/>
      <c r="E2" s="3"/>
    </row>
    <row r="3" spans="1:6" x14ac:dyDescent="0.25">
      <c r="A3" s="19">
        <v>0</v>
      </c>
      <c r="B3" s="22">
        <v>0.34455315931479202</v>
      </c>
      <c r="C3" s="19">
        <v>2.0262260437011698E-2</v>
      </c>
      <c r="E3" s="19">
        <v>0.97744474753532895</v>
      </c>
      <c r="F3" s="3">
        <v>2187.6456311413999</v>
      </c>
    </row>
    <row r="4" spans="1:6" x14ac:dyDescent="0.25">
      <c r="A4" s="19">
        <v>0</v>
      </c>
      <c r="B4" s="22">
        <v>0.403911599111694</v>
      </c>
      <c r="C4" s="19">
        <v>1.71260677665711E-2</v>
      </c>
      <c r="E4" s="19">
        <v>0.959469832397841</v>
      </c>
      <c r="F4" s="3">
        <v>2932.5290777196601</v>
      </c>
    </row>
    <row r="5" spans="1:6" x14ac:dyDescent="0.25">
      <c r="A5" s="19">
        <v>6</v>
      </c>
      <c r="B5" s="22">
        <v>0.47349610789060598</v>
      </c>
      <c r="C5" s="19">
        <v>0.345189654505906</v>
      </c>
    </row>
    <row r="6" spans="1:6" x14ac:dyDescent="0.25">
      <c r="A6" s="19">
        <v>0</v>
      </c>
      <c r="B6" s="22">
        <v>0.55506839783908901</v>
      </c>
      <c r="C6" s="19">
        <v>0.93268423681379897</v>
      </c>
    </row>
    <row r="7" spans="1:6" x14ac:dyDescent="0.25">
      <c r="A7" s="19">
        <v>1</v>
      </c>
      <c r="B7" s="22">
        <v>0.65069368289471796</v>
      </c>
      <c r="C7" s="19">
        <v>1.7285059146548001</v>
      </c>
    </row>
    <row r="8" spans="1:6" x14ac:dyDescent="0.25">
      <c r="A8" s="19">
        <v>0</v>
      </c>
      <c r="B8" s="22">
        <v>0.76279296498849403</v>
      </c>
      <c r="C8" s="19">
        <v>2.69790994068918</v>
      </c>
    </row>
    <row r="9" spans="1:6" x14ac:dyDescent="0.25">
      <c r="A9" s="19">
        <v>0</v>
      </c>
      <c r="B9" s="22">
        <v>0.89420432798343497</v>
      </c>
      <c r="C9" s="19">
        <v>3.8191792851159998</v>
      </c>
    </row>
    <row r="10" spans="1:6" x14ac:dyDescent="0.25">
      <c r="A10" s="19">
        <v>4</v>
      </c>
      <c r="B10" s="22">
        <v>1.04825479112326</v>
      </c>
      <c r="C10" s="19">
        <v>5.08106978284553</v>
      </c>
    </row>
    <row r="11" spans="1:6" x14ac:dyDescent="0.25">
      <c r="A11" s="19">
        <v>1</v>
      </c>
      <c r="B11" s="22">
        <v>1.22884454114745</v>
      </c>
      <c r="C11" s="19">
        <v>6.4808753521772902</v>
      </c>
    </row>
    <row r="12" spans="1:6" x14ac:dyDescent="0.25">
      <c r="A12" s="19">
        <v>0</v>
      </c>
      <c r="B12" s="22">
        <v>1.4405456756270001</v>
      </c>
      <c r="C12" s="19">
        <v>8.0229897604923295</v>
      </c>
    </row>
    <row r="13" spans="1:6" x14ac:dyDescent="0.25">
      <c r="A13" s="19">
        <v>1</v>
      </c>
      <c r="B13" s="22">
        <v>1.6887179574642699</v>
      </c>
      <c r="C13" s="19">
        <v>9.7178678320023408</v>
      </c>
    </row>
    <row r="14" spans="1:6" x14ac:dyDescent="0.25">
      <c r="A14" s="19">
        <v>1</v>
      </c>
      <c r="B14" s="22">
        <v>1.9796445111822401</v>
      </c>
      <c r="C14" s="19">
        <v>11.581310169670999</v>
      </c>
    </row>
    <row r="15" spans="1:6" x14ac:dyDescent="0.25">
      <c r="A15" s="19">
        <v>1</v>
      </c>
      <c r="B15" s="22">
        <v>2.3206908965062598</v>
      </c>
      <c r="C15" s="19">
        <v>13.6340124610711</v>
      </c>
    </row>
    <row r="16" spans="1:6" x14ac:dyDescent="0.25">
      <c r="A16" s="19">
        <v>1</v>
      </c>
      <c r="B16" s="22">
        <v>2.7204915865984098</v>
      </c>
      <c r="C16" s="19">
        <v>15.901334109384701</v>
      </c>
    </row>
    <row r="17" spans="1:3" x14ac:dyDescent="0.25">
      <c r="A17" s="19">
        <v>0</v>
      </c>
      <c r="B17" s="22">
        <v>3.1891685721243102</v>
      </c>
      <c r="C17" s="19">
        <v>18.413251960772602</v>
      </c>
    </row>
    <row r="18" spans="1:3" x14ac:dyDescent="0.25">
      <c r="A18" s="19">
        <v>0</v>
      </c>
      <c r="B18" s="22">
        <v>3.73858762568074</v>
      </c>
      <c r="C18" s="19">
        <v>21.2044738375034</v>
      </c>
    </row>
    <row r="19" spans="1:3" x14ac:dyDescent="0.25">
      <c r="A19" s="19">
        <v>1</v>
      </c>
      <c r="B19" s="22">
        <v>4.3826587145824796</v>
      </c>
      <c r="C19" s="19">
        <v>24.314693873548599</v>
      </c>
    </row>
    <row r="20" spans="1:3" x14ac:dyDescent="0.25">
      <c r="A20" s="19">
        <v>0</v>
      </c>
      <c r="B20" s="22">
        <v>5.1376881677364299</v>
      </c>
      <c r="C20" s="19">
        <v>27.7889776396289</v>
      </c>
    </row>
    <row r="21" spans="1:3" x14ac:dyDescent="0.25">
      <c r="A21" s="19">
        <v>1</v>
      </c>
      <c r="B21" s="22">
        <v>6.0227915126203397</v>
      </c>
      <c r="C21" s="19">
        <v>31.678270021596401</v>
      </c>
    </row>
    <row r="22" spans="1:3" x14ac:dyDescent="0.25">
      <c r="A22" s="19">
        <v>2</v>
      </c>
      <c r="B22" s="22">
        <v>7.0603774344041597</v>
      </c>
      <c r="C22" s="19">
        <v>36.040023006664498</v>
      </c>
    </row>
    <row r="23" spans="1:3" x14ac:dyDescent="0.25">
      <c r="A23" s="19">
        <v>1</v>
      </c>
      <c r="B23" s="22">
        <v>8.2767151098935692</v>
      </c>
      <c r="C23" s="19">
        <v>40.938944117623798</v>
      </c>
    </row>
    <row r="24" spans="1:3" x14ac:dyDescent="0.25">
      <c r="A24" s="19">
        <v>0</v>
      </c>
      <c r="B24" s="22">
        <v>9.7025992798247191</v>
      </c>
      <c r="C24" s="19">
        <v>46.447869359682798</v>
      </c>
    </row>
    <row r="25" spans="1:3" x14ac:dyDescent="0.25">
      <c r="A25" s="19">
        <v>5</v>
      </c>
      <c r="B25" s="22">
        <v>11.3741298975392</v>
      </c>
      <c r="C25" s="19">
        <v>52.648767320886101</v>
      </c>
    </row>
    <row r="26" spans="1:3" x14ac:dyDescent="0.25">
      <c r="A26" s="19">
        <v>2</v>
      </c>
      <c r="B26" s="22">
        <v>13.333626092866201</v>
      </c>
      <c r="C26" s="19">
        <v>59.633883582044596</v>
      </c>
    </row>
    <row r="27" spans="1:3" x14ac:dyDescent="0.25">
      <c r="A27" s="19">
        <v>4</v>
      </c>
      <c r="B27" s="22">
        <v>15.630697590575799</v>
      </c>
      <c r="C27" s="19">
        <v>67.507036909962594</v>
      </c>
    </row>
    <row r="28" spans="1:3" x14ac:dyDescent="0.25">
      <c r="A28" s="19">
        <v>3</v>
      </c>
      <c r="B28" s="22">
        <v>18.323500709139299</v>
      </c>
      <c r="C28" s="19">
        <v>76.385080872228102</v>
      </c>
    </row>
    <row r="29" spans="1:3" x14ac:dyDescent="0.25">
      <c r="A29" s="19">
        <v>7</v>
      </c>
      <c r="B29" s="22">
        <v>21.4802107386597</v>
      </c>
      <c r="C29" s="19">
        <v>86.399546547279797</v>
      </c>
    </row>
    <row r="30" spans="1:3" x14ac:dyDescent="0.25">
      <c r="A30" s="19">
        <v>12</v>
      </c>
      <c r="B30" s="22">
        <v>25.180747975036098</v>
      </c>
      <c r="C30" s="19">
        <v>97.698483914753695</v>
      </c>
    </row>
    <row r="31" spans="1:3" x14ac:dyDescent="0.25">
      <c r="A31" s="19">
        <v>5</v>
      </c>
      <c r="B31" s="22">
        <v>29.5188011093902</v>
      </c>
      <c r="C31" s="19">
        <v>110.44852128254399</v>
      </c>
    </row>
    <row r="32" spans="1:3" x14ac:dyDescent="0.25">
      <c r="A32" s="19">
        <v>33</v>
      </c>
      <c r="B32" s="22">
        <v>34.604199200102897</v>
      </c>
      <c r="C32" s="19">
        <v>124.83716370000499</v>
      </c>
    </row>
    <row r="33" spans="1:3" x14ac:dyDescent="0.25">
      <c r="A33" s="19">
        <v>40</v>
      </c>
      <c r="B33" s="22">
        <v>40.565692280079801</v>
      </c>
      <c r="C33" s="19">
        <v>141.075352656474</v>
      </c>
    </row>
    <row r="34" spans="1:3" x14ac:dyDescent="0.25">
      <c r="A34" s="19">
        <v>55</v>
      </c>
      <c r="B34" s="22">
        <v>47.554210997526397</v>
      </c>
      <c r="C34" s="19">
        <v>159.40031037500199</v>
      </c>
    </row>
    <row r="35" spans="1:3" x14ac:dyDescent="0.25">
      <c r="A35" s="19">
        <v>56</v>
      </c>
      <c r="B35" s="22">
        <v>55.7466878164863</v>
      </c>
      <c r="C35" s="19">
        <v>180.07869255014199</v>
      </c>
    </row>
    <row r="36" spans="1:3" x14ac:dyDescent="0.25">
      <c r="A36" s="19">
        <v>49</v>
      </c>
      <c r="B36" s="22">
        <v>65.350536520739197</v>
      </c>
      <c r="C36" s="19">
        <v>203.41007326871701</v>
      </c>
    </row>
    <row r="37" spans="1:3" x14ac:dyDescent="0.25">
      <c r="A37" s="19">
        <v>79</v>
      </c>
      <c r="B37" s="22">
        <v>76.608903431307894</v>
      </c>
      <c r="C37" s="19">
        <v>229.730784863254</v>
      </c>
    </row>
    <row r="38" spans="1:3" x14ac:dyDescent="0.25">
      <c r="A38" s="19">
        <v>55</v>
      </c>
      <c r="B38" s="22">
        <v>89.806823285757403</v>
      </c>
      <c r="C38" s="19">
        <v>259.418133285252</v>
      </c>
    </row>
    <row r="39" spans="1:3" x14ac:dyDescent="0.25">
      <c r="A39" s="19">
        <v>54</v>
      </c>
      <c r="B39" s="22">
        <v>105.278435631324</v>
      </c>
      <c r="C39" s="19">
        <v>292.895005880555</v>
      </c>
    </row>
    <row r="40" spans="1:3" x14ac:dyDescent="0.25">
      <c r="A40" s="19">
        <v>147</v>
      </c>
      <c r="B40" s="22">
        <v>123.41544443357</v>
      </c>
      <c r="C40" s="19">
        <v>330.63488274540202</v>
      </c>
    </row>
    <row r="41" spans="1:3" x14ac:dyDescent="0.25">
      <c r="A41" s="19">
        <v>258</v>
      </c>
      <c r="B41" s="22">
        <v>144.677035077482</v>
      </c>
      <c r="C41" s="19">
        <v>373.16725458306797</v>
      </c>
    </row>
    <row r="42" spans="1:3" x14ac:dyDescent="0.25">
      <c r="A42" s="19">
        <v>411</v>
      </c>
      <c r="B42" s="22">
        <v>169.60149983560399</v>
      </c>
      <c r="C42" s="19">
        <v>421.08343850052398</v>
      </c>
    </row>
    <row r="43" spans="1:3" x14ac:dyDescent="0.25">
      <c r="A43" s="19">
        <v>489</v>
      </c>
      <c r="B43" s="22">
        <v>198.819866132046</v>
      </c>
      <c r="C43" s="19">
        <v>475.04276769688101</v>
      </c>
    </row>
    <row r="44" spans="1:3" x14ac:dyDescent="0.25">
      <c r="A44" s="19">
        <v>479</v>
      </c>
      <c r="B44" s="22">
        <v>233.07187263721701</v>
      </c>
      <c r="C44" s="19">
        <v>535.77911059501901</v>
      </c>
    </row>
    <row r="45" spans="1:3" x14ac:dyDescent="0.25">
      <c r="A45" s="19">
        <v>364</v>
      </c>
      <c r="B45" s="22">
        <v>273.22469766950098</v>
      </c>
      <c r="C45" s="19">
        <v>604.10764863793099</v>
      </c>
    </row>
    <row r="46" spans="1:3" x14ac:dyDescent="0.25">
      <c r="A46" s="19">
        <v>442</v>
      </c>
      <c r="B46" s="22">
        <v>320.29491406192801</v>
      </c>
      <c r="C46" s="19">
        <v>680.93180860866096</v>
      </c>
    </row>
    <row r="47" spans="1:3" x14ac:dyDescent="0.25">
      <c r="A47" s="19">
        <v>612</v>
      </c>
      <c r="B47" s="22">
        <v>375.474226338177</v>
      </c>
      <c r="C47" s="19">
        <v>767.25020379606406</v>
      </c>
    </row>
    <row r="48" spans="1:3" x14ac:dyDescent="0.25">
      <c r="A48" s="19">
        <v>768</v>
      </c>
      <c r="B48" s="22">
        <v>440.15964180122501</v>
      </c>
      <c r="C48" s="19">
        <v>864.16338752048</v>
      </c>
    </row>
    <row r="49" spans="1:3" x14ac:dyDescent="0.25">
      <c r="A49" s="19">
        <v>999</v>
      </c>
      <c r="B49" s="22">
        <v>515.98883939396501</v>
      </c>
      <c r="C49" s="19">
        <v>972.880161526248</v>
      </c>
    </row>
    <row r="50" spans="1:3" x14ac:dyDescent="0.25">
      <c r="A50" s="19">
        <v>1055</v>
      </c>
      <c r="B50" s="22">
        <v>604.88163178614604</v>
      </c>
      <c r="C50" s="19">
        <v>1094.72310996748</v>
      </c>
    </row>
    <row r="51" spans="1:3" x14ac:dyDescent="0.25">
      <c r="A51" s="19">
        <v>1254</v>
      </c>
      <c r="B51" s="22">
        <v>709.08857040784801</v>
      </c>
      <c r="C51" s="19">
        <v>1231.1329471920701</v>
      </c>
    </row>
    <row r="52" spans="1:3" x14ac:dyDescent="0.25">
      <c r="A52" s="19">
        <v>1197</v>
      </c>
      <c r="B52" s="22">
        <v>831.24792399186401</v>
      </c>
      <c r="C52" s="19">
        <v>1383.6711752388401</v>
      </c>
    </row>
    <row r="53" spans="1:3" x14ac:dyDescent="0.25">
      <c r="A53" s="19">
        <v>1376</v>
      </c>
      <c r="B53" s="22">
        <v>974.45247318449299</v>
      </c>
      <c r="C53" s="19">
        <v>1554.0204472335299</v>
      </c>
    </row>
    <row r="54" spans="1:3" x14ac:dyDescent="0.25">
      <c r="A54" s="19">
        <v>2335</v>
      </c>
      <c r="B54" s="22">
        <v>1142.3278123034099</v>
      </c>
      <c r="C54" s="19">
        <v>1743.98192987977</v>
      </c>
    </row>
    <row r="55" spans="1:3" x14ac:dyDescent="0.25">
      <c r="A55" s="19">
        <v>2371</v>
      </c>
      <c r="B55" s="22">
        <v>1339.1241406545601</v>
      </c>
      <c r="C55" s="19">
        <v>1955.4688585587101</v>
      </c>
    </row>
    <row r="56" spans="1:3" x14ac:dyDescent="0.25">
      <c r="A56" s="19">
        <v>2693</v>
      </c>
      <c r="B56" s="22">
        <v>1569.8238673431699</v>
      </c>
      <c r="C56" s="19">
        <v>2190.4953916547502</v>
      </c>
    </row>
    <row r="57" spans="1:3" x14ac:dyDescent="0.25">
      <c r="A57" s="19">
        <v>3084</v>
      </c>
      <c r="B57" s="22">
        <v>1840.2677538736</v>
      </c>
      <c r="C57" s="19">
        <v>2451.1598094231099</v>
      </c>
    </row>
    <row r="58" spans="1:3" x14ac:dyDescent="0.25">
      <c r="A58" s="19">
        <v>3201</v>
      </c>
      <c r="B58" s="22">
        <v>2157.3027881647399</v>
      </c>
      <c r="C58" s="19">
        <v>2739.6210832942702</v>
      </c>
    </row>
    <row r="59" spans="1:3" x14ac:dyDescent="0.25">
      <c r="A59" s="19">
        <v>2822</v>
      </c>
      <c r="B59" s="22">
        <v>2528.9555337951301</v>
      </c>
      <c r="C59" s="19">
        <v>3058.0678834415899</v>
      </c>
    </row>
    <row r="60" spans="1:3" x14ac:dyDescent="0.25">
      <c r="A60" s="19">
        <v>2857</v>
      </c>
      <c r="B60" s="22">
        <v>2964.6353432629899</v>
      </c>
      <c r="C60" s="19">
        <v>3408.67921738722</v>
      </c>
    </row>
    <row r="61" spans="1:3" x14ac:dyDescent="0.25">
      <c r="A61" s="19">
        <v>4273</v>
      </c>
      <c r="B61" s="22">
        <v>3475.3725801317701</v>
      </c>
      <c r="C61" s="19">
        <v>3793.5761223488098</v>
      </c>
    </row>
    <row r="62" spans="1:3" x14ac:dyDescent="0.25">
      <c r="A62" s="19">
        <v>4515</v>
      </c>
      <c r="B62" s="22">
        <v>4074.09788127197</v>
      </c>
      <c r="C62" s="19">
        <v>4214.7641881950303</v>
      </c>
    </row>
    <row r="63" spans="1:3" x14ac:dyDescent="0.25">
      <c r="A63" s="19">
        <v>4914</v>
      </c>
      <c r="B63" s="22">
        <v>4775.9695294469502</v>
      </c>
      <c r="C63" s="19">
        <v>4674.0671787239498</v>
      </c>
    </row>
    <row r="64" spans="1:3" x14ac:dyDescent="0.25">
      <c r="A64" s="19">
        <v>4865</v>
      </c>
      <c r="B64" s="22">
        <v>5598.7572245280098</v>
      </c>
      <c r="C64" s="19">
        <v>5173.0526471249004</v>
      </c>
    </row>
    <row r="65" spans="1:3" x14ac:dyDescent="0.25">
      <c r="A65" s="19">
        <v>4915</v>
      </c>
      <c r="B65" s="22">
        <v>6563.29196950183</v>
      </c>
      <c r="C65" s="19">
        <v>5712.9511899999998</v>
      </c>
    </row>
    <row r="66" spans="1:3" x14ac:dyDescent="0.25">
      <c r="A66" s="19">
        <v>4020</v>
      </c>
      <c r="B66" s="22">
        <v>2466.0758590702399</v>
      </c>
      <c r="C66" s="19">
        <v>6294.5717391620401</v>
      </c>
    </row>
    <row r="67" spans="1:3" x14ac:dyDescent="0.25">
      <c r="A67" s="19">
        <v>3594</v>
      </c>
      <c r="B67" s="22">
        <v>2530.82107080265</v>
      </c>
      <c r="C67" s="19">
        <v>5306.4699485053698</v>
      </c>
    </row>
    <row r="68" spans="1:3" x14ac:dyDescent="0.25">
      <c r="A68" s="19">
        <v>5275</v>
      </c>
      <c r="B68" s="22">
        <v>2500.1678898587102</v>
      </c>
      <c r="C68" s="19">
        <v>4930.8652422560499</v>
      </c>
    </row>
    <row r="69" spans="1:3" x14ac:dyDescent="0.25">
      <c r="A69" s="19">
        <v>5450</v>
      </c>
      <c r="B69" s="22">
        <v>2673.34813626917</v>
      </c>
      <c r="C69" s="19">
        <v>5023.5864280253099</v>
      </c>
    </row>
    <row r="70" spans="1:3" x14ac:dyDescent="0.25">
      <c r="A70" s="19">
        <v>5129</v>
      </c>
      <c r="B70" s="22">
        <v>3227.2506604774999</v>
      </c>
      <c r="C70" s="19">
        <v>5066.0100797226996</v>
      </c>
    </row>
    <row r="71" spans="1:3" x14ac:dyDescent="0.25">
      <c r="A71" s="19">
        <v>4852</v>
      </c>
      <c r="B71" s="22">
        <v>3739.6075245253001</v>
      </c>
      <c r="C71" s="19">
        <v>4533.9543620117702</v>
      </c>
    </row>
    <row r="72" spans="1:3" x14ac:dyDescent="0.25">
      <c r="A72" s="19">
        <v>4315</v>
      </c>
      <c r="B72" s="22">
        <v>3783.94193460616</v>
      </c>
      <c r="C72" s="19">
        <v>3889.83467840189</v>
      </c>
    </row>
    <row r="73" spans="1:3" x14ac:dyDescent="0.25">
      <c r="A73" s="19">
        <v>3577</v>
      </c>
      <c r="B73" s="22">
        <v>3963.49280432462</v>
      </c>
      <c r="C73" s="19">
        <v>3820.3270823841299</v>
      </c>
    </row>
    <row r="74" spans="1:3" x14ac:dyDescent="0.25">
      <c r="A74" s="19">
        <v>3495</v>
      </c>
      <c r="B74" s="22">
        <v>4098.4885581911103</v>
      </c>
      <c r="C74" s="19">
        <v>3853.2068382769598</v>
      </c>
    </row>
    <row r="75" spans="1:3" x14ac:dyDescent="0.25">
      <c r="A75" s="19">
        <v>4183</v>
      </c>
      <c r="B75" s="22">
        <v>3942.9603123412699</v>
      </c>
      <c r="C75" s="19">
        <v>3975.5689114706902</v>
      </c>
    </row>
    <row r="76" spans="1:3" x14ac:dyDescent="0.25">
      <c r="A76" s="19">
        <v>4325</v>
      </c>
      <c r="B76" s="22">
        <v>3669.2408402789902</v>
      </c>
      <c r="C76" s="19">
        <v>4386.19044258329</v>
      </c>
    </row>
    <row r="77" spans="1:3" x14ac:dyDescent="0.25">
      <c r="A77" s="19">
        <v>5065</v>
      </c>
      <c r="B77" s="22">
        <v>4363.6473401645098</v>
      </c>
      <c r="C77" s="19">
        <v>5074.38429355687</v>
      </c>
    </row>
    <row r="78" spans="1:3" x14ac:dyDescent="0.25">
      <c r="A78" s="19">
        <v>5298</v>
      </c>
      <c r="B78" s="22">
        <v>5091.5280319101903</v>
      </c>
      <c r="C78" s="19">
        <v>5063.5751018788696</v>
      </c>
    </row>
    <row r="79" spans="1:3" x14ac:dyDescent="0.25">
      <c r="A79" s="19">
        <v>4965</v>
      </c>
      <c r="B79" s="22">
        <v>5573.4852222863101</v>
      </c>
      <c r="C79" s="19">
        <v>4604.99416661754</v>
      </c>
    </row>
    <row r="80" spans="1:3" x14ac:dyDescent="0.25">
      <c r="A80" s="19">
        <v>4716</v>
      </c>
      <c r="B80" s="22">
        <v>5137.2298924739398</v>
      </c>
      <c r="C80" s="19">
        <v>4224.80024505858</v>
      </c>
    </row>
    <row r="81" spans="1:3" x14ac:dyDescent="0.25">
      <c r="A81" s="19">
        <v>3852</v>
      </c>
      <c r="B81" s="22">
        <v>5234.9268654155403</v>
      </c>
      <c r="C81" s="19">
        <v>4570.7834634309702</v>
      </c>
    </row>
    <row r="82" spans="1:3" x14ac:dyDescent="0.25">
      <c r="A82" s="19">
        <v>4858</v>
      </c>
      <c r="B82" s="22">
        <v>5322.2768187868396</v>
      </c>
      <c r="C82" s="19">
        <v>4908.7593273753</v>
      </c>
    </row>
    <row r="83" spans="1:3" x14ac:dyDescent="0.25">
      <c r="A83" s="19">
        <v>4760</v>
      </c>
      <c r="B83" s="22">
        <v>5669.9403285022199</v>
      </c>
      <c r="C83" s="19">
        <v>5256.9740448693101</v>
      </c>
    </row>
    <row r="84" spans="1:3" x14ac:dyDescent="0.25">
      <c r="A84" s="19">
        <v>5490</v>
      </c>
      <c r="B84" s="19">
        <v>6101.7273430044497</v>
      </c>
      <c r="C84" s="19">
        <v>5712.95119042035</v>
      </c>
    </row>
    <row r="85" spans="1:3" x14ac:dyDescent="0.25">
      <c r="A85" s="19">
        <v>5143</v>
      </c>
      <c r="B85" s="19">
        <v>4490.7077575097401</v>
      </c>
      <c r="C85" s="19">
        <v>6294.5718191562401</v>
      </c>
    </row>
    <row r="86" spans="1:3" x14ac:dyDescent="0.25">
      <c r="A86" s="19">
        <v>4973</v>
      </c>
      <c r="B86" s="19">
        <v>4527.5820675895702</v>
      </c>
      <c r="C86" s="19">
        <v>5048.7467553258202</v>
      </c>
    </row>
    <row r="87" spans="1:3" x14ac:dyDescent="0.25">
      <c r="A87" s="19">
        <v>3748</v>
      </c>
      <c r="B87" s="19">
        <v>4525.7733489519196</v>
      </c>
      <c r="C87" s="19">
        <v>4316.0463204006501</v>
      </c>
    </row>
    <row r="88" spans="1:3" x14ac:dyDescent="0.25">
      <c r="A88" s="19">
        <v>3468</v>
      </c>
      <c r="B88" s="19">
        <v>4436.3256029902795</v>
      </c>
      <c r="C88" s="19">
        <v>3965.1490354034499</v>
      </c>
    </row>
    <row r="89" spans="1:3" x14ac:dyDescent="0.25">
      <c r="A89" s="19">
        <v>4702</v>
      </c>
      <c r="B89" s="19">
        <v>4359.8436661469896</v>
      </c>
      <c r="C89" s="19">
        <v>3987.6705803585401</v>
      </c>
    </row>
    <row r="90" spans="1:3" x14ac:dyDescent="0.25">
      <c r="A90" s="19">
        <v>4721</v>
      </c>
      <c r="B90" s="19">
        <v>4329.5897239977803</v>
      </c>
      <c r="C90" s="19">
        <v>4107.1885608876501</v>
      </c>
    </row>
    <row r="91" spans="1:3" x14ac:dyDescent="0.25">
      <c r="A91" s="19">
        <v>5435</v>
      </c>
      <c r="B91" s="19">
        <v>4279.6572221020597</v>
      </c>
      <c r="C91" s="19">
        <v>4121.0838448939503</v>
      </c>
    </row>
    <row r="92" spans="1:3" x14ac:dyDescent="0.25">
      <c r="A92" s="19">
        <v>4956</v>
      </c>
      <c r="B92" s="19">
        <v>4200.0688001260696</v>
      </c>
      <c r="C92" s="19">
        <v>4088.7421174534302</v>
      </c>
    </row>
    <row r="93" spans="1:3" x14ac:dyDescent="0.25">
      <c r="A93" s="19">
        <v>4727</v>
      </c>
      <c r="B93" s="19">
        <v>4083.4211283602699</v>
      </c>
      <c r="C93" s="19">
        <v>4069.8864136151001</v>
      </c>
    </row>
    <row r="94" spans="1:3" x14ac:dyDescent="0.25">
      <c r="A94" s="19">
        <v>3221</v>
      </c>
      <c r="B94" s="19">
        <v>4013.5006980918001</v>
      </c>
      <c r="C94" s="19">
        <v>4112.5553343151396</v>
      </c>
    </row>
    <row r="95" spans="1:3" x14ac:dyDescent="0.25">
      <c r="A95" s="19">
        <v>2974</v>
      </c>
      <c r="B95" s="19">
        <v>3891.3256391529499</v>
      </c>
      <c r="C95" s="19">
        <v>4059.3270446822999</v>
      </c>
    </row>
    <row r="96" spans="1:3" x14ac:dyDescent="0.25">
      <c r="A96" s="19">
        <v>3378</v>
      </c>
      <c r="B96" s="3">
        <v>3860.9597885446601</v>
      </c>
      <c r="C96" s="19">
        <v>4046.06932663414</v>
      </c>
    </row>
    <row r="97" spans="1:3" x14ac:dyDescent="0.25">
      <c r="A97" s="19">
        <v>3684</v>
      </c>
      <c r="B97" s="3">
        <v>3743.6190563992</v>
      </c>
      <c r="C97" s="19">
        <v>3846.0147196867902</v>
      </c>
    </row>
    <row r="98" spans="1:3" x14ac:dyDescent="0.25">
      <c r="A98" s="19">
        <v>3831</v>
      </c>
      <c r="B98" s="3">
        <v>3611.97676170164</v>
      </c>
      <c r="C98" s="19">
        <v>3714.3261122287699</v>
      </c>
    </row>
    <row r="99" spans="1:3" x14ac:dyDescent="0.25">
      <c r="A99" s="19">
        <v>3767</v>
      </c>
      <c r="B99" s="3">
        <v>3572.00061754227</v>
      </c>
      <c r="C99" s="19">
        <v>3633.90516918804</v>
      </c>
    </row>
    <row r="100" spans="1:3" x14ac:dyDescent="0.25">
      <c r="A100" s="19">
        <v>3049</v>
      </c>
      <c r="B100" s="3">
        <v>3573.9666054392201</v>
      </c>
      <c r="C100" s="19">
        <v>3411.57330216012</v>
      </c>
    </row>
    <row r="101" spans="1:3" x14ac:dyDescent="0.25">
      <c r="A101" s="19">
        <v>2150</v>
      </c>
      <c r="B101" s="3">
        <v>3397.4382377792299</v>
      </c>
      <c r="C101" s="19">
        <v>3057.6128188259099</v>
      </c>
    </row>
    <row r="102" spans="1:3" x14ac:dyDescent="0.25">
      <c r="A102" s="19">
        <v>2321</v>
      </c>
      <c r="B102" s="3">
        <v>3262.31004327748</v>
      </c>
      <c r="C102" s="19">
        <v>2928.2286407844099</v>
      </c>
    </row>
    <row r="103" spans="1:3" x14ac:dyDescent="0.25">
      <c r="A103" s="19">
        <v>3583</v>
      </c>
      <c r="B103" s="3">
        <v>2986.3826836039502</v>
      </c>
      <c r="C103" s="19">
        <v>2840.13398522943</v>
      </c>
    </row>
    <row r="104" spans="1:3" x14ac:dyDescent="0.25">
      <c r="A104" s="19">
        <v>3389</v>
      </c>
      <c r="B104" s="3">
        <v>2902.4319578401</v>
      </c>
      <c r="C104" s="19">
        <v>2949.06576316475</v>
      </c>
    </row>
    <row r="105" spans="1:3" x14ac:dyDescent="0.25">
      <c r="A105" s="19">
        <v>3298</v>
      </c>
      <c r="B105" s="3">
        <v>2869.21247257189</v>
      </c>
      <c r="C105" s="19">
        <v>2922.3493284823198</v>
      </c>
    </row>
    <row r="106" spans="1:3" x14ac:dyDescent="0.25">
      <c r="A106" s="19">
        <v>2609</v>
      </c>
      <c r="B106" s="3">
        <v>2717.55223830773</v>
      </c>
      <c r="C106" s="19">
        <v>2754.4017542186698</v>
      </c>
    </row>
    <row r="107" spans="1:3" x14ac:dyDescent="0.25">
      <c r="A107" s="19">
        <v>2517</v>
      </c>
      <c r="B107" s="3">
        <v>2641.5279661415002</v>
      </c>
      <c r="C107" s="19">
        <v>2661.19248684079</v>
      </c>
    </row>
    <row r="108" spans="1:3" x14ac:dyDescent="0.25">
      <c r="A108" s="19">
        <v>2065</v>
      </c>
      <c r="B108" s="3">
        <v>2534.0120188228698</v>
      </c>
      <c r="C108" s="19">
        <v>2523.6808845045798</v>
      </c>
    </row>
    <row r="109" spans="1:3" x14ac:dyDescent="0.25">
      <c r="A109" s="19">
        <v>1826</v>
      </c>
      <c r="B109" s="3">
        <v>2376.74637011492</v>
      </c>
      <c r="C109" s="19">
        <v>2403.2116681438702</v>
      </c>
    </row>
    <row r="110" spans="1:3" x14ac:dyDescent="0.25">
      <c r="A110" s="19">
        <v>2574</v>
      </c>
      <c r="B110" s="3">
        <v>2246.02248018513</v>
      </c>
      <c r="C110" s="19">
        <v>2345.7835240586901</v>
      </c>
    </row>
    <row r="111" spans="1:3" x14ac:dyDescent="0.25">
      <c r="A111" s="19">
        <v>3041</v>
      </c>
      <c r="B111" s="3">
        <v>2196.8134424734699</v>
      </c>
      <c r="C111" s="19">
        <v>2298.9337790558102</v>
      </c>
    </row>
    <row r="112" spans="1:3" x14ac:dyDescent="0.25">
      <c r="A112" s="19">
        <v>2706</v>
      </c>
      <c r="B112" s="3">
        <v>2122.9566815214398</v>
      </c>
      <c r="C112" s="19">
        <v>2185.7940236680602</v>
      </c>
    </row>
    <row r="113" spans="1:3" x14ac:dyDescent="0.25">
      <c r="A113" s="19">
        <v>2542</v>
      </c>
      <c r="B113" s="3">
        <v>2129.6435402643501</v>
      </c>
      <c r="C113" s="19">
        <v>2065.2904406993498</v>
      </c>
    </row>
    <row r="114" spans="1:3" x14ac:dyDescent="0.25">
      <c r="A114" s="19">
        <v>2030</v>
      </c>
      <c r="B114" s="3">
        <v>2027.2090231581701</v>
      </c>
      <c r="C114" s="19">
        <v>1882.1279793087101</v>
      </c>
    </row>
    <row r="115" spans="1:3" x14ac:dyDescent="0.25">
      <c r="A115" s="19">
        <v>1507</v>
      </c>
      <c r="B115" s="3">
        <v>1745.5203977482299</v>
      </c>
      <c r="C115" s="19">
        <v>1764.1966206034799</v>
      </c>
    </row>
    <row r="116" spans="1:3" x14ac:dyDescent="0.25">
      <c r="A116" s="19">
        <v>1348</v>
      </c>
      <c r="B116" s="3">
        <v>1611.9437157838199</v>
      </c>
      <c r="C116" s="19">
        <v>1805.5963520584801</v>
      </c>
    </row>
    <row r="117" spans="1:3" x14ac:dyDescent="0.25">
      <c r="A117" s="19">
        <v>1607</v>
      </c>
      <c r="B117" s="3">
        <v>1554.14213603966</v>
      </c>
      <c r="C117" s="19">
        <v>1836.9780266375501</v>
      </c>
    </row>
    <row r="118" spans="1:3" x14ac:dyDescent="0.25">
      <c r="A118" s="19">
        <v>1650</v>
      </c>
      <c r="B118" s="3">
        <v>1601.05018189474</v>
      </c>
      <c r="C118" s="19">
        <v>1813.8760209642701</v>
      </c>
    </row>
    <row r="119" spans="1:3" x14ac:dyDescent="0.25">
      <c r="A119" s="19">
        <v>1802</v>
      </c>
      <c r="B119" s="3">
        <v>1594.19055275745</v>
      </c>
      <c r="C119" s="19">
        <v>1689.1421280155801</v>
      </c>
    </row>
    <row r="120" spans="1:3" x14ac:dyDescent="0.25">
      <c r="A120" s="19">
        <v>1734</v>
      </c>
      <c r="B120" s="3">
        <v>1585.1548286257901</v>
      </c>
      <c r="C120" s="19">
        <v>1551.9783751719301</v>
      </c>
    </row>
    <row r="121" spans="1:3" x14ac:dyDescent="0.25">
      <c r="A121" s="19">
        <v>1504</v>
      </c>
      <c r="B121" s="3">
        <v>1469.2219766027799</v>
      </c>
      <c r="C121" s="19">
        <v>1419.61016650743</v>
      </c>
    </row>
    <row r="122" spans="1:3" x14ac:dyDescent="0.25">
      <c r="A122" s="19">
        <v>1099</v>
      </c>
      <c r="B122" s="3">
        <v>1439.08481712705</v>
      </c>
      <c r="C122" s="19">
        <v>1355.6096768955099</v>
      </c>
    </row>
    <row r="123" spans="1:3" x14ac:dyDescent="0.25">
      <c r="A123" s="19">
        <v>1069</v>
      </c>
      <c r="B123" s="3">
        <v>1313.16040289635</v>
      </c>
      <c r="C123" s="19">
        <v>1285.15077221874</v>
      </c>
    </row>
    <row r="124" spans="1:3" x14ac:dyDescent="0.25">
      <c r="A124" s="19">
        <v>1434</v>
      </c>
      <c r="B124" s="3">
        <v>1200.01870638063</v>
      </c>
      <c r="C124" s="19">
        <v>1260.76034896786</v>
      </c>
    </row>
    <row r="125" spans="1:3" x14ac:dyDescent="0.25">
      <c r="A125" s="19">
        <v>1467</v>
      </c>
      <c r="B125" s="3">
        <v>1266.67172763033</v>
      </c>
      <c r="C125" s="19">
        <v>1256.44455290631</v>
      </c>
    </row>
    <row r="126" spans="1:3" x14ac:dyDescent="0.25">
      <c r="A126" s="19">
        <v>1342</v>
      </c>
      <c r="B126" s="3">
        <v>1265.5002527924701</v>
      </c>
      <c r="C126" s="19">
        <v>1183.5403465474401</v>
      </c>
    </row>
    <row r="127" spans="1:3" x14ac:dyDescent="0.25">
      <c r="A127" s="19">
        <v>1234</v>
      </c>
      <c r="B127" s="3">
        <v>1202.1174984971699</v>
      </c>
      <c r="C127" s="19">
        <v>1108.17407439574</v>
      </c>
    </row>
    <row r="128" spans="1:3" x14ac:dyDescent="0.25">
      <c r="A128" s="19">
        <v>1105</v>
      </c>
      <c r="B128" s="19">
        <v>1069.0403543454199</v>
      </c>
      <c r="C128" s="19">
        <v>1061.05825901975</v>
      </c>
    </row>
    <row r="129" spans="1:3" x14ac:dyDescent="0.25">
      <c r="A129" s="19">
        <v>791</v>
      </c>
      <c r="B129" s="19">
        <v>974.66568538498598</v>
      </c>
      <c r="C129" s="19">
        <v>1056.6549068592201</v>
      </c>
    </row>
    <row r="130" spans="1:3" x14ac:dyDescent="0.25">
      <c r="A130" s="19">
        <v>717</v>
      </c>
      <c r="B130" s="19">
        <v>892.01346785908402</v>
      </c>
      <c r="C130" s="19">
        <v>1061.99138935268</v>
      </c>
    </row>
    <row r="131" spans="1:3" x14ac:dyDescent="0.25">
      <c r="A131" s="19">
        <v>1086</v>
      </c>
      <c r="B131" s="19">
        <v>894.27700728828995</v>
      </c>
      <c r="C131" s="19">
        <v>1070.26324170661</v>
      </c>
    </row>
    <row r="132" spans="1:3" x14ac:dyDescent="0.25">
      <c r="A132" s="19">
        <v>1153</v>
      </c>
      <c r="B132" s="19">
        <v>985.59577262663004</v>
      </c>
      <c r="C132" s="19">
        <v>1049.96022982709</v>
      </c>
    </row>
    <row r="133" spans="1:3" x14ac:dyDescent="0.25">
      <c r="A133" s="19">
        <v>1182</v>
      </c>
      <c r="B133" s="19">
        <v>970.94602359307703</v>
      </c>
      <c r="C133" s="19">
        <v>981.51928856510494</v>
      </c>
    </row>
    <row r="134" spans="1:3" x14ac:dyDescent="0.25">
      <c r="A134" s="19">
        <v>1001</v>
      </c>
      <c r="B134" s="19">
        <v>984.43821198831904</v>
      </c>
      <c r="C134" s="19">
        <v>928.55896723744195</v>
      </c>
    </row>
    <row r="135" spans="1:3" x14ac:dyDescent="0.25">
      <c r="A135" s="19">
        <v>1053</v>
      </c>
      <c r="B135" s="19">
        <v>856.15386180809003</v>
      </c>
      <c r="C135" s="19">
        <v>876.98349241207302</v>
      </c>
    </row>
    <row r="136" spans="1:3" x14ac:dyDescent="0.25">
      <c r="A136" s="19">
        <v>887</v>
      </c>
      <c r="B136" s="19">
        <v>881.521137607367</v>
      </c>
      <c r="C136" s="19">
        <v>872.21171712363605</v>
      </c>
    </row>
    <row r="137" spans="1:3" x14ac:dyDescent="0.25">
      <c r="A137" s="19">
        <v>807</v>
      </c>
      <c r="B137" s="19">
        <v>841.08582658618695</v>
      </c>
      <c r="C137" s="19">
        <v>846.54308353364797</v>
      </c>
    </row>
    <row r="138" spans="1:3" x14ac:dyDescent="0.25">
      <c r="A138" s="19">
        <v>1026</v>
      </c>
      <c r="B138" s="19">
        <v>790.147317996281</v>
      </c>
      <c r="C138" s="19">
        <v>830.20912889343094</v>
      </c>
    </row>
    <row r="139" spans="1:3" x14ac:dyDescent="0.25">
      <c r="A139" s="19">
        <v>1077</v>
      </c>
      <c r="B139" s="19">
        <v>917.08856324637804</v>
      </c>
      <c r="C139" s="19">
        <v>822.75689042261502</v>
      </c>
    </row>
    <row r="140" spans="1:3" x14ac:dyDescent="0.25">
      <c r="A140" s="19">
        <v>997</v>
      </c>
      <c r="B140" s="19">
        <v>922.65117876865804</v>
      </c>
      <c r="C140" s="19">
        <v>770.72456893397896</v>
      </c>
    </row>
    <row r="141" spans="1:3" x14ac:dyDescent="0.25">
      <c r="A141" s="19">
        <v>1020</v>
      </c>
      <c r="B141" s="19">
        <v>936.99442473210195</v>
      </c>
      <c r="C141" s="19">
        <v>731.60649647419496</v>
      </c>
    </row>
    <row r="142" spans="1:3" x14ac:dyDescent="0.25">
      <c r="A142" s="19">
        <v>980</v>
      </c>
      <c r="B142" s="19">
        <v>882.24735449672505</v>
      </c>
      <c r="C142" s="19">
        <v>698.44496316383697</v>
      </c>
    </row>
    <row r="143" spans="1:3" x14ac:dyDescent="0.25">
      <c r="A143" s="19">
        <v>666</v>
      </c>
      <c r="B143" s="19">
        <v>734.02036595081904</v>
      </c>
      <c r="C143" s="19">
        <v>686.15660731049195</v>
      </c>
    </row>
    <row r="144" spans="1:3" x14ac:dyDescent="0.25">
      <c r="A144" s="19">
        <v>622</v>
      </c>
      <c r="B144" s="19">
        <v>628.27191450639805</v>
      </c>
      <c r="C144" s="19">
        <v>706.27144793963396</v>
      </c>
    </row>
    <row r="145" spans="1:3" x14ac:dyDescent="0.25">
      <c r="A145" s="19">
        <v>892</v>
      </c>
      <c r="B145" s="19">
        <v>521.45091157898105</v>
      </c>
      <c r="C145" s="19">
        <v>735.16364276599404</v>
      </c>
    </row>
    <row r="146" spans="1:3" x14ac:dyDescent="0.25">
      <c r="A146" s="19">
        <v>882</v>
      </c>
      <c r="B146" s="19">
        <v>626.88952153175705</v>
      </c>
      <c r="C146" s="19">
        <v>771.44455126531898</v>
      </c>
    </row>
    <row r="147" spans="1:3" x14ac:dyDescent="0.25">
      <c r="A147" s="19">
        <v>774</v>
      </c>
      <c r="B147" s="19">
        <v>686.30006552085399</v>
      </c>
      <c r="C147" s="19">
        <v>759.78930704088395</v>
      </c>
    </row>
    <row r="148" spans="1:3" x14ac:dyDescent="0.25">
      <c r="A148" s="19">
        <v>697</v>
      </c>
      <c r="B148" s="19">
        <v>922.400369259993</v>
      </c>
      <c r="C148" s="19">
        <v>731.46404087853</v>
      </c>
    </row>
    <row r="149" spans="1:3" x14ac:dyDescent="0.25">
      <c r="A149" s="19">
        <v>638</v>
      </c>
      <c r="B149" s="19">
        <v>924.36943866881904</v>
      </c>
      <c r="C149" s="19">
        <v>652.09562119686802</v>
      </c>
    </row>
    <row r="150" spans="1:3" x14ac:dyDescent="0.25">
      <c r="A150" s="19">
        <v>633</v>
      </c>
      <c r="B150" s="19">
        <v>827.374190039018</v>
      </c>
      <c r="C150" s="19">
        <v>608.80397454780802</v>
      </c>
    </row>
    <row r="151" spans="1:3" x14ac:dyDescent="0.25">
      <c r="A151" s="19">
        <v>395</v>
      </c>
      <c r="B151" s="19">
        <v>500.56169752775202</v>
      </c>
      <c r="C151" s="19">
        <v>603.50676311977099</v>
      </c>
    </row>
    <row r="152" spans="1:3" x14ac:dyDescent="0.25">
      <c r="A152" s="19">
        <v>604</v>
      </c>
      <c r="B152" s="19">
        <v>421.03163377386602</v>
      </c>
      <c r="C152" s="19">
        <v>662.07094280889601</v>
      </c>
    </row>
    <row r="153" spans="1:3" x14ac:dyDescent="0.25">
      <c r="A153" s="19">
        <v>403</v>
      </c>
      <c r="B153" s="19">
        <v>477.53612262294001</v>
      </c>
      <c r="C153" s="19">
        <v>711.21703774650598</v>
      </c>
    </row>
    <row r="154" spans="1:3" x14ac:dyDescent="0.25">
      <c r="A154" s="19">
        <v>60</v>
      </c>
      <c r="B154" s="19">
        <v>611.38365180794801</v>
      </c>
      <c r="C154" s="19">
        <v>725.23992521742605</v>
      </c>
    </row>
    <row r="155" spans="1:3" x14ac:dyDescent="0.25">
      <c r="A155" s="19">
        <v>4</v>
      </c>
      <c r="B155" s="19">
        <v>639.60095841509303</v>
      </c>
      <c r="C155" s="19">
        <v>698.20874972921104</v>
      </c>
    </row>
    <row r="156" spans="1:3" x14ac:dyDescent="0.25">
      <c r="A156" s="19">
        <v>502</v>
      </c>
      <c r="B156" s="19">
        <v>859.59968804797802</v>
      </c>
      <c r="C156" s="19">
        <v>673.07838204782502</v>
      </c>
    </row>
    <row r="157" spans="1:3" x14ac:dyDescent="0.25">
      <c r="A157" s="19">
        <v>624</v>
      </c>
      <c r="B157" s="19">
        <v>779.42335373694698</v>
      </c>
      <c r="C157" s="19">
        <v>210.95409212946399</v>
      </c>
    </row>
    <row r="158" spans="1:3" x14ac:dyDescent="0.25">
      <c r="A158" s="19">
        <v>516</v>
      </c>
      <c r="B158" s="19">
        <v>674.89351875221996</v>
      </c>
      <c r="C158" s="19">
        <v>378.19404746781299</v>
      </c>
    </row>
    <row r="159" spans="1:3" x14ac:dyDescent="0.25">
      <c r="A159" s="19">
        <v>352</v>
      </c>
      <c r="B159" s="19">
        <v>580.44809996323397</v>
      </c>
      <c r="C159" s="19">
        <v>462.52288096516003</v>
      </c>
    </row>
    <row r="160" spans="1:3" x14ac:dyDescent="0.25">
      <c r="A160" s="19">
        <v>581</v>
      </c>
      <c r="B160" s="19">
        <v>715.28000558340705</v>
      </c>
      <c r="C160" s="19">
        <v>538.10999571219895</v>
      </c>
    </row>
    <row r="161" spans="1:3" x14ac:dyDescent="0.25">
      <c r="A161" s="19">
        <v>630</v>
      </c>
      <c r="B161" s="19">
        <v>881.48416251287199</v>
      </c>
      <c r="C161" s="19">
        <v>584.08519628828401</v>
      </c>
    </row>
    <row r="162" spans="1:3" x14ac:dyDescent="0.25">
      <c r="A162" s="19">
        <v>642</v>
      </c>
      <c r="B162" s="19">
        <v>906.02096913341302</v>
      </c>
      <c r="C162" s="19">
        <v>615.85023621421203</v>
      </c>
    </row>
    <row r="163" spans="1:3" x14ac:dyDescent="0.25">
      <c r="A163" s="19">
        <v>512</v>
      </c>
      <c r="B163" s="19">
        <v>853.428798789506</v>
      </c>
      <c r="C163" s="19">
        <v>650.35562706951498</v>
      </c>
    </row>
    <row r="164" spans="1:3" x14ac:dyDescent="0.25">
      <c r="A164" s="19">
        <v>820</v>
      </c>
      <c r="B164" s="19">
        <v>801.05197852855395</v>
      </c>
      <c r="C164" s="19">
        <v>683.87534110786805</v>
      </c>
    </row>
    <row r="165" spans="1:3" x14ac:dyDescent="0.25">
      <c r="A165" s="19">
        <v>650</v>
      </c>
      <c r="B165" s="19">
        <v>785.61857832267594</v>
      </c>
      <c r="C165" s="19">
        <v>711.84855715271499</v>
      </c>
    </row>
    <row r="166" spans="1:3" x14ac:dyDescent="0.25">
      <c r="A166" s="19">
        <v>530</v>
      </c>
      <c r="B166" s="19">
        <v>817.23903425423896</v>
      </c>
      <c r="C166" s="19">
        <v>732.16540774379803</v>
      </c>
    </row>
    <row r="167" spans="1:3" x14ac:dyDescent="0.25">
      <c r="A167" s="19">
        <v>1240</v>
      </c>
      <c r="B167" s="19">
        <v>843.16190166061301</v>
      </c>
      <c r="C167" s="19">
        <v>744.52460631597</v>
      </c>
    </row>
    <row r="168" spans="1:3" x14ac:dyDescent="0.25">
      <c r="A168" s="19">
        <v>538</v>
      </c>
      <c r="B168" s="19">
        <v>827.05612940230299</v>
      </c>
      <c r="C168" s="19">
        <v>754.99573323088805</v>
      </c>
    </row>
    <row r="169" spans="1:3" x14ac:dyDescent="0.25">
      <c r="A169" s="19">
        <v>641</v>
      </c>
      <c r="B169" s="19">
        <v>849.79296529128999</v>
      </c>
      <c r="C169" s="19">
        <v>767.53782702451895</v>
      </c>
    </row>
    <row r="170" spans="1:3" x14ac:dyDescent="0.25">
      <c r="A170" s="19">
        <v>687</v>
      </c>
      <c r="B170" s="19">
        <v>823.44560912674797</v>
      </c>
      <c r="C170" s="19">
        <v>773.79973000955897</v>
      </c>
    </row>
    <row r="171" spans="1:3" x14ac:dyDescent="0.25">
      <c r="A171" s="19">
        <v>827</v>
      </c>
      <c r="B171" s="19">
        <v>869.28689903470695</v>
      </c>
      <c r="C171" s="19">
        <v>784.35644096125304</v>
      </c>
    </row>
    <row r="172" spans="1:3" x14ac:dyDescent="0.25">
      <c r="A172" s="19">
        <v>726</v>
      </c>
      <c r="B172" s="19">
        <v>757.71890065026696</v>
      </c>
      <c r="C172" s="19">
        <v>785.49675877075401</v>
      </c>
    </row>
    <row r="173" spans="1:3" x14ac:dyDescent="0.25">
      <c r="A173" s="19">
        <v>580</v>
      </c>
      <c r="B173" s="19">
        <v>725.63816905202998</v>
      </c>
      <c r="C173" s="19">
        <v>803.66037341969297</v>
      </c>
    </row>
    <row r="174" spans="1:3" x14ac:dyDescent="0.25">
      <c r="A174" s="19">
        <v>445</v>
      </c>
      <c r="B174" s="19">
        <v>849.28964787115399</v>
      </c>
      <c r="C174" s="19">
        <v>811.07816350824896</v>
      </c>
    </row>
    <row r="175" spans="1:3" x14ac:dyDescent="0.25">
      <c r="A175" s="19">
        <v>560</v>
      </c>
      <c r="B175" s="19">
        <v>999.56945874349901</v>
      </c>
      <c r="C175" s="19">
        <v>801.58448326576297</v>
      </c>
    </row>
    <row r="176" spans="1:3" x14ac:dyDescent="0.25">
      <c r="A176" s="19">
        <v>769</v>
      </c>
      <c r="B176" s="19">
        <v>983.23158216899401</v>
      </c>
      <c r="C176" s="19">
        <v>790.57983060462197</v>
      </c>
    </row>
    <row r="177" spans="1:3" x14ac:dyDescent="0.25">
      <c r="A177" s="19">
        <v>768</v>
      </c>
      <c r="B177" s="19">
        <v>882.92634255477606</v>
      </c>
      <c r="C177" s="19">
        <v>798.03349190980805</v>
      </c>
    </row>
    <row r="178" spans="1:3" x14ac:dyDescent="0.25">
      <c r="A178" s="19">
        <v>767</v>
      </c>
      <c r="B178" s="19">
        <v>862.20359740204697</v>
      </c>
      <c r="C178" s="19">
        <v>812.311618723528</v>
      </c>
    </row>
    <row r="179" spans="1:3" x14ac:dyDescent="0.25">
      <c r="A179" s="19">
        <v>745</v>
      </c>
      <c r="B179" s="19">
        <v>759.69742225756102</v>
      </c>
      <c r="C179" s="19">
        <v>817.30058345306895</v>
      </c>
    </row>
    <row r="180" spans="1:3" x14ac:dyDescent="0.25">
      <c r="A180" s="19">
        <v>685</v>
      </c>
      <c r="B180" s="19">
        <v>716.036657139108</v>
      </c>
      <c r="C180" s="19">
        <v>832.27556149291399</v>
      </c>
    </row>
    <row r="181" spans="1:3" x14ac:dyDescent="0.25">
      <c r="A181" s="19">
        <v>547</v>
      </c>
      <c r="B181" s="19">
        <v>799.52377084956095</v>
      </c>
      <c r="C181" s="19">
        <v>840.119679358594</v>
      </c>
    </row>
    <row r="182" spans="1:3" x14ac:dyDescent="0.25">
      <c r="A182" s="19">
        <v>797</v>
      </c>
      <c r="B182" s="19">
        <v>778.84860097170895</v>
      </c>
      <c r="C182" s="19">
        <v>834.43186094242697</v>
      </c>
    </row>
    <row r="183" spans="1:3" x14ac:dyDescent="0.25">
      <c r="A183" s="19">
        <v>846</v>
      </c>
      <c r="B183" s="19">
        <v>917.06252251841795</v>
      </c>
      <c r="C183" s="19">
        <v>841.84329792854805</v>
      </c>
    </row>
    <row r="184" spans="1:3" x14ac:dyDescent="0.25">
      <c r="A184" s="19">
        <v>880</v>
      </c>
      <c r="B184" s="19">
        <v>1105.1472606687801</v>
      </c>
      <c r="C184" s="19">
        <v>830.56143195587697</v>
      </c>
    </row>
    <row r="185" spans="1:3" x14ac:dyDescent="0.25">
      <c r="A185" s="19">
        <v>761</v>
      </c>
      <c r="B185" s="19">
        <v>1235.44933190199</v>
      </c>
      <c r="C185" s="19">
        <v>816.23110044368605</v>
      </c>
    </row>
    <row r="186" spans="1:3" x14ac:dyDescent="0.25">
      <c r="A186" s="19">
        <v>743</v>
      </c>
      <c r="B186" s="19">
        <v>800.565593866109</v>
      </c>
      <c r="C186" s="19">
        <v>809.79435917777096</v>
      </c>
    </row>
    <row r="187" spans="1:3" x14ac:dyDescent="0.25">
      <c r="A187" s="19">
        <v>938</v>
      </c>
      <c r="B187" s="19">
        <v>782.03985462502897</v>
      </c>
      <c r="C187" s="19">
        <v>863.62778610158796</v>
      </c>
    </row>
    <row r="188" spans="1:3" x14ac:dyDescent="0.25">
      <c r="A188" s="19">
        <v>670</v>
      </c>
      <c r="B188" s="19">
        <v>922.26769465651296</v>
      </c>
      <c r="C188" s="19">
        <v>867.71848349018205</v>
      </c>
    </row>
    <row r="189" spans="1:3" x14ac:dyDescent="0.25">
      <c r="A189" s="19">
        <v>891</v>
      </c>
      <c r="B189" s="19">
        <v>949.78808857157105</v>
      </c>
      <c r="C189" s="19">
        <v>858.53137362476502</v>
      </c>
    </row>
    <row r="190" spans="1:3" x14ac:dyDescent="0.25">
      <c r="A190" s="19">
        <v>950</v>
      </c>
      <c r="B190" s="19">
        <v>879.64034513088905</v>
      </c>
      <c r="C190" s="19">
        <v>864.21669478839203</v>
      </c>
    </row>
    <row r="191" spans="1:3" x14ac:dyDescent="0.25">
      <c r="A191" s="19">
        <v>871</v>
      </c>
      <c r="B191" s="19">
        <v>986.971418613997</v>
      </c>
      <c r="C191" s="19">
        <v>880.10485623822899</v>
      </c>
    </row>
    <row r="192" spans="1:3" x14ac:dyDescent="0.25">
      <c r="A192" s="19">
        <v>758</v>
      </c>
      <c r="B192" s="19">
        <v>1148.5158737532499</v>
      </c>
      <c r="C192" s="19">
        <v>875.597794552452</v>
      </c>
    </row>
    <row r="193" spans="1:3" x14ac:dyDescent="0.25">
      <c r="A193" s="19">
        <v>1062</v>
      </c>
      <c r="B193" s="19">
        <v>1002.48389513527</v>
      </c>
      <c r="C193" s="19">
        <v>867.94058226175798</v>
      </c>
    </row>
    <row r="194" spans="1:3" x14ac:dyDescent="0.25">
      <c r="A194" s="19">
        <v>816</v>
      </c>
      <c r="B194" s="19">
        <v>861.474069573527</v>
      </c>
      <c r="C194" s="19">
        <v>896.549192834152</v>
      </c>
    </row>
    <row r="195" spans="1:3" x14ac:dyDescent="0.25">
      <c r="A195" s="19">
        <v>1148</v>
      </c>
      <c r="B195" s="19">
        <v>1113.98362673212</v>
      </c>
      <c r="C195" s="19">
        <v>921.85978456449698</v>
      </c>
    </row>
    <row r="196" spans="1:3" x14ac:dyDescent="0.25">
      <c r="A196" s="19">
        <v>1009</v>
      </c>
      <c r="B196" s="19">
        <v>1296.20109317782</v>
      </c>
      <c r="C196" s="19">
        <v>902.84425022833102</v>
      </c>
    </row>
    <row r="197" spans="1:3" x14ac:dyDescent="0.25">
      <c r="A197" s="19">
        <v>1129</v>
      </c>
      <c r="B197" s="19">
        <v>1303.80376044781</v>
      </c>
      <c r="C197" s="19">
        <v>898.67871571508101</v>
      </c>
    </row>
    <row r="198" spans="1:3" x14ac:dyDescent="0.25">
      <c r="A198" s="19">
        <v>1440</v>
      </c>
      <c r="B198" s="19">
        <v>1158.5976971781699</v>
      </c>
      <c r="C198" s="19">
        <v>914.46176577161702</v>
      </c>
    </row>
    <row r="199" spans="1:3" x14ac:dyDescent="0.25">
      <c r="A199" s="19">
        <v>1012</v>
      </c>
      <c r="B199" s="19">
        <v>1210.9797017580599</v>
      </c>
      <c r="C199" s="19">
        <v>946.52752521993705</v>
      </c>
    </row>
    <row r="200" spans="1:3" x14ac:dyDescent="0.25">
      <c r="A200" s="19">
        <v>1105</v>
      </c>
      <c r="B200" s="19">
        <v>1091.3176899518101</v>
      </c>
      <c r="C200" s="19">
        <v>955.207063459849</v>
      </c>
    </row>
    <row r="201" spans="1:3" x14ac:dyDescent="0.25">
      <c r="A201" s="19">
        <v>713</v>
      </c>
      <c r="B201" s="19">
        <v>1060.9748309739</v>
      </c>
      <c r="C201" s="19">
        <v>989.20038351214805</v>
      </c>
    </row>
    <row r="202" spans="1:3" x14ac:dyDescent="0.25">
      <c r="A202" s="19">
        <v>1089</v>
      </c>
      <c r="B202" s="19">
        <v>1220.7415956381301</v>
      </c>
      <c r="C202" s="19">
        <v>1011.58781582437</v>
      </c>
    </row>
    <row r="203" spans="1:3" x14ac:dyDescent="0.25">
      <c r="A203" s="19">
        <v>812</v>
      </c>
      <c r="B203" s="19">
        <v>1056.1950570894901</v>
      </c>
      <c r="C203" s="19">
        <v>1013.51182203081</v>
      </c>
    </row>
    <row r="204" spans="1:3" x14ac:dyDescent="0.25">
      <c r="A204" s="19">
        <v>1182</v>
      </c>
      <c r="B204" s="19">
        <v>1096.1778081933801</v>
      </c>
      <c r="C204" s="19">
        <v>1061.03630984919</v>
      </c>
    </row>
    <row r="205" spans="1:3" x14ac:dyDescent="0.25">
      <c r="A205" s="19">
        <v>1033</v>
      </c>
      <c r="B205" s="19">
        <v>927.44893614333205</v>
      </c>
      <c r="C205" s="19">
        <v>1079.9850362095899</v>
      </c>
    </row>
    <row r="206" spans="1:3" x14ac:dyDescent="0.25">
      <c r="A206" s="19">
        <v>1288</v>
      </c>
      <c r="B206" s="19">
        <v>895.14874428981204</v>
      </c>
      <c r="C206" s="19">
        <v>1132.4965983105899</v>
      </c>
    </row>
    <row r="207" spans="1:3" x14ac:dyDescent="0.25">
      <c r="A207" s="19">
        <v>1041</v>
      </c>
      <c r="B207" s="19">
        <v>848.69869896024704</v>
      </c>
      <c r="C207" s="19">
        <v>1167.2143816558601</v>
      </c>
    </row>
    <row r="208" spans="1:3" x14ac:dyDescent="0.25">
      <c r="A208" s="19">
        <v>972</v>
      </c>
      <c r="B208" s="19">
        <v>868.61633206928695</v>
      </c>
      <c r="C208" s="19">
        <v>1209.10735835526</v>
      </c>
    </row>
    <row r="209" spans="1:3" x14ac:dyDescent="0.25">
      <c r="A209" s="19">
        <v>1184</v>
      </c>
      <c r="B209" s="19">
        <v>1058.7479535319801</v>
      </c>
      <c r="C209" s="19">
        <v>1244.6033052970299</v>
      </c>
    </row>
    <row r="210" spans="1:3" x14ac:dyDescent="0.25">
      <c r="A210" s="19">
        <v>1048</v>
      </c>
      <c r="B210" s="19">
        <v>909.596377580443</v>
      </c>
      <c r="C210" s="19">
        <v>1258.5253087236899</v>
      </c>
    </row>
    <row r="211" spans="1:3" x14ac:dyDescent="0.25">
      <c r="A211" s="19">
        <v>1522</v>
      </c>
      <c r="B211" s="19">
        <v>1195.0378341001799</v>
      </c>
      <c r="C211" s="19">
        <v>1330.1041377043</v>
      </c>
    </row>
    <row r="212" spans="1:3" x14ac:dyDescent="0.25">
      <c r="A212" s="19">
        <v>1276</v>
      </c>
      <c r="B212" s="19">
        <v>1452.1189771602301</v>
      </c>
      <c r="C212" s="19">
        <v>1332.88282874211</v>
      </c>
    </row>
    <row r="213" spans="1:3" x14ac:dyDescent="0.25">
      <c r="A213" s="19">
        <v>1108</v>
      </c>
      <c r="B213" s="19">
        <v>1190.2637461480499</v>
      </c>
      <c r="C213" s="19">
        <v>1351.25162031846</v>
      </c>
    </row>
    <row r="214" spans="1:3" x14ac:dyDescent="0.25">
      <c r="A214" s="19">
        <v>1715</v>
      </c>
      <c r="B214" s="19">
        <v>1038.16696247646</v>
      </c>
      <c r="C214" s="19">
        <v>1457.37491322248</v>
      </c>
    </row>
    <row r="215" spans="1:3" x14ac:dyDescent="0.25">
      <c r="A215" s="19">
        <v>1406</v>
      </c>
      <c r="B215" s="19">
        <v>1114.1993619874299</v>
      </c>
      <c r="C215" s="19">
        <v>1544.59676774793</v>
      </c>
    </row>
    <row r="216" spans="1:3" x14ac:dyDescent="0.25">
      <c r="A216" s="19">
        <v>1295</v>
      </c>
      <c r="B216" s="19">
        <v>1432.16896958246</v>
      </c>
      <c r="C216" s="19">
        <v>1601.8272598802</v>
      </c>
    </row>
    <row r="217" spans="1:3" x14ac:dyDescent="0.25">
      <c r="A217" s="19">
        <v>1508</v>
      </c>
      <c r="B217" s="19">
        <v>1694.0487081127601</v>
      </c>
      <c r="C217" s="19">
        <v>1622.3328162509199</v>
      </c>
    </row>
    <row r="218" spans="1:3" x14ac:dyDescent="0.25">
      <c r="A218" s="19">
        <v>1735</v>
      </c>
      <c r="B218" s="19">
        <v>1598.41859648629</v>
      </c>
      <c r="C218" s="19">
        <v>1664.5198018040001</v>
      </c>
    </row>
    <row r="219" spans="1:3" x14ac:dyDescent="0.25">
      <c r="A219" s="19">
        <v>1940</v>
      </c>
      <c r="B219" s="19">
        <v>1289.21409488315</v>
      </c>
      <c r="C219" s="19">
        <v>1781.6602615844599</v>
      </c>
    </row>
    <row r="220" spans="1:3" x14ac:dyDescent="0.25">
      <c r="A220" s="19">
        <v>1813</v>
      </c>
      <c r="B220" s="19">
        <v>1474.0113464225101</v>
      </c>
      <c r="C220" s="19">
        <v>1945.4890103645801</v>
      </c>
    </row>
    <row r="221" spans="1:3" x14ac:dyDescent="0.25">
      <c r="A221" s="19">
        <v>2988</v>
      </c>
      <c r="B221" s="19">
        <v>1459.8215784049301</v>
      </c>
      <c r="C221" s="19">
        <v>2014.34671436593</v>
      </c>
    </row>
    <row r="222" spans="1:3" x14ac:dyDescent="0.25">
      <c r="A222" s="19">
        <v>2948</v>
      </c>
      <c r="B222" s="19">
        <v>1584.9972277617101</v>
      </c>
      <c r="C222" s="19">
        <v>2149.0957377095401</v>
      </c>
    </row>
    <row r="223" spans="1:3" x14ac:dyDescent="0.25">
      <c r="A223" s="19">
        <v>2460</v>
      </c>
      <c r="B223" s="19">
        <v>1778.9448419509099</v>
      </c>
      <c r="C223" s="19">
        <v>2257.7586756536498</v>
      </c>
    </row>
    <row r="224" spans="1:3" x14ac:dyDescent="0.25">
      <c r="A224" s="19">
        <v>2659</v>
      </c>
      <c r="B224" s="19">
        <v>1748.9070341935101</v>
      </c>
      <c r="C224" s="19">
        <v>2364.7595779056701</v>
      </c>
    </row>
    <row r="225" spans="1:3" x14ac:dyDescent="0.25">
      <c r="A225" s="19">
        <v>2919</v>
      </c>
      <c r="B225" s="19">
        <v>1886.85854311758</v>
      </c>
      <c r="C225" s="19">
        <v>2546.9400359542101</v>
      </c>
    </row>
    <row r="226" spans="1:3" x14ac:dyDescent="0.25">
      <c r="A226" s="19">
        <v>3539</v>
      </c>
      <c r="B226" s="19">
        <v>2429.9668984192299</v>
      </c>
      <c r="C226" s="19">
        <v>2694.8904081862402</v>
      </c>
    </row>
    <row r="227" spans="1:3" x14ac:dyDescent="0.25">
      <c r="A227" s="19">
        <v>3497</v>
      </c>
      <c r="B227" s="19">
        <v>2377.5121194408898</v>
      </c>
      <c r="C227" s="19">
        <v>2741.4372682196199</v>
      </c>
    </row>
    <row r="228" spans="1:3" x14ac:dyDescent="0.25">
      <c r="A228" s="19">
        <v>3330</v>
      </c>
      <c r="B228" s="19">
        <v>2327.16522419073</v>
      </c>
      <c r="C228" s="19">
        <v>3001.9336909107401</v>
      </c>
    </row>
    <row r="229" spans="1:3" x14ac:dyDescent="0.25">
      <c r="A229" s="19">
        <v>2621</v>
      </c>
      <c r="B229" s="19">
        <v>2504.2871246302202</v>
      </c>
      <c r="C229" s="19">
        <v>3266.5631287558799</v>
      </c>
    </row>
    <row r="230" spans="1:3" x14ac:dyDescent="0.25">
      <c r="A230" s="19">
        <v>3103</v>
      </c>
      <c r="B230" s="19">
        <v>3403.4917697201299</v>
      </c>
      <c r="C230" s="19">
        <v>3486.3743047264502</v>
      </c>
    </row>
    <row r="231" spans="1:3" x14ac:dyDescent="0.25">
      <c r="A231" s="19">
        <v>3991</v>
      </c>
      <c r="B231" s="19">
        <v>4194.5223526837199</v>
      </c>
      <c r="C231" s="19">
        <v>3461.6376659388902</v>
      </c>
    </row>
    <row r="232" spans="1:3" x14ac:dyDescent="0.25">
      <c r="A232" s="19">
        <v>3395</v>
      </c>
      <c r="B232" s="19">
        <v>3733.0633448113699</v>
      </c>
      <c r="C232" s="19">
        <v>3539.4854434220101</v>
      </c>
    </row>
    <row r="233" spans="1:3" x14ac:dyDescent="0.25">
      <c r="A233" s="19">
        <v>4322</v>
      </c>
      <c r="B233" s="19">
        <v>3967.9912873698299</v>
      </c>
      <c r="C233" s="19">
        <v>4110.9992701151004</v>
      </c>
    </row>
    <row r="234" spans="1:3" x14ac:dyDescent="0.25">
      <c r="A234" s="19">
        <v>4422</v>
      </c>
      <c r="B234" s="19">
        <v>4393.5677401745597</v>
      </c>
      <c r="C234" s="19">
        <v>4390.1552075724103</v>
      </c>
    </row>
    <row r="235" spans="1:3" x14ac:dyDescent="0.25">
      <c r="A235" s="19">
        <v>3899</v>
      </c>
      <c r="B235" s="19">
        <v>4550.1179006441798</v>
      </c>
      <c r="C235" s="19">
        <v>4658.5385556927404</v>
      </c>
    </row>
    <row r="236" spans="1:3" x14ac:dyDescent="0.25">
      <c r="A236" s="19">
        <v>4368</v>
      </c>
      <c r="B236" s="19">
        <v>4942.2655618931303</v>
      </c>
      <c r="C236" s="19">
        <v>5094.0440163718604</v>
      </c>
    </row>
    <row r="237" spans="1:3" x14ac:dyDescent="0.25">
      <c r="A237" s="19">
        <v>4926</v>
      </c>
      <c r="B237" s="19">
        <v>5914.6759666143098</v>
      </c>
      <c r="C237" s="19">
        <v>5439.3461931770398</v>
      </c>
    </row>
    <row r="238" spans="1:3" x14ac:dyDescent="0.25">
      <c r="A238" s="19">
        <v>6178</v>
      </c>
      <c r="B238" s="19">
        <v>6284.2891037578802</v>
      </c>
      <c r="C238" s="19">
        <v>5510.8999471923898</v>
      </c>
    </row>
    <row r="239" spans="1:3" x14ac:dyDescent="0.25">
      <c r="A239" s="19">
        <v>6634</v>
      </c>
      <c r="B239" s="19">
        <v>6545.68421518796</v>
      </c>
      <c r="C239" s="19">
        <v>5987.2324841426598</v>
      </c>
    </row>
    <row r="240" spans="1:3" x14ac:dyDescent="0.25">
      <c r="A240" s="19">
        <v>6873</v>
      </c>
      <c r="B240" s="19">
        <v>7068.7305684552302</v>
      </c>
      <c r="C240" s="19">
        <v>6510.3089786296796</v>
      </c>
    </row>
    <row r="241" spans="1:3" x14ac:dyDescent="0.25">
      <c r="A241" s="19">
        <v>6041</v>
      </c>
      <c r="B241" s="19">
        <v>7288.2768436065699</v>
      </c>
      <c r="C241" s="19">
        <v>6912.7884489563803</v>
      </c>
    </row>
    <row r="242" spans="1:3" x14ac:dyDescent="0.25">
      <c r="A242" s="19">
        <v>5692</v>
      </c>
      <c r="B242" s="19">
        <v>7777.8106531539297</v>
      </c>
      <c r="C242" s="19">
        <v>7562.6949693639599</v>
      </c>
    </row>
    <row r="243" spans="1:3" x14ac:dyDescent="0.25">
      <c r="A243" s="19">
        <v>4044</v>
      </c>
      <c r="B243" s="19">
        <v>8291.0500264032307</v>
      </c>
      <c r="C243" s="19">
        <v>8046.0222963597098</v>
      </c>
    </row>
    <row r="244" spans="1:3" x14ac:dyDescent="0.25">
      <c r="A244" s="19">
        <v>7143</v>
      </c>
      <c r="B244" s="19">
        <v>9558.0886284109092</v>
      </c>
      <c r="C244" s="19">
        <v>8556.6768952446691</v>
      </c>
    </row>
    <row r="245" spans="1:3" x14ac:dyDescent="0.25">
      <c r="A245" s="19">
        <v>7108</v>
      </c>
      <c r="B245" s="19">
        <v>9824.6368289890397</v>
      </c>
      <c r="C245" s="19">
        <v>8508.6798862248907</v>
      </c>
    </row>
    <row r="246" spans="1:3" x14ac:dyDescent="0.25">
      <c r="A246" s="19">
        <v>6914</v>
      </c>
      <c r="B246" s="19">
        <v>10136.196494657401</v>
      </c>
      <c r="C246" s="19">
        <v>9337.7450904718607</v>
      </c>
    </row>
    <row r="247" spans="1:3" x14ac:dyDescent="0.25">
      <c r="A247" s="19">
        <v>6968</v>
      </c>
      <c r="B247" s="19">
        <v>10736.8228491112</v>
      </c>
      <c r="C247" s="19">
        <v>10034.3610416191</v>
      </c>
    </row>
    <row r="248" spans="1:3" x14ac:dyDescent="0.25">
      <c r="A248" s="19">
        <v>12871</v>
      </c>
      <c r="B248" s="19">
        <v>11144.181049168999</v>
      </c>
      <c r="C248" s="19">
        <v>10535.3703862085</v>
      </c>
    </row>
    <row r="249" spans="1:3" x14ac:dyDescent="0.25">
      <c r="A249" s="19">
        <v>22961</v>
      </c>
      <c r="B249" s="19">
        <v>11404.270460572599</v>
      </c>
      <c r="C249" s="19">
        <v>11243.078456330701</v>
      </c>
    </row>
    <row r="250" spans="1:3" x14ac:dyDescent="0.25">
      <c r="A250" s="19">
        <v>12593</v>
      </c>
      <c r="B250" s="19">
        <v>11692.9705854473</v>
      </c>
      <c r="C250" s="19">
        <v>12076.390543338</v>
      </c>
    </row>
    <row r="251" spans="1:3" x14ac:dyDescent="0.25">
      <c r="A251" s="19">
        <v>14542</v>
      </c>
      <c r="B251" s="19">
        <v>12505.720271648999</v>
      </c>
      <c r="C251" s="19">
        <v>12891.4867374848</v>
      </c>
    </row>
    <row r="252" spans="1:3" x14ac:dyDescent="0.25">
      <c r="A252" s="19">
        <v>14162</v>
      </c>
      <c r="B252" s="19">
        <v>12787.761346400201</v>
      </c>
      <c r="C252" s="19">
        <v>13204.8384013951</v>
      </c>
    </row>
    <row r="253" spans="1:3" x14ac:dyDescent="0.25">
      <c r="A253" s="19">
        <v>17540</v>
      </c>
      <c r="B253" s="19">
        <v>13387.7791833089</v>
      </c>
      <c r="C253" s="19">
        <v>14102.316877360699</v>
      </c>
    </row>
    <row r="254" spans="1:3" x14ac:dyDescent="0.25">
      <c r="A254" s="19">
        <v>13864</v>
      </c>
      <c r="B254" s="19">
        <v>13935.2702636591</v>
      </c>
      <c r="C254" s="19">
        <v>14618.7676987879</v>
      </c>
    </row>
    <row r="255" spans="1:3" x14ac:dyDescent="0.25">
      <c r="A255" s="19">
        <v>15165</v>
      </c>
      <c r="B255" s="19">
        <v>14674.2317675833</v>
      </c>
      <c r="C255" s="19">
        <v>15224.5687090806</v>
      </c>
    </row>
    <row r="256" spans="1:3" x14ac:dyDescent="0.25">
      <c r="A256" s="19">
        <v>12872</v>
      </c>
      <c r="B256" s="19">
        <v>14676.9519389013</v>
      </c>
      <c r="C256" s="19">
        <v>15613.887812584</v>
      </c>
    </row>
    <row r="257" spans="1:3" x14ac:dyDescent="0.25">
      <c r="A257" s="19">
        <v>13972</v>
      </c>
      <c r="B257" s="19">
        <v>15122.100772498199</v>
      </c>
      <c r="C257" s="19">
        <v>16808.012835013498</v>
      </c>
    </row>
    <row r="258" spans="1:3" x14ac:dyDescent="0.25">
      <c r="A258" s="19">
        <v>17232</v>
      </c>
      <c r="B258" s="19">
        <v>16231.8447299648</v>
      </c>
      <c r="C258" s="19">
        <v>17426.405051847702</v>
      </c>
    </row>
    <row r="259" spans="1:3" x14ac:dyDescent="0.25">
      <c r="A259" s="19">
        <v>19724</v>
      </c>
      <c r="B259" s="19">
        <v>16493.2025358844</v>
      </c>
      <c r="C259" s="19">
        <v>17329.163996658201</v>
      </c>
    </row>
    <row r="260" spans="1:3" x14ac:dyDescent="0.25">
      <c r="A260" s="19">
        <v>18978</v>
      </c>
      <c r="B260" s="19">
        <v>17044.9796624624</v>
      </c>
      <c r="C260" s="19">
        <v>18273.333584137101</v>
      </c>
    </row>
    <row r="261" spans="1:3" x14ac:dyDescent="0.25">
      <c r="A261" s="19">
        <v>15635</v>
      </c>
      <c r="B261" s="19">
        <v>17725.7635179018</v>
      </c>
      <c r="C261" s="19">
        <v>18743.290418578701</v>
      </c>
    </row>
    <row r="262" spans="1:3" x14ac:dyDescent="0.25">
      <c r="A262" s="19">
        <v>16171</v>
      </c>
      <c r="B262" s="19">
        <v>18582.9697805756</v>
      </c>
      <c r="C262" s="19">
        <v>19093.573777805701</v>
      </c>
    </row>
    <row r="263" spans="1:3" x14ac:dyDescent="0.25">
      <c r="A263" s="19">
        <v>16981</v>
      </c>
      <c r="B263" s="19">
        <v>18673.3883840341</v>
      </c>
      <c r="C263" s="19">
        <v>19246.0927344888</v>
      </c>
    </row>
    <row r="264" spans="1:3" x14ac:dyDescent="0.25">
      <c r="A264" s="19">
        <v>18803</v>
      </c>
      <c r="B264" s="19">
        <v>19471.8231993601</v>
      </c>
      <c r="C264" s="19">
        <v>20255.482524496099</v>
      </c>
    </row>
    <row r="265" spans="1:3" x14ac:dyDescent="0.25">
      <c r="A265" s="19">
        <v>21330</v>
      </c>
      <c r="B265" s="19">
        <v>19870.858490057901</v>
      </c>
      <c r="C265" s="19">
        <v>20326.9803724417</v>
      </c>
    </row>
    <row r="266" spans="1:3" x14ac:dyDescent="0.25">
      <c r="A266" s="19">
        <v>26687</v>
      </c>
      <c r="B266" s="19">
        <v>19988.8186078049</v>
      </c>
      <c r="C266" s="19">
        <v>20922.638155871398</v>
      </c>
    </row>
    <row r="267" spans="1:3" x14ac:dyDescent="0.25">
      <c r="A267" s="19">
        <v>21238</v>
      </c>
      <c r="B267" s="19">
        <v>20982.100140213399</v>
      </c>
      <c r="C267" s="19">
        <v>21720.684778088402</v>
      </c>
    </row>
    <row r="268" spans="1:3" x14ac:dyDescent="0.25">
      <c r="A268" s="19">
        <v>20531</v>
      </c>
      <c r="B268" s="19">
        <v>21297.6979273695</v>
      </c>
      <c r="C268" s="19">
        <v>21480.871977273098</v>
      </c>
    </row>
    <row r="269" spans="1:3" x14ac:dyDescent="0.25">
      <c r="A269" s="19">
        <v>23012</v>
      </c>
      <c r="B269" s="19">
        <v>22256.210070249799</v>
      </c>
      <c r="C269" s="19">
        <v>22073.9090657054</v>
      </c>
    </row>
    <row r="270" spans="1:3" x14ac:dyDescent="0.25">
      <c r="A270" s="19">
        <v>19790</v>
      </c>
      <c r="B270" s="19">
        <v>21922.847799899399</v>
      </c>
      <c r="C270" s="19">
        <v>21859.297867957801</v>
      </c>
    </row>
    <row r="271" spans="1:3" x14ac:dyDescent="0.25">
      <c r="A271" s="19">
        <v>20890</v>
      </c>
      <c r="B271" s="19">
        <v>22342.598472882401</v>
      </c>
      <c r="C271" s="19">
        <v>23049.738578864399</v>
      </c>
    </row>
    <row r="272" spans="1:3" x14ac:dyDescent="0.25">
      <c r="A272" s="19">
        <v>22885</v>
      </c>
      <c r="B272" s="19">
        <v>23521.457049340901</v>
      </c>
      <c r="C272" s="19">
        <v>23270.030321313901</v>
      </c>
    </row>
    <row r="273" spans="1:3" x14ac:dyDescent="0.25">
      <c r="A273" s="19">
        <v>24700</v>
      </c>
      <c r="B273" s="19">
        <v>24252.4455474159</v>
      </c>
      <c r="C273" s="19">
        <v>22708.304556534898</v>
      </c>
    </row>
    <row r="274" spans="1:3" x14ac:dyDescent="0.25">
      <c r="A274" s="19">
        <v>23065</v>
      </c>
      <c r="B274" s="19">
        <v>24769.0461848419</v>
      </c>
      <c r="C274" s="19">
        <v>22711.4063742465</v>
      </c>
    </row>
    <row r="275" spans="1:3" x14ac:dyDescent="0.25">
      <c r="A275" s="19">
        <v>24405</v>
      </c>
      <c r="B275" s="19">
        <v>25481.072710762299</v>
      </c>
      <c r="C275" s="19">
        <v>22882.0506138536</v>
      </c>
    </row>
    <row r="276" spans="1:3" x14ac:dyDescent="0.25">
      <c r="A276" s="19">
        <v>21915</v>
      </c>
      <c r="B276" s="19">
        <v>20644.127764754801</v>
      </c>
      <c r="C276" s="19">
        <v>22817.146600303498</v>
      </c>
    </row>
    <row r="277" spans="1:3" x14ac:dyDescent="0.25">
      <c r="A277" s="19">
        <v>23254</v>
      </c>
      <c r="B277" s="19">
        <v>20776.849068358999</v>
      </c>
      <c r="C277" s="19">
        <v>23930.297807621198</v>
      </c>
    </row>
    <row r="278" spans="1:3" x14ac:dyDescent="0.25">
      <c r="A278" s="19">
        <v>18950</v>
      </c>
      <c r="B278" s="19">
        <v>21109.927108611599</v>
      </c>
      <c r="C278" s="19">
        <v>25685.345170288601</v>
      </c>
    </row>
    <row r="279" spans="1:3" x14ac:dyDescent="0.25">
      <c r="A279" s="19">
        <v>20018</v>
      </c>
      <c r="B279" s="19">
        <v>21714.288488064401</v>
      </c>
      <c r="C279" s="19">
        <v>25820.365991019698</v>
      </c>
    </row>
    <row r="280" spans="1:3" x14ac:dyDescent="0.25">
      <c r="A280" s="19">
        <v>25177</v>
      </c>
      <c r="B280" s="19">
        <v>22593.116630627901</v>
      </c>
      <c r="C280" s="19">
        <v>25441.093232514399</v>
      </c>
    </row>
    <row r="281" spans="1:3" x14ac:dyDescent="0.25">
      <c r="A281" s="19">
        <v>24138</v>
      </c>
      <c r="B281" s="19">
        <v>23487.083403637502</v>
      </c>
      <c r="C281" s="19">
        <v>24999.956634623701</v>
      </c>
    </row>
    <row r="282" spans="1:3" x14ac:dyDescent="0.25">
      <c r="A282" s="19">
        <v>23287</v>
      </c>
      <c r="B282" s="19">
        <v>23920.497138260998</v>
      </c>
      <c r="C282" s="19">
        <v>24570.187216338301</v>
      </c>
    </row>
    <row r="283" spans="1:3" x14ac:dyDescent="0.25">
      <c r="A283" s="19">
        <v>24957</v>
      </c>
      <c r="B283" s="19">
        <v>24324.363310630899</v>
      </c>
      <c r="C283" s="19">
        <v>24140.414737482501</v>
      </c>
    </row>
    <row r="284" spans="1:3" x14ac:dyDescent="0.25">
      <c r="A284" s="19">
        <v>20572</v>
      </c>
      <c r="B284" s="19">
        <v>24609.529148753401</v>
      </c>
      <c r="C284" s="19">
        <v>23719.827062846402</v>
      </c>
    </row>
    <row r="285" spans="1:3" x14ac:dyDescent="0.25">
      <c r="A285" s="19">
        <v>21350</v>
      </c>
      <c r="B285" s="19">
        <v>24708.358045664601</v>
      </c>
      <c r="C285" s="19">
        <v>23305.432212801599</v>
      </c>
    </row>
    <row r="286" spans="1:3" x14ac:dyDescent="0.25">
      <c r="A286" s="19">
        <v>20412</v>
      </c>
      <c r="B286" s="19">
        <v>25016.179096076299</v>
      </c>
      <c r="C286" s="19">
        <v>22895.4514068959</v>
      </c>
    </row>
    <row r="287" spans="1:3" x14ac:dyDescent="0.25">
      <c r="A287" s="19">
        <v>22950</v>
      </c>
      <c r="B287" s="19">
        <v>25126.542981233099</v>
      </c>
      <c r="C287" s="19">
        <v>22499.162849056102</v>
      </c>
    </row>
    <row r="288" spans="1:3" x14ac:dyDescent="0.25">
      <c r="A288" s="19">
        <v>33470</v>
      </c>
      <c r="B288" s="19">
        <v>24842.117509267599</v>
      </c>
      <c r="C288" s="19">
        <v>22107.001261867601</v>
      </c>
    </row>
    <row r="289" spans="1:3" x14ac:dyDescent="0.25">
      <c r="A289" s="19">
        <v>27301</v>
      </c>
      <c r="B289" s="19">
        <v>24778.944543484999</v>
      </c>
      <c r="C289" s="19">
        <v>21715.4607505286</v>
      </c>
    </row>
    <row r="290" spans="1:3" x14ac:dyDescent="0.25">
      <c r="A290" s="19">
        <v>26860</v>
      </c>
      <c r="B290" s="19">
        <v>24784.3561018045</v>
      </c>
      <c r="C290" s="19">
        <v>21338.197379226302</v>
      </c>
    </row>
    <row r="291" spans="1:3" x14ac:dyDescent="0.25">
      <c r="A291" s="19">
        <v>24962</v>
      </c>
      <c r="B291" s="19">
        <v>24160.8118946986</v>
      </c>
      <c r="C291" s="19">
        <v>20970.9410489654</v>
      </c>
    </row>
    <row r="292" spans="1:3" x14ac:dyDescent="0.25">
      <c r="A292" s="19">
        <v>21363</v>
      </c>
      <c r="B292" s="19">
        <v>23427.834880799899</v>
      </c>
      <c r="C292" s="19">
        <v>20598.944519538301</v>
      </c>
    </row>
    <row r="293" spans="1:3" x14ac:dyDescent="0.25">
      <c r="A293" s="19">
        <v>20051</v>
      </c>
      <c r="B293" s="19">
        <v>22979.119367854099</v>
      </c>
      <c r="C293" s="19">
        <v>20230.092403394301</v>
      </c>
    </row>
    <row r="294" spans="1:3" x14ac:dyDescent="0.25">
      <c r="A294" s="19">
        <v>19609</v>
      </c>
      <c r="B294" s="19">
        <v>22008.309441369402</v>
      </c>
      <c r="C294" s="19">
        <v>19862.9361708576</v>
      </c>
    </row>
    <row r="295" spans="1:3" x14ac:dyDescent="0.25">
      <c r="A295" s="19">
        <v>22915</v>
      </c>
      <c r="B295" s="19">
        <v>20936.3246540318</v>
      </c>
      <c r="C295" s="19">
        <v>19462.130999830799</v>
      </c>
    </row>
    <row r="296" spans="1:3" x14ac:dyDescent="0.25">
      <c r="A296" s="19">
        <v>20252</v>
      </c>
      <c r="B296" s="19">
        <v>20392.603334141801</v>
      </c>
      <c r="C296" s="19">
        <v>18992.465956849799</v>
      </c>
    </row>
    <row r="297" spans="1:3" x14ac:dyDescent="0.25">
      <c r="A297" s="19">
        <v>19875</v>
      </c>
      <c r="B297" s="19">
        <v>19376.5327370265</v>
      </c>
      <c r="C297" s="19">
        <v>18403.874298340401</v>
      </c>
    </row>
    <row r="298" spans="1:3" x14ac:dyDescent="0.25">
      <c r="A298" s="19">
        <v>18662</v>
      </c>
      <c r="B298" s="19">
        <v>17468.652979562099</v>
      </c>
      <c r="C298" s="19">
        <v>17669.899022506899</v>
      </c>
    </row>
    <row r="299" spans="1:3" x14ac:dyDescent="0.25">
      <c r="A299" s="19">
        <v>15450</v>
      </c>
      <c r="B299" s="19">
        <v>16867.402861315699</v>
      </c>
      <c r="C299" s="19">
        <v>16894.143245425399</v>
      </c>
    </row>
    <row r="300" spans="1:3" x14ac:dyDescent="0.25">
      <c r="A300" s="19">
        <v>11299</v>
      </c>
      <c r="B300" s="19">
        <v>16259.047306005399</v>
      </c>
      <c r="C300" s="19">
        <v>16238.439863056001</v>
      </c>
    </row>
    <row r="301" spans="1:3" x14ac:dyDescent="0.25">
      <c r="A301" s="19">
        <v>18213</v>
      </c>
      <c r="B301" s="19">
        <v>15066.5413157003</v>
      </c>
      <c r="C301" s="19">
        <v>15725.4834017293</v>
      </c>
    </row>
    <row r="302" spans="1:3" x14ac:dyDescent="0.25">
      <c r="A302" s="19">
        <v>17555</v>
      </c>
      <c r="B302" s="19">
        <v>14981.1782760319</v>
      </c>
      <c r="C302" s="19">
        <v>15323.9925518285</v>
      </c>
    </row>
    <row r="303" spans="1:3" x14ac:dyDescent="0.25">
      <c r="A303" s="19">
        <v>14739</v>
      </c>
      <c r="B303" s="19">
        <v>15295.4449930767</v>
      </c>
      <c r="C303" s="19">
        <v>15013.883320707801</v>
      </c>
    </row>
    <row r="304" spans="1:3" x14ac:dyDescent="0.25">
      <c r="A304" s="19">
        <v>15871</v>
      </c>
      <c r="B304" s="19">
        <v>15051.466969976</v>
      </c>
      <c r="C304" s="19">
        <v>14752.6810961719</v>
      </c>
    </row>
    <row r="305" spans="1:3" x14ac:dyDescent="0.25">
      <c r="A305" s="19">
        <v>12155</v>
      </c>
      <c r="B305" s="19">
        <v>14397.4945422734</v>
      </c>
      <c r="C305" s="19">
        <v>14509.350475383801</v>
      </c>
    </row>
    <row r="306" spans="1:3" x14ac:dyDescent="0.25">
      <c r="A306" s="19">
        <v>12330</v>
      </c>
      <c r="B306" s="19">
        <v>13735.7214872362</v>
      </c>
      <c r="C306" s="19">
        <v>14275.543578250899</v>
      </c>
    </row>
    <row r="307" spans="1:3" x14ac:dyDescent="0.25">
      <c r="A307" s="19">
        <v>13429</v>
      </c>
      <c r="B307" s="19">
        <v>13162.3555807298</v>
      </c>
      <c r="C307" s="19">
        <v>14050.404697657999</v>
      </c>
    </row>
    <row r="308" spans="1:3" x14ac:dyDescent="0.25">
      <c r="A308" s="19">
        <v>16170</v>
      </c>
      <c r="B308" s="19">
        <v>13944.0572580033</v>
      </c>
      <c r="C308" s="19">
        <v>13832.0042347648</v>
      </c>
    </row>
    <row r="309" spans="1:3" x14ac:dyDescent="0.25">
      <c r="A309" s="19">
        <v>14878</v>
      </c>
      <c r="B309" s="19">
        <v>13890.772663285399</v>
      </c>
      <c r="C309" s="19">
        <v>13631.0667095596</v>
      </c>
    </row>
    <row r="310" spans="1:3" x14ac:dyDescent="0.25">
      <c r="A310" s="19">
        <v>16298</v>
      </c>
      <c r="B310" s="19">
        <v>11957.465952697199</v>
      </c>
      <c r="C310" s="19">
        <v>13424.3451428061</v>
      </c>
    </row>
    <row r="311" spans="1:3" x14ac:dyDescent="0.25">
      <c r="A311" s="19">
        <v>15539</v>
      </c>
      <c r="B311" s="19">
        <v>11510.8368686789</v>
      </c>
      <c r="C311" s="19">
        <v>21727.6238468263</v>
      </c>
    </row>
    <row r="312" spans="1:3" x14ac:dyDescent="0.25">
      <c r="A312" s="19">
        <v>17271</v>
      </c>
      <c r="B312" s="19">
        <v>13411.338379783199</v>
      </c>
      <c r="C312" s="19">
        <v>26349.512131610401</v>
      </c>
    </row>
    <row r="313" spans="1:3" x14ac:dyDescent="0.25">
      <c r="A313" s="19">
        <v>14718</v>
      </c>
      <c r="B313" s="19">
        <v>16220.2846203642</v>
      </c>
      <c r="C313" s="19">
        <v>27647.121236527499</v>
      </c>
    </row>
    <row r="314" spans="1:3" x14ac:dyDescent="0.25">
      <c r="A314" s="19">
        <v>12281</v>
      </c>
      <c r="B314" s="19">
        <v>18252.882545796299</v>
      </c>
      <c r="C314" s="19">
        <v>26285.172192738501</v>
      </c>
    </row>
    <row r="315" spans="1:3" x14ac:dyDescent="0.25">
      <c r="A315" s="19">
        <v>16578</v>
      </c>
      <c r="B315" s="19">
        <v>18580.984322340199</v>
      </c>
      <c r="C315" s="19">
        <v>24317.247183282801</v>
      </c>
    </row>
    <row r="316" spans="1:3" x14ac:dyDescent="0.25">
      <c r="A316" s="19">
        <v>20964</v>
      </c>
      <c r="B316" s="19">
        <v>20150.0045088148</v>
      </c>
      <c r="C316" s="19">
        <v>23548.0638642634</v>
      </c>
    </row>
    <row r="317" spans="1:3" x14ac:dyDescent="0.25">
      <c r="A317" s="19">
        <v>21672</v>
      </c>
      <c r="B317" s="19">
        <v>19845.634046580799</v>
      </c>
      <c r="C317" s="19">
        <v>22619.161702483401</v>
      </c>
    </row>
    <row r="318" spans="1:3" x14ac:dyDescent="0.25">
      <c r="A318" s="19">
        <v>21501</v>
      </c>
      <c r="B318" s="19">
        <v>23516.088669295201</v>
      </c>
      <c r="C318" s="19">
        <v>22991.9575191759</v>
      </c>
    </row>
    <row r="319" spans="1:3" x14ac:dyDescent="0.25">
      <c r="A319" s="19">
        <v>18447</v>
      </c>
      <c r="B319" s="19">
        <v>22532.456381731499</v>
      </c>
      <c r="C319" s="19">
        <v>21523.633952411201</v>
      </c>
    </row>
    <row r="320" spans="1:3" x14ac:dyDescent="0.25">
      <c r="A320" s="19">
        <v>20263</v>
      </c>
      <c r="B320" s="19">
        <v>22380.852848635699</v>
      </c>
      <c r="C320" s="19">
        <v>22182.0159836848</v>
      </c>
    </row>
    <row r="321" spans="1:3" x14ac:dyDescent="0.25">
      <c r="A321" s="19">
        <v>18450</v>
      </c>
      <c r="B321" s="19">
        <v>24138.053923203999</v>
      </c>
      <c r="C321" s="19">
        <v>23580.687833713499</v>
      </c>
    </row>
    <row r="322" spans="1:3" x14ac:dyDescent="0.25">
      <c r="A322" s="19">
        <v>25161</v>
      </c>
      <c r="B322" s="19">
        <v>27346.0900570554</v>
      </c>
      <c r="C322" s="19">
        <v>24331.030576564801</v>
      </c>
    </row>
    <row r="323" spans="1:3" x14ac:dyDescent="0.25">
      <c r="A323" s="19">
        <v>35383</v>
      </c>
      <c r="B323" s="19">
        <v>27277.917888037198</v>
      </c>
      <c r="C323" s="19">
        <v>23761.912463083099</v>
      </c>
    </row>
    <row r="324" spans="1:3" x14ac:dyDescent="0.25">
      <c r="A324" s="19">
        <v>28507</v>
      </c>
      <c r="B324" s="19">
        <v>28923.689086201099</v>
      </c>
      <c r="C324" s="19">
        <v>24685.275533156098</v>
      </c>
    </row>
    <row r="325" spans="1:3" x14ac:dyDescent="0.25">
      <c r="A325" s="19">
        <v>27052</v>
      </c>
      <c r="B325" s="19">
        <v>28903.201425917199</v>
      </c>
      <c r="C325" s="19">
        <v>25491.462572302102</v>
      </c>
    </row>
    <row r="326" spans="1:3" x14ac:dyDescent="0.25">
      <c r="A326" s="19">
        <v>35928</v>
      </c>
      <c r="B326" s="19">
        <v>30062.438750019599</v>
      </c>
      <c r="C326" s="19">
        <v>27462.6638419798</v>
      </c>
    </row>
    <row r="327" spans="1:3" x14ac:dyDescent="0.25">
      <c r="A327" s="19">
        <v>33364</v>
      </c>
      <c r="B327" s="19">
        <v>31588.1105089089</v>
      </c>
      <c r="C327" s="19">
        <v>29544.735729894099</v>
      </c>
    </row>
    <row r="328" spans="1:3" x14ac:dyDescent="0.25">
      <c r="A328" s="19">
        <v>36803</v>
      </c>
      <c r="B328" s="19">
        <v>35333.3444352109</v>
      </c>
      <c r="C328" s="19">
        <v>31566.013152940301</v>
      </c>
    </row>
    <row r="329" spans="1:3" x14ac:dyDescent="0.25">
      <c r="A329" s="19">
        <v>39237</v>
      </c>
      <c r="B329" s="19">
        <v>40095.740313625698</v>
      </c>
      <c r="C329" s="19">
        <v>31896.373025225701</v>
      </c>
    </row>
    <row r="330" spans="1:3" x14ac:dyDescent="0.25">
      <c r="A330" s="19">
        <v>39036</v>
      </c>
      <c r="B330" s="19">
        <v>38354.750543698901</v>
      </c>
      <c r="C330" s="19">
        <v>30489.6691320262</v>
      </c>
    </row>
    <row r="331" spans="1:3" x14ac:dyDescent="0.25">
      <c r="A331" s="19">
        <v>32725</v>
      </c>
      <c r="B331" s="19">
        <v>38381.359669506302</v>
      </c>
      <c r="C331" s="19">
        <v>33421.907496503103</v>
      </c>
    </row>
    <row r="332" spans="1:3" x14ac:dyDescent="0.25">
      <c r="A332" s="19">
        <v>34693</v>
      </c>
      <c r="B332" s="19">
        <v>40477.450401671602</v>
      </c>
      <c r="C332" s="19">
        <v>37763.708300244798</v>
      </c>
    </row>
    <row r="333" spans="1:3" x14ac:dyDescent="0.25">
      <c r="A333" s="19">
        <v>32340</v>
      </c>
      <c r="B333" s="19">
        <v>39129.933865373801</v>
      </c>
      <c r="C333" s="19">
        <v>41442.428232447797</v>
      </c>
    </row>
    <row r="334" spans="1:3" x14ac:dyDescent="0.25">
      <c r="A334" s="19">
        <v>41385</v>
      </c>
      <c r="B334" s="19">
        <v>41536.329995256601</v>
      </c>
      <c r="C334" s="19">
        <v>47921.117059165001</v>
      </c>
    </row>
    <row r="335" spans="1:3" x14ac:dyDescent="0.25">
      <c r="A335" s="19">
        <v>53135</v>
      </c>
      <c r="B335" s="19">
        <v>46116.475156925197</v>
      </c>
      <c r="C335" s="19">
        <v>52709.564742121998</v>
      </c>
    </row>
    <row r="336" spans="1:3" x14ac:dyDescent="0.25">
      <c r="A336" s="19">
        <v>50023</v>
      </c>
      <c r="B336" s="19">
        <v>48972.5216702162</v>
      </c>
      <c r="C336" s="19">
        <v>53337.125281431399</v>
      </c>
    </row>
    <row r="337" spans="1:3" x14ac:dyDescent="0.25">
      <c r="A337" s="19">
        <v>55892</v>
      </c>
      <c r="B337" s="19">
        <v>52603.493369718999</v>
      </c>
      <c r="C337" s="19">
        <v>53022.537842027101</v>
      </c>
    </row>
    <row r="338" spans="1:3" x14ac:dyDescent="0.25">
      <c r="A338" s="19">
        <v>53285</v>
      </c>
      <c r="B338" s="19">
        <v>53879.729389055101</v>
      </c>
      <c r="C338" s="19">
        <v>51252.9615480922</v>
      </c>
    </row>
    <row r="339" spans="1:3" x14ac:dyDescent="0.25">
      <c r="A339" s="19">
        <v>57724</v>
      </c>
      <c r="B339" s="19">
        <v>52712.819270953798</v>
      </c>
      <c r="C339" s="19">
        <v>51338.720296016101</v>
      </c>
    </row>
    <row r="340" spans="1:3" x14ac:dyDescent="0.25">
      <c r="A340" s="19">
        <v>54990</v>
      </c>
      <c r="B340" s="19">
        <v>55667.753977697401</v>
      </c>
      <c r="C340" s="19">
        <v>54897.313899354798</v>
      </c>
    </row>
    <row r="341" spans="1:3" x14ac:dyDescent="0.25">
      <c r="A341" s="19">
        <v>58784</v>
      </c>
      <c r="B341" s="19">
        <v>54750.795052720699</v>
      </c>
      <c r="C341" s="19">
        <v>55712.831546424801</v>
      </c>
    </row>
    <row r="342" spans="1:3" x14ac:dyDescent="0.25">
      <c r="A342" s="19">
        <v>60916</v>
      </c>
      <c r="B342" s="19">
        <v>56836.725795367398</v>
      </c>
      <c r="C342" s="19">
        <v>58542.767651352202</v>
      </c>
    </row>
    <row r="343" spans="1:3" x14ac:dyDescent="0.25">
      <c r="A343" s="19">
        <v>62322</v>
      </c>
      <c r="B343" s="19">
        <v>58978.645800582002</v>
      </c>
      <c r="C343" s="19">
        <v>59131.434743575097</v>
      </c>
    </row>
    <row r="344" spans="1:3" x14ac:dyDescent="0.25">
      <c r="A344" s="19">
        <v>52618</v>
      </c>
      <c r="B344" s="19">
        <v>63663.938881476803</v>
      </c>
      <c r="C344" s="19">
        <v>57845.091307495401</v>
      </c>
    </row>
    <row r="345" spans="1:3" x14ac:dyDescent="0.25">
      <c r="A345" s="19">
        <v>68053</v>
      </c>
      <c r="B345" s="19">
        <v>68332.015828883304</v>
      </c>
      <c r="C345" s="19">
        <v>52756.924783534698</v>
      </c>
    </row>
    <row r="346" spans="1:3" x14ac:dyDescent="0.25">
      <c r="A346" s="19">
        <v>59937</v>
      </c>
      <c r="B346" s="19">
        <v>52150.638918620898</v>
      </c>
      <c r="C346" s="19">
        <v>46280.514041260598</v>
      </c>
    </row>
    <row r="347" spans="1:3" x14ac:dyDescent="0.25">
      <c r="A347" s="19">
        <v>54940</v>
      </c>
      <c r="B347" s="19">
        <v>51103.733820786299</v>
      </c>
      <c r="C347" s="19">
        <v>47624.634278955702</v>
      </c>
    </row>
    <row r="348" spans="1:3" x14ac:dyDescent="0.25">
      <c r="A348" s="19">
        <v>46169</v>
      </c>
      <c r="B348" s="19">
        <v>49980.820315012403</v>
      </c>
      <c r="C348" s="19">
        <v>48462.326343203</v>
      </c>
    </row>
    <row r="349" spans="1:3" x14ac:dyDescent="0.25">
      <c r="A349" s="19">
        <v>45533</v>
      </c>
      <c r="B349" s="19">
        <v>48789.759974324203</v>
      </c>
      <c r="C349" s="19">
        <v>47711.413280931702</v>
      </c>
    </row>
    <row r="350" spans="1:3" x14ac:dyDescent="0.25">
      <c r="A350" s="19">
        <v>47525</v>
      </c>
      <c r="B350" s="19">
        <v>47548.798355565799</v>
      </c>
      <c r="C350" s="19">
        <v>46043.357047282203</v>
      </c>
    </row>
    <row r="351" spans="1:3" x14ac:dyDescent="0.25">
      <c r="A351" s="19">
        <v>48682</v>
      </c>
      <c r="B351" s="19">
        <v>46251.070530555298</v>
      </c>
      <c r="C351" s="19">
        <v>43883.287363747702</v>
      </c>
    </row>
    <row r="352" spans="1:3" x14ac:dyDescent="0.25">
      <c r="A352" s="19">
        <v>55761</v>
      </c>
      <c r="B352" s="19">
        <v>44899.373100513803</v>
      </c>
      <c r="C352" s="19">
        <v>41640.801112924601</v>
      </c>
    </row>
    <row r="353" spans="1:3" x14ac:dyDescent="0.25">
      <c r="A353" s="19">
        <v>41342</v>
      </c>
      <c r="B353" s="19">
        <v>43518.774925691097</v>
      </c>
      <c r="C353" s="19">
        <v>39578.6619401473</v>
      </c>
    </row>
    <row r="354" spans="1:3" x14ac:dyDescent="0.25">
      <c r="A354" s="19">
        <v>38598</v>
      </c>
      <c r="B354" s="19">
        <v>42100.074681839003</v>
      </c>
      <c r="C354" s="19">
        <v>37592.184219144998</v>
      </c>
    </row>
    <row r="355" spans="1:3" x14ac:dyDescent="0.25">
      <c r="A355" s="19">
        <v>37535</v>
      </c>
      <c r="B355" s="19">
        <v>40666.046932790203</v>
      </c>
      <c r="C355" s="19">
        <v>35777.609053863504</v>
      </c>
    </row>
    <row r="356" spans="1:3" x14ac:dyDescent="0.25">
      <c r="A356" s="19">
        <v>33355</v>
      </c>
      <c r="B356" s="19">
        <v>39222.849159625701</v>
      </c>
      <c r="C356" s="19">
        <v>34040.695311905198</v>
      </c>
    </row>
    <row r="357" spans="1:3" x14ac:dyDescent="0.25">
      <c r="A357" s="19">
        <v>38905</v>
      </c>
      <c r="B357" s="19">
        <v>37768.409491377097</v>
      </c>
      <c r="C357" s="19">
        <v>32330.764575244699</v>
      </c>
    </row>
    <row r="358" spans="1:3" x14ac:dyDescent="0.25">
      <c r="A358" s="19">
        <v>37892</v>
      </c>
      <c r="B358" s="19">
        <v>36316.402630614102</v>
      </c>
      <c r="C358" s="19">
        <v>30717.963777136702</v>
      </c>
    </row>
    <row r="359" spans="1:3" x14ac:dyDescent="0.25">
      <c r="A359" s="19">
        <v>40261</v>
      </c>
      <c r="B359" s="19">
        <v>34871.952881287798</v>
      </c>
      <c r="C359" s="19">
        <v>29187.813034837702</v>
      </c>
    </row>
    <row r="360" spans="1:3" x14ac:dyDescent="0.25">
      <c r="A360" s="19">
        <v>33552</v>
      </c>
      <c r="B360" s="19">
        <v>33447.561195317103</v>
      </c>
      <c r="C360" s="19">
        <v>27732.7424182582</v>
      </c>
    </row>
    <row r="361" spans="1:3" x14ac:dyDescent="0.25">
      <c r="A361" s="19">
        <v>30004</v>
      </c>
      <c r="B361" s="19">
        <v>32037.402173135699</v>
      </c>
      <c r="C361" s="19">
        <v>26301.430973274</v>
      </c>
    </row>
    <row r="362" spans="1:3" x14ac:dyDescent="0.25">
      <c r="A362" s="19">
        <v>22195</v>
      </c>
      <c r="B362" s="19">
        <v>30649.8472080272</v>
      </c>
      <c r="C362" s="19">
        <v>24947.937138498201</v>
      </c>
    </row>
    <row r="363" spans="1:3" x14ac:dyDescent="0.25">
      <c r="A363" s="19">
        <v>20088</v>
      </c>
      <c r="B363" s="19">
        <v>29292.284375561499</v>
      </c>
      <c r="C363" s="19">
        <v>23683.874716430699</v>
      </c>
    </row>
    <row r="364" spans="1:3" x14ac:dyDescent="0.25">
      <c r="A364" s="19">
        <v>25308</v>
      </c>
      <c r="B364" s="19">
        <v>27966.8520530971</v>
      </c>
      <c r="C364" s="19">
        <v>22487.224994756201</v>
      </c>
    </row>
    <row r="365" spans="1:3" x14ac:dyDescent="0.25">
      <c r="A365" s="19">
        <v>28680</v>
      </c>
      <c r="B365" s="19">
        <v>26674.576025629201</v>
      </c>
      <c r="C365" s="19">
        <v>21352.258423512099</v>
      </c>
    </row>
    <row r="366" spans="1:3" x14ac:dyDescent="0.25">
      <c r="A366" s="19">
        <v>29079</v>
      </c>
      <c r="B366" s="19">
        <v>25417.6882389522</v>
      </c>
      <c r="C366" s="19">
        <v>20288.851665117902</v>
      </c>
    </row>
    <row r="367" spans="1:3" x14ac:dyDescent="0.25">
      <c r="A367" s="19">
        <v>23275</v>
      </c>
      <c r="B367" s="19">
        <v>24202.8768094517</v>
      </c>
      <c r="C367" s="19">
        <v>19302.711432936001</v>
      </c>
    </row>
    <row r="368" spans="1:3" x14ac:dyDescent="0.25">
      <c r="A368" s="19">
        <v>21088</v>
      </c>
      <c r="B368" s="19">
        <v>23030.8068824902</v>
      </c>
      <c r="C368" s="19">
        <v>18370.532847731101</v>
      </c>
    </row>
    <row r="369" spans="1:3" x14ac:dyDescent="0.25">
      <c r="A369" s="19">
        <v>18607</v>
      </c>
      <c r="B369" s="19">
        <v>21908.3064906283</v>
      </c>
      <c r="C369" s="19">
        <v>17481.636136523201</v>
      </c>
    </row>
    <row r="370" spans="1:3" x14ac:dyDescent="0.25">
      <c r="A370" s="19">
        <v>16840</v>
      </c>
      <c r="B370" s="19">
        <v>20832.058480400799</v>
      </c>
      <c r="C370" s="19">
        <v>16608.028800007101</v>
      </c>
    </row>
    <row r="371" spans="1:3" x14ac:dyDescent="0.25">
      <c r="A371" s="19">
        <v>19202</v>
      </c>
      <c r="B371" s="19">
        <v>19793.932695551801</v>
      </c>
      <c r="C371" s="19">
        <v>15754.0498063743</v>
      </c>
    </row>
    <row r="372" spans="1:3" x14ac:dyDescent="0.25">
      <c r="A372" s="19">
        <v>20634</v>
      </c>
      <c r="B372" s="19">
        <v>18804.402398176699</v>
      </c>
      <c r="C372" s="19">
        <v>14960.0059198622</v>
      </c>
    </row>
    <row r="373" spans="1:3" x14ac:dyDescent="0.25">
      <c r="A373" s="19">
        <v>19114</v>
      </c>
      <c r="B373" s="19">
        <v>17860.5271427427</v>
      </c>
      <c r="C373" s="19">
        <v>14207.8279213234</v>
      </c>
    </row>
    <row r="374" spans="1:3" x14ac:dyDescent="0.25">
      <c r="A374" s="19">
        <v>18262</v>
      </c>
      <c r="B374" s="19">
        <v>16959.0978376239</v>
      </c>
      <c r="C374" s="19">
        <v>13490.932672835799</v>
      </c>
    </row>
    <row r="375" spans="1:3" x14ac:dyDescent="0.25">
      <c r="A375" s="19">
        <v>15845</v>
      </c>
      <c r="B375" s="19">
        <v>16100.5307859353</v>
      </c>
      <c r="C375" s="19">
        <v>12816.0848412251</v>
      </c>
    </row>
    <row r="376" spans="1:3" x14ac:dyDescent="0.25">
      <c r="A376" s="19">
        <v>14104</v>
      </c>
      <c r="B376" s="19">
        <v>15280.708367195601</v>
      </c>
      <c r="C376" s="19">
        <v>12182.956938101899</v>
      </c>
    </row>
    <row r="377" spans="1:3" x14ac:dyDescent="0.25">
      <c r="A377" s="19">
        <v>12364</v>
      </c>
      <c r="B377" s="19">
        <v>14512.557467123501</v>
      </c>
      <c r="C377" s="19">
        <v>11598.2501584167</v>
      </c>
    </row>
    <row r="378" spans="1:3" x14ac:dyDescent="0.25">
      <c r="A378" s="19">
        <v>13013</v>
      </c>
      <c r="B378" s="19">
        <v>13784.5300438962</v>
      </c>
      <c r="C378" s="19">
        <v>11024.9995868111</v>
      </c>
    </row>
    <row r="379" spans="1:3" x14ac:dyDescent="0.25">
      <c r="A379" s="19">
        <v>13494</v>
      </c>
      <c r="B379" s="19">
        <v>13098.4439783659</v>
      </c>
      <c r="C379" s="19">
        <v>10469.317591045099</v>
      </c>
    </row>
    <row r="380" spans="1:3" x14ac:dyDescent="0.25">
      <c r="A380" s="19">
        <v>15144</v>
      </c>
      <c r="B380" s="19">
        <v>12447.432442514901</v>
      </c>
      <c r="C380" s="19">
        <v>9931.8443616001696</v>
      </c>
    </row>
    <row r="381" spans="1:3" x14ac:dyDescent="0.25">
      <c r="A381" s="19">
        <v>13307</v>
      </c>
      <c r="B381" s="19">
        <v>11829.986869438901</v>
      </c>
      <c r="C381" s="19">
        <v>9425.2659248152795</v>
      </c>
    </row>
    <row r="382" spans="1:3" x14ac:dyDescent="0.25">
      <c r="A382" s="19">
        <v>10972</v>
      </c>
      <c r="B382" s="19">
        <v>11249.559434807999</v>
      </c>
      <c r="C382" s="19">
        <v>8955.8163024077603</v>
      </c>
    </row>
    <row r="383" spans="1:3" x14ac:dyDescent="0.25">
      <c r="A383" s="19">
        <v>9765</v>
      </c>
      <c r="B383" s="19">
        <v>10702.8014144268</v>
      </c>
      <c r="C383" s="19">
        <v>8513.4178350215607</v>
      </c>
    </row>
    <row r="384" spans="1:3" x14ac:dyDescent="0.25">
      <c r="A384" s="19">
        <v>10625</v>
      </c>
      <c r="B384" s="19">
        <v>10195.616791361899</v>
      </c>
      <c r="C384" s="19">
        <v>8094.2795129814303</v>
      </c>
    </row>
    <row r="385" spans="1:3" x14ac:dyDescent="0.25">
      <c r="A385" s="19">
        <v>12717</v>
      </c>
      <c r="B385" s="19">
        <v>9711.1777253703003</v>
      </c>
      <c r="C385" s="19">
        <v>7682.8285437968498</v>
      </c>
    </row>
    <row r="386" spans="1:3" x14ac:dyDescent="0.25">
      <c r="A386" s="19">
        <v>12057</v>
      </c>
      <c r="B386" s="19">
        <v>9257.6484972689104</v>
      </c>
      <c r="C386" s="19">
        <v>7298.5797050914698</v>
      </c>
    </row>
    <row r="387" spans="1:3" x14ac:dyDescent="0.25">
      <c r="A387" s="19">
        <v>12027</v>
      </c>
      <c r="B387" s="19">
        <v>8832.8348161574995</v>
      </c>
      <c r="C387" s="19">
        <v>6937.0302874414001</v>
      </c>
    </row>
    <row r="388" spans="1:3" x14ac:dyDescent="0.25">
      <c r="A388" s="19">
        <v>10406</v>
      </c>
      <c r="B388" s="19">
        <v>8435.4824543753202</v>
      </c>
      <c r="C388" s="19">
        <v>6593.5552335125803</v>
      </c>
    </row>
    <row r="389" spans="1:3" x14ac:dyDescent="0.25">
      <c r="A389" s="19">
        <v>9834</v>
      </c>
      <c r="B389" s="19">
        <v>8062.3103103437497</v>
      </c>
      <c r="C389" s="19">
        <v>6265.3099868152103</v>
      </c>
    </row>
    <row r="390" spans="1:3" x14ac:dyDescent="0.25">
      <c r="A390" s="19">
        <v>10641</v>
      </c>
      <c r="B390" s="19">
        <v>7716.4247910192598</v>
      </c>
      <c r="C390" s="19">
        <v>5953.6097383404003</v>
      </c>
    </row>
    <row r="391" spans="1:3" x14ac:dyDescent="0.25">
      <c r="A391" s="19">
        <v>8489</v>
      </c>
      <c r="B391" s="19">
        <v>7397.82820798797</v>
      </c>
      <c r="C391" s="19">
        <v>5652.9957119957799</v>
      </c>
    </row>
    <row r="392" spans="1:3" x14ac:dyDescent="0.25">
      <c r="A392" s="19">
        <v>9938</v>
      </c>
      <c r="B392" s="19">
        <v>7084.8213499350504</v>
      </c>
      <c r="C392" s="19">
        <v>5358.5280200478601</v>
      </c>
    </row>
    <row r="393" spans="1:3" x14ac:dyDescent="0.25">
      <c r="A393" s="19">
        <v>9985</v>
      </c>
      <c r="B393" s="19">
        <v>6800.73373163206</v>
      </c>
      <c r="C393" s="19">
        <v>5093.4951103469202</v>
      </c>
    </row>
    <row r="394" spans="1:3" x14ac:dyDescent="0.25">
      <c r="A394" s="19">
        <v>8523</v>
      </c>
      <c r="B394" s="19">
        <v>6538.0155961762703</v>
      </c>
      <c r="C394" s="19">
        <v>4841.4933953216196</v>
      </c>
    </row>
    <row r="395" spans="1:3" x14ac:dyDescent="0.25">
      <c r="A395" s="19">
        <v>7434</v>
      </c>
      <c r="B395" s="19">
        <v>6296.4817404591004</v>
      </c>
      <c r="C395" s="19">
        <v>4597.0388973331501</v>
      </c>
    </row>
    <row r="396" spans="1:3" x14ac:dyDescent="0.25">
      <c r="A396" s="19">
        <v>6035</v>
      </c>
      <c r="B396" s="19">
        <v>6066.3928789953598</v>
      </c>
      <c r="C396" s="19">
        <v>4358.1922120070903</v>
      </c>
    </row>
    <row r="397" spans="1:3" x14ac:dyDescent="0.25">
      <c r="A397" s="19">
        <v>5455</v>
      </c>
      <c r="B397" s="19">
        <v>5845.9620689128396</v>
      </c>
      <c r="C397" s="19">
        <v>4133.3828789754698</v>
      </c>
    </row>
    <row r="398" spans="1:3" x14ac:dyDescent="0.25">
      <c r="A398" s="19">
        <v>6391</v>
      </c>
      <c r="B398" s="19">
        <v>5644.6803710887298</v>
      </c>
      <c r="C398" s="19">
        <v>3927.8395967481902</v>
      </c>
    </row>
    <row r="399" spans="1:3" x14ac:dyDescent="0.25">
      <c r="A399" s="19">
        <v>6385</v>
      </c>
      <c r="B399" s="19">
        <v>5456.6962291316304</v>
      </c>
      <c r="C399" s="19">
        <v>3733.1941990282899</v>
      </c>
    </row>
    <row r="400" spans="1:3" x14ac:dyDescent="0.25">
      <c r="A400" s="19">
        <v>6573</v>
      </c>
      <c r="B400" s="19">
        <v>5284.9393498457803</v>
      </c>
      <c r="C400" s="19">
        <v>3547.8739841676602</v>
      </c>
    </row>
    <row r="401" spans="1:3" x14ac:dyDescent="0.25">
      <c r="A401" s="19">
        <v>5946</v>
      </c>
      <c r="B401" s="19">
        <v>5118.1957693621198</v>
      </c>
      <c r="C401" s="19">
        <v>3368.7301666989802</v>
      </c>
    </row>
    <row r="402" spans="1:3" x14ac:dyDescent="0.25">
      <c r="A402" s="19">
        <v>6039</v>
      </c>
      <c r="B402" s="19">
        <v>4965.63772792701</v>
      </c>
      <c r="C402" s="19">
        <v>3202.0532966620299</v>
      </c>
    </row>
    <row r="403" spans="1:3" x14ac:dyDescent="0.25">
      <c r="A403" s="19">
        <v>5177</v>
      </c>
      <c r="B403" s="19">
        <v>4825.3987296369196</v>
      </c>
      <c r="C403" s="19">
        <v>3044.0853143490199</v>
      </c>
    </row>
    <row r="404" spans="1:3" x14ac:dyDescent="0.25">
      <c r="A404" s="19">
        <v>4712</v>
      </c>
      <c r="B404" s="19">
        <v>4694.2954207574103</v>
      </c>
      <c r="C404" s="19">
        <v>2892.4354380104701</v>
      </c>
    </row>
    <row r="405" spans="1:3" x14ac:dyDescent="0.25">
      <c r="A405" s="19">
        <v>5766</v>
      </c>
      <c r="B405" s="19">
        <v>4576.3619279781096</v>
      </c>
      <c r="C405" s="19">
        <v>2747.75458275452</v>
      </c>
    </row>
    <row r="406" spans="1:3" x14ac:dyDescent="0.25">
      <c r="A406" s="19">
        <v>5926</v>
      </c>
      <c r="B406" s="19">
        <v>4458.7391588890996</v>
      </c>
      <c r="C406" s="19">
        <v>2607.6775714466798</v>
      </c>
    </row>
    <row r="407" spans="1:3" x14ac:dyDescent="0.25">
      <c r="A407" s="19">
        <v>6753</v>
      </c>
      <c r="B407" s="19">
        <v>4347.4465278816097</v>
      </c>
      <c r="C407" s="19">
        <v>2477.9824627092298</v>
      </c>
    </row>
    <row r="408" spans="1:3" x14ac:dyDescent="0.25">
      <c r="A408" s="19">
        <v>6609</v>
      </c>
      <c r="B408" s="19">
        <v>4248.4437408751401</v>
      </c>
      <c r="C408" s="19">
        <v>2358.0947156700699</v>
      </c>
    </row>
    <row r="409" spans="1:3" x14ac:dyDescent="0.25">
      <c r="A409" s="19">
        <v>5534</v>
      </c>
      <c r="B409" s="19">
        <v>4157.5919462151396</v>
      </c>
      <c r="C409" s="19">
        <v>2243.0871369461302</v>
      </c>
    </row>
    <row r="410" spans="1:3" x14ac:dyDescent="0.25">
      <c r="A410" s="19">
        <v>4618</v>
      </c>
      <c r="B410" s="19">
        <v>4071.5046922307502</v>
      </c>
      <c r="C410" s="19">
        <v>2131.9634965477298</v>
      </c>
    </row>
    <row r="411" spans="1:3" x14ac:dyDescent="0.25">
      <c r="A411" s="19">
        <v>5089</v>
      </c>
      <c r="B411" s="19">
        <v>3992.5971726719599</v>
      </c>
      <c r="C411" s="19">
        <v>2026.1402359154299</v>
      </c>
    </row>
    <row r="412" spans="1:3" x14ac:dyDescent="0.25">
      <c r="A412" s="19">
        <v>5294</v>
      </c>
      <c r="B412" s="19">
        <v>3924.4699709555698</v>
      </c>
      <c r="C412" s="19">
        <v>1925.1294279854101</v>
      </c>
    </row>
    <row r="413" spans="1:3" x14ac:dyDescent="0.25">
      <c r="A413" s="19">
        <v>5758</v>
      </c>
      <c r="B413" s="19">
        <v>3856.2515552759901</v>
      </c>
      <c r="C413" s="19">
        <v>1826.67629602341</v>
      </c>
    </row>
    <row r="414" spans="1:3" x14ac:dyDescent="0.25">
      <c r="A414" s="19">
        <v>6303</v>
      </c>
      <c r="B414" s="19">
        <v>3797.1718672430402</v>
      </c>
      <c r="C414" s="19">
        <v>1733.9191674055</v>
      </c>
    </row>
    <row r="415" spans="1:3" x14ac:dyDescent="0.25">
      <c r="A415" s="19">
        <v>4802</v>
      </c>
      <c r="B415" s="19">
        <v>3738.2623442180302</v>
      </c>
      <c r="C415" s="19">
        <v>1645.0386967412501</v>
      </c>
    </row>
    <row r="416" spans="1:3" x14ac:dyDescent="0.25">
      <c r="A416" s="19">
        <v>5587</v>
      </c>
      <c r="B416" s="19">
        <v>3683.1968296229902</v>
      </c>
      <c r="C416" s="19">
        <v>1561.7222943202</v>
      </c>
    </row>
    <row r="417" spans="1:3" x14ac:dyDescent="0.25">
      <c r="A417" s="19">
        <v>5312</v>
      </c>
      <c r="B417" s="19">
        <v>3630.78538770054</v>
      </c>
      <c r="C417" s="19">
        <v>1483.5565253171701</v>
      </c>
    </row>
    <row r="418" spans="1:3" x14ac:dyDescent="0.25">
      <c r="A418" s="19">
        <v>5342</v>
      </c>
      <c r="B418" s="19">
        <v>3582.1967979282499</v>
      </c>
      <c r="C418" s="19">
        <v>1410.1874851422799</v>
      </c>
    </row>
    <row r="419" spans="1:3" x14ac:dyDescent="0.25">
      <c r="A419" s="19">
        <v>5379</v>
      </c>
      <c r="B419" s="19">
        <v>3544.3634076975</v>
      </c>
      <c r="C419" s="19">
        <v>1340.82487724309</v>
      </c>
    </row>
    <row r="420" spans="1:3" x14ac:dyDescent="0.25">
      <c r="A420" s="19">
        <v>5604</v>
      </c>
      <c r="B420" s="19">
        <v>3502.7888451347499</v>
      </c>
      <c r="C420" s="19">
        <v>1272.7989316826599</v>
      </c>
    </row>
    <row r="421" spans="1:3" x14ac:dyDescent="0.25">
      <c r="A421" s="19">
        <v>6220</v>
      </c>
      <c r="B421" s="19">
        <v>3464.4902398455001</v>
      </c>
      <c r="C421" s="19">
        <v>1208.79052624462</v>
      </c>
    </row>
    <row r="422" spans="1:3" x14ac:dyDescent="0.25">
      <c r="A422" s="19">
        <v>6187</v>
      </c>
      <c r="B422" s="19">
        <v>3429.2307778262202</v>
      </c>
      <c r="C422" s="19">
        <v>1148.57572651757</v>
      </c>
    </row>
    <row r="423" spans="1:3" x14ac:dyDescent="0.25">
      <c r="A423" s="19">
        <v>3865</v>
      </c>
      <c r="B423" s="19">
        <v>3395.8934659919801</v>
      </c>
      <c r="C423" s="19">
        <v>1091.5678179347799</v>
      </c>
    </row>
    <row r="424" spans="1:3" x14ac:dyDescent="0.25">
      <c r="A424" s="19">
        <v>3862</v>
      </c>
      <c r="B424" s="19">
        <v>3365.3254227850398</v>
      </c>
      <c r="C424" s="19">
        <v>1037.5858746374099</v>
      </c>
    </row>
    <row r="425" spans="1:3" x14ac:dyDescent="0.25">
      <c r="A425" s="19">
        <v>4654</v>
      </c>
      <c r="B425" s="19">
        <v>3337.1008549806102</v>
      </c>
      <c r="C425" s="19">
        <v>986.26673199141101</v>
      </c>
    </row>
    <row r="426" spans="1:3" x14ac:dyDescent="0.25">
      <c r="A426" s="19">
        <v>4040</v>
      </c>
      <c r="B426" s="19">
        <v>3314.8597068817198</v>
      </c>
      <c r="C426" s="19">
        <v>937.40819710892004</v>
      </c>
    </row>
    <row r="427" spans="1:3" x14ac:dyDescent="0.25">
      <c r="A427" s="19">
        <v>4052</v>
      </c>
      <c r="B427" s="19">
        <v>3301.5167309813801</v>
      </c>
      <c r="C427" s="19">
        <v>890.09833519072004</v>
      </c>
    </row>
    <row r="428" spans="1:3" x14ac:dyDescent="0.25">
      <c r="A428" s="19">
        <v>4478</v>
      </c>
      <c r="B428" s="19">
        <v>3284.53223409678</v>
      </c>
      <c r="C428" s="19">
        <v>843.26580056828095</v>
      </c>
    </row>
    <row r="429" spans="1:3" x14ac:dyDescent="0.25">
      <c r="A429" s="19">
        <v>3402</v>
      </c>
      <c r="B429" s="19">
        <v>3253.15001603685</v>
      </c>
      <c r="C429" s="19">
        <v>798.83683429899395</v>
      </c>
    </row>
    <row r="430" spans="1:3" x14ac:dyDescent="0.25">
      <c r="A430" s="19">
        <v>3423</v>
      </c>
      <c r="B430" s="19">
        <v>3234.5286107161101</v>
      </c>
      <c r="C430" s="19">
        <v>759.832064149443</v>
      </c>
    </row>
    <row r="431" spans="1:3" x14ac:dyDescent="0.25">
      <c r="A431" s="19">
        <v>2297</v>
      </c>
      <c r="B431" s="19">
        <v>3218.1689718329899</v>
      </c>
      <c r="C431" s="19">
        <v>722.84740349467802</v>
      </c>
    </row>
    <row r="432" spans="1:3" x14ac:dyDescent="0.25">
      <c r="A432" s="19">
        <v>2762</v>
      </c>
      <c r="B432" s="19">
        <v>3201.6461849306702</v>
      </c>
      <c r="C432" s="19">
        <v>687.15502240579303</v>
      </c>
    </row>
    <row r="433" spans="1:3" x14ac:dyDescent="0.25">
      <c r="A433" s="19">
        <v>2379</v>
      </c>
      <c r="B433" s="19">
        <v>3184.3565677851402</v>
      </c>
      <c r="C433" s="19">
        <v>653.09891362480096</v>
      </c>
    </row>
    <row r="434" spans="1:3" x14ac:dyDescent="0.25">
      <c r="A434" s="19">
        <v>2762</v>
      </c>
      <c r="B434" s="19">
        <v>3174.1435831869599</v>
      </c>
      <c r="C434" s="19">
        <v>620.99285546045905</v>
      </c>
    </row>
    <row r="435" spans="1:3" x14ac:dyDescent="0.25">
      <c r="A435" s="19">
        <v>3030</v>
      </c>
      <c r="B435" s="19">
        <v>3165.57911835302</v>
      </c>
      <c r="C435" s="19">
        <v>589.83237721834905</v>
      </c>
    </row>
    <row r="436" spans="1:3" x14ac:dyDescent="0.25">
      <c r="A436" s="19">
        <v>-4860</v>
      </c>
      <c r="B436" s="19">
        <v>3152.3707518457099</v>
      </c>
      <c r="C436" s="19">
        <v>559.71320536320695</v>
      </c>
    </row>
    <row r="437" spans="1:3" x14ac:dyDescent="0.25">
      <c r="A437" s="19">
        <v>2584</v>
      </c>
      <c r="B437" s="19">
        <v>3144.0263108776999</v>
      </c>
      <c r="C437" s="19">
        <v>531.579928096392</v>
      </c>
    </row>
    <row r="438" spans="1:3" x14ac:dyDescent="0.25">
      <c r="A438" s="19">
        <v>1730</v>
      </c>
      <c r="B438" s="19">
        <v>3134.8031577128299</v>
      </c>
      <c r="C438" s="19">
        <v>504.76723096296303</v>
      </c>
    </row>
    <row r="439" spans="1:3" x14ac:dyDescent="0.25">
      <c r="A439" s="19">
        <v>3568</v>
      </c>
      <c r="B439" s="19">
        <v>3124.6870096973998</v>
      </c>
      <c r="C439" s="19">
        <v>479.37723485526698</v>
      </c>
    </row>
    <row r="440" spans="1:3" x14ac:dyDescent="0.25">
      <c r="A440" s="19">
        <v>2471</v>
      </c>
      <c r="B440" s="19">
        <v>3123.0330321504198</v>
      </c>
      <c r="C440" s="19">
        <v>455.50164615214902</v>
      </c>
    </row>
    <row r="441" spans="1:3" x14ac:dyDescent="0.25">
      <c r="A441" s="19">
        <v>2491</v>
      </c>
      <c r="B441" s="19">
        <v>3119.3982435821399</v>
      </c>
      <c r="C441" s="19">
        <v>432.191959241353</v>
      </c>
    </row>
    <row r="442" spans="1:3" x14ac:dyDescent="0.25">
      <c r="A442" s="19">
        <v>2671</v>
      </c>
      <c r="B442" s="19">
        <v>3111.3590943836598</v>
      </c>
      <c r="C442" s="19">
        <v>409.90056164186802</v>
      </c>
    </row>
    <row r="443" spans="1:3" x14ac:dyDescent="0.25">
      <c r="A443" s="19">
        <v>2756</v>
      </c>
      <c r="B443" s="19">
        <v>3103.51627582731</v>
      </c>
      <c r="C443" s="19">
        <v>389.19613842454697</v>
      </c>
    </row>
    <row r="444" spans="1:3" x14ac:dyDescent="0.25">
      <c r="A444" s="19">
        <v>2206</v>
      </c>
      <c r="B444" s="19">
        <v>3100.0202434850498</v>
      </c>
      <c r="C444" s="19">
        <v>369.88123883175001</v>
      </c>
    </row>
    <row r="445" spans="1:3" x14ac:dyDescent="0.25">
      <c r="A445" s="19">
        <v>1882</v>
      </c>
      <c r="B445" s="19">
        <v>3094.3385322520298</v>
      </c>
      <c r="C445" s="19">
        <v>351.37956256511802</v>
      </c>
    </row>
    <row r="446" spans="1:3" x14ac:dyDescent="0.25">
      <c r="A446" s="19">
        <v>2963</v>
      </c>
      <c r="B446" s="19">
        <v>3088.2785685793801</v>
      </c>
      <c r="C446" s="19">
        <v>333.86801051347902</v>
      </c>
    </row>
    <row r="447" spans="1:3" x14ac:dyDescent="0.25">
      <c r="A447" s="19">
        <v>2524</v>
      </c>
      <c r="B447" s="19">
        <v>3088.07257556287</v>
      </c>
      <c r="C447" s="19">
        <v>317.35172114826003</v>
      </c>
    </row>
    <row r="448" spans="1:3" x14ac:dyDescent="0.25">
      <c r="A448" s="19">
        <v>2396</v>
      </c>
      <c r="B448" s="19">
        <v>3085.6617988683302</v>
      </c>
      <c r="C448" s="19">
        <v>301.34739092309201</v>
      </c>
    </row>
    <row r="449" spans="1:3" x14ac:dyDescent="0.25">
      <c r="A449" s="19">
        <v>2728</v>
      </c>
      <c r="B449" s="19">
        <v>3077.3635580793798</v>
      </c>
      <c r="C449" s="19">
        <v>286.10934303421197</v>
      </c>
    </row>
    <row r="450" spans="1:3" x14ac:dyDescent="0.25">
      <c r="A450" s="19">
        <v>2678</v>
      </c>
      <c r="B450" s="19">
        <v>3075.8776174330001</v>
      </c>
      <c r="C450" s="19">
        <v>272.04848887323999</v>
      </c>
    </row>
    <row r="451" spans="1:3" x14ac:dyDescent="0.25">
      <c r="A451" s="19">
        <v>2061</v>
      </c>
      <c r="B451" s="19">
        <v>3075.95334383205</v>
      </c>
      <c r="C451" s="19">
        <v>258.56301007397701</v>
      </c>
    </row>
    <row r="452" spans="1:3" x14ac:dyDescent="0.25">
      <c r="A452" s="19">
        <v>1712</v>
      </c>
      <c r="B452" s="19">
        <v>3070.5352379221599</v>
      </c>
      <c r="C452" s="19">
        <v>245.54396828825199</v>
      </c>
    </row>
    <row r="453" spans="1:3" x14ac:dyDescent="0.25">
      <c r="A453" s="19">
        <v>2064</v>
      </c>
      <c r="B453" s="19">
        <v>3065.0439720520499</v>
      </c>
      <c r="C453" s="19">
        <v>233.37499725339001</v>
      </c>
    </row>
    <row r="454" spans="1:3" x14ac:dyDescent="0.25">
      <c r="A454" s="19">
        <v>2685</v>
      </c>
      <c r="B454" s="19">
        <v>3067.6004361118498</v>
      </c>
      <c r="C454" s="19">
        <v>221.97785512633001</v>
      </c>
    </row>
    <row r="455" spans="1:3" x14ac:dyDescent="0.25">
      <c r="A455" s="19">
        <v>2166</v>
      </c>
      <c r="B455" s="19">
        <v>3068.91102540051</v>
      </c>
      <c r="C455" s="19">
        <v>210.84190504648399</v>
      </c>
    </row>
    <row r="456" spans="1:3" x14ac:dyDescent="0.25">
      <c r="A456" s="19">
        <v>2445</v>
      </c>
      <c r="B456" s="19">
        <v>3065.9981051375798</v>
      </c>
      <c r="C456" s="19">
        <v>200.11857477155701</v>
      </c>
    </row>
    <row r="457" spans="1:3" x14ac:dyDescent="0.25">
      <c r="A457" s="19">
        <v>2381</v>
      </c>
      <c r="B457" s="19">
        <v>3066.20553419818</v>
      </c>
      <c r="C457" s="19">
        <v>190.082061238183</v>
      </c>
    </row>
    <row r="458" spans="1:3" x14ac:dyDescent="0.25">
      <c r="A458" s="19">
        <v>1907</v>
      </c>
      <c r="B458" s="19">
        <v>3067.0477498987502</v>
      </c>
      <c r="C458" s="19">
        <v>180.542129329842</v>
      </c>
    </row>
    <row r="459" spans="1:3" x14ac:dyDescent="0.25">
      <c r="A459" s="19">
        <v>1671</v>
      </c>
      <c r="B459" s="19">
        <v>3065.2177395093299</v>
      </c>
      <c r="C459" s="19">
        <v>171.440870579657</v>
      </c>
    </row>
    <row r="460" spans="1:3" x14ac:dyDescent="0.25">
      <c r="A460" s="19">
        <v>1649</v>
      </c>
      <c r="B460" s="19">
        <v>3063.7240500181802</v>
      </c>
      <c r="C460" s="19">
        <v>162.88026297959399</v>
      </c>
    </row>
    <row r="461" spans="1:3" x14ac:dyDescent="0.25">
      <c r="A461" s="19">
        <v>1946</v>
      </c>
      <c r="B461" s="19">
        <v>3060.8078813606398</v>
      </c>
      <c r="C461" s="19">
        <v>154.79950522613501</v>
      </c>
    </row>
    <row r="462" spans="1:3" x14ac:dyDescent="0.25">
      <c r="A462" s="19">
        <v>2144</v>
      </c>
      <c r="B462" s="19">
        <v>3061.1119298583399</v>
      </c>
      <c r="C462" s="19">
        <v>147.19287660275501</v>
      </c>
    </row>
    <row r="463" spans="1:3" x14ac:dyDescent="0.25">
      <c r="A463" s="19">
        <v>2613</v>
      </c>
      <c r="B463" s="19">
        <v>3062.9761366473099</v>
      </c>
      <c r="C463" s="19">
        <v>139.900415915445</v>
      </c>
    </row>
    <row r="464" spans="1:3" x14ac:dyDescent="0.25">
      <c r="A464" s="19">
        <v>2490</v>
      </c>
      <c r="B464" s="19">
        <v>3065.0489877436198</v>
      </c>
      <c r="C464" s="19">
        <v>132.87608524556799</v>
      </c>
    </row>
    <row r="465" spans="1:3" x14ac:dyDescent="0.25">
      <c r="A465" s="19">
        <v>2047</v>
      </c>
      <c r="B465" s="19">
        <v>3065.9553428907502</v>
      </c>
      <c r="C465" s="19">
        <v>126.150273140827</v>
      </c>
    </row>
    <row r="466" spans="1:3" x14ac:dyDescent="0.25">
      <c r="A466" s="19">
        <v>1770</v>
      </c>
      <c r="B466" s="19">
        <v>3065.0028819051499</v>
      </c>
      <c r="C466" s="19">
        <v>119.778574138571</v>
      </c>
    </row>
    <row r="467" spans="1:3" x14ac:dyDescent="0.25">
      <c r="A467" s="19">
        <v>2357</v>
      </c>
      <c r="B467" s="19">
        <v>3062.9164795655201</v>
      </c>
      <c r="C467" s="19">
        <v>113.796328983946</v>
      </c>
    </row>
    <row r="468" spans="1:3" x14ac:dyDescent="0.25">
      <c r="A468" s="19">
        <v>2474</v>
      </c>
      <c r="B468" s="19">
        <v>3065.1612756094</v>
      </c>
      <c r="C468" s="19">
        <v>108.184276727591</v>
      </c>
    </row>
    <row r="469" spans="1:3" x14ac:dyDescent="0.25">
      <c r="A469" s="19">
        <v>2284</v>
      </c>
      <c r="B469" s="19">
        <v>3068.0985985084799</v>
      </c>
      <c r="C469" s="19">
        <v>102.786470504745</v>
      </c>
    </row>
    <row r="470" spans="1:3" x14ac:dyDescent="0.25">
      <c r="A470" s="19">
        <v>2656</v>
      </c>
      <c r="B470" s="19">
        <v>3070.2691923545499</v>
      </c>
      <c r="C470" s="19">
        <v>97.593941466272994</v>
      </c>
    </row>
    <row r="471" spans="1:3" x14ac:dyDescent="0.25">
      <c r="A471" s="19">
        <v>2193</v>
      </c>
      <c r="B471" s="19">
        <v>3073.6870520550001</v>
      </c>
      <c r="C471" s="19">
        <v>92.649436540696499</v>
      </c>
    </row>
    <row r="472" spans="1:3" x14ac:dyDescent="0.25">
      <c r="A472" s="19">
        <v>2027</v>
      </c>
      <c r="B472" s="19">
        <v>3073.3372918160799</v>
      </c>
      <c r="C472" s="19">
        <v>87.933120479457401</v>
      </c>
    </row>
    <row r="473" spans="1:3" x14ac:dyDescent="0.25">
      <c r="A473" s="19">
        <v>1926</v>
      </c>
      <c r="B473" s="19">
        <v>3073.1357694726598</v>
      </c>
      <c r="C473" s="19">
        <v>83.517754529766705</v>
      </c>
    </row>
    <row r="474" spans="1:3" x14ac:dyDescent="0.25">
      <c r="A474" s="19">
        <v>1979</v>
      </c>
      <c r="B474" s="19">
        <v>3072.4070599217098</v>
      </c>
      <c r="C474" s="19">
        <v>79.365501907292199</v>
      </c>
    </row>
    <row r="475" spans="1:3" x14ac:dyDescent="0.25">
      <c r="A475" s="19">
        <v>-2364</v>
      </c>
      <c r="B475" s="19">
        <v>3076.7479147867998</v>
      </c>
      <c r="C475" s="19">
        <v>75.447330160288203</v>
      </c>
    </row>
    <row r="476" spans="1:3" x14ac:dyDescent="0.25">
      <c r="A476" s="19">
        <v>2135</v>
      </c>
      <c r="B476" s="19">
        <v>3076.8723819199099</v>
      </c>
      <c r="C476" s="19">
        <v>71.653575801197704</v>
      </c>
    </row>
    <row r="477" spans="1:3" x14ac:dyDescent="0.25">
      <c r="A477" s="19">
        <v>2694</v>
      </c>
      <c r="B477" s="19">
        <v>3078.7709042531801</v>
      </c>
      <c r="C477" s="19">
        <v>68.067138313355201</v>
      </c>
    </row>
    <row r="478" spans="1:3" x14ac:dyDescent="0.25">
      <c r="A478" s="19">
        <v>2702</v>
      </c>
      <c r="B478" s="19">
        <v>3079.7267468948899</v>
      </c>
      <c r="C478" s="19">
        <v>64.655545223996597</v>
      </c>
    </row>
    <row r="479" spans="1:3" x14ac:dyDescent="0.25">
      <c r="A479" s="19">
        <v>2523</v>
      </c>
      <c r="B479" s="19">
        <v>3079.0539761312798</v>
      </c>
      <c r="C479" s="19">
        <v>61.423023135433397</v>
      </c>
    </row>
    <row r="480" spans="1:3" x14ac:dyDescent="0.25">
      <c r="A480" s="19">
        <v>2092</v>
      </c>
      <c r="B480" s="19">
        <v>3081.49510327398</v>
      </c>
      <c r="C480" s="19">
        <v>58.379534405220603</v>
      </c>
    </row>
    <row r="481" spans="1:3" x14ac:dyDescent="0.25">
      <c r="A481" s="19">
        <v>2362</v>
      </c>
      <c r="B481" s="19">
        <v>3081.49510327398</v>
      </c>
      <c r="C481" s="19">
        <v>58.379534405220603</v>
      </c>
    </row>
    <row r="482" spans="1:3" x14ac:dyDescent="0.25">
      <c r="A482" s="19">
        <v>2410</v>
      </c>
      <c r="B482" s="19">
        <v>2026.6094656324401</v>
      </c>
      <c r="C482" s="19">
        <v>55.464829503621097</v>
      </c>
    </row>
    <row r="483" spans="1:3" x14ac:dyDescent="0.25">
      <c r="A483" s="19">
        <v>2987</v>
      </c>
      <c r="B483" s="19">
        <v>2143.4186049867699</v>
      </c>
      <c r="C483" s="19">
        <v>51.886155970819303</v>
      </c>
    </row>
    <row r="484" spans="1:3" x14ac:dyDescent="0.25">
      <c r="A484" s="19">
        <v>3380</v>
      </c>
      <c r="B484" s="19">
        <v>2886.2938606414</v>
      </c>
      <c r="C484" s="19">
        <v>452.30679446512698</v>
      </c>
    </row>
    <row r="485" spans="1:3" x14ac:dyDescent="0.25">
      <c r="A485" s="19">
        <v>4028</v>
      </c>
      <c r="B485" s="19">
        <v>3501.6619089434698</v>
      </c>
      <c r="C485" s="19">
        <v>1026.2815147497499</v>
      </c>
    </row>
    <row r="486" spans="1:3" x14ac:dyDescent="0.25">
      <c r="A486" s="19">
        <v>3240</v>
      </c>
      <c r="B486" s="19">
        <v>3917.5670485209898</v>
      </c>
      <c r="C486" s="19">
        <v>1637.97785894976</v>
      </c>
    </row>
    <row r="487" spans="1:3" x14ac:dyDescent="0.25">
      <c r="A487" s="19">
        <v>3111</v>
      </c>
      <c r="B487" s="19">
        <v>3796.6399300306198</v>
      </c>
      <c r="C487" s="19">
        <v>2226.5657163579299</v>
      </c>
    </row>
    <row r="488" spans="1:3" x14ac:dyDescent="0.25">
      <c r="A488" s="19">
        <v>3283</v>
      </c>
      <c r="B488" s="19">
        <v>3392.8309214964402</v>
      </c>
      <c r="C488" s="19">
        <v>2807.0923549771501</v>
      </c>
    </row>
    <row r="489" spans="1:3" x14ac:dyDescent="0.25">
      <c r="A489" s="19">
        <v>3099</v>
      </c>
      <c r="B489" s="19">
        <v>3740.1716039483699</v>
      </c>
      <c r="C489" s="19">
        <v>3404.6473317498899</v>
      </c>
    </row>
    <row r="490" spans="1:3" x14ac:dyDescent="0.25">
      <c r="A490" s="19">
        <v>4261</v>
      </c>
      <c r="B490" s="19">
        <v>4611.6504439566097</v>
      </c>
      <c r="C490" s="19">
        <v>3930.7409939054901</v>
      </c>
    </row>
    <row r="491" spans="1:3" x14ac:dyDescent="0.25">
      <c r="A491" s="19">
        <v>5179</v>
      </c>
      <c r="B491" s="19">
        <v>5128.7084790489498</v>
      </c>
      <c r="C491" s="19">
        <v>4323.1614380622595</v>
      </c>
    </row>
    <row r="492" spans="1:3" x14ac:dyDescent="0.25">
      <c r="A492" s="19">
        <v>6140</v>
      </c>
      <c r="B492" s="19">
        <v>4561.1475598227098</v>
      </c>
      <c r="C492" s="19">
        <v>4666.0991531816899</v>
      </c>
    </row>
    <row r="493" spans="1:3" x14ac:dyDescent="0.25">
      <c r="A493" s="19">
        <v>5651</v>
      </c>
      <c r="B493" s="19">
        <v>5052.41964185916</v>
      </c>
      <c r="C493" s="19">
        <v>5155.8475366191797</v>
      </c>
    </row>
    <row r="494" spans="1:3" x14ac:dyDescent="0.25">
      <c r="A494" s="19">
        <v>5223</v>
      </c>
      <c r="B494" s="19">
        <v>5443.1959730061899</v>
      </c>
      <c r="C494" s="19">
        <v>5562.87854085655</v>
      </c>
    </row>
    <row r="495" spans="1:3" x14ac:dyDescent="0.25">
      <c r="A495" s="19">
        <v>5584</v>
      </c>
      <c r="B495" s="19">
        <v>5297.2721548949803</v>
      </c>
      <c r="C495" s="19">
        <v>5937.0840359554604</v>
      </c>
    </row>
    <row r="496" spans="1:3" x14ac:dyDescent="0.25">
      <c r="A496" s="19">
        <v>5966</v>
      </c>
      <c r="B496" s="19">
        <v>5965.7055256173498</v>
      </c>
      <c r="C496" s="19">
        <v>6410.8945399513004</v>
      </c>
    </row>
    <row r="497" spans="1:3" x14ac:dyDescent="0.25">
      <c r="A497" s="19">
        <v>7312</v>
      </c>
      <c r="B497" s="19">
        <v>6425.7571638196196</v>
      </c>
      <c r="C497" s="19">
        <v>6779.6947618065897</v>
      </c>
    </row>
    <row r="498" spans="1:3" x14ac:dyDescent="0.25">
      <c r="A498" s="19">
        <v>7232</v>
      </c>
      <c r="B498" s="19">
        <v>6752.8735656967901</v>
      </c>
      <c r="C498" s="19">
        <v>7135.4799060138703</v>
      </c>
    </row>
    <row r="499" spans="1:3" x14ac:dyDescent="0.25">
      <c r="A499" s="19">
        <v>7958</v>
      </c>
      <c r="B499" s="19">
        <v>6805.3568514885001</v>
      </c>
      <c r="C499" s="19">
        <v>7527.0245019820604</v>
      </c>
    </row>
    <row r="500" spans="1:3" x14ac:dyDescent="0.25">
      <c r="A500" s="19">
        <v>7550</v>
      </c>
      <c r="B500" s="19">
        <v>7258.3555543843004</v>
      </c>
      <c r="C500" s="19">
        <v>8030.4911066053401</v>
      </c>
    </row>
    <row r="501" spans="1:3" x14ac:dyDescent="0.25">
      <c r="A501" s="19">
        <v>7319</v>
      </c>
      <c r="B501" s="19">
        <v>7762.2740935477204</v>
      </c>
      <c r="C501" s="19">
        <v>8514.7159117141291</v>
      </c>
    </row>
    <row r="502" spans="1:3" x14ac:dyDescent="0.25">
      <c r="A502" s="19">
        <v>7606</v>
      </c>
      <c r="B502" s="19">
        <v>8277.1677306838992</v>
      </c>
      <c r="C502" s="19">
        <v>8987.3450316612507</v>
      </c>
    </row>
    <row r="503" spans="1:3" x14ac:dyDescent="0.25">
      <c r="A503" s="19">
        <v>7587</v>
      </c>
      <c r="B503" s="19">
        <v>8934.2544202291501</v>
      </c>
      <c r="C503" s="19">
        <v>9466.1421738254994</v>
      </c>
    </row>
    <row r="504" spans="1:3" x14ac:dyDescent="0.25">
      <c r="A504" s="19">
        <v>8808</v>
      </c>
      <c r="B504" s="19">
        <v>9691.8063718001704</v>
      </c>
      <c r="C504" s="19">
        <v>9919.6753523826992</v>
      </c>
    </row>
    <row r="505" spans="1:3" x14ac:dyDescent="0.25">
      <c r="A505" s="19">
        <v>10809</v>
      </c>
      <c r="B505" s="19">
        <v>10350.807574053801</v>
      </c>
      <c r="C505" s="19">
        <v>10339.060676490701</v>
      </c>
    </row>
    <row r="506" spans="1:3" x14ac:dyDescent="0.25">
      <c r="A506" s="19">
        <v>10270</v>
      </c>
      <c r="B506" s="19">
        <v>10916.6732685023</v>
      </c>
      <c r="C506" s="19">
        <v>10791.3457863276</v>
      </c>
    </row>
    <row r="507" spans="1:3" x14ac:dyDescent="0.25">
      <c r="A507" s="19">
        <v>10075</v>
      </c>
      <c r="B507" s="19">
        <v>11534.918942631301</v>
      </c>
      <c r="C507" s="19">
        <v>11322.913584665501</v>
      </c>
    </row>
    <row r="508" spans="1:3" x14ac:dyDescent="0.25">
      <c r="A508" s="19">
        <v>9072</v>
      </c>
      <c r="B508" s="19">
        <v>11903.543591518501</v>
      </c>
      <c r="C508" s="19">
        <v>11910.9289600708</v>
      </c>
    </row>
    <row r="509" spans="1:3" x14ac:dyDescent="0.25">
      <c r="A509" s="19">
        <v>10467</v>
      </c>
      <c r="B509" s="19">
        <v>12335.888501114699</v>
      </c>
      <c r="C509" s="19">
        <v>12669.593693103199</v>
      </c>
    </row>
    <row r="510" spans="1:3" x14ac:dyDescent="0.25">
      <c r="A510" s="19">
        <v>11481</v>
      </c>
      <c r="B510" s="19">
        <v>13433.0822982927</v>
      </c>
      <c r="C510" s="19">
        <v>13551.4874575548</v>
      </c>
    </row>
    <row r="511" spans="1:3" x14ac:dyDescent="0.25">
      <c r="A511" s="19">
        <v>15882</v>
      </c>
      <c r="B511" s="19">
        <v>14160.3362322715</v>
      </c>
      <c r="C511" s="19">
        <v>14241.5347392283</v>
      </c>
    </row>
    <row r="512" spans="1:3" x14ac:dyDescent="0.25">
      <c r="A512" s="19">
        <v>16702</v>
      </c>
      <c r="B512" s="19">
        <v>15298.2166460064</v>
      </c>
      <c r="C512" s="19">
        <v>15015.9623047313</v>
      </c>
    </row>
    <row r="513" spans="1:3" x14ac:dyDescent="0.25">
      <c r="A513" s="19">
        <v>15296</v>
      </c>
      <c r="B513" s="19">
        <v>16052.433213081</v>
      </c>
      <c r="C513" s="19">
        <v>15668.2145302058</v>
      </c>
    </row>
    <row r="514" spans="1:3" x14ac:dyDescent="0.25">
      <c r="A514" s="19">
        <v>17943</v>
      </c>
      <c r="B514" s="19">
        <v>16739.179921642699</v>
      </c>
      <c r="C514" s="19">
        <v>16484.570565277001</v>
      </c>
    </row>
    <row r="515" spans="1:3" x14ac:dyDescent="0.25">
      <c r="A515" s="19">
        <v>14623</v>
      </c>
      <c r="B515" s="19">
        <v>17491.058558629498</v>
      </c>
      <c r="C515" s="19">
        <v>17491.265966409599</v>
      </c>
    </row>
    <row r="516" spans="1:3" x14ac:dyDescent="0.25">
      <c r="A516" s="19">
        <v>22644</v>
      </c>
      <c r="B516" s="19">
        <v>18280.876520337599</v>
      </c>
      <c r="C516" s="19">
        <v>18637.5176258182</v>
      </c>
    </row>
    <row r="517" spans="1:3" x14ac:dyDescent="0.25">
      <c r="A517" s="19">
        <v>20223</v>
      </c>
      <c r="B517" s="19">
        <v>20040.056351740899</v>
      </c>
      <c r="C517" s="19">
        <v>19911.686509570602</v>
      </c>
    </row>
    <row r="518" spans="1:3" x14ac:dyDescent="0.25">
      <c r="A518" s="19">
        <v>25606</v>
      </c>
      <c r="B518" s="19">
        <v>21016.4278216438</v>
      </c>
      <c r="C518" s="19">
        <v>20671.207133388099</v>
      </c>
    </row>
    <row r="519" spans="1:3" x14ac:dyDescent="0.25">
      <c r="A519" s="19">
        <v>27556</v>
      </c>
      <c r="B519" s="19">
        <v>22205.782730311701</v>
      </c>
      <c r="C519" s="19">
        <v>21690.673561561201</v>
      </c>
    </row>
    <row r="520" spans="1:3" x14ac:dyDescent="0.25">
      <c r="A520" s="19">
        <v>26706</v>
      </c>
      <c r="B520" s="19">
        <v>23461.103338721801</v>
      </c>
      <c r="C520" s="19">
        <v>22783.3826565378</v>
      </c>
    </row>
    <row r="521" spans="1:3" x14ac:dyDescent="0.25">
      <c r="A521" s="19">
        <v>24447</v>
      </c>
      <c r="B521" s="19">
        <v>24687.954501179702</v>
      </c>
      <c r="C521" s="19">
        <v>23937.271386241999</v>
      </c>
    </row>
    <row r="522" spans="1:3" x14ac:dyDescent="0.25">
      <c r="A522" s="19">
        <v>23818</v>
      </c>
      <c r="B522" s="19">
        <v>25676.271845481198</v>
      </c>
      <c r="C522" s="19">
        <v>25223.474669283802</v>
      </c>
    </row>
    <row r="523" spans="1:3" x14ac:dyDescent="0.25">
      <c r="A523" s="19">
        <v>27100</v>
      </c>
      <c r="B523" s="19">
        <v>26489.231252272399</v>
      </c>
      <c r="C523" s="19">
        <v>26876.404123391101</v>
      </c>
    </row>
    <row r="524" spans="1:3" x14ac:dyDescent="0.25">
      <c r="A524" s="19">
        <v>28334</v>
      </c>
      <c r="B524" s="19">
        <v>28147.243223410202</v>
      </c>
      <c r="C524" s="19">
        <v>29029.153984007899</v>
      </c>
    </row>
    <row r="525" spans="1:3" x14ac:dyDescent="0.25">
      <c r="A525" s="19">
        <v>32048</v>
      </c>
      <c r="B525" s="19">
        <v>29769.114775203499</v>
      </c>
      <c r="C525" s="19">
        <v>30837.8122001171</v>
      </c>
    </row>
    <row r="526" spans="1:3" x14ac:dyDescent="0.25">
      <c r="A526" s="19">
        <v>31977</v>
      </c>
      <c r="B526" s="19">
        <v>31335.5318953633</v>
      </c>
      <c r="C526" s="19">
        <v>32541.164426622199</v>
      </c>
    </row>
    <row r="527" spans="1:3" x14ac:dyDescent="0.25">
      <c r="A527" s="19">
        <v>35200</v>
      </c>
      <c r="B527" s="19">
        <v>33424.974989079499</v>
      </c>
      <c r="C527" s="19">
        <v>34337.738277479802</v>
      </c>
    </row>
    <row r="528" spans="1:3" x14ac:dyDescent="0.25">
      <c r="A528" s="19">
        <v>31800</v>
      </c>
      <c r="B528" s="19">
        <v>35351.5392771431</v>
      </c>
      <c r="C528" s="19">
        <v>35726.606444144403</v>
      </c>
    </row>
    <row r="529" spans="1:3" x14ac:dyDescent="0.25">
      <c r="A529" s="19">
        <v>31352</v>
      </c>
      <c r="B529" s="19">
        <v>37006.272814385396</v>
      </c>
      <c r="C529" s="19">
        <v>37148.794723340499</v>
      </c>
    </row>
    <row r="530" spans="1:3" x14ac:dyDescent="0.25">
      <c r="A530" s="19">
        <v>33998</v>
      </c>
      <c r="B530" s="19">
        <v>38644.409660399499</v>
      </c>
      <c r="C530" s="19">
        <v>39047.775443951999</v>
      </c>
    </row>
    <row r="531" spans="1:3" x14ac:dyDescent="0.25">
      <c r="A531" s="19">
        <v>36216</v>
      </c>
      <c r="B531" s="19">
        <v>41310.038414417402</v>
      </c>
      <c r="C531" s="19">
        <v>41430.631085143803</v>
      </c>
    </row>
    <row r="532" spans="1:3" x14ac:dyDescent="0.25">
      <c r="A532" s="19">
        <v>41748</v>
      </c>
      <c r="B532" s="19">
        <v>43376.937097421003</v>
      </c>
      <c r="C532" s="19">
        <v>42958.262457800702</v>
      </c>
    </row>
    <row r="533" spans="1:3" x14ac:dyDescent="0.25">
      <c r="A533" s="19">
        <v>47891</v>
      </c>
      <c r="B533" s="19">
        <v>45417.382588254797</v>
      </c>
      <c r="C533" s="19">
        <v>44886.832647908501</v>
      </c>
    </row>
    <row r="534" spans="1:3" x14ac:dyDescent="0.25">
      <c r="A534" s="19">
        <v>51273</v>
      </c>
      <c r="B534" s="19">
        <v>48129.946972472499</v>
      </c>
      <c r="C534" s="19">
        <v>47300.076317203202</v>
      </c>
    </row>
    <row r="535" spans="1:3" x14ac:dyDescent="0.25">
      <c r="A535" s="19">
        <v>53969</v>
      </c>
      <c r="B535" s="19">
        <v>51191.438856089</v>
      </c>
      <c r="C535" s="19">
        <v>49260.266184603897</v>
      </c>
    </row>
    <row r="536" spans="1:3" x14ac:dyDescent="0.25">
      <c r="A536" s="19">
        <v>47599</v>
      </c>
      <c r="B536" s="19">
        <v>45295.145482252097</v>
      </c>
      <c r="C536" s="19">
        <v>50596.761392902699</v>
      </c>
    </row>
    <row r="537" spans="1:3" x14ac:dyDescent="0.25">
      <c r="A537" s="19">
        <v>39538</v>
      </c>
      <c r="B537" s="19">
        <v>43691.325595330803</v>
      </c>
      <c r="C537" s="19">
        <v>40296.807023471498</v>
      </c>
    </row>
    <row r="538" spans="1:3" x14ac:dyDescent="0.25">
      <c r="A538" s="19">
        <v>46125</v>
      </c>
      <c r="B538" s="19">
        <v>43314.350756484397</v>
      </c>
      <c r="C538" s="19">
        <v>43972.804625997902</v>
      </c>
    </row>
    <row r="539" spans="1:3" x14ac:dyDescent="0.25">
      <c r="A539" s="19">
        <v>43404</v>
      </c>
      <c r="B539" s="19">
        <v>41735.480827286301</v>
      </c>
      <c r="C539" s="19">
        <v>43556.5984437839</v>
      </c>
    </row>
    <row r="540" spans="1:3" x14ac:dyDescent="0.25">
      <c r="A540" s="19">
        <v>39315</v>
      </c>
      <c r="B540" s="19">
        <v>39493.414984886796</v>
      </c>
      <c r="C540" s="19">
        <v>40084.457677203303</v>
      </c>
    </row>
    <row r="541" spans="1:3" x14ac:dyDescent="0.25">
      <c r="A541" s="19">
        <v>35654</v>
      </c>
      <c r="B541" s="19">
        <v>38039.605174032004</v>
      </c>
      <c r="C541" s="19">
        <v>35738.009137172703</v>
      </c>
    </row>
    <row r="542" spans="1:3" x14ac:dyDescent="0.25">
      <c r="A542" s="19">
        <v>31285</v>
      </c>
      <c r="B542" s="19">
        <v>32701.834406358001</v>
      </c>
      <c r="C542" s="19">
        <v>30915.129267715802</v>
      </c>
    </row>
    <row r="543" spans="1:3" x14ac:dyDescent="0.25">
      <c r="A543" s="19">
        <v>28652</v>
      </c>
      <c r="B543" s="19">
        <v>27959.3362692384</v>
      </c>
      <c r="C543" s="19">
        <v>28581.801646743501</v>
      </c>
    </row>
    <row r="544" spans="1:3" x14ac:dyDescent="0.25">
      <c r="A544" s="19">
        <v>24386</v>
      </c>
      <c r="B544" s="19">
        <v>25144.411180591698</v>
      </c>
      <c r="C544" s="19">
        <v>26900.489244995199</v>
      </c>
    </row>
    <row r="545" spans="1:3" x14ac:dyDescent="0.25">
      <c r="A545" s="19">
        <v>23228</v>
      </c>
      <c r="B545" s="19">
        <v>24523.864212675599</v>
      </c>
      <c r="C545" s="19">
        <v>24807.2390016891</v>
      </c>
    </row>
    <row r="546" spans="1:3" x14ac:dyDescent="0.25">
      <c r="A546" s="19">
        <v>25402</v>
      </c>
      <c r="B546" s="19">
        <v>22520.304860150001</v>
      </c>
      <c r="C546" s="19">
        <v>21927.3382596929</v>
      </c>
    </row>
    <row r="547" spans="1:3" x14ac:dyDescent="0.25">
      <c r="A547" s="19">
        <v>30633</v>
      </c>
      <c r="B547" s="19">
        <v>27208.9818698995</v>
      </c>
      <c r="C547" s="19">
        <v>19685.8215325985</v>
      </c>
    </row>
    <row r="548" spans="1:3" x14ac:dyDescent="0.25">
      <c r="A548" s="19">
        <v>29213</v>
      </c>
      <c r="B548" s="19">
        <v>27048.865955900801</v>
      </c>
      <c r="C548" s="19">
        <v>21381.8204918501</v>
      </c>
    </row>
    <row r="549" spans="1:3" x14ac:dyDescent="0.25">
      <c r="A549" s="19">
        <v>25754</v>
      </c>
      <c r="B549" s="19">
        <v>28174.0666359202</v>
      </c>
      <c r="C549" s="19">
        <v>22711.9093172953</v>
      </c>
    </row>
    <row r="550" spans="1:3" x14ac:dyDescent="0.25">
      <c r="A550" s="19">
        <v>24139</v>
      </c>
      <c r="B550" s="19">
        <v>27246.776608395499</v>
      </c>
      <c r="C550" s="19">
        <v>24088.913659895501</v>
      </c>
    </row>
    <row r="551" spans="1:3" x14ac:dyDescent="0.25">
      <c r="A551" s="19">
        <v>21687</v>
      </c>
      <c r="B551" s="19">
        <v>27108.249941185</v>
      </c>
      <c r="C551" s="19">
        <v>24869.861657153</v>
      </c>
    </row>
    <row r="552" spans="1:3" x14ac:dyDescent="0.25">
      <c r="A552" s="19">
        <v>21466</v>
      </c>
      <c r="B552" s="19">
        <v>29207.584256625702</v>
      </c>
      <c r="C552" s="19">
        <v>25489.666649975599</v>
      </c>
    </row>
    <row r="553" spans="1:3" x14ac:dyDescent="0.25">
      <c r="A553" s="19">
        <v>28936</v>
      </c>
      <c r="B553" s="19">
        <v>30576.954112658001</v>
      </c>
      <c r="C553" s="19">
        <v>26632.357373983701</v>
      </c>
    </row>
    <row r="554" spans="1:3" x14ac:dyDescent="0.25">
      <c r="A554" s="19">
        <v>29825</v>
      </c>
      <c r="B554" s="19">
        <v>31560.819877862999</v>
      </c>
      <c r="C554" s="19">
        <v>27825.831948629901</v>
      </c>
    </row>
    <row r="555" spans="1:3" x14ac:dyDescent="0.25">
      <c r="A555" s="19">
        <v>31442</v>
      </c>
      <c r="B555" s="19">
        <v>29327.534575887901</v>
      </c>
      <c r="C555" s="19">
        <v>28922.243566274101</v>
      </c>
    </row>
    <row r="556" spans="1:3" x14ac:dyDescent="0.25">
      <c r="A556" s="19">
        <v>28229</v>
      </c>
      <c r="B556" s="19">
        <v>27924.267008633</v>
      </c>
      <c r="C556" s="19">
        <v>28907.676919358899</v>
      </c>
    </row>
    <row r="557" spans="1:3" x14ac:dyDescent="0.25">
      <c r="A557" s="19">
        <v>27110</v>
      </c>
      <c r="B557" s="19">
        <v>27611.625694424001</v>
      </c>
      <c r="C557" s="19">
        <v>28541.5007975642</v>
      </c>
    </row>
    <row r="558" spans="1:3" x14ac:dyDescent="0.25">
      <c r="A558" s="19">
        <v>24881</v>
      </c>
      <c r="B558" s="19">
        <v>26748.192034913001</v>
      </c>
      <c r="C558" s="19">
        <v>28346.8136484727</v>
      </c>
    </row>
    <row r="559" spans="1:3" x14ac:dyDescent="0.25">
      <c r="A559" s="19">
        <v>23297</v>
      </c>
      <c r="B559" s="19">
        <v>28966.760270519</v>
      </c>
      <c r="C559" s="19">
        <v>28062.402628457199</v>
      </c>
    </row>
    <row r="560" spans="1:3" x14ac:dyDescent="0.25">
      <c r="A560" s="19">
        <v>29260</v>
      </c>
      <c r="B560" s="19">
        <v>29227.662114846298</v>
      </c>
      <c r="C560" s="19">
        <v>28696.8111400862</v>
      </c>
    </row>
    <row r="561" spans="1:3" x14ac:dyDescent="0.25">
      <c r="A561" s="19">
        <v>32706</v>
      </c>
      <c r="B561" s="19">
        <v>30102.9657347641</v>
      </c>
      <c r="C561" s="19">
        <v>29182.232478611499</v>
      </c>
    </row>
    <row r="562" spans="1:3" x14ac:dyDescent="0.25">
      <c r="A562" s="19">
        <v>32362</v>
      </c>
      <c r="B562" s="19">
        <v>29431.200680949001</v>
      </c>
      <c r="C562" s="19">
        <v>29784.257864539999</v>
      </c>
    </row>
    <row r="563" spans="1:3" x14ac:dyDescent="0.25">
      <c r="A563" s="19">
        <v>29143</v>
      </c>
      <c r="B563" s="19">
        <v>28015.433422973601</v>
      </c>
      <c r="C563" s="19">
        <v>29947.171045208001</v>
      </c>
    </row>
    <row r="564" spans="1:3" x14ac:dyDescent="0.25">
      <c r="A564" s="19">
        <v>26426</v>
      </c>
      <c r="B564" s="19">
        <v>28771.106513433799</v>
      </c>
      <c r="C564" s="19">
        <v>29636.074634005599</v>
      </c>
    </row>
    <row r="565" spans="1:3" x14ac:dyDescent="0.25">
      <c r="A565" s="19">
        <v>28176</v>
      </c>
      <c r="B565" s="19">
        <v>28161.310339535401</v>
      </c>
      <c r="C565" s="19">
        <v>29794.619147510301</v>
      </c>
    </row>
    <row r="566" spans="1:3" x14ac:dyDescent="0.25">
      <c r="A566" s="19">
        <v>26628</v>
      </c>
      <c r="B566" s="19">
        <v>29196.1826899398</v>
      </c>
      <c r="C566" s="19">
        <v>29751.981246011699</v>
      </c>
    </row>
    <row r="567" spans="1:3" x14ac:dyDescent="0.25">
      <c r="A567" s="19">
        <v>33646</v>
      </c>
      <c r="B567" s="19">
        <v>29226.9901723693</v>
      </c>
      <c r="C567" s="19">
        <v>30138.116317196502</v>
      </c>
    </row>
    <row r="568" spans="1:3" x14ac:dyDescent="0.25">
      <c r="A568" s="19">
        <v>36273</v>
      </c>
      <c r="B568" s="19">
        <v>29550.893739033501</v>
      </c>
      <c r="C568" s="19">
        <v>30421.6951642452</v>
      </c>
    </row>
    <row r="569" spans="1:3" x14ac:dyDescent="0.25">
      <c r="A569" s="19">
        <v>36987</v>
      </c>
      <c r="B569" s="19">
        <v>31192.949820290502</v>
      </c>
      <c r="C569" s="19">
        <v>30749.750491651699</v>
      </c>
    </row>
    <row r="570" spans="1:3" x14ac:dyDescent="0.25">
      <c r="A570" s="19">
        <v>31783</v>
      </c>
      <c r="B570" s="19">
        <v>32163.131976316501</v>
      </c>
      <c r="C570" s="19">
        <v>31532.4628168858</v>
      </c>
    </row>
    <row r="571" spans="1:3" x14ac:dyDescent="0.25">
      <c r="A571" s="19">
        <v>31976</v>
      </c>
      <c r="B571" s="19">
        <v>31683.259200484001</v>
      </c>
      <c r="C571" s="19">
        <v>32344.515476316901</v>
      </c>
    </row>
    <row r="572" spans="1:3" x14ac:dyDescent="0.25">
      <c r="A572" s="19">
        <v>31675</v>
      </c>
      <c r="B572" s="19">
        <v>30176.8106680458</v>
      </c>
      <c r="C572" s="19">
        <v>32692.091519694801</v>
      </c>
    </row>
    <row r="573" spans="1:3" x14ac:dyDescent="0.25">
      <c r="A573" s="19">
        <v>30619</v>
      </c>
      <c r="B573" s="19">
        <v>32561.717020667598</v>
      </c>
      <c r="C573" s="19">
        <v>32441.919419015801</v>
      </c>
    </row>
    <row r="574" spans="1:3" x14ac:dyDescent="0.25">
      <c r="A574" s="19">
        <v>35547</v>
      </c>
      <c r="B574" s="19">
        <v>33450.118365916802</v>
      </c>
      <c r="C574" s="19">
        <v>33206.527635323902</v>
      </c>
    </row>
    <row r="575" spans="1:3" x14ac:dyDescent="0.25">
      <c r="A575" s="19">
        <v>37962</v>
      </c>
      <c r="B575" s="19">
        <v>33925.8543338374</v>
      </c>
      <c r="C575" s="19">
        <v>34006.049486231997</v>
      </c>
    </row>
    <row r="576" spans="1:3" x14ac:dyDescent="0.25">
      <c r="A576" s="19">
        <v>37690</v>
      </c>
      <c r="B576" s="19">
        <v>33132.7884148296</v>
      </c>
      <c r="C576" s="19">
        <v>34690.375738297698</v>
      </c>
    </row>
    <row r="577" spans="1:3" x14ac:dyDescent="0.25">
      <c r="A577" s="19">
        <v>32087</v>
      </c>
      <c r="B577" s="19">
        <v>34153.785468937</v>
      </c>
      <c r="C577" s="19">
        <v>34867.288706913503</v>
      </c>
    </row>
    <row r="578" spans="1:3" x14ac:dyDescent="0.25">
      <c r="A578" s="19">
        <v>32937</v>
      </c>
      <c r="B578" s="19">
        <v>33773.038499507202</v>
      </c>
      <c r="C578" s="19">
        <v>35415.163123939601</v>
      </c>
    </row>
    <row r="579" spans="1:3" x14ac:dyDescent="0.25">
      <c r="A579" s="19">
        <v>26227</v>
      </c>
      <c r="B579" s="19">
        <v>32868.699535016603</v>
      </c>
      <c r="C579" s="19">
        <v>35666.482110981298</v>
      </c>
    </row>
    <row r="580" spans="1:3" x14ac:dyDescent="0.25">
      <c r="A580" s="19">
        <v>31931</v>
      </c>
      <c r="B580" s="19">
        <v>32710.277411887</v>
      </c>
      <c r="C580" s="19">
        <v>35564.256534868597</v>
      </c>
    </row>
    <row r="581" spans="1:3" x14ac:dyDescent="0.25">
      <c r="A581" s="19">
        <v>35493</v>
      </c>
      <c r="B581" s="19">
        <v>34774.495314654101</v>
      </c>
      <c r="C581" s="19">
        <v>35520.473283998697</v>
      </c>
    </row>
    <row r="582" spans="1:3" x14ac:dyDescent="0.25">
      <c r="A582" s="19">
        <v>37830</v>
      </c>
      <c r="B582" s="19">
        <v>37144.019431870998</v>
      </c>
      <c r="C582" s="19">
        <v>36192.701883841</v>
      </c>
    </row>
    <row r="583" spans="1:3" x14ac:dyDescent="0.25">
      <c r="A583" s="19">
        <v>42065</v>
      </c>
      <c r="B583" s="19">
        <v>42251.318262630099</v>
      </c>
      <c r="C583" s="19">
        <v>36953.0659879206</v>
      </c>
    </row>
    <row r="584" spans="1:3" x14ac:dyDescent="0.25">
      <c r="A584" s="19">
        <v>36642</v>
      </c>
      <c r="B584" s="19">
        <v>38018.879657749698</v>
      </c>
      <c r="C584" s="19">
        <v>37222.266778429599</v>
      </c>
    </row>
    <row r="585" spans="1:3" x14ac:dyDescent="0.25">
      <c r="A585" s="19">
        <v>36515</v>
      </c>
      <c r="B585" s="19">
        <v>37718.439663640696</v>
      </c>
      <c r="C585" s="19">
        <v>37519.998888829803</v>
      </c>
    </row>
    <row r="586" spans="1:3" x14ac:dyDescent="0.25">
      <c r="A586" s="19">
        <v>40801</v>
      </c>
      <c r="B586" s="19">
        <v>37577.129870484598</v>
      </c>
      <c r="C586" s="19">
        <v>38659.964305579902</v>
      </c>
    </row>
    <row r="587" spans="1:3" x14ac:dyDescent="0.25">
      <c r="A587" s="19">
        <v>37179</v>
      </c>
      <c r="B587" s="19">
        <v>38577.9909680419</v>
      </c>
      <c r="C587" s="19">
        <v>38406.343307849398</v>
      </c>
    </row>
    <row r="588" spans="1:3" x14ac:dyDescent="0.25">
      <c r="A588" s="19">
        <v>38486</v>
      </c>
      <c r="B588" s="19">
        <v>37950.634978414702</v>
      </c>
      <c r="C588" s="19">
        <v>38878.898137343502</v>
      </c>
    </row>
    <row r="589" spans="1:3" x14ac:dyDescent="0.25">
      <c r="A589" s="19">
        <v>37480</v>
      </c>
      <c r="B589" s="19">
        <v>37082.939892136303</v>
      </c>
      <c r="C589" s="19">
        <v>37372.507807704802</v>
      </c>
    </row>
    <row r="590" spans="1:3" x14ac:dyDescent="0.25">
      <c r="A590" s="19">
        <v>36734</v>
      </c>
      <c r="B590" s="19">
        <v>34811.097299459201</v>
      </c>
      <c r="C590" s="19">
        <v>35127.931109493598</v>
      </c>
    </row>
    <row r="591" spans="1:3" x14ac:dyDescent="0.25">
      <c r="A591" s="19">
        <v>28856</v>
      </c>
      <c r="B591" s="19">
        <v>31888.336983203899</v>
      </c>
      <c r="C591" s="19">
        <v>31376.307491240001</v>
      </c>
    </row>
    <row r="592" spans="1:3" x14ac:dyDescent="0.25">
      <c r="A592" s="19">
        <v>28614</v>
      </c>
      <c r="B592" s="19">
        <v>27679.560299782199</v>
      </c>
      <c r="C592" s="19">
        <v>27419.452375350302</v>
      </c>
    </row>
    <row r="593" spans="1:3" x14ac:dyDescent="0.25">
      <c r="A593" s="19">
        <v>30283</v>
      </c>
      <c r="B593" s="19">
        <v>28424.2030629088</v>
      </c>
      <c r="C593" s="19">
        <v>23594.5890558953</v>
      </c>
    </row>
    <row r="594" spans="1:3" x14ac:dyDescent="0.25">
      <c r="A594" s="19">
        <v>26251</v>
      </c>
      <c r="B594" s="19">
        <v>28851.9374362811</v>
      </c>
      <c r="C594" s="19">
        <v>25283.350125921399</v>
      </c>
    </row>
    <row r="595" spans="1:3" x14ac:dyDescent="0.25">
      <c r="A595" s="19">
        <v>29873</v>
      </c>
      <c r="B595" s="19">
        <v>29283.882718897199</v>
      </c>
      <c r="C595" s="19">
        <v>26931.469908730902</v>
      </c>
    </row>
    <row r="596" spans="1:3" x14ac:dyDescent="0.25">
      <c r="A596" s="19">
        <v>26326</v>
      </c>
      <c r="B596" s="19">
        <v>29720.112093932301</v>
      </c>
      <c r="C596" s="19">
        <v>28712.071012338401</v>
      </c>
    </row>
    <row r="597" spans="1:3" x14ac:dyDescent="0.25">
      <c r="A597" s="19">
        <v>32292</v>
      </c>
      <c r="B597" s="19">
        <v>30160.699781747899</v>
      </c>
      <c r="C597" s="19">
        <v>29984.172046144799</v>
      </c>
    </row>
    <row r="598" spans="1:3" x14ac:dyDescent="0.25">
      <c r="A598" s="19">
        <v>29438</v>
      </c>
      <c r="B598" s="19">
        <v>30605.721060172498</v>
      </c>
      <c r="C598" s="19">
        <v>31079.8106044409</v>
      </c>
    </row>
    <row r="599" spans="1:3" x14ac:dyDescent="0.25">
      <c r="A599" s="19">
        <v>29007</v>
      </c>
      <c r="B599" s="19">
        <v>31055.252285140799</v>
      </c>
      <c r="C599" s="19">
        <v>31833.238555728502</v>
      </c>
    </row>
    <row r="600" spans="1:3" x14ac:dyDescent="0.25">
      <c r="A600" s="19">
        <v>35702</v>
      </c>
      <c r="B600" s="19">
        <v>31509.370911693299</v>
      </c>
      <c r="C600" s="19">
        <v>32512.329580847199</v>
      </c>
    </row>
    <row r="601" spans="1:3" x14ac:dyDescent="0.25">
      <c r="A601" s="19">
        <v>31095</v>
      </c>
      <c r="B601" s="19">
        <v>31968.1555153548</v>
      </c>
      <c r="C601" s="19">
        <v>32750.300608691301</v>
      </c>
    </row>
    <row r="602" spans="1:3" x14ac:dyDescent="0.25">
      <c r="A602" s="19">
        <v>33560</v>
      </c>
      <c r="B602" s="19">
        <v>32431.6858138885</v>
      </c>
      <c r="C602" s="19">
        <v>33195.722670267598</v>
      </c>
    </row>
    <row r="603" spans="1:3" x14ac:dyDescent="0.25">
      <c r="A603" s="19">
        <v>35764</v>
      </c>
      <c r="B603" s="19">
        <v>32900.042689443602</v>
      </c>
      <c r="C603" s="19">
        <v>33732.907439290699</v>
      </c>
    </row>
    <row r="604" spans="1:3" x14ac:dyDescent="0.25">
      <c r="A604" s="19">
        <v>35620</v>
      </c>
      <c r="B604" s="19">
        <v>33373.308211084302</v>
      </c>
      <c r="C604" s="19">
        <v>34001.4131818038</v>
      </c>
    </row>
    <row r="605" spans="1:3" x14ac:dyDescent="0.25">
      <c r="A605" s="19">
        <v>29746</v>
      </c>
      <c r="B605" s="19">
        <v>33851.5656577544</v>
      </c>
      <c r="C605" s="19">
        <v>34083.043380897601</v>
      </c>
    </row>
    <row r="606" spans="1:3" x14ac:dyDescent="0.25">
      <c r="A606" s="19">
        <v>32997</v>
      </c>
      <c r="B606" s="19">
        <v>34334.899541624502</v>
      </c>
      <c r="C606" s="19">
        <v>34403.439957798801</v>
      </c>
    </row>
    <row r="607" spans="1:3" x14ac:dyDescent="0.25">
      <c r="A607" s="19">
        <v>37485</v>
      </c>
      <c r="B607" s="19">
        <v>34823.3956318766</v>
      </c>
      <c r="C607" s="19">
        <v>34634.905542996399</v>
      </c>
    </row>
    <row r="608" spans="1:3" x14ac:dyDescent="0.25">
      <c r="A608" s="19">
        <v>34520</v>
      </c>
      <c r="B608" s="19">
        <v>35317.140978932803</v>
      </c>
      <c r="C608" s="19">
        <v>34765.231641400998</v>
      </c>
    </row>
    <row r="609" spans="1:3" x14ac:dyDescent="0.25">
      <c r="A609" s="19">
        <v>35059</v>
      </c>
      <c r="B609" s="19">
        <v>35816.223939098003</v>
      </c>
      <c r="C609" s="19">
        <v>35080.203138312703</v>
      </c>
    </row>
    <row r="610" spans="1:3" x14ac:dyDescent="0.25">
      <c r="A610" s="19">
        <v>35742</v>
      </c>
      <c r="B610" s="19">
        <v>36320.734199670398</v>
      </c>
      <c r="C610" s="19">
        <v>35848.742725440803</v>
      </c>
    </row>
  </sheetData>
  <phoneticPr fontId="3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5" workbookViewId="0">
      <selection activeCell="A33" sqref="A33:B62"/>
    </sheetView>
  </sheetViews>
  <sheetFormatPr defaultRowHeight="14.4" x14ac:dyDescent="0.25"/>
  <sheetData>
    <row r="1" spans="1:5" x14ac:dyDescent="0.25">
      <c r="A1" s="37" t="s">
        <v>51</v>
      </c>
      <c r="B1" s="37"/>
    </row>
    <row r="2" spans="1:5" x14ac:dyDescent="0.25">
      <c r="A2" s="30">
        <v>34589</v>
      </c>
      <c r="B2" s="19">
        <v>34438.445165017198</v>
      </c>
    </row>
    <row r="3" spans="1:5" x14ac:dyDescent="0.25">
      <c r="A3" s="30">
        <v>29389</v>
      </c>
      <c r="B3" s="19">
        <v>34769.297007114103</v>
      </c>
      <c r="D3" s="19">
        <v>-0.16109999999999999</v>
      </c>
      <c r="E3" s="3">
        <v>5557.1</v>
      </c>
    </row>
    <row r="4" spans="1:5" x14ac:dyDescent="0.25">
      <c r="A4" s="30">
        <v>29666</v>
      </c>
      <c r="B4" s="19">
        <v>35002.879376983001</v>
      </c>
    </row>
    <row r="5" spans="1:5" x14ac:dyDescent="0.25">
      <c r="A5" s="30">
        <v>34256</v>
      </c>
      <c r="B5" s="19">
        <v>35065.080920985798</v>
      </c>
    </row>
    <row r="6" spans="1:5" x14ac:dyDescent="0.25">
      <c r="A6" s="30">
        <v>33049</v>
      </c>
      <c r="B6" s="19">
        <v>35112.849177621203</v>
      </c>
    </row>
    <row r="7" spans="1:5" x14ac:dyDescent="0.25">
      <c r="A7" s="30">
        <v>38675</v>
      </c>
      <c r="B7" s="19">
        <v>35357.958342558799</v>
      </c>
    </row>
    <row r="8" spans="1:5" x14ac:dyDescent="0.25">
      <c r="A8" s="30">
        <v>39730</v>
      </c>
      <c r="B8" s="19">
        <v>35473.910417130297</v>
      </c>
    </row>
    <row r="9" spans="1:5" x14ac:dyDescent="0.25">
      <c r="A9" s="30">
        <v>34910</v>
      </c>
      <c r="B9" s="19">
        <v>35595.875642061197</v>
      </c>
    </row>
    <row r="10" spans="1:5" x14ac:dyDescent="0.25">
      <c r="A10" s="30">
        <v>39413</v>
      </c>
      <c r="B10" s="19">
        <v>35847.861874613402</v>
      </c>
    </row>
    <row r="11" spans="1:5" x14ac:dyDescent="0.25">
      <c r="A11" s="30">
        <v>33593</v>
      </c>
      <c r="B11" s="19">
        <v>35947.512027914898</v>
      </c>
    </row>
    <row r="12" spans="1:5" x14ac:dyDescent="0.25">
      <c r="A12" s="30">
        <v>39463</v>
      </c>
      <c r="B12" s="19">
        <v>36100.881668362003</v>
      </c>
    </row>
    <row r="13" spans="1:5" x14ac:dyDescent="0.25">
      <c r="A13" s="30">
        <v>37668</v>
      </c>
      <c r="B13" s="19">
        <v>36334.209762266</v>
      </c>
    </row>
    <row r="14" spans="1:5" x14ac:dyDescent="0.25">
      <c r="A14" s="30">
        <v>41446</v>
      </c>
      <c r="B14" s="19">
        <v>36424.534090370798</v>
      </c>
    </row>
    <row r="15" spans="1:5" x14ac:dyDescent="0.25">
      <c r="A15" s="30">
        <v>44556</v>
      </c>
      <c r="B15" s="8">
        <v>36605.903587421803</v>
      </c>
    </row>
    <row r="16" spans="1:5" x14ac:dyDescent="0.25">
      <c r="A16" s="30">
        <v>44212</v>
      </c>
      <c r="B16" s="19">
        <v>36817.525275803899</v>
      </c>
    </row>
    <row r="17" spans="1:2" x14ac:dyDescent="0.25">
      <c r="A17" s="30">
        <v>42818</v>
      </c>
      <c r="B17" s="19">
        <v>36910.455337890002</v>
      </c>
    </row>
    <row r="18" spans="1:2" x14ac:dyDescent="0.25">
      <c r="A18" s="30">
        <v>44696</v>
      </c>
      <c r="B18" s="19">
        <v>37114.1884616104</v>
      </c>
    </row>
    <row r="19" spans="1:2" x14ac:dyDescent="0.25">
      <c r="A19" s="30">
        <v>48703</v>
      </c>
      <c r="B19" s="19">
        <v>37303.2330538061</v>
      </c>
    </row>
    <row r="20" spans="1:2" x14ac:dyDescent="0.25">
      <c r="A20" s="30">
        <v>43324</v>
      </c>
      <c r="B20" s="19">
        <v>37407.417702037099</v>
      </c>
    </row>
    <row r="21" spans="1:2" x14ac:dyDescent="0.25">
      <c r="A21" s="30">
        <v>48545</v>
      </c>
      <c r="B21" s="19">
        <v>37625.691503021102</v>
      </c>
    </row>
    <row r="22" spans="1:2" x14ac:dyDescent="0.25">
      <c r="A22" s="30">
        <v>51484</v>
      </c>
      <c r="B22" s="19">
        <v>37793.883503986501</v>
      </c>
    </row>
    <row r="23" spans="1:2" x14ac:dyDescent="0.25">
      <c r="A23" s="30">
        <v>48728</v>
      </c>
      <c r="B23" s="19">
        <v>37915.173695593003</v>
      </c>
    </row>
    <row r="24" spans="1:2" x14ac:dyDescent="0.25">
      <c r="A24" s="30">
        <v>44985</v>
      </c>
      <c r="B24" s="19">
        <v>38139.9668418172</v>
      </c>
    </row>
    <row r="25" spans="1:2" x14ac:dyDescent="0.25">
      <c r="A25" s="30">
        <v>38740</v>
      </c>
      <c r="B25" s="19">
        <v>38291.381745393199</v>
      </c>
    </row>
    <row r="26" spans="1:2" x14ac:dyDescent="0.25">
      <c r="A26" s="30">
        <v>36100</v>
      </c>
      <c r="B26" s="19">
        <v>38432.839115306197</v>
      </c>
    </row>
    <row r="27" spans="1:2" x14ac:dyDescent="0.25">
      <c r="A27" s="30">
        <v>43453</v>
      </c>
      <c r="B27" s="19">
        <v>38657.002924363202</v>
      </c>
    </row>
    <row r="28" spans="1:2" x14ac:dyDescent="0.25">
      <c r="A28" s="30">
        <v>43922</v>
      </c>
      <c r="B28" s="19">
        <v>38797.224826565303</v>
      </c>
    </row>
    <row r="29" spans="1:2" x14ac:dyDescent="0.25">
      <c r="A29" s="30">
        <v>39006</v>
      </c>
      <c r="B29" s="19">
        <v>38959.270091780701</v>
      </c>
    </row>
    <row r="30" spans="1:2" x14ac:dyDescent="0.25">
      <c r="A30" s="30">
        <v>43081</v>
      </c>
      <c r="B30" s="19">
        <v>39177.230741906598</v>
      </c>
    </row>
    <row r="31" spans="1:2" x14ac:dyDescent="0.25">
      <c r="A31" s="30">
        <v>40726</v>
      </c>
      <c r="B31" s="19">
        <v>39312.449434027898</v>
      </c>
    </row>
    <row r="32" spans="1:2" x14ac:dyDescent="0.25">
      <c r="A32" s="30">
        <v>37667</v>
      </c>
      <c r="B32" s="19">
        <v>39493.2843664225</v>
      </c>
    </row>
    <row r="33" spans="1:2" x14ac:dyDescent="0.25">
      <c r="A33" s="30">
        <v>39682</v>
      </c>
      <c r="B33" s="19">
        <v>39701.434093582597</v>
      </c>
    </row>
    <row r="34" spans="1:2" x14ac:dyDescent="0.25">
      <c r="A34" s="30">
        <v>33546</v>
      </c>
      <c r="B34" s="19">
        <v>39837.624384407703</v>
      </c>
    </row>
    <row r="35" spans="1:2" x14ac:dyDescent="0.25">
      <c r="A35" s="30">
        <v>40803</v>
      </c>
      <c r="B35" s="19">
        <v>40033.836806615698</v>
      </c>
    </row>
    <row r="36" spans="1:2" x14ac:dyDescent="0.25">
      <c r="A36" s="30">
        <v>36559</v>
      </c>
      <c r="B36" s="19">
        <v>40230.622936313499</v>
      </c>
    </row>
    <row r="37" spans="1:2" x14ac:dyDescent="0.25">
      <c r="A37" s="30">
        <v>33697</v>
      </c>
      <c r="B37" s="19">
        <v>40372.888343857201</v>
      </c>
    </row>
    <row r="38" spans="1:2" x14ac:dyDescent="0.25">
      <c r="A38" s="30">
        <v>30150</v>
      </c>
      <c r="B38" s="19">
        <v>40580.138429721599</v>
      </c>
    </row>
    <row r="39" spans="1:2" x14ac:dyDescent="0.25">
      <c r="A39" s="30">
        <v>29843</v>
      </c>
      <c r="B39" s="19">
        <v>40765.893865170103</v>
      </c>
    </row>
    <row r="40" spans="1:2" x14ac:dyDescent="0.25">
      <c r="A40" s="30">
        <v>31982</v>
      </c>
      <c r="B40" s="19">
        <v>40918.024778949002</v>
      </c>
    </row>
    <row r="41" spans="1:2" x14ac:dyDescent="0.25">
      <c r="A41" s="30">
        <v>32785</v>
      </c>
      <c r="B41" s="19">
        <v>41131.719652554399</v>
      </c>
    </row>
    <row r="42" spans="1:2" x14ac:dyDescent="0.25">
      <c r="A42" s="30">
        <v>39325</v>
      </c>
      <c r="B42" s="19">
        <v>41308.300883949298</v>
      </c>
    </row>
    <row r="43" spans="1:2" x14ac:dyDescent="0.25">
      <c r="A43" s="30">
        <v>42401</v>
      </c>
      <c r="B43" s="19">
        <v>41472.562736375301</v>
      </c>
    </row>
    <row r="44" spans="1:2" x14ac:dyDescent="0.25">
      <c r="A44" s="30">
        <v>38900</v>
      </c>
      <c r="B44" s="19">
        <v>41688.443075663599</v>
      </c>
    </row>
    <row r="45" spans="1:2" x14ac:dyDescent="0.25">
      <c r="A45" s="30">
        <v>37669</v>
      </c>
      <c r="B45" s="19">
        <v>41858.752128877401</v>
      </c>
    </row>
    <row r="46" spans="1:2" x14ac:dyDescent="0.25">
      <c r="A46" s="30">
        <v>36128</v>
      </c>
      <c r="B46" s="19">
        <v>42035.888866529996</v>
      </c>
    </row>
    <row r="47" spans="1:2" x14ac:dyDescent="0.25">
      <c r="A47" s="30">
        <v>39270</v>
      </c>
      <c r="B47" s="19">
        <v>42250.474341742498</v>
      </c>
    </row>
    <row r="48" spans="1:2" x14ac:dyDescent="0.25">
      <c r="A48" s="30">
        <v>36821</v>
      </c>
      <c r="B48" s="19">
        <v>42417.941088432897</v>
      </c>
    </row>
    <row r="49" spans="1:2" x14ac:dyDescent="0.25">
      <c r="A49" s="30">
        <v>37868</v>
      </c>
      <c r="B49" s="19">
        <v>42607.356311547999</v>
      </c>
    </row>
    <row r="50" spans="1:2" x14ac:dyDescent="0.25">
      <c r="A50" s="30">
        <v>46858</v>
      </c>
      <c r="B50" s="19">
        <v>42818.222295991101</v>
      </c>
    </row>
    <row r="51" spans="1:2" x14ac:dyDescent="0.25">
      <c r="A51" s="30">
        <v>44237</v>
      </c>
      <c r="B51" s="19">
        <v>42986.314789659198</v>
      </c>
    </row>
    <row r="52" spans="1:2" x14ac:dyDescent="0.25">
      <c r="A52" s="30">
        <v>39881</v>
      </c>
      <c r="B52" s="19">
        <v>43186.378540530197</v>
      </c>
    </row>
    <row r="53" spans="1:2" x14ac:dyDescent="0.25">
      <c r="A53" s="30">
        <v>39458</v>
      </c>
      <c r="B53" s="19">
        <v>43392.261023068699</v>
      </c>
    </row>
    <row r="54" spans="1:2" x14ac:dyDescent="0.25">
      <c r="A54" s="30">
        <v>44434</v>
      </c>
      <c r="B54" s="19">
        <v>43564.076432895301</v>
      </c>
    </row>
    <row r="55" spans="1:2" x14ac:dyDescent="0.25">
      <c r="A55" s="30">
        <v>42482</v>
      </c>
      <c r="B55" s="19">
        <v>43772.499878988798</v>
      </c>
    </row>
    <row r="56" spans="1:2" x14ac:dyDescent="0.25">
      <c r="A56" s="30">
        <v>42435</v>
      </c>
      <c r="B56" s="19">
        <v>43973.246146527599</v>
      </c>
    </row>
    <row r="57" spans="1:2" x14ac:dyDescent="0.25">
      <c r="A57" s="30">
        <v>46654</v>
      </c>
      <c r="B57" s="19">
        <v>44151.2162586247</v>
      </c>
    </row>
    <row r="58" spans="1:2" x14ac:dyDescent="0.25">
      <c r="A58" s="30">
        <v>49344</v>
      </c>
      <c r="B58" s="19">
        <v>44365.4385714909</v>
      </c>
    </row>
    <row r="59" spans="1:2" x14ac:dyDescent="0.25">
      <c r="A59" s="30">
        <v>39567</v>
      </c>
      <c r="B59" s="19">
        <v>44561.836242338599</v>
      </c>
    </row>
    <row r="60" spans="1:2" x14ac:dyDescent="0.25">
      <c r="A60" s="30">
        <v>36507</v>
      </c>
      <c r="B60" s="19">
        <v>44747.562158234003</v>
      </c>
    </row>
    <row r="61" spans="1:2" x14ac:dyDescent="0.25">
      <c r="A61" s="30">
        <v>42144</v>
      </c>
      <c r="B61" s="3">
        <v>44965.1021270934</v>
      </c>
    </row>
    <row r="62" spans="1:2" x14ac:dyDescent="0.25">
      <c r="A62" s="30">
        <v>39713</v>
      </c>
      <c r="B62" s="3">
        <v>45158.6277100515</v>
      </c>
    </row>
  </sheetData>
  <mergeCells count="1">
    <mergeCell ref="A1:B1"/>
  </mergeCells>
  <phoneticPr fontId="3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2" sqref="E2"/>
    </sheetView>
  </sheetViews>
  <sheetFormatPr defaultRowHeight="14.4" x14ac:dyDescent="0.25"/>
  <sheetData>
    <row r="1" spans="1:5" x14ac:dyDescent="0.25">
      <c r="A1" s="30">
        <v>34589</v>
      </c>
      <c r="B1" s="19">
        <v>34438.445165017198</v>
      </c>
    </row>
    <row r="2" spans="1:5" x14ac:dyDescent="0.25">
      <c r="A2" s="30">
        <v>29389</v>
      </c>
      <c r="B2" s="19">
        <v>34769.297007114103</v>
      </c>
      <c r="D2">
        <v>-0.156282236067187</v>
      </c>
      <c r="E2" s="3">
        <v>0.126902421930572</v>
      </c>
    </row>
    <row r="3" spans="1:5" x14ac:dyDescent="0.25">
      <c r="A3" s="30">
        <v>29666</v>
      </c>
      <c r="B3" s="19">
        <v>35002.879376983001</v>
      </c>
    </row>
    <row r="4" spans="1:5" x14ac:dyDescent="0.25">
      <c r="A4" s="30">
        <v>34256</v>
      </c>
      <c r="B4" s="19">
        <v>35065.080920985798</v>
      </c>
    </row>
    <row r="5" spans="1:5" x14ac:dyDescent="0.25">
      <c r="A5" s="30">
        <v>33049</v>
      </c>
      <c r="B5" s="19">
        <v>35112.849177621203</v>
      </c>
    </row>
    <row r="6" spans="1:5" x14ac:dyDescent="0.25">
      <c r="A6" s="30">
        <v>38675</v>
      </c>
      <c r="B6" s="19">
        <v>35357.958342558799</v>
      </c>
    </row>
    <row r="7" spans="1:5" x14ac:dyDescent="0.25">
      <c r="A7" s="30">
        <v>39730</v>
      </c>
      <c r="B7" s="19">
        <v>35473.910417130297</v>
      </c>
    </row>
    <row r="8" spans="1:5" x14ac:dyDescent="0.25">
      <c r="A8" s="30">
        <v>34910</v>
      </c>
      <c r="B8" s="19">
        <v>35595.875642061197</v>
      </c>
    </row>
    <row r="9" spans="1:5" x14ac:dyDescent="0.25">
      <c r="A9" s="30">
        <v>39413</v>
      </c>
      <c r="B9" s="19">
        <v>35847.861874613402</v>
      </c>
    </row>
    <row r="10" spans="1:5" x14ac:dyDescent="0.25">
      <c r="A10" s="30">
        <v>33593</v>
      </c>
      <c r="B10" s="19">
        <v>35947.512027914898</v>
      </c>
    </row>
    <row r="11" spans="1:5" x14ac:dyDescent="0.25">
      <c r="A11" s="30">
        <v>39463</v>
      </c>
      <c r="B11" s="19">
        <v>36100.881668362003</v>
      </c>
    </row>
    <row r="12" spans="1:5" x14ac:dyDescent="0.25">
      <c r="A12" s="30">
        <v>37668</v>
      </c>
      <c r="B12" s="19">
        <v>36334.209762266</v>
      </c>
    </row>
    <row r="13" spans="1:5" x14ac:dyDescent="0.25">
      <c r="A13" s="30">
        <v>41446</v>
      </c>
      <c r="B13" s="19">
        <v>36424.534090370798</v>
      </c>
    </row>
    <row r="14" spans="1:5" x14ac:dyDescent="0.25">
      <c r="A14" s="30">
        <v>44556</v>
      </c>
      <c r="B14" s="8">
        <v>36605.903587421803</v>
      </c>
    </row>
    <row r="15" spans="1:5" x14ac:dyDescent="0.25">
      <c r="A15" s="30">
        <v>44212</v>
      </c>
      <c r="B15" s="19">
        <v>36817.525275803899</v>
      </c>
    </row>
    <row r="16" spans="1:5" x14ac:dyDescent="0.25">
      <c r="A16" s="30">
        <v>42818</v>
      </c>
      <c r="B16" s="19">
        <v>36910.455337890002</v>
      </c>
    </row>
    <row r="17" spans="1:2" x14ac:dyDescent="0.25">
      <c r="A17" s="30">
        <v>44696</v>
      </c>
      <c r="B17" s="19">
        <v>37114.1884616104</v>
      </c>
    </row>
    <row r="18" spans="1:2" x14ac:dyDescent="0.25">
      <c r="A18" s="30">
        <v>48703</v>
      </c>
      <c r="B18" s="19">
        <v>37303.2330538061</v>
      </c>
    </row>
    <row r="19" spans="1:2" x14ac:dyDescent="0.25">
      <c r="A19" s="30">
        <v>43324</v>
      </c>
      <c r="B19" s="19">
        <v>37407.417702037099</v>
      </c>
    </row>
    <row r="20" spans="1:2" x14ac:dyDescent="0.25">
      <c r="A20" s="30">
        <v>48545</v>
      </c>
      <c r="B20" s="19">
        <v>37625.691503021102</v>
      </c>
    </row>
    <row r="21" spans="1:2" x14ac:dyDescent="0.25">
      <c r="A21" s="30">
        <v>51484</v>
      </c>
      <c r="B21" s="19">
        <v>37793.883503986501</v>
      </c>
    </row>
    <row r="22" spans="1:2" x14ac:dyDescent="0.25">
      <c r="A22" s="30">
        <v>48728</v>
      </c>
      <c r="B22" s="19">
        <v>37915.173695593003</v>
      </c>
    </row>
    <row r="23" spans="1:2" x14ac:dyDescent="0.25">
      <c r="A23" s="30">
        <v>44985</v>
      </c>
      <c r="B23" s="19">
        <v>38139.9668418172</v>
      </c>
    </row>
    <row r="24" spans="1:2" x14ac:dyDescent="0.25">
      <c r="A24" s="30">
        <v>38740</v>
      </c>
      <c r="B24" s="19">
        <v>38291.381745393199</v>
      </c>
    </row>
    <row r="25" spans="1:2" x14ac:dyDescent="0.25">
      <c r="A25" s="30">
        <v>36100</v>
      </c>
      <c r="B25" s="19">
        <v>38432.839115306197</v>
      </c>
    </row>
    <row r="26" spans="1:2" x14ac:dyDescent="0.25">
      <c r="A26" s="30">
        <v>43453</v>
      </c>
      <c r="B26" s="19">
        <v>38657.002924363202</v>
      </c>
    </row>
    <row r="27" spans="1:2" x14ac:dyDescent="0.25">
      <c r="A27" s="30">
        <v>43922</v>
      </c>
      <c r="B27" s="19">
        <v>38797.224826565303</v>
      </c>
    </row>
    <row r="28" spans="1:2" x14ac:dyDescent="0.25">
      <c r="A28" s="30">
        <v>39006</v>
      </c>
      <c r="B28" s="19">
        <v>38959.270091780701</v>
      </c>
    </row>
    <row r="29" spans="1:2" x14ac:dyDescent="0.25">
      <c r="A29" s="30">
        <v>43081</v>
      </c>
      <c r="B29" s="19">
        <v>39177.230741906598</v>
      </c>
    </row>
    <row r="30" spans="1:2" x14ac:dyDescent="0.25">
      <c r="A30" s="30">
        <v>40726</v>
      </c>
      <c r="B30" s="19">
        <v>39312.449434027898</v>
      </c>
    </row>
    <row r="31" spans="1:2" x14ac:dyDescent="0.25">
      <c r="A31" s="30">
        <v>37667</v>
      </c>
      <c r="B31" s="19">
        <v>39493.2843664225</v>
      </c>
    </row>
  </sheetData>
  <phoneticPr fontId="30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" sqref="E2"/>
    </sheetView>
  </sheetViews>
  <sheetFormatPr defaultRowHeight="14.4" x14ac:dyDescent="0.25"/>
  <sheetData>
    <row r="1" spans="1:5" x14ac:dyDescent="0.25">
      <c r="A1" s="30">
        <v>39682</v>
      </c>
      <c r="B1" s="19">
        <v>39701.434093582597</v>
      </c>
    </row>
    <row r="2" spans="1:5" x14ac:dyDescent="0.25">
      <c r="A2" s="30">
        <v>33546</v>
      </c>
      <c r="B2" s="19">
        <v>39837.624384407703</v>
      </c>
      <c r="D2">
        <v>-0.21245188573934701</v>
      </c>
      <c r="E2" s="3">
        <v>0.103191329269813</v>
      </c>
    </row>
    <row r="3" spans="1:5" x14ac:dyDescent="0.25">
      <c r="A3" s="30">
        <v>40803</v>
      </c>
      <c r="B3" s="19">
        <v>40033.836806615698</v>
      </c>
    </row>
    <row r="4" spans="1:5" x14ac:dyDescent="0.25">
      <c r="A4" s="30">
        <v>36559</v>
      </c>
      <c r="B4" s="19">
        <v>40230.622936313499</v>
      </c>
    </row>
    <row r="5" spans="1:5" x14ac:dyDescent="0.25">
      <c r="A5" s="30">
        <v>33697</v>
      </c>
      <c r="B5" s="19">
        <v>40372.888343857201</v>
      </c>
    </row>
    <row r="6" spans="1:5" x14ac:dyDescent="0.25">
      <c r="A6" s="30">
        <v>30150</v>
      </c>
      <c r="B6" s="19">
        <v>40580.138429721599</v>
      </c>
    </row>
    <row r="7" spans="1:5" x14ac:dyDescent="0.25">
      <c r="A7" s="30">
        <v>29843</v>
      </c>
      <c r="B7" s="19">
        <v>40765.893865170103</v>
      </c>
    </row>
    <row r="8" spans="1:5" x14ac:dyDescent="0.25">
      <c r="A8" s="30">
        <v>31982</v>
      </c>
      <c r="B8" s="19">
        <v>40918.024778949002</v>
      </c>
    </row>
    <row r="9" spans="1:5" x14ac:dyDescent="0.25">
      <c r="A9" s="30">
        <v>32785</v>
      </c>
      <c r="B9" s="19">
        <v>41131.719652554399</v>
      </c>
    </row>
    <row r="10" spans="1:5" x14ac:dyDescent="0.25">
      <c r="A10" s="30">
        <v>39325</v>
      </c>
      <c r="B10" s="19">
        <v>41308.300883949298</v>
      </c>
    </row>
    <row r="11" spans="1:5" x14ac:dyDescent="0.25">
      <c r="A11" s="30">
        <v>42401</v>
      </c>
      <c r="B11" s="19">
        <v>41472.562736375301</v>
      </c>
    </row>
    <row r="12" spans="1:5" x14ac:dyDescent="0.25">
      <c r="A12" s="30">
        <v>38900</v>
      </c>
      <c r="B12" s="19">
        <v>41688.443075663599</v>
      </c>
    </row>
    <row r="13" spans="1:5" x14ac:dyDescent="0.25">
      <c r="A13" s="30">
        <v>37669</v>
      </c>
      <c r="B13" s="19">
        <v>41858.752128877401</v>
      </c>
    </row>
    <row r="14" spans="1:5" x14ac:dyDescent="0.25">
      <c r="A14" s="30">
        <v>36128</v>
      </c>
      <c r="B14" s="19">
        <v>42035.888866529996</v>
      </c>
    </row>
    <row r="15" spans="1:5" x14ac:dyDescent="0.25">
      <c r="A15" s="30">
        <v>39270</v>
      </c>
      <c r="B15" s="19">
        <v>42250.474341742498</v>
      </c>
    </row>
    <row r="16" spans="1:5" x14ac:dyDescent="0.25">
      <c r="A16" s="30">
        <v>36821</v>
      </c>
      <c r="B16" s="19">
        <v>42417.941088432897</v>
      </c>
    </row>
    <row r="17" spans="1:2" x14ac:dyDescent="0.25">
      <c r="A17" s="30">
        <v>37868</v>
      </c>
      <c r="B17" s="19">
        <v>42607.356311547999</v>
      </c>
    </row>
    <row r="18" spans="1:2" x14ac:dyDescent="0.25">
      <c r="A18" s="30">
        <v>46858</v>
      </c>
      <c r="B18" s="19">
        <v>42818.222295991101</v>
      </c>
    </row>
    <row r="19" spans="1:2" x14ac:dyDescent="0.25">
      <c r="A19" s="30">
        <v>44237</v>
      </c>
      <c r="B19" s="19">
        <v>42986.314789659198</v>
      </c>
    </row>
    <row r="20" spans="1:2" x14ac:dyDescent="0.25">
      <c r="A20" s="30">
        <v>39881</v>
      </c>
      <c r="B20" s="19">
        <v>43186.378540530197</v>
      </c>
    </row>
    <row r="21" spans="1:2" x14ac:dyDescent="0.25">
      <c r="A21" s="30">
        <v>39458</v>
      </c>
      <c r="B21" s="19">
        <v>43392.261023068699</v>
      </c>
    </row>
    <row r="22" spans="1:2" x14ac:dyDescent="0.25">
      <c r="A22" s="30">
        <v>44434</v>
      </c>
      <c r="B22" s="19">
        <v>43564.076432895301</v>
      </c>
    </row>
    <row r="23" spans="1:2" x14ac:dyDescent="0.25">
      <c r="A23" s="30">
        <v>42482</v>
      </c>
      <c r="B23" s="19">
        <v>43772.499878988798</v>
      </c>
    </row>
    <row r="24" spans="1:2" x14ac:dyDescent="0.25">
      <c r="A24" s="30">
        <v>42435</v>
      </c>
      <c r="B24" s="19">
        <v>43973.246146527599</v>
      </c>
    </row>
    <row r="25" spans="1:2" x14ac:dyDescent="0.25">
      <c r="A25" s="30">
        <v>46654</v>
      </c>
      <c r="B25" s="19">
        <v>44151.2162586247</v>
      </c>
    </row>
    <row r="26" spans="1:2" x14ac:dyDescent="0.25">
      <c r="A26" s="30">
        <v>49344</v>
      </c>
      <c r="B26" s="19">
        <v>44365.4385714909</v>
      </c>
    </row>
    <row r="27" spans="1:2" x14ac:dyDescent="0.25">
      <c r="A27" s="30">
        <v>39567</v>
      </c>
      <c r="B27" s="19">
        <v>44561.836242338599</v>
      </c>
    </row>
    <row r="28" spans="1:2" x14ac:dyDescent="0.25">
      <c r="A28" s="30">
        <v>36507</v>
      </c>
      <c r="B28" s="19">
        <v>44747.562158234003</v>
      </c>
    </row>
    <row r="29" spans="1:2" x14ac:dyDescent="0.25">
      <c r="A29" s="30">
        <v>42144</v>
      </c>
      <c r="B29" s="3">
        <v>44965.1021270934</v>
      </c>
    </row>
    <row r="30" spans="1:2" x14ac:dyDescent="0.25">
      <c r="A30" s="30">
        <v>39713</v>
      </c>
      <c r="B30" s="3">
        <v>45158.6277100515</v>
      </c>
    </row>
  </sheetData>
  <phoneticPr fontId="3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英国</vt:lpstr>
      <vt:lpstr>空气和气象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预测参数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2022-03-28T14:23:20Z</dcterms:modified>
</cp:coreProperties>
</file>