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p.midorikawa.hikaru\Documents\svn\Convenience-store-Product-Management-System\document\test\"/>
    </mc:Choice>
  </mc:AlternateContent>
  <bookViews>
    <workbookView xWindow="0" yWindow="0" windowWidth="28800" windowHeight="12210" tabRatio="780"/>
  </bookViews>
  <sheets>
    <sheet name="ログイン画面" sheetId="2" r:id="rId1"/>
    <sheet name="メニュー画面" sheetId="4" r:id="rId2"/>
    <sheet name="在庫一覧画面" sheetId="3" r:id="rId3"/>
    <sheet name="商品登録画面" sheetId="5" r:id="rId4"/>
    <sheet name="商品編集画面" sheetId="6" r:id="rId5"/>
    <sheet name="ユーザー一覧画面" sheetId="7" r:id="rId6"/>
    <sheet name="ユーザー登録画面" sheetId="8" r:id="rId7"/>
    <sheet name="ユーザー編集画面" sheetId="10" r:id="rId8"/>
    <sheet name="確認用ＳＱＬ" sheetId="11" r:id="rId9"/>
    <sheet name="テスト実施状況" sheetId="12" r:id="rId10"/>
  </sheets>
  <calcPr calcId="162913"/>
</workbook>
</file>

<file path=xl/calcChain.xml><?xml version="1.0" encoding="utf-8"?>
<calcChain xmlns="http://schemas.openxmlformats.org/spreadsheetml/2006/main">
  <c r="N1" i="3" l="1"/>
  <c r="N1" i="10"/>
  <c r="L1" i="10"/>
  <c r="O1" i="10" s="1"/>
  <c r="H1" i="10"/>
  <c r="I1" i="10" s="1"/>
  <c r="N1" i="8"/>
  <c r="L1" i="8"/>
  <c r="O1" i="8" s="1"/>
  <c r="H1" i="8"/>
  <c r="I1" i="8" s="1"/>
  <c r="N1" i="7"/>
  <c r="L1" i="7"/>
  <c r="O1" i="7" s="1"/>
  <c r="H1" i="7"/>
  <c r="I1" i="7" s="1"/>
  <c r="N1" i="6"/>
  <c r="L1" i="6"/>
  <c r="O1" i="6" s="1"/>
  <c r="H1" i="6"/>
  <c r="I1" i="6" s="1"/>
  <c r="N1" i="5"/>
  <c r="L1" i="5"/>
  <c r="O1" i="5" s="1"/>
  <c r="H1" i="5"/>
  <c r="I1" i="5" s="1"/>
  <c r="L1" i="3"/>
  <c r="H1" i="3"/>
  <c r="I1" i="3" s="1"/>
  <c r="N1" i="4"/>
  <c r="L1" i="4"/>
  <c r="O1" i="4" s="1"/>
  <c r="H1" i="4"/>
  <c r="I1" i="4" s="1"/>
  <c r="N1" i="2"/>
  <c r="L1" i="2"/>
  <c r="O1" i="2" s="1"/>
  <c r="H1" i="2"/>
  <c r="I1" i="2" s="1"/>
  <c r="I9" i="12"/>
  <c r="H6" i="12"/>
  <c r="F8" i="12"/>
  <c r="E6" i="12"/>
  <c r="I10" i="12"/>
  <c r="H7" i="12"/>
  <c r="F10" i="12"/>
  <c r="E7" i="12"/>
  <c r="I11" i="12"/>
  <c r="H8" i="12"/>
  <c r="F11" i="12"/>
  <c r="E8" i="12"/>
  <c r="I5" i="12"/>
  <c r="H4" i="12"/>
  <c r="F5" i="12"/>
  <c r="E4" i="12"/>
  <c r="I6" i="12"/>
  <c r="G6" i="12"/>
  <c r="F6" i="12"/>
  <c r="D9" i="12"/>
  <c r="I8" i="12"/>
  <c r="G7" i="12"/>
  <c r="F9" i="12"/>
  <c r="D10" i="12"/>
  <c r="I7" i="12"/>
  <c r="G9" i="12"/>
  <c r="F7" i="12"/>
  <c r="D11" i="12"/>
  <c r="I4" i="12"/>
  <c r="G10" i="12"/>
  <c r="F4" i="12"/>
  <c r="D5" i="12"/>
  <c r="D6" i="12"/>
  <c r="H9" i="12"/>
  <c r="G11" i="12"/>
  <c r="E9" i="12"/>
  <c r="H10" i="12"/>
  <c r="G5" i="12"/>
  <c r="E10" i="12"/>
  <c r="D8" i="12"/>
  <c r="H11" i="12"/>
  <c r="G8" i="12"/>
  <c r="E11" i="12"/>
  <c r="D7" i="12"/>
  <c r="H5" i="12"/>
  <c r="G4" i="12"/>
  <c r="E5" i="12"/>
  <c r="D4" i="12"/>
  <c r="O1" i="3" l="1"/>
  <c r="A9" i="12"/>
  <c r="A10" i="12"/>
  <c r="A11" i="12"/>
  <c r="A140" i="11" l="1"/>
  <c r="A132" i="11"/>
  <c r="A124" i="11" l="1"/>
  <c r="A116" i="11"/>
  <c r="A108" i="11" l="1"/>
  <c r="A5" i="12" l="1"/>
  <c r="A6" i="12"/>
  <c r="A7" i="12"/>
  <c r="A8" i="12"/>
  <c r="A4" i="12"/>
  <c r="C7" i="12"/>
  <c r="C8" i="12"/>
  <c r="C10" i="12"/>
  <c r="C11" i="12"/>
  <c r="C9" i="12"/>
  <c r="C6" i="12"/>
  <c r="C5" i="12"/>
  <c r="C4" i="12" l="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4" i="10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4" i="7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4" i="6"/>
  <c r="A56" i="5"/>
  <c r="A45" i="5"/>
  <c r="A46" i="5"/>
  <c r="A47" i="5"/>
  <c r="A48" i="5"/>
  <c r="A49" i="5"/>
  <c r="A50" i="5"/>
  <c r="A51" i="5"/>
  <c r="A52" i="5"/>
  <c r="A53" i="5"/>
  <c r="A54" i="5"/>
  <c r="A55" i="5"/>
  <c r="A36" i="5"/>
  <c r="A37" i="5"/>
  <c r="A38" i="5"/>
  <c r="A39" i="5"/>
  <c r="A40" i="5"/>
  <c r="A41" i="5"/>
  <c r="A42" i="5"/>
  <c r="A43" i="5"/>
  <c r="A44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5" i="5"/>
  <c r="A6" i="5"/>
  <c r="A7" i="5"/>
  <c r="A8" i="5"/>
  <c r="A9" i="5"/>
  <c r="A10" i="5"/>
  <c r="A11" i="5"/>
  <c r="A12" i="5"/>
  <c r="A13" i="5"/>
  <c r="A14" i="5"/>
  <c r="A15" i="5"/>
  <c r="A4" i="5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7" i="3"/>
  <c r="A8" i="3"/>
  <c r="A9" i="3"/>
  <c r="A10" i="3"/>
  <c r="A5" i="3"/>
  <c r="A6" i="3"/>
  <c r="A4" i="3"/>
  <c r="A12" i="4"/>
  <c r="A9" i="4"/>
  <c r="A10" i="4"/>
  <c r="A11" i="4"/>
  <c r="A6" i="4"/>
  <c r="A7" i="4"/>
  <c r="A8" i="4"/>
  <c r="A5" i="4"/>
  <c r="A4" i="4"/>
  <c r="A15" i="2"/>
  <c r="A6" i="2"/>
  <c r="A7" i="2"/>
  <c r="A8" i="2"/>
  <c r="A9" i="2"/>
  <c r="A10" i="2"/>
  <c r="A11" i="2"/>
  <c r="A12" i="2"/>
  <c r="A13" i="2"/>
  <c r="A14" i="2"/>
  <c r="A5" i="2"/>
  <c r="A4" i="2"/>
  <c r="A12" i="11"/>
  <c r="A20" i="11"/>
  <c r="A28" i="11"/>
  <c r="A36" i="11"/>
  <c r="A44" i="11"/>
  <c r="A52" i="11"/>
  <c r="A60" i="11"/>
  <c r="A68" i="11"/>
  <c r="A76" i="11"/>
  <c r="A84" i="11"/>
  <c r="A92" i="11"/>
  <c r="A100" i="11"/>
  <c r="A4" i="11"/>
</calcChain>
</file>

<file path=xl/sharedStrings.xml><?xml version="1.0" encoding="utf-8"?>
<sst xmlns="http://schemas.openxmlformats.org/spreadsheetml/2006/main" count="1846" uniqueCount="449">
  <si>
    <t>内容</t>
    <rPh sb="0" eb="2">
      <t>ナイヨウ</t>
    </rPh>
    <phoneticPr fontId="1"/>
  </si>
  <si>
    <t>入力値</t>
    <rPh sb="0" eb="3">
      <t>ニュウリョクチ</t>
    </rPh>
    <phoneticPr fontId="1"/>
  </si>
  <si>
    <t>システム名</t>
    <rPh sb="4" eb="5">
      <t>メイ</t>
    </rPh>
    <phoneticPr fontId="1"/>
  </si>
  <si>
    <t>コンビニ商品管理システム</t>
    <rPh sb="4" eb="6">
      <t>ショウヒン</t>
    </rPh>
    <rPh sb="6" eb="8">
      <t>カンリ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</si>
  <si>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</si>
  <si>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</si>
  <si>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対象プログラム(対象画面)</t>
    <rPh sb="0" eb="2">
      <t>タイショウ</t>
    </rPh>
    <rPh sb="8" eb="10">
      <t>タイショウ</t>
    </rPh>
    <rPh sb="10" eb="12">
      <t>ガメン</t>
    </rPh>
    <phoneticPr fontId="1"/>
  </si>
  <si>
    <t>ログイン
チェック</t>
    <phoneticPr fontId="1"/>
  </si>
  <si>
    <t>メールアドレス
必須チェック</t>
    <rPh sb="8" eb="10">
      <t>ヒッス</t>
    </rPh>
    <phoneticPr fontId="1"/>
  </si>
  <si>
    <t>パスワード
必須チェック</t>
    <rPh sb="6" eb="8">
      <t>ヒッス</t>
    </rPh>
    <phoneticPr fontId="1"/>
  </si>
  <si>
    <t>文字列</t>
    <rPh sb="0" eb="3">
      <t>モジレツ</t>
    </rPh>
    <phoneticPr fontId="1"/>
  </si>
  <si>
    <t>未入力</t>
    <rPh sb="0" eb="3">
      <t>ミニュウリョク</t>
    </rPh>
    <phoneticPr fontId="1"/>
  </si>
  <si>
    <t>エラーメッセージは出力されない</t>
    <rPh sb="9" eb="11">
      <t>シュツリョク</t>
    </rPh>
    <phoneticPr fontId="1"/>
  </si>
  <si>
    <t>エラーメッセージは出力されない</t>
    <phoneticPr fontId="1"/>
  </si>
  <si>
    <t>ログイン成功時</t>
    <rPh sb="4" eb="6">
      <t>セイコウ</t>
    </rPh>
    <rPh sb="6" eb="7">
      <t>ジ</t>
    </rPh>
    <phoneticPr fontId="1"/>
  </si>
  <si>
    <t>ログイン失敗時</t>
    <rPh sb="4" eb="6">
      <t>シッパイ</t>
    </rPh>
    <rPh sb="6" eb="7">
      <t>ジ</t>
    </rPh>
    <phoneticPr fontId="1"/>
  </si>
  <si>
    <t>管理者でログイン</t>
    <rPh sb="0" eb="3">
      <t>カンリシャ</t>
    </rPh>
    <phoneticPr fontId="1"/>
  </si>
  <si>
    <t>「ログアウト」と「在庫管理」のボタンが出力される</t>
    <rPh sb="11" eb="13">
      <t>カンリ</t>
    </rPh>
    <phoneticPr fontId="1"/>
  </si>
  <si>
    <t>ボタン押下</t>
    <rPh sb="3" eb="5">
      <t>オウカ</t>
    </rPh>
    <phoneticPr fontId="1"/>
  </si>
  <si>
    <t>在庫管理</t>
    <rPh sb="0" eb="2">
      <t>ザイコ</t>
    </rPh>
    <rPh sb="2" eb="4">
      <t>カンリ</t>
    </rPh>
    <phoneticPr fontId="1"/>
  </si>
  <si>
    <t>ユーザー管理</t>
    <rPh sb="4" eb="6">
      <t>カンリ</t>
    </rPh>
    <phoneticPr fontId="1"/>
  </si>
  <si>
    <t>ログアウト</t>
    <phoneticPr fontId="1"/>
  </si>
  <si>
    <t>ログイン失敗時（3回目）</t>
    <rPh sb="9" eb="11">
      <t>カイメ</t>
    </rPh>
    <phoneticPr fontId="1"/>
  </si>
  <si>
    <t>ロック中</t>
    <rPh sb="3" eb="4">
      <t>チュウ</t>
    </rPh>
    <phoneticPr fontId="1"/>
  </si>
  <si>
    <t>-</t>
    <phoneticPr fontId="1"/>
  </si>
  <si>
    <t>ボタン押下</t>
    <phoneticPr fontId="1"/>
  </si>
  <si>
    <t>新規追加</t>
    <rPh sb="0" eb="2">
      <t>シンキ</t>
    </rPh>
    <rPh sb="2" eb="4">
      <t>ツイカ</t>
    </rPh>
    <phoneticPr fontId="1"/>
  </si>
  <si>
    <t>CSVダウンロード</t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</si>
  <si>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</si>
  <si>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</si>
  <si>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戻る</t>
    <rPh sb="0" eb="1">
      <t>モド</t>
    </rPh>
    <phoneticPr fontId="1"/>
  </si>
  <si>
    <t>-</t>
    <phoneticPr fontId="1"/>
  </si>
  <si>
    <t>ログインユーザー名</t>
    <rPh sb="8" eb="9">
      <t>メイ</t>
    </rPh>
    <phoneticPr fontId="1"/>
  </si>
  <si>
    <t>users.php
(ユーザー一覧画面)</t>
    <rPh sb="15" eb="17">
      <t>イチラン</t>
    </rPh>
    <rPh sb="17" eb="19">
      <t>ガメン</t>
    </rPh>
    <phoneticPr fontId="1"/>
  </si>
  <si>
    <t>ins_product.php
(商品登録画面)</t>
    <rPh sb="17" eb="19">
      <t>ショウヒン</t>
    </rPh>
    <rPh sb="19" eb="21">
      <t>トウロク</t>
    </rPh>
    <rPh sb="21" eb="23">
      <t>ガメン</t>
    </rPh>
    <phoneticPr fontId="1"/>
  </si>
  <si>
    <t>upd_product.php
(商品更新画面)</t>
    <rPh sb="17" eb="19">
      <t>ショウヒン</t>
    </rPh>
    <rPh sb="19" eb="21">
      <t>コウシン</t>
    </rPh>
    <phoneticPr fontId="1"/>
  </si>
  <si>
    <t>ins_users.php
(ユーザー登録画面)</t>
    <rPh sb="19" eb="21">
      <t>トウロク</t>
    </rPh>
    <rPh sb="21" eb="23">
      <t>ガメン</t>
    </rPh>
    <phoneticPr fontId="1"/>
  </si>
  <si>
    <t>login.php
（ログイン画面）</t>
    <rPh sb="15" eb="17">
      <t>ガメン</t>
    </rPh>
    <phoneticPr fontId="1"/>
  </si>
  <si>
    <t>menu.php
(メニュー画面)</t>
    <rPh sb="14" eb="16">
      <t>ガメン</t>
    </rPh>
    <phoneticPr fontId="1"/>
  </si>
  <si>
    <t>stock.php
(在庫一覧画面)</t>
    <rPh sb="11" eb="13">
      <t>ザイコ</t>
    </rPh>
    <rPh sb="13" eb="15">
      <t>イチラン</t>
    </rPh>
    <rPh sb="15" eb="17">
      <t>ガメン</t>
    </rPh>
    <phoneticPr fontId="1"/>
  </si>
  <si>
    <t>エラーメッセージ「メールアドレスが未入力です」と出力される</t>
    <rPh sb="24" eb="26">
      <t>シュツリョク</t>
    </rPh>
    <phoneticPr fontId="1"/>
  </si>
  <si>
    <t>エラーメッセージ「ログインに失敗しました」と出力される</t>
    <rPh sb="14" eb="16">
      <t>シッパイ</t>
    </rPh>
    <rPh sb="22" eb="24">
      <t>シュツリョク</t>
    </rPh>
    <phoneticPr fontId="1"/>
  </si>
  <si>
    <t>エラーメッセージ「ロック中です」と出力される</t>
    <rPh sb="12" eb="13">
      <t>チュウ</t>
    </rPh>
    <rPh sb="17" eb="19">
      <t>シュツリョク</t>
    </rPh>
    <phoneticPr fontId="1"/>
  </si>
  <si>
    <t>ロック</t>
    <phoneticPr fontId="1"/>
  </si>
  <si>
    <t>ロック解除</t>
    <rPh sb="3" eb="5">
      <t>カイジョ</t>
    </rPh>
    <phoneticPr fontId="1"/>
  </si>
  <si>
    <t>ユーザーをロック状態にし、
ロックボタンをロック解除ボタンにする</t>
    <rPh sb="8" eb="10">
      <t>ジョウタイ</t>
    </rPh>
    <rPh sb="24" eb="26">
      <t>カイジョ</t>
    </rPh>
    <phoneticPr fontId="1"/>
  </si>
  <si>
    <t>ユーザーのロック状態を解除し、
ロック解除ボタンをロックボタンにする</t>
    <rPh sb="8" eb="10">
      <t>ジョウタイ</t>
    </rPh>
    <rPh sb="11" eb="13">
      <t>カイジョ</t>
    </rPh>
    <phoneticPr fontId="1"/>
  </si>
  <si>
    <t>対象を在庫一覧から削除する</t>
    <rPh sb="0" eb="2">
      <t>タイショウ</t>
    </rPh>
    <rPh sb="3" eb="5">
      <t>ザイコ</t>
    </rPh>
    <rPh sb="5" eb="7">
      <t>イチラン</t>
    </rPh>
    <rPh sb="9" eb="11">
      <t>サクジョ</t>
    </rPh>
    <phoneticPr fontId="1"/>
  </si>
  <si>
    <t>対象をユーザー一覧から削除する</t>
    <rPh sb="0" eb="2">
      <t>タイショウ</t>
    </rPh>
    <rPh sb="7" eb="9">
      <t>イチラン</t>
    </rPh>
    <rPh sb="11" eb="13">
      <t>サクジョ</t>
    </rPh>
    <phoneticPr fontId="1"/>
  </si>
  <si>
    <t>商品名
必須チェック</t>
    <rPh sb="0" eb="3">
      <t>ショウヒンメイ</t>
    </rPh>
    <rPh sb="4" eb="6">
      <t>ヒッス</t>
    </rPh>
    <phoneticPr fontId="1"/>
  </si>
  <si>
    <t>エラーメッセージ「商品名が未入力です」と出力される</t>
    <rPh sb="20" eb="22">
      <t>シュツリョク</t>
    </rPh>
    <phoneticPr fontId="1"/>
  </si>
  <si>
    <t>商品名
文字数チェック</t>
    <rPh sb="4" eb="7">
      <t>モジスウ</t>
    </rPh>
    <phoneticPr fontId="1"/>
  </si>
  <si>
    <t>エラーメッセージ「商品名に入力できる文字数を超えています」と出力される</t>
    <rPh sb="13" eb="15">
      <t>ニュウリョク</t>
    </rPh>
    <rPh sb="18" eb="21">
      <t>モジスウ</t>
    </rPh>
    <rPh sb="22" eb="23">
      <t>コ</t>
    </rPh>
    <rPh sb="30" eb="32">
      <t>シュツリョク</t>
    </rPh>
    <phoneticPr fontId="1"/>
  </si>
  <si>
    <t>商品説明
必須チェック</t>
    <rPh sb="0" eb="2">
      <t>ショウヒン</t>
    </rPh>
    <rPh sb="2" eb="4">
      <t>セツメイ</t>
    </rPh>
    <rPh sb="5" eb="7">
      <t>ヒッス</t>
    </rPh>
    <phoneticPr fontId="1"/>
  </si>
  <si>
    <t>エラーメッセージ「商品説明が未入力です」と出力される</t>
    <rPh sb="21" eb="23">
      <t>シュツリョク</t>
    </rPh>
    <phoneticPr fontId="1"/>
  </si>
  <si>
    <t>商品説明
文字数チェック</t>
    <rPh sb="5" eb="8">
      <t>モジスウ</t>
    </rPh>
    <phoneticPr fontId="1"/>
  </si>
  <si>
    <t>エラーメッセージ「商品説明に入力できる文字数を超えています」と出力される</t>
    <rPh sb="14" eb="16">
      <t>ニュウリョク</t>
    </rPh>
    <rPh sb="19" eb="22">
      <t>モジスウ</t>
    </rPh>
    <rPh sb="23" eb="24">
      <t>コ</t>
    </rPh>
    <rPh sb="31" eb="33">
      <t>シュツリョク</t>
    </rPh>
    <phoneticPr fontId="1"/>
  </si>
  <si>
    <t>仕入先
必須チェック</t>
    <rPh sb="0" eb="2">
      <t>シイ</t>
    </rPh>
    <rPh sb="2" eb="3">
      <t>サキ</t>
    </rPh>
    <rPh sb="4" eb="6">
      <t>ヒッス</t>
    </rPh>
    <phoneticPr fontId="1"/>
  </si>
  <si>
    <t>エラーメッセージ「仕入先が未入力です」と出力される</t>
    <rPh sb="20" eb="22">
      <t>シュツリョク</t>
    </rPh>
    <phoneticPr fontId="1"/>
  </si>
  <si>
    <t>仕入先
文字数チェック</t>
    <rPh sb="4" eb="7">
      <t>モジスウ</t>
    </rPh>
    <phoneticPr fontId="1"/>
  </si>
  <si>
    <t>エラーメッセージ仕入先に入力できる文字数を超えています」と出力される</t>
    <rPh sb="12" eb="14">
      <t>ニュウリョク</t>
    </rPh>
    <rPh sb="17" eb="20">
      <t>モジスウ</t>
    </rPh>
    <rPh sb="21" eb="22">
      <t>コ</t>
    </rPh>
    <rPh sb="29" eb="31">
      <t>シュツリョク</t>
    </rPh>
    <phoneticPr fontId="1"/>
  </si>
  <si>
    <t>生産国
必須チェック</t>
    <rPh sb="0" eb="3">
      <t>セイサンコク</t>
    </rPh>
    <rPh sb="4" eb="6">
      <t>ヒッス</t>
    </rPh>
    <phoneticPr fontId="1"/>
  </si>
  <si>
    <t>エラーメッセージ「生産国が未入力です」と出力される</t>
    <rPh sb="20" eb="22">
      <t>シュツリョク</t>
    </rPh>
    <phoneticPr fontId="1"/>
  </si>
  <si>
    <t>生産国
文字数チェック</t>
    <rPh sb="4" eb="7">
      <t>モジスウ</t>
    </rPh>
    <phoneticPr fontId="1"/>
  </si>
  <si>
    <t>エラーメッセージ「生産国に入力できる文字数を超えています」と出力される</t>
    <rPh sb="13" eb="15">
      <t>ニュウリョク</t>
    </rPh>
    <rPh sb="18" eb="21">
      <t>モジスウ</t>
    </rPh>
    <rPh sb="22" eb="23">
      <t>コ</t>
    </rPh>
    <rPh sb="30" eb="32">
      <t>シュツリョク</t>
    </rPh>
    <phoneticPr fontId="1"/>
  </si>
  <si>
    <t>価格
必須チェック</t>
    <rPh sb="0" eb="2">
      <t>カカク</t>
    </rPh>
    <rPh sb="3" eb="5">
      <t>ヒッス</t>
    </rPh>
    <phoneticPr fontId="1"/>
  </si>
  <si>
    <t>エラーメッセージ「価格が未入力です」と出力される</t>
    <rPh sb="19" eb="21">
      <t>シュツリョク</t>
    </rPh>
    <phoneticPr fontId="1"/>
  </si>
  <si>
    <t>エラーメッセージ「価格に設定できる金額を超えています」と出力される</t>
    <rPh sb="12" eb="14">
      <t>セッテイ</t>
    </rPh>
    <rPh sb="17" eb="19">
      <t>キンガク</t>
    </rPh>
    <rPh sb="20" eb="21">
      <t>コ</t>
    </rPh>
    <rPh sb="28" eb="30">
      <t>シュツリョク</t>
    </rPh>
    <phoneticPr fontId="1"/>
  </si>
  <si>
    <t>価格
数値チェック</t>
    <rPh sb="0" eb="2">
      <t>カカク</t>
    </rPh>
    <rPh sb="3" eb="5">
      <t>スウチ</t>
    </rPh>
    <phoneticPr fontId="1"/>
  </si>
  <si>
    <t>価格
桁数チェック</t>
    <rPh sb="3" eb="5">
      <t>ケタスウ</t>
    </rPh>
    <phoneticPr fontId="1"/>
  </si>
  <si>
    <t>エラーメッセージ「価格は半角数字で入力してください」と出力される</t>
    <rPh sb="12" eb="14">
      <t>ハンカク</t>
    </rPh>
    <rPh sb="14" eb="16">
      <t>スウジ</t>
    </rPh>
    <rPh sb="17" eb="19">
      <t>ニュウリョク</t>
    </rPh>
    <rPh sb="27" eb="29">
      <t>シュツリョク</t>
    </rPh>
    <phoneticPr fontId="1"/>
  </si>
  <si>
    <t>仕入れ価格
必須チェック</t>
    <rPh sb="0" eb="2">
      <t>シイ</t>
    </rPh>
    <rPh sb="3" eb="5">
      <t>カカク</t>
    </rPh>
    <rPh sb="6" eb="8">
      <t>ヒッス</t>
    </rPh>
    <phoneticPr fontId="1"/>
  </si>
  <si>
    <t>仕入れ価格
桁数チェック</t>
    <rPh sb="6" eb="8">
      <t>ケタスウ</t>
    </rPh>
    <phoneticPr fontId="1"/>
  </si>
  <si>
    <t>仕入れ価格
数値チェック</t>
    <rPh sb="3" eb="5">
      <t>カカク</t>
    </rPh>
    <rPh sb="6" eb="8">
      <t>スウチ</t>
    </rPh>
    <phoneticPr fontId="1"/>
  </si>
  <si>
    <t>エラーメッセージ「仕入れ価格は半角数字で入力してください」と出力される</t>
    <rPh sb="15" eb="17">
      <t>ハンカク</t>
    </rPh>
    <rPh sb="17" eb="19">
      <t>スウジ</t>
    </rPh>
    <rPh sb="20" eb="22">
      <t>ニュウリョク</t>
    </rPh>
    <rPh sb="30" eb="32">
      <t>シュツリョク</t>
    </rPh>
    <phoneticPr fontId="1"/>
  </si>
  <si>
    <t>エラーメッセージ「仕入れ価格に設定できる金額を超えています」と出力される</t>
    <rPh sb="15" eb="17">
      <t>セッテイ</t>
    </rPh>
    <rPh sb="20" eb="22">
      <t>キンガク</t>
    </rPh>
    <rPh sb="23" eb="24">
      <t>コ</t>
    </rPh>
    <rPh sb="31" eb="33">
      <t>シュツリョク</t>
    </rPh>
    <phoneticPr fontId="1"/>
  </si>
  <si>
    <t>エラーメッセージ「仕入れ価格が未入力です」と出力される</t>
    <rPh sb="22" eb="24">
      <t>シュツリョク</t>
    </rPh>
    <phoneticPr fontId="1"/>
  </si>
  <si>
    <t>在庫数
必須チェック</t>
    <rPh sb="0" eb="3">
      <t>ザイコスウ</t>
    </rPh>
    <rPh sb="4" eb="6">
      <t>ヒッス</t>
    </rPh>
    <phoneticPr fontId="1"/>
  </si>
  <si>
    <t>在庫数
桁数チェック</t>
    <rPh sb="4" eb="6">
      <t>ケタスウ</t>
    </rPh>
    <phoneticPr fontId="1"/>
  </si>
  <si>
    <t>エラーメッセージ「在庫数が未入力です」と出力される</t>
    <rPh sb="20" eb="22">
      <t>シュツリョク</t>
    </rPh>
    <phoneticPr fontId="1"/>
  </si>
  <si>
    <t>エラーメッセージ「在庫数に設定できる金額を超えています」と出力される</t>
    <rPh sb="13" eb="15">
      <t>セッテイ</t>
    </rPh>
    <rPh sb="18" eb="20">
      <t>キンガク</t>
    </rPh>
    <rPh sb="21" eb="22">
      <t>コ</t>
    </rPh>
    <rPh sb="29" eb="31">
      <t>シュツリョク</t>
    </rPh>
    <phoneticPr fontId="1"/>
  </si>
  <si>
    <t>在庫数
数値チェック</t>
    <rPh sb="0" eb="3">
      <t>ザイコスウ</t>
    </rPh>
    <rPh sb="4" eb="6">
      <t>スウチ</t>
    </rPh>
    <phoneticPr fontId="1"/>
  </si>
  <si>
    <t>エラーメッセージ「在庫数は半角数字で入力してください」と出力される</t>
    <rPh sb="13" eb="15">
      <t>ハンカク</t>
    </rPh>
    <rPh sb="15" eb="17">
      <t>スウジ</t>
    </rPh>
    <rPh sb="18" eb="20">
      <t>ニュウリョク</t>
    </rPh>
    <rPh sb="28" eb="30">
      <t>シュツリョク</t>
    </rPh>
    <phoneticPr fontId="1"/>
  </si>
  <si>
    <t>入荷日
必須チェック</t>
    <rPh sb="0" eb="2">
      <t>ニュウカ</t>
    </rPh>
    <rPh sb="2" eb="3">
      <t>ビ</t>
    </rPh>
    <rPh sb="4" eb="6">
      <t>ヒッス</t>
    </rPh>
    <phoneticPr fontId="1"/>
  </si>
  <si>
    <t>入荷日
文字数チェック</t>
    <rPh sb="4" eb="7">
      <t>モジスウ</t>
    </rPh>
    <phoneticPr fontId="1"/>
  </si>
  <si>
    <t>エラーメッセージ「入荷日が未入力です」と出力される</t>
    <rPh sb="20" eb="22">
      <t>シュツリョク</t>
    </rPh>
    <phoneticPr fontId="1"/>
  </si>
  <si>
    <t>エラーメッセージ「入荷日に不正な日付が指定されています」と出力される</t>
    <rPh sb="13" eb="15">
      <t>フセイ</t>
    </rPh>
    <rPh sb="16" eb="18">
      <t>ヒヅケ</t>
    </rPh>
    <rPh sb="19" eb="21">
      <t>シテイ</t>
    </rPh>
    <rPh sb="29" eb="31">
      <t>シュツリョク</t>
    </rPh>
    <phoneticPr fontId="1"/>
  </si>
  <si>
    <t>登録（成功）</t>
    <rPh sb="0" eb="2">
      <t>トウロク</t>
    </rPh>
    <rPh sb="3" eb="5">
      <t>セイコウ</t>
    </rPh>
    <phoneticPr fontId="1"/>
  </si>
  <si>
    <t>登録（失敗）</t>
    <rPh sb="0" eb="2">
      <t>トウロク</t>
    </rPh>
    <rPh sb="3" eb="5">
      <t>シッパイ</t>
    </rPh>
    <phoneticPr fontId="1"/>
  </si>
  <si>
    <t>登録
チェック</t>
    <rPh sb="0" eb="2">
      <t>トウロク</t>
    </rPh>
    <phoneticPr fontId="1"/>
  </si>
  <si>
    <t>登録チェックにて判断されたエラー内容を出力する</t>
    <rPh sb="0" eb="2">
      <t>トウロク</t>
    </rPh>
    <rPh sb="8" eb="10">
      <t>ハンダン</t>
    </rPh>
    <rPh sb="16" eb="18">
      <t>ナイヨウ</t>
    </rPh>
    <rPh sb="19" eb="21">
      <t>シュツリョク</t>
    </rPh>
    <phoneticPr fontId="1"/>
  </si>
  <si>
    <t>商品名</t>
    <rPh sb="0" eb="3">
      <t>ショウヒンメイ</t>
    </rPh>
    <phoneticPr fontId="1"/>
  </si>
  <si>
    <t>商品説明</t>
    <rPh sb="0" eb="2">
      <t>ショウヒン</t>
    </rPh>
    <rPh sb="2" eb="4">
      <t>セツメイ</t>
    </rPh>
    <phoneticPr fontId="1"/>
  </si>
  <si>
    <t>仕入先</t>
    <rPh sb="0" eb="2">
      <t>シイ</t>
    </rPh>
    <rPh sb="2" eb="3">
      <t>サキ</t>
    </rPh>
    <phoneticPr fontId="1"/>
  </si>
  <si>
    <t>生産国</t>
    <rPh sb="0" eb="3">
      <t>セイサンコク</t>
    </rPh>
    <phoneticPr fontId="1"/>
  </si>
  <si>
    <t>価格</t>
    <phoneticPr fontId="1"/>
  </si>
  <si>
    <t>仕入れ価格</t>
    <rPh sb="0" eb="2">
      <t>シイ</t>
    </rPh>
    <rPh sb="3" eb="5">
      <t>カカク</t>
    </rPh>
    <phoneticPr fontId="1"/>
  </si>
  <si>
    <t>在庫数</t>
    <phoneticPr fontId="1"/>
  </si>
  <si>
    <t>更新対象の商品名が入力されている</t>
    <rPh sb="0" eb="2">
      <t>コウシン</t>
    </rPh>
    <rPh sb="2" eb="4">
      <t>タイショウ</t>
    </rPh>
    <rPh sb="5" eb="8">
      <t>ショウヒンメイ</t>
    </rPh>
    <rPh sb="9" eb="11">
      <t>ニュウリョク</t>
    </rPh>
    <phoneticPr fontId="1"/>
  </si>
  <si>
    <t>更新対象の商品説明が入力されている</t>
    <rPh sb="7" eb="9">
      <t>セツメイ</t>
    </rPh>
    <phoneticPr fontId="1"/>
  </si>
  <si>
    <t>更新対象の仕入先が入力されている</t>
    <phoneticPr fontId="1"/>
  </si>
  <si>
    <t>更新対象の生産国が入力されている</t>
    <phoneticPr fontId="1"/>
  </si>
  <si>
    <t>更新対象の価格が入力されている</t>
    <phoneticPr fontId="1"/>
  </si>
  <si>
    <t>更新対象の在庫数が入力されている</t>
    <phoneticPr fontId="1"/>
  </si>
  <si>
    <t>更新
チェック</t>
    <rPh sb="0" eb="2">
      <t>コウシン</t>
    </rPh>
    <phoneticPr fontId="1"/>
  </si>
  <si>
    <t>更新（成功）</t>
    <rPh sb="0" eb="2">
      <t>コウシン</t>
    </rPh>
    <rPh sb="3" eb="5">
      <t>セイコウ</t>
    </rPh>
    <phoneticPr fontId="1"/>
  </si>
  <si>
    <t>更新（失敗）</t>
    <rPh sb="0" eb="2">
      <t>コウシン</t>
    </rPh>
    <rPh sb="3" eb="5">
      <t>シッパイ</t>
    </rPh>
    <phoneticPr fontId="1"/>
  </si>
  <si>
    <t>更新チェックにて判断されたエラー内容を出力する</t>
    <rPh sb="0" eb="2">
      <t>コウシン</t>
    </rPh>
    <rPh sb="8" eb="10">
      <t>ハンダン</t>
    </rPh>
    <rPh sb="16" eb="18">
      <t>ナイヨウ</t>
    </rPh>
    <rPh sb="19" eb="21">
      <t>シュツリョク</t>
    </rPh>
    <phoneticPr fontId="1"/>
  </si>
  <si>
    <t>ユーザー名
必須チェック</t>
    <rPh sb="4" eb="5">
      <t>メイ</t>
    </rPh>
    <rPh sb="6" eb="8">
      <t>ヒッス</t>
    </rPh>
    <phoneticPr fontId="1"/>
  </si>
  <si>
    <t>ユーザー名
文字数チェック</t>
    <rPh sb="6" eb="9">
      <t>モジスウ</t>
    </rPh>
    <phoneticPr fontId="1"/>
  </si>
  <si>
    <t>エラーメッセージ「ユーザー名が未入力です」と出力される</t>
    <rPh sb="22" eb="24">
      <t>シュツリョク</t>
    </rPh>
    <phoneticPr fontId="1"/>
  </si>
  <si>
    <t>エラーメッセージ「ユーザー名に入力できる文字数を超えています」と出力される</t>
    <rPh sb="15" eb="17">
      <t>ニュウリョク</t>
    </rPh>
    <rPh sb="20" eb="23">
      <t>モジスウ</t>
    </rPh>
    <rPh sb="24" eb="25">
      <t>コ</t>
    </rPh>
    <rPh sb="32" eb="34">
      <t>シュツリョク</t>
    </rPh>
    <phoneticPr fontId="1"/>
  </si>
  <si>
    <t>メールアドレス
文字数チェック</t>
    <rPh sb="8" eb="11">
      <t>モジスウ</t>
    </rPh>
    <phoneticPr fontId="1"/>
  </si>
  <si>
    <t>エラーメッセージ「メールアドレスに入力できる文字数を超えています」と出力される</t>
    <rPh sb="17" eb="19">
      <t>ニュウリョク</t>
    </rPh>
    <rPh sb="22" eb="25">
      <t>モジスウ</t>
    </rPh>
    <rPh sb="26" eb="27">
      <t>コ</t>
    </rPh>
    <rPh sb="34" eb="36">
      <t>シュツリョク</t>
    </rPh>
    <phoneticPr fontId="1"/>
  </si>
  <si>
    <t>パスワード
文字数チェック</t>
    <rPh sb="6" eb="9">
      <t>モジスウ</t>
    </rPh>
    <phoneticPr fontId="1"/>
  </si>
  <si>
    <t>エラーメッセージ「パスワードが未入力です」と出力される</t>
    <rPh sb="22" eb="24">
      <t>シュツリョク</t>
    </rPh>
    <phoneticPr fontId="1"/>
  </si>
  <si>
    <t>文字数超過</t>
    <rPh sb="0" eb="3">
      <t>モジスウ</t>
    </rPh>
    <rPh sb="3" eb="5">
      <t>チョウカ</t>
    </rPh>
    <phoneticPr fontId="1"/>
  </si>
  <si>
    <t>エラーメッセージ「パスワードが6文字以上16文字未満にしてください」と出力される</t>
    <rPh sb="16" eb="18">
      <t>モジ</t>
    </rPh>
    <rPh sb="18" eb="20">
      <t>イジョウ</t>
    </rPh>
    <rPh sb="22" eb="24">
      <t>モジ</t>
    </rPh>
    <rPh sb="24" eb="26">
      <t>ミマン</t>
    </rPh>
    <rPh sb="35" eb="37">
      <t>シュツリョク</t>
    </rPh>
    <phoneticPr fontId="1"/>
  </si>
  <si>
    <t>パスワード
照合チェック</t>
    <rPh sb="6" eb="8">
      <t>ショウゴウ</t>
    </rPh>
    <phoneticPr fontId="1"/>
  </si>
  <si>
    <t>不一致</t>
    <rPh sb="0" eb="3">
      <t>フイッチ</t>
    </rPh>
    <phoneticPr fontId="1"/>
  </si>
  <si>
    <t>エラーメッセージ「パスワードが一致しません」と出力される</t>
    <rPh sb="15" eb="17">
      <t>イッチ</t>
    </rPh>
    <rPh sb="23" eb="25">
      <t>シュツリョク</t>
    </rPh>
    <phoneticPr fontId="1"/>
  </si>
  <si>
    <t>権限
必須チェック</t>
    <rPh sb="0" eb="2">
      <t>ケンゲン</t>
    </rPh>
    <rPh sb="3" eb="5">
      <t>ヒッス</t>
    </rPh>
    <phoneticPr fontId="1"/>
  </si>
  <si>
    <t>エラーメッセージ「権限が未設定です」と出力される</t>
    <rPh sb="9" eb="11">
      <t>ケンゲン</t>
    </rPh>
    <rPh sb="13" eb="15">
      <t>セッテイ</t>
    </rPh>
    <rPh sb="19" eb="21">
      <t>シュツリョク</t>
    </rPh>
    <phoneticPr fontId="1"/>
  </si>
  <si>
    <t>設定外</t>
    <rPh sb="0" eb="2">
      <t>セッテイ</t>
    </rPh>
    <rPh sb="2" eb="3">
      <t>ソト</t>
    </rPh>
    <phoneticPr fontId="1"/>
  </si>
  <si>
    <t>設定内</t>
    <rPh sb="0" eb="2">
      <t>セッテイ</t>
    </rPh>
    <rPh sb="2" eb="3">
      <t>ナイ</t>
    </rPh>
    <phoneticPr fontId="1"/>
  </si>
  <si>
    <t>権限 (変更対象：自分以外)
必須チェック</t>
    <rPh sb="0" eb="2">
      <t>ケンゲン</t>
    </rPh>
    <rPh sb="4" eb="6">
      <t>ヘンコウ</t>
    </rPh>
    <rPh sb="6" eb="8">
      <t>タイショウ</t>
    </rPh>
    <rPh sb="9" eb="11">
      <t>ジブン</t>
    </rPh>
    <rPh sb="11" eb="13">
      <t>イガイ</t>
    </rPh>
    <rPh sb="15" eb="17">
      <t>ヒッス</t>
    </rPh>
    <phoneticPr fontId="1"/>
  </si>
  <si>
    <t>権限 (変更対象：自分)
必須チェック</t>
    <rPh sb="0" eb="2">
      <t>ケンゲン</t>
    </rPh>
    <rPh sb="4" eb="6">
      <t>ヘンコウ</t>
    </rPh>
    <rPh sb="6" eb="8">
      <t>タイショウ</t>
    </rPh>
    <rPh sb="9" eb="11">
      <t>ジブン</t>
    </rPh>
    <rPh sb="13" eb="15">
      <t>ヒッス</t>
    </rPh>
    <phoneticPr fontId="1"/>
  </si>
  <si>
    <t>未選択</t>
    <rPh sb="0" eb="1">
      <t>ミ</t>
    </rPh>
    <rPh sb="1" eb="3">
      <t>センタク</t>
    </rPh>
    <phoneticPr fontId="1"/>
  </si>
  <si>
    <t>更新 
チェック</t>
    <rPh sb="0" eb="2">
      <t>コウシン</t>
    </rPh>
    <phoneticPr fontId="1"/>
  </si>
  <si>
    <t>ユーザー名</t>
    <rPh sb="4" eb="5">
      <t>メイ</t>
    </rPh>
    <phoneticPr fontId="1"/>
  </si>
  <si>
    <t>権限（変更対象：自分）</t>
    <rPh sb="0" eb="2">
      <t>ケンゲン</t>
    </rPh>
    <rPh sb="3" eb="5">
      <t>ヘンコウ</t>
    </rPh>
    <rPh sb="5" eb="7">
      <t>タイショウ</t>
    </rPh>
    <rPh sb="8" eb="10">
      <t>ジブン</t>
    </rPh>
    <phoneticPr fontId="1"/>
  </si>
  <si>
    <t>メールアドレス</t>
    <phoneticPr fontId="1"/>
  </si>
  <si>
    <t>更新対象のメールアドレスが入力されている</t>
    <phoneticPr fontId="1"/>
  </si>
  <si>
    <t>更新対象のユーザー名が入力されている</t>
    <rPh sb="0" eb="2">
      <t>コウシン</t>
    </rPh>
    <rPh sb="2" eb="4">
      <t>タイショウ</t>
    </rPh>
    <rPh sb="9" eb="10">
      <t>メイ</t>
    </rPh>
    <rPh sb="11" eb="13">
      <t>ニュウリョク</t>
    </rPh>
    <phoneticPr fontId="1"/>
  </si>
  <si>
    <t>パスワード</t>
    <phoneticPr fontId="1"/>
  </si>
  <si>
    <t>確認用パスワード</t>
    <rPh sb="0" eb="3">
      <t>カクニンヨウ</t>
    </rPh>
    <phoneticPr fontId="1"/>
  </si>
  <si>
    <t>未入力状態</t>
    <rPh sb="0" eb="3">
      <t>ミニュウリョク</t>
    </rPh>
    <rPh sb="3" eb="5">
      <t>ジョウタイ</t>
    </rPh>
    <phoneticPr fontId="1"/>
  </si>
  <si>
    <t>未入力状態</t>
    <phoneticPr fontId="1"/>
  </si>
  <si>
    <t>権限（変更対象：自分以外）</t>
    <rPh sb="0" eb="2">
      <t>ケンゲン</t>
    </rPh>
    <rPh sb="3" eb="5">
      <t>ヘンコウ</t>
    </rPh>
    <rPh sb="5" eb="7">
      <t>タイショウ</t>
    </rPh>
    <rPh sb="8" eb="10">
      <t>ジブン</t>
    </rPh>
    <rPh sb="10" eb="12">
      <t>イガイ</t>
    </rPh>
    <phoneticPr fontId="1"/>
  </si>
  <si>
    <t>非表示</t>
    <rPh sb="0" eb="3">
      <t>ヒヒョウジ</t>
    </rPh>
    <phoneticPr fontId="1"/>
  </si>
  <si>
    <t>更新対象の権限が内部的に格納されている</t>
    <rPh sb="8" eb="11">
      <t>ナイブテキ</t>
    </rPh>
    <rPh sb="12" eb="14">
      <t>カクノウ</t>
    </rPh>
    <phoneticPr fontId="1"/>
  </si>
  <si>
    <t>権限マスタに存在する項目が出力される</t>
    <rPh sb="0" eb="2">
      <t>ケンゲン</t>
    </rPh>
    <rPh sb="6" eb="8">
      <t>ソンザイ</t>
    </rPh>
    <rPh sb="10" eb="12">
      <t>コウモク</t>
    </rPh>
    <rPh sb="13" eb="15">
      <t>シュツリョク</t>
    </rPh>
    <phoneticPr fontId="1"/>
  </si>
  <si>
    <t>「ログアウト」と「在庫管理」と「ユーザー管理」のボタンが出力される</t>
    <rPh sb="9" eb="11">
      <t>ザイコ</t>
    </rPh>
    <rPh sb="11" eb="13">
      <t>カンリ</t>
    </rPh>
    <rPh sb="20" eb="22">
      <t>カンリ</t>
    </rPh>
    <rPh sb="28" eb="30">
      <t>シュツリョク</t>
    </rPh>
    <phoneticPr fontId="1"/>
  </si>
  <si>
    <t>テスト期待結果</t>
    <rPh sb="3" eb="5">
      <t>キタイ</t>
    </rPh>
    <rPh sb="5" eb="7">
      <t>ケッカ</t>
    </rPh>
    <phoneticPr fontId="1"/>
  </si>
  <si>
    <t>実施結果</t>
    <rPh sb="0" eb="2">
      <t>ジッシ</t>
    </rPh>
    <rPh sb="2" eb="4">
      <t>ケッカ</t>
    </rPh>
    <phoneticPr fontId="1"/>
  </si>
  <si>
    <t>No.</t>
    <phoneticPr fontId="1"/>
  </si>
  <si>
    <t>初期画面</t>
    <rPh sb="0" eb="2">
      <t>ショキ</t>
    </rPh>
    <rPh sb="2" eb="4">
      <t>ガメン</t>
    </rPh>
    <phoneticPr fontId="1"/>
  </si>
  <si>
    <t>初期画面</t>
    <rPh sb="0" eb="2">
      <t>ショキ</t>
    </rPh>
    <rPh sb="2" eb="4">
      <t>ガメン</t>
    </rPh>
    <phoneticPr fontId="1"/>
  </si>
  <si>
    <t>更新対象の仕入れ価格が入力されている</t>
    <rPh sb="5" eb="7">
      <t>シイ</t>
    </rPh>
    <phoneticPr fontId="1"/>
  </si>
  <si>
    <t>タイトル</t>
    <phoneticPr fontId="1"/>
  </si>
  <si>
    <t>テキストボックス</t>
    <phoneticPr fontId="1"/>
  </si>
  <si>
    <t>-</t>
    <phoneticPr fontId="1"/>
  </si>
  <si>
    <t>メールアドレスを入力できるテキストボックスが出力される</t>
    <rPh sb="8" eb="10">
      <t>ニュウリョク</t>
    </rPh>
    <rPh sb="22" eb="24">
      <t>シュツリョク</t>
    </rPh>
    <phoneticPr fontId="1"/>
  </si>
  <si>
    <t>「商品管理システム」と表示する</t>
    <rPh sb="1" eb="3">
      <t>ショウヒン</t>
    </rPh>
    <rPh sb="3" eb="5">
      <t>カンリ</t>
    </rPh>
    <rPh sb="11" eb="13">
      <t>ヒョウジ</t>
    </rPh>
    <phoneticPr fontId="1"/>
  </si>
  <si>
    <t>パスワードを入力できるテキストボックスが出力される</t>
    <rPh sb="6" eb="8">
      <t>ニュウリョク</t>
    </rPh>
    <rPh sb="20" eb="22">
      <t>シュツリョク</t>
    </rPh>
    <phoneticPr fontId="1"/>
  </si>
  <si>
    <t>ボタン</t>
    <phoneticPr fontId="1"/>
  </si>
  <si>
    <t>「ログイン」と表示する</t>
    <rPh sb="7" eb="9">
      <t>ヒョウジ</t>
    </rPh>
    <phoneticPr fontId="1"/>
  </si>
  <si>
    <t>メニュー画面へ遷移する</t>
    <rPh sb="4" eb="6">
      <t>ガメン</t>
    </rPh>
    <rPh sb="7" eb="9">
      <t>センイ</t>
    </rPh>
    <phoneticPr fontId="1"/>
  </si>
  <si>
    <t>ボタン</t>
    <phoneticPr fontId="1"/>
  </si>
  <si>
    <t>-</t>
    <phoneticPr fontId="1"/>
  </si>
  <si>
    <t>「ログアウト」と表示する</t>
    <rPh sb="8" eb="10">
      <t>ヒョウジ</t>
    </rPh>
    <phoneticPr fontId="1"/>
  </si>
  <si>
    <t>在庫一覧画面へ遷移する</t>
    <rPh sb="0" eb="2">
      <t>ザイコ</t>
    </rPh>
    <rPh sb="2" eb="4">
      <t>イチラン</t>
    </rPh>
    <rPh sb="4" eb="6">
      <t>ガメン</t>
    </rPh>
    <rPh sb="5" eb="6">
      <t>メン</t>
    </rPh>
    <rPh sb="7" eb="9">
      <t>センイ</t>
    </rPh>
    <phoneticPr fontId="1"/>
  </si>
  <si>
    <t>ユーザー一覧画面遷移へする</t>
    <rPh sb="4" eb="6">
      <t>イチラン</t>
    </rPh>
    <phoneticPr fontId="1"/>
  </si>
  <si>
    <t>ログイン画面へ遷移する</t>
    <phoneticPr fontId="1"/>
  </si>
  <si>
    <t>リンクボタン</t>
    <phoneticPr fontId="1"/>
  </si>
  <si>
    <t>項目</t>
    <rPh sb="0" eb="2">
      <t>コウモク</t>
    </rPh>
    <phoneticPr fontId="1"/>
  </si>
  <si>
    <t>「在庫一覧」と表示する</t>
    <rPh sb="1" eb="3">
      <t>ザイコ</t>
    </rPh>
    <rPh sb="3" eb="5">
      <t>イチラン</t>
    </rPh>
    <rPh sb="7" eb="9">
      <t>ヒョウジ</t>
    </rPh>
    <phoneticPr fontId="1"/>
  </si>
  <si>
    <t>「No.」と表示する</t>
    <rPh sb="6" eb="8">
      <t>ヒョウジ</t>
    </rPh>
    <phoneticPr fontId="1"/>
  </si>
  <si>
    <t>「新規追加」と表示する</t>
    <rPh sb="1" eb="3">
      <t>シンキ</t>
    </rPh>
    <rPh sb="3" eb="5">
      <t>ツイカ</t>
    </rPh>
    <rPh sb="7" eb="9">
      <t>ヒョウジ</t>
    </rPh>
    <phoneticPr fontId="1"/>
  </si>
  <si>
    <t>「CSVダウンロード」と表示する</t>
    <rPh sb="12" eb="14">
      <t>ヒョウジ</t>
    </rPh>
    <phoneticPr fontId="1"/>
  </si>
  <si>
    <t>「商品名」と表示する</t>
    <rPh sb="1" eb="4">
      <t>ショウヒンメイ</t>
    </rPh>
    <rPh sb="6" eb="8">
      <t>ヒョウジ</t>
    </rPh>
    <phoneticPr fontId="1"/>
  </si>
  <si>
    <t>「価格」と表示する</t>
    <rPh sb="1" eb="3">
      <t>カカク</t>
    </rPh>
    <rPh sb="5" eb="7">
      <t>ヒョウジ</t>
    </rPh>
    <phoneticPr fontId="1"/>
  </si>
  <si>
    <t>「在庫数」と表示する</t>
    <rPh sb="1" eb="4">
      <t>ザイコスウ</t>
    </rPh>
    <rPh sb="6" eb="8">
      <t>ヒョウジ</t>
    </rPh>
    <phoneticPr fontId="1"/>
  </si>
  <si>
    <t>「入荷日」と表示する</t>
    <rPh sb="1" eb="3">
      <t>ニュウカ</t>
    </rPh>
    <rPh sb="3" eb="4">
      <t>ビ</t>
    </rPh>
    <rPh sb="6" eb="8">
      <t>ヒョウジ</t>
    </rPh>
    <phoneticPr fontId="1"/>
  </si>
  <si>
    <t>「《」,「〈」,「数字」,「〉」,「》」を表示する</t>
    <rPh sb="21" eb="23">
      <t>ヒョウジ</t>
    </rPh>
    <phoneticPr fontId="1"/>
  </si>
  <si>
    <t>「戻る」と表示する</t>
    <rPh sb="1" eb="2">
      <t>モド</t>
    </rPh>
    <rPh sb="5" eb="7">
      <t>ヒョウジ</t>
    </rPh>
    <phoneticPr fontId="1"/>
  </si>
  <si>
    <t>メニュー画面へ遷移する</t>
    <phoneticPr fontId="1"/>
  </si>
  <si>
    <t>在庫一覧画面へ遷移する</t>
    <rPh sb="0" eb="2">
      <t>ザイコ</t>
    </rPh>
    <rPh sb="2" eb="4">
      <t>イチラン</t>
    </rPh>
    <phoneticPr fontId="1"/>
  </si>
  <si>
    <t>在庫一覧画面へ遷移し、「登録が完了しました」とアラート出力する</t>
    <rPh sb="0" eb="2">
      <t>ザイコ</t>
    </rPh>
    <rPh sb="2" eb="4">
      <t>イチラン</t>
    </rPh>
    <rPh sb="12" eb="14">
      <t>トウロク</t>
    </rPh>
    <rPh sb="15" eb="17">
      <t>カンリョウ</t>
    </rPh>
    <rPh sb="27" eb="29">
      <t>シュツリョク</t>
    </rPh>
    <phoneticPr fontId="1"/>
  </si>
  <si>
    <t>ボタン</t>
    <phoneticPr fontId="1"/>
  </si>
  <si>
    <t>「登録」と表示する</t>
    <rPh sb="1" eb="3">
      <t>トウロク</t>
    </rPh>
    <rPh sb="5" eb="7">
      <t>ヒョウジ</t>
    </rPh>
    <phoneticPr fontId="1"/>
  </si>
  <si>
    <t>商品名を入力できるテキストボックスが出力される</t>
    <rPh sb="0" eb="3">
      <t>ショウヒンメイ</t>
    </rPh>
    <rPh sb="4" eb="6">
      <t>ニュウリョク</t>
    </rPh>
    <rPh sb="18" eb="20">
      <t>シュツリョク</t>
    </rPh>
    <phoneticPr fontId="1"/>
  </si>
  <si>
    <t>商品説明を入力できるテキストボックスが出力される</t>
    <rPh sb="0" eb="2">
      <t>ショウヒン</t>
    </rPh>
    <rPh sb="2" eb="4">
      <t>セツメイ</t>
    </rPh>
    <rPh sb="5" eb="7">
      <t>ニュウリョク</t>
    </rPh>
    <rPh sb="19" eb="21">
      <t>シュツリョク</t>
    </rPh>
    <phoneticPr fontId="1"/>
  </si>
  <si>
    <t>仕入先を入力できるテキストボックスが出力される</t>
    <rPh sb="0" eb="2">
      <t>シイ</t>
    </rPh>
    <rPh sb="2" eb="3">
      <t>サキ</t>
    </rPh>
    <rPh sb="4" eb="6">
      <t>ニュウリョク</t>
    </rPh>
    <rPh sb="18" eb="20">
      <t>シュツリョク</t>
    </rPh>
    <phoneticPr fontId="1"/>
  </si>
  <si>
    <t>生産国を入力できるテキストボックスが出力される</t>
    <rPh sb="0" eb="3">
      <t>セイサンコク</t>
    </rPh>
    <rPh sb="4" eb="6">
      <t>ニュウリョク</t>
    </rPh>
    <rPh sb="18" eb="20">
      <t>シュツリョク</t>
    </rPh>
    <phoneticPr fontId="1"/>
  </si>
  <si>
    <t>価格を入力できるテキストボックスが出力される</t>
    <rPh sb="0" eb="2">
      <t>カカク</t>
    </rPh>
    <rPh sb="3" eb="5">
      <t>ニュウリョク</t>
    </rPh>
    <rPh sb="17" eb="19">
      <t>シュツリョク</t>
    </rPh>
    <phoneticPr fontId="1"/>
  </si>
  <si>
    <t>仕入れ価格を入力できるテキストボックスが出力される</t>
    <rPh sb="0" eb="2">
      <t>シイ</t>
    </rPh>
    <rPh sb="3" eb="5">
      <t>カカク</t>
    </rPh>
    <rPh sb="6" eb="8">
      <t>ニュウリョク</t>
    </rPh>
    <rPh sb="20" eb="22">
      <t>シュツリョク</t>
    </rPh>
    <phoneticPr fontId="1"/>
  </si>
  <si>
    <t>在庫数を入力できるテキストボックスが出力される</t>
    <rPh sb="0" eb="3">
      <t>ザイコスウ</t>
    </rPh>
    <rPh sb="4" eb="6">
      <t>ニュウリョク</t>
    </rPh>
    <rPh sb="18" eb="20">
      <t>シュツリョク</t>
    </rPh>
    <phoneticPr fontId="1"/>
  </si>
  <si>
    <t>「商品登録」と表示する</t>
    <rPh sb="1" eb="3">
      <t>ショウヒン</t>
    </rPh>
    <rPh sb="3" eb="5">
      <t>トウロク</t>
    </rPh>
    <rPh sb="7" eb="9">
      <t>ヒョウジ</t>
    </rPh>
    <phoneticPr fontId="1"/>
  </si>
  <si>
    <t>「商品編集」と表示する</t>
    <rPh sb="1" eb="3">
      <t>ショウヒン</t>
    </rPh>
    <rPh sb="3" eb="5">
      <t>ヘンシュウ</t>
    </rPh>
    <rPh sb="7" eb="9">
      <t>ヒョウジ</t>
    </rPh>
    <phoneticPr fontId="1"/>
  </si>
  <si>
    <t>「更新」と表示する</t>
    <rPh sb="1" eb="3">
      <t>コウシン</t>
    </rPh>
    <rPh sb="5" eb="7">
      <t>ヒョウジ</t>
    </rPh>
    <phoneticPr fontId="1"/>
  </si>
  <si>
    <t>在庫一覧画面へ遷移し、「登録が完了しました」とアラート出力する</t>
    <rPh sb="12" eb="14">
      <t>トウロク</t>
    </rPh>
    <rPh sb="15" eb="17">
      <t>カンリョウ</t>
    </rPh>
    <rPh sb="27" eb="29">
      <t>シュツリョク</t>
    </rPh>
    <phoneticPr fontId="1"/>
  </si>
  <si>
    <t>「ユーザー一覧」と表示する</t>
    <rPh sb="5" eb="7">
      <t>イチラン</t>
    </rPh>
    <rPh sb="9" eb="11">
      <t>ヒョウジ</t>
    </rPh>
    <phoneticPr fontId="1"/>
  </si>
  <si>
    <t>「ユーザー名」と表示する</t>
    <rPh sb="5" eb="6">
      <t>メイ</t>
    </rPh>
    <rPh sb="8" eb="10">
      <t>ヒョウジ</t>
    </rPh>
    <phoneticPr fontId="1"/>
  </si>
  <si>
    <t>「メールアドレス」と表示する</t>
    <rPh sb="10" eb="12">
      <t>ヒョウジ</t>
    </rPh>
    <phoneticPr fontId="1"/>
  </si>
  <si>
    <t>「権限」と表示する</t>
    <rPh sb="1" eb="3">
      <t>ケンゲン</t>
    </rPh>
    <rPh sb="5" eb="7">
      <t>ヒョウジ</t>
    </rPh>
    <phoneticPr fontId="1"/>
  </si>
  <si>
    <t>「ロック状態」と表示する</t>
    <rPh sb="4" eb="6">
      <t>ジョウタイ</t>
    </rPh>
    <rPh sb="8" eb="10">
      <t>ヒョウジ</t>
    </rPh>
    <phoneticPr fontId="1"/>
  </si>
  <si>
    <t>1件ずつ「編集｜削除」と表示する</t>
    <rPh sb="5" eb="7">
      <t>ヘンシュウ</t>
    </rPh>
    <rPh sb="8" eb="10">
      <t>サクジョ</t>
    </rPh>
    <rPh sb="12" eb="14">
      <t>ヒョウジ</t>
    </rPh>
    <phoneticPr fontId="1"/>
  </si>
  <si>
    <t>上記の各項目下に10件分データを表示する</t>
    <rPh sb="0" eb="2">
      <t>ジョウキ</t>
    </rPh>
    <rPh sb="3" eb="4">
      <t>カク</t>
    </rPh>
    <rPh sb="4" eb="6">
      <t>コウモク</t>
    </rPh>
    <rPh sb="6" eb="7">
      <t>シタ</t>
    </rPh>
    <rPh sb="10" eb="11">
      <t>ケン</t>
    </rPh>
    <rPh sb="11" eb="12">
      <t>ブン</t>
    </rPh>
    <rPh sb="16" eb="18">
      <t>ヒョウジ</t>
    </rPh>
    <phoneticPr fontId="1"/>
  </si>
  <si>
    <t>商品登録画面へ遷移する</t>
    <rPh sb="0" eb="2">
      <t>ショウヒン</t>
    </rPh>
    <rPh sb="2" eb="4">
      <t>トウロク</t>
    </rPh>
    <rPh sb="4" eb="6">
      <t>ガメン</t>
    </rPh>
    <rPh sb="7" eb="9">
      <t>センイ</t>
    </rPh>
    <phoneticPr fontId="1"/>
  </si>
  <si>
    <t>ユーザー登録画面へ遷移する</t>
    <rPh sb="4" eb="6">
      <t>トウロク</t>
    </rPh>
    <rPh sb="6" eb="8">
      <t>ガメン</t>
    </rPh>
    <rPh sb="9" eb="11">
      <t>センイ</t>
    </rPh>
    <phoneticPr fontId="1"/>
  </si>
  <si>
    <t>「ユーザー登録」と表示する</t>
    <rPh sb="5" eb="7">
      <t>トウロク</t>
    </rPh>
    <rPh sb="9" eb="11">
      <t>ヒョウジ</t>
    </rPh>
    <phoneticPr fontId="1"/>
  </si>
  <si>
    <t>ユーザー名を入力できるテキストボックスが出力される</t>
    <rPh sb="4" eb="5">
      <t>メイ</t>
    </rPh>
    <rPh sb="6" eb="8">
      <t>ニュウリョク</t>
    </rPh>
    <rPh sb="20" eb="22">
      <t>シュツリョク</t>
    </rPh>
    <phoneticPr fontId="1"/>
  </si>
  <si>
    <t>パスワード（確認）を入力できるテキストボックスが出力される</t>
    <rPh sb="6" eb="8">
      <t>カクニン</t>
    </rPh>
    <rPh sb="10" eb="12">
      <t>ニュウリョク</t>
    </rPh>
    <rPh sb="24" eb="26">
      <t>シュツリョク</t>
    </rPh>
    <phoneticPr fontId="1"/>
  </si>
  <si>
    <t>プルダウン</t>
    <phoneticPr fontId="1"/>
  </si>
  <si>
    <t>権限を選択できるプルダウンが設定される</t>
    <rPh sb="0" eb="2">
      <t>ケンゲン</t>
    </rPh>
    <rPh sb="3" eb="5">
      <t>センタク</t>
    </rPh>
    <rPh sb="14" eb="16">
      <t>セッテイ</t>
    </rPh>
    <phoneticPr fontId="1"/>
  </si>
  <si>
    <t>入荷日を入力できるテキストボックスが出力される</t>
    <rPh sb="0" eb="2">
      <t>ニュウカ</t>
    </rPh>
    <rPh sb="2" eb="3">
      <t>ビ</t>
    </rPh>
    <rPh sb="4" eb="6">
      <t>ニュウリョク</t>
    </rPh>
    <rPh sb="18" eb="20">
      <t>シュツリョク</t>
    </rPh>
    <phoneticPr fontId="1"/>
  </si>
  <si>
    <t>「ユーザー編集」と表示する</t>
    <rPh sb="5" eb="7">
      <t>ヘンシュウ</t>
    </rPh>
    <rPh sb="9" eb="11">
      <t>ヒョウジ</t>
    </rPh>
    <phoneticPr fontId="1"/>
  </si>
  <si>
    <t>ユーザー一覧画面へ遷移する</t>
    <rPh sb="4" eb="6">
      <t>イチラン</t>
    </rPh>
    <phoneticPr fontId="1"/>
  </si>
  <si>
    <t>ユーザー一覧画面へ遷移し、「登録が完了しました」とアラート出力する</t>
    <rPh sb="4" eb="6">
      <t>イチラン</t>
    </rPh>
    <rPh sb="14" eb="16">
      <t>トウロク</t>
    </rPh>
    <rPh sb="17" eb="19">
      <t>カンリョウ</t>
    </rPh>
    <rPh sb="29" eb="31">
      <t>シュツリョク</t>
    </rPh>
    <phoneticPr fontId="1"/>
  </si>
  <si>
    <t>エラー</t>
    <phoneticPr fontId="1"/>
  </si>
  <si>
    <t>ユーザー一覧画面へ遷移し、「登録が完了しました」とアラート出力する</t>
    <rPh sb="14" eb="16">
      <t>トウロク</t>
    </rPh>
    <rPh sb="17" eb="19">
      <t>カンリョウ</t>
    </rPh>
    <rPh sb="29" eb="31">
      <t>シュツリョク</t>
    </rPh>
    <phoneticPr fontId="1"/>
  </si>
  <si>
    <t>ログイン画面へ遷移する</t>
    <rPh sb="4" eb="6">
      <t>ガメン</t>
    </rPh>
    <rPh sb="7" eb="9">
      <t>センイ</t>
    </rPh>
    <phoneticPr fontId="1"/>
  </si>
  <si>
    <t>未ログイン時の遷移
（ＵＲＬでの移動時）</t>
    <rPh sb="0" eb="1">
      <t>ミ</t>
    </rPh>
    <rPh sb="5" eb="6">
      <t>トキ</t>
    </rPh>
    <rPh sb="7" eb="9">
      <t>センイ</t>
    </rPh>
    <rPh sb="16" eb="18">
      <t>イドウ</t>
    </rPh>
    <rPh sb="18" eb="19">
      <t>トキ</t>
    </rPh>
    <phoneticPr fontId="1"/>
  </si>
  <si>
    <t>（文字列）
[abc@php]</t>
    <rPh sb="1" eb="4">
      <t>モジレツ</t>
    </rPh>
    <phoneticPr fontId="1"/>
  </si>
  <si>
    <t>(文字列)
[abcdef]</t>
    <rPh sb="1" eb="4">
      <t>モジレツ</t>
    </rPh>
    <phoneticPr fontId="1"/>
  </si>
  <si>
    <t>正常</t>
    <rPh sb="0" eb="2">
      <t>セイジョウ</t>
    </rPh>
    <phoneticPr fontId="1"/>
  </si>
  <si>
    <t>異常</t>
    <rPh sb="0" eb="2">
      <t>イジョウ</t>
    </rPh>
    <phoneticPr fontId="1"/>
  </si>
  <si>
    <t>(格納値)
1 or 9</t>
    <rPh sb="1" eb="3">
      <t>カクノウ</t>
    </rPh>
    <rPh sb="3" eb="4">
      <t>アタイ</t>
    </rPh>
    <phoneticPr fontId="1"/>
  </si>
  <si>
    <t>リンクボタン
（管理者or発注担当者でログイン時）</t>
    <rPh sb="13" eb="15">
      <t>ハッチュウ</t>
    </rPh>
    <rPh sb="15" eb="18">
      <t>タントウシャ</t>
    </rPh>
    <phoneticPr fontId="1"/>
  </si>
  <si>
    <t>(文字列)
[リンゴ]</t>
    <rPh sb="1" eb="4">
      <t>モジレツ</t>
    </rPh>
    <phoneticPr fontId="1"/>
  </si>
  <si>
    <t>(文字列)
田中　太郎</t>
    <rPh sb="1" eb="4">
      <t>モジレツ</t>
    </rPh>
    <rPh sb="6" eb="8">
      <t>タナカ</t>
    </rPh>
    <rPh sb="9" eb="11">
      <t>タロウ</t>
    </rPh>
    <phoneticPr fontId="1"/>
  </si>
  <si>
    <t>文字列≦30</t>
    <rPh sb="0" eb="3">
      <t>モジレツ</t>
    </rPh>
    <phoneticPr fontId="1"/>
  </si>
  <si>
    <t>文字列≦100</t>
    <rPh sb="0" eb="3">
      <t>モジレツ</t>
    </rPh>
    <phoneticPr fontId="1"/>
  </si>
  <si>
    <t>6≦文字列&lt;16</t>
    <rPh sb="2" eb="5">
      <t>モジレツ</t>
    </rPh>
    <phoneticPr fontId="1"/>
  </si>
  <si>
    <t>文字数&lt;6</t>
    <rPh sb="0" eb="3">
      <t>モジスウ</t>
    </rPh>
    <phoneticPr fontId="1"/>
  </si>
  <si>
    <t>(文字列)
[passcode]</t>
    <rPh sb="1" eb="4">
      <t>モジレツ</t>
    </rPh>
    <phoneticPr fontId="1"/>
  </si>
  <si>
    <t>エラーメッセージは出力されない</t>
    <phoneticPr fontId="1"/>
  </si>
  <si>
    <t>文字列≦255</t>
    <rPh sb="0" eb="3">
      <t>モジレツ</t>
    </rPh>
    <phoneticPr fontId="1"/>
  </si>
  <si>
    <t>16≦文字数</t>
    <rPh sb="3" eb="6">
      <t>モジスウ</t>
    </rPh>
    <phoneticPr fontId="1"/>
  </si>
  <si>
    <t>文字列≦20</t>
    <rPh sb="0" eb="3">
      <t>モジレツ</t>
    </rPh>
    <phoneticPr fontId="1"/>
  </si>
  <si>
    <t>文字列≦10</t>
    <rPh sb="0" eb="3">
      <t>モジレツ</t>
    </rPh>
    <phoneticPr fontId="1"/>
  </si>
  <si>
    <t>(文字列)
[赤い果実]</t>
    <rPh sb="1" eb="4">
      <t>モジレツ</t>
    </rPh>
    <rPh sb="7" eb="8">
      <t>アカ</t>
    </rPh>
    <rPh sb="9" eb="11">
      <t>カジツ</t>
    </rPh>
    <phoneticPr fontId="1"/>
  </si>
  <si>
    <t>エラーメッセージは出力されない</t>
    <phoneticPr fontId="1"/>
  </si>
  <si>
    <t>(文字列)
[青森県]</t>
    <rPh sb="1" eb="4">
      <t>モジレツ</t>
    </rPh>
    <rPh sb="7" eb="10">
      <t>アオモリケン</t>
    </rPh>
    <phoneticPr fontId="1"/>
  </si>
  <si>
    <t>(文字列)
[日本]</t>
    <rPh sb="1" eb="4">
      <t>モジレツ</t>
    </rPh>
    <rPh sb="7" eb="9">
      <t>ニホン</t>
    </rPh>
    <phoneticPr fontId="1"/>
  </si>
  <si>
    <t>(文字列)
[2019-12-01]</t>
    <rPh sb="1" eb="4">
      <t>モジレツ</t>
    </rPh>
    <phoneticPr fontId="1"/>
  </si>
  <si>
    <t>(文字列)
[１０](全)</t>
    <rPh sb="1" eb="4">
      <t>モジレツ</t>
    </rPh>
    <rPh sb="11" eb="12">
      <t>ゼン</t>
    </rPh>
    <phoneticPr fontId="1"/>
  </si>
  <si>
    <t>（数値）
[10](半)</t>
    <rPh sb="1" eb="3">
      <t>スウチ</t>
    </rPh>
    <rPh sb="10" eb="11">
      <t>ハン</t>
    </rPh>
    <phoneticPr fontId="1"/>
  </si>
  <si>
    <t>（数値）
[150](半)</t>
    <rPh sb="1" eb="3">
      <t>スウチ</t>
    </rPh>
    <rPh sb="11" eb="12">
      <t>ハン</t>
    </rPh>
    <phoneticPr fontId="1"/>
  </si>
  <si>
    <t>(文字列)
[１５０](全)</t>
    <rPh sb="1" eb="4">
      <t>モジレツ</t>
    </rPh>
    <rPh sb="12" eb="13">
      <t>ゼン</t>
    </rPh>
    <phoneticPr fontId="1"/>
  </si>
  <si>
    <t>（数値）
[120](半)</t>
    <rPh sb="1" eb="3">
      <t>スウチ</t>
    </rPh>
    <rPh sb="11" eb="12">
      <t>ハン</t>
    </rPh>
    <phoneticPr fontId="1"/>
  </si>
  <si>
    <t>(文字列)
[１２０](全)</t>
    <rPh sb="1" eb="4">
      <t>モジレツ</t>
    </rPh>
    <rPh sb="12" eb="13">
      <t>ゼン</t>
    </rPh>
    <phoneticPr fontId="1"/>
  </si>
  <si>
    <t>（数値）
[150]</t>
    <rPh sb="1" eb="3">
      <t>スウチ</t>
    </rPh>
    <phoneticPr fontId="1"/>
  </si>
  <si>
    <t>（数値）
[10]</t>
    <rPh sb="1" eb="3">
      <t>スウチ</t>
    </rPh>
    <phoneticPr fontId="1"/>
  </si>
  <si>
    <t>(文字列)
[アップル]</t>
    <rPh sb="1" eb="4">
      <t>モジレツ</t>
    </rPh>
    <phoneticPr fontId="1"/>
  </si>
  <si>
    <t>(文字列)
[赤い果物]</t>
    <rPh sb="1" eb="4">
      <t>モジレツ</t>
    </rPh>
    <rPh sb="7" eb="8">
      <t>アカ</t>
    </rPh>
    <rPh sb="9" eb="11">
      <t>クダモノ</t>
    </rPh>
    <phoneticPr fontId="1"/>
  </si>
  <si>
    <t>（数値）
[120]</t>
    <rPh sb="1" eb="3">
      <t>スウチ</t>
    </rPh>
    <phoneticPr fontId="1"/>
  </si>
  <si>
    <t>使用ブラウザ</t>
    <rPh sb="0" eb="2">
      <t>シヨウ</t>
    </rPh>
    <phoneticPr fontId="1"/>
  </si>
  <si>
    <t>再実施結果</t>
    <rPh sb="0" eb="3">
      <t>サイジッシ</t>
    </rPh>
    <rPh sb="3" eb="5">
      <t>ケッカ</t>
    </rPh>
    <phoneticPr fontId="1"/>
  </si>
  <si>
    <t>再実施日</t>
    <rPh sb="0" eb="4">
      <t>サイジッシビ</t>
    </rPh>
    <phoneticPr fontId="1"/>
  </si>
  <si>
    <t>再実施者</t>
    <rPh sb="0" eb="4">
      <t>サイジッシシャ</t>
    </rPh>
    <phoneticPr fontId="1"/>
  </si>
  <si>
    <t>備考</t>
    <rPh sb="0" eb="2">
      <t>ビコウ</t>
    </rPh>
    <phoneticPr fontId="1"/>
  </si>
  <si>
    <t>発注担当者または、
閲覧者でログイン</t>
    <rPh sb="0" eb="2">
      <t>ハッチュウ</t>
    </rPh>
    <rPh sb="2" eb="4">
      <t>タントウ</t>
    </rPh>
    <rPh sb="4" eb="5">
      <t>シャ</t>
    </rPh>
    <phoneticPr fontId="1"/>
  </si>
  <si>
    <t>入力された「メールアドレス」と「パスワード」を元にユーザー名を表示する</t>
    <rPh sb="0" eb="2">
      <t>ニュウリョク</t>
    </rPh>
    <rPh sb="23" eb="24">
      <t>モト</t>
    </rPh>
    <rPh sb="29" eb="30">
      <t>メイ</t>
    </rPh>
    <rPh sb="31" eb="33">
      <t>ヒョウジ</t>
    </rPh>
    <phoneticPr fontId="1"/>
  </si>
  <si>
    <t>1件ずつ「編集｜削除｜ロック(orロック解除)」と表示する</t>
    <rPh sb="1" eb="2">
      <t>ケン</t>
    </rPh>
    <rPh sb="5" eb="7">
      <t>ヘンシュウ</t>
    </rPh>
    <rPh sb="8" eb="10">
      <t>サクジョ</t>
    </rPh>
    <rPh sb="20" eb="22">
      <t>カイジョ</t>
    </rPh>
    <rPh sb="25" eb="27">
      <t>ヒョウジ</t>
    </rPh>
    <phoneticPr fontId="1"/>
  </si>
  <si>
    <t>テスト仕様書</t>
    <rPh sb="3" eb="6">
      <t>シヨウショ</t>
    </rPh>
    <phoneticPr fontId="1"/>
  </si>
  <si>
    <t>エラーメッセージ「ログインに規定回数以上失敗したため、ロックしました。時間をおいて再ログインしてください」 と出力される</t>
    <rPh sb="14" eb="16">
      <t>キテイ</t>
    </rPh>
    <rPh sb="16" eb="18">
      <t>カイスウ</t>
    </rPh>
    <rPh sb="18" eb="20">
      <t>イジョウ</t>
    </rPh>
    <rPh sb="20" eb="22">
      <t>シッパイ</t>
    </rPh>
    <rPh sb="35" eb="37">
      <t>ジカン</t>
    </rPh>
    <rPh sb="41" eb="42">
      <t>サイ</t>
    </rPh>
    <rPh sb="55" eb="57">
      <t>シュツリョク</t>
    </rPh>
    <phoneticPr fontId="1"/>
  </si>
  <si>
    <t>日付</t>
    <rPh sb="0" eb="2">
      <t>ヒヅケ</t>
    </rPh>
    <phoneticPr fontId="1"/>
  </si>
  <si>
    <t>不正な日付</t>
    <rPh sb="0" eb="2">
      <t>フセイ</t>
    </rPh>
    <rPh sb="3" eb="5">
      <t>ヒヅケ</t>
    </rPh>
    <phoneticPr fontId="1"/>
  </si>
  <si>
    <t>「《」</t>
  </si>
  <si>
    <t>「〈」</t>
    <phoneticPr fontId="1"/>
  </si>
  <si>
    <t>「数字」</t>
    <phoneticPr fontId="1"/>
  </si>
  <si>
    <t>「〉」</t>
    <phoneticPr fontId="1"/>
  </si>
  <si>
    <t>「》」</t>
    <phoneticPr fontId="1"/>
  </si>
  <si>
    <t>一番最後の商品一覧へ画面遷移する。</t>
    <rPh sb="2" eb="4">
      <t>サイゴ</t>
    </rPh>
    <rPh sb="10" eb="12">
      <t>ガメン</t>
    </rPh>
    <rPh sb="12" eb="14">
      <t>センイ</t>
    </rPh>
    <phoneticPr fontId="1"/>
  </si>
  <si>
    <t>次のページへ画面遷移する。</t>
    <phoneticPr fontId="1"/>
  </si>
  <si>
    <t>その数値番目へ画面遷移する。</t>
    <phoneticPr fontId="1"/>
  </si>
  <si>
    <t>前のページへ画面遷移する。</t>
    <phoneticPr fontId="1"/>
  </si>
  <si>
    <t>一番最初の商品一覧へ画面遷移する。</t>
    <rPh sb="2" eb="4">
      <t>サイショ</t>
    </rPh>
    <phoneticPr fontId="1"/>
  </si>
  <si>
    <t>数値範囲外</t>
    <rPh sb="0" eb="2">
      <t>スウチ</t>
    </rPh>
    <rPh sb="2" eb="4">
      <t>ハンイ</t>
    </rPh>
    <rPh sb="4" eb="5">
      <t>ガイ</t>
    </rPh>
    <phoneticPr fontId="1"/>
  </si>
  <si>
    <t>0≦数値
≦100000</t>
    <rPh sb="2" eb="4">
      <t>スウチ</t>
    </rPh>
    <phoneticPr fontId="1"/>
  </si>
  <si>
    <t>0≦数値≦100</t>
    <rPh sb="2" eb="4">
      <t>スウチ</t>
    </rPh>
    <phoneticPr fontId="1"/>
  </si>
  <si>
    <t>仕入れ価格
桁数（範囲）チェック</t>
    <rPh sb="6" eb="8">
      <t>ケタスウ</t>
    </rPh>
    <rPh sb="9" eb="11">
      <t>ハンイ</t>
    </rPh>
    <phoneticPr fontId="1"/>
  </si>
  <si>
    <t>在庫数
桁数（範囲）チェック</t>
    <rPh sb="4" eb="6">
      <t>ケタスウ</t>
    </rPh>
    <rPh sb="7" eb="9">
      <t>ハンイ</t>
    </rPh>
    <phoneticPr fontId="1"/>
  </si>
  <si>
    <t>価格
桁数（範囲）チェック</t>
    <rPh sb="3" eb="5">
      <t>ケタスウ</t>
    </rPh>
    <rPh sb="6" eb="8">
      <t>ハンイ</t>
    </rPh>
    <phoneticPr fontId="1"/>
  </si>
  <si>
    <t>正常系
ID権限変更なし</t>
    <rPh sb="0" eb="2">
      <t>セイジョウ</t>
    </rPh>
    <rPh sb="2" eb="3">
      <t>ケイ</t>
    </rPh>
    <rPh sb="6" eb="8">
      <t>ケンゲン</t>
    </rPh>
    <rPh sb="8" eb="10">
      <t>ヘンコウ</t>
    </rPh>
    <phoneticPr fontId="1"/>
  </si>
  <si>
    <t>異常系
ID権限変更</t>
    <rPh sb="0" eb="2">
      <t>イジョウ</t>
    </rPh>
    <rPh sb="2" eb="3">
      <t>ケイ</t>
    </rPh>
    <rPh sb="6" eb="8">
      <t>ケンゲン</t>
    </rPh>
    <rPh sb="8" eb="10">
      <t>ヘンコウ</t>
    </rPh>
    <phoneticPr fontId="1"/>
  </si>
  <si>
    <t>【権限が画面遷移時と同値】
エラーメッセージは出力されない</t>
    <rPh sb="1" eb="3">
      <t>ケンゲン</t>
    </rPh>
    <rPh sb="4" eb="6">
      <t>ガメン</t>
    </rPh>
    <rPh sb="6" eb="8">
      <t>センイ</t>
    </rPh>
    <rPh sb="8" eb="9">
      <t>ジ</t>
    </rPh>
    <rPh sb="10" eb="12">
      <t>ドウチ</t>
    </rPh>
    <phoneticPr fontId="1"/>
  </si>
  <si>
    <t>商品編集画面へ遷移する</t>
    <rPh sb="0" eb="2">
      <t>ショウヒン</t>
    </rPh>
    <rPh sb="2" eb="4">
      <t>ヘンシュウ</t>
    </rPh>
    <rPh sb="4" eb="6">
      <t>ガメン</t>
    </rPh>
    <phoneticPr fontId="1"/>
  </si>
  <si>
    <t>ユーザー編集画面へ遷移する</t>
    <rPh sb="4" eb="6">
      <t>ヘンシュウ</t>
    </rPh>
    <rPh sb="6" eb="8">
      <t>ガメン</t>
    </rPh>
    <phoneticPr fontId="1"/>
  </si>
  <si>
    <t>upd_users.php
(ユーザー編集画面)</t>
    <rPh sb="19" eb="21">
      <t>ヘンシュウ</t>
    </rPh>
    <rPh sb="21" eb="23">
      <t>ガメン</t>
    </rPh>
    <phoneticPr fontId="1"/>
  </si>
  <si>
    <t>対象No.</t>
  </si>
  <si>
    <t>対象プログラム(対象画面)</t>
    <phoneticPr fontId="1"/>
  </si>
  <si>
    <t>ＳＱＬ文</t>
    <phoneticPr fontId="1"/>
  </si>
  <si>
    <t>商品番号
商品名
商品説明
仕入先
生産国
価格
仕入れ価格
在庫数
入荷日
削除フラグ</t>
    <rPh sb="0" eb="2">
      <t>ショウヒン</t>
    </rPh>
    <rPh sb="2" eb="4">
      <t>バンゴウ</t>
    </rPh>
    <rPh sb="5" eb="7">
      <t>ショウヒン</t>
    </rPh>
    <rPh sb="7" eb="8">
      <t>メイ</t>
    </rPh>
    <rPh sb="9" eb="11">
      <t>ショウヒン</t>
    </rPh>
    <rPh sb="11" eb="13">
      <t>セツメイ</t>
    </rPh>
    <rPh sb="14" eb="16">
      <t>シイ</t>
    </rPh>
    <rPh sb="16" eb="17">
      <t>サキ</t>
    </rPh>
    <rPh sb="18" eb="20">
      <t>セイサン</t>
    </rPh>
    <rPh sb="20" eb="21">
      <t>コク</t>
    </rPh>
    <rPh sb="22" eb="24">
      <t>カカク</t>
    </rPh>
    <rPh sb="25" eb="27">
      <t>シイ</t>
    </rPh>
    <rPh sb="28" eb="30">
      <t>カカク</t>
    </rPh>
    <rPh sb="31" eb="34">
      <t>ザイコスウ</t>
    </rPh>
    <rPh sb="35" eb="37">
      <t>ニュウカ</t>
    </rPh>
    <rPh sb="37" eb="38">
      <t>ビ</t>
    </rPh>
    <rPh sb="39" eb="41">
      <t>サクジョ</t>
    </rPh>
    <phoneticPr fontId="1"/>
  </si>
  <si>
    <t>商品番号
商品名
商品説明
仕入先
生産国
価格
仕入れ価格
在庫数
入荷日
削除フラグ
指定条件　削除フラグ</t>
    <rPh sb="0" eb="2">
      <t>ショウヒン</t>
    </rPh>
    <rPh sb="2" eb="4">
      <t>バンゴウ</t>
    </rPh>
    <rPh sb="5" eb="7">
      <t>ショウヒン</t>
    </rPh>
    <rPh sb="7" eb="8">
      <t>メイ</t>
    </rPh>
    <rPh sb="9" eb="11">
      <t>ショウヒン</t>
    </rPh>
    <rPh sb="11" eb="13">
      <t>セツメイ</t>
    </rPh>
    <rPh sb="14" eb="16">
      <t>シイ</t>
    </rPh>
    <rPh sb="16" eb="17">
      <t>サキ</t>
    </rPh>
    <rPh sb="18" eb="20">
      <t>セイサン</t>
    </rPh>
    <rPh sb="20" eb="21">
      <t>コク</t>
    </rPh>
    <rPh sb="22" eb="24">
      <t>カカク</t>
    </rPh>
    <rPh sb="25" eb="27">
      <t>シイ</t>
    </rPh>
    <rPh sb="28" eb="30">
      <t>カカク</t>
    </rPh>
    <rPh sb="31" eb="34">
      <t>ザイコスウ</t>
    </rPh>
    <rPh sb="35" eb="37">
      <t>ニュウカ</t>
    </rPh>
    <rPh sb="37" eb="38">
      <t>ビ</t>
    </rPh>
    <rPh sb="39" eb="41">
      <t>サクジョ</t>
    </rPh>
    <rPh sb="46" eb="48">
      <t>シテイ</t>
    </rPh>
    <rPh sb="48" eb="50">
      <t>ジョウケン</t>
    </rPh>
    <rPh sb="51" eb="53">
      <t>サクジョ</t>
    </rPh>
    <phoneticPr fontId="1"/>
  </si>
  <si>
    <t>出力させたい情報</t>
    <rPh sb="6" eb="8">
      <t>ジョウホウ</t>
    </rPh>
    <phoneticPr fontId="1"/>
  </si>
  <si>
    <t>対象データベース&amp;内容</t>
    <rPh sb="0" eb="1">
      <t>タイショウ</t>
    </rPh>
    <rPh sb="9" eb="11">
      <t>ナイヨウ</t>
    </rPh>
    <phoneticPr fontId="1"/>
  </si>
  <si>
    <t>商品マスタ
データベース名：
t_inventories
-----------------
全商品データを出力
-----------------</t>
    <rPh sb="0" eb="2">
      <t>ショウヒン</t>
    </rPh>
    <rPh sb="12" eb="13">
      <t>メイ</t>
    </rPh>
    <rPh sb="49" eb="50">
      <t>ゼン</t>
    </rPh>
    <rPh sb="50" eb="52">
      <t>ショウヒン</t>
    </rPh>
    <rPh sb="56" eb="58">
      <t>シュツリョク</t>
    </rPh>
    <phoneticPr fontId="1"/>
  </si>
  <si>
    <t>商品マスタ
データベース名：
t_inventories
-----------------
削除フラグが付いていない
商品データのみを出力
-----------------</t>
    <rPh sb="0" eb="2">
      <t>ショウヒン</t>
    </rPh>
    <rPh sb="12" eb="13">
      <t>メイ</t>
    </rPh>
    <rPh sb="49" eb="51">
      <t>サクジョ</t>
    </rPh>
    <rPh sb="55" eb="56">
      <t>ツ</t>
    </rPh>
    <rPh sb="62" eb="64">
      <t>ショウヒン</t>
    </rPh>
    <rPh sb="70" eb="72">
      <t>シュツリョク</t>
    </rPh>
    <phoneticPr fontId="1"/>
  </si>
  <si>
    <t>商品マスタ
データベース名：
t_inventories
-----------------
削除フラグが付いている
商品データのみを出力
-----------------</t>
    <rPh sb="0" eb="2">
      <t>ショウヒン</t>
    </rPh>
    <rPh sb="12" eb="13">
      <t>メイ</t>
    </rPh>
    <rPh sb="49" eb="51">
      <t>サクジョ</t>
    </rPh>
    <rPh sb="55" eb="56">
      <t>ツ</t>
    </rPh>
    <rPh sb="61" eb="63">
      <t>ショウヒン</t>
    </rPh>
    <rPh sb="69" eb="71">
      <t>シュツリョク</t>
    </rPh>
    <phoneticPr fontId="1"/>
  </si>
  <si>
    <t>ユーザーマスタ
データベース名：
m_users
-----------------
管理者権限の
ユーザーデータのみを出力
-----------------</t>
    <rPh sb="14" eb="15">
      <t>メイ</t>
    </rPh>
    <rPh sb="45" eb="47">
      <t>カンリ</t>
    </rPh>
    <rPh sb="47" eb="48">
      <t>シャ</t>
    </rPh>
    <rPh sb="48" eb="50">
      <t>ケンゲン</t>
    </rPh>
    <rPh sb="62" eb="64">
      <t>シュツリョク</t>
    </rPh>
    <phoneticPr fontId="1"/>
  </si>
  <si>
    <t>ユーザーマスタ
データベース名：
m_users
-----------------
発注担当者権限の
ユーザーデータのみを出力
-----------------</t>
    <rPh sb="14" eb="15">
      <t>メイ</t>
    </rPh>
    <rPh sb="45" eb="47">
      <t>ハッチュウ</t>
    </rPh>
    <rPh sb="47" eb="50">
      <t>タントウシャ</t>
    </rPh>
    <rPh sb="49" eb="50">
      <t>シャ</t>
    </rPh>
    <rPh sb="50" eb="52">
      <t>ケンゲン</t>
    </rPh>
    <rPh sb="64" eb="66">
      <t>シュツリョク</t>
    </rPh>
    <phoneticPr fontId="1"/>
  </si>
  <si>
    <t>ユーザーマスタ
データベース名：
m_users
-----------------
閲覧者権限の
ユーザーデータのみを出力
-----------------</t>
    <rPh sb="14" eb="15">
      <t>メイ</t>
    </rPh>
    <rPh sb="45" eb="47">
      <t>エツラン</t>
    </rPh>
    <rPh sb="47" eb="48">
      <t>シャ</t>
    </rPh>
    <rPh sb="48" eb="50">
      <t>ケンゲン</t>
    </rPh>
    <rPh sb="62" eb="64">
      <t>シュツリョク</t>
    </rPh>
    <phoneticPr fontId="1"/>
  </si>
  <si>
    <t>ユーザーマスタ
データベース名：
m_users
-----------------
ロックされていない
ユーザーを出力
-----------------</t>
    <rPh sb="14" eb="15">
      <t>メイ</t>
    </rPh>
    <rPh sb="60" eb="62">
      <t>シュツリョク</t>
    </rPh>
    <phoneticPr fontId="1"/>
  </si>
  <si>
    <t>ユーザーマスタ
データベース名：
m_users
-----------------
ロック中ユーザーを出力
（ログイン失敗によるもの）
-----------------</t>
    <rPh sb="14" eb="15">
      <t>メイ</t>
    </rPh>
    <rPh sb="48" eb="49">
      <t>チュウ</t>
    </rPh>
    <rPh sb="54" eb="56">
      <t>シュツリョク</t>
    </rPh>
    <phoneticPr fontId="1"/>
  </si>
  <si>
    <t>ユーザーマスタ
データベース名：
m_users
-----------------
ロック中ユーザーを出力
（強制的にかけられたもの）
-----------------</t>
    <rPh sb="14" eb="15">
      <t>メイ</t>
    </rPh>
    <rPh sb="48" eb="49">
      <t>チュウ</t>
    </rPh>
    <rPh sb="54" eb="56">
      <t>シュツリョク</t>
    </rPh>
    <phoneticPr fontId="1"/>
  </si>
  <si>
    <t>ユーザーＩＤ
ユーザー名
メールアドレス
権限（数値）
ロックフラグ
削除フラグ
指定条件　ロックフラグ</t>
    <rPh sb="11" eb="12">
      <t>メイ</t>
    </rPh>
    <rPh sb="21" eb="23">
      <t>ケンゲン</t>
    </rPh>
    <rPh sb="24" eb="26">
      <t>スウチ</t>
    </rPh>
    <rPh sb="35" eb="37">
      <t>サクジョ</t>
    </rPh>
    <rPh sb="42" eb="44">
      <t>シテイ</t>
    </rPh>
    <rPh sb="44" eb="46">
      <t>ジョウケン</t>
    </rPh>
    <phoneticPr fontId="1"/>
  </si>
  <si>
    <t>ユーザーＩＤ
ユーザー名
メールアドレス
権限（数値）
ロックフラグ
削除フラグ
指定条件　権限</t>
    <rPh sb="11" eb="12">
      <t>メイ</t>
    </rPh>
    <rPh sb="21" eb="23">
      <t>ケンゲン</t>
    </rPh>
    <rPh sb="24" eb="26">
      <t>スウチ</t>
    </rPh>
    <rPh sb="35" eb="37">
      <t>サクジョ</t>
    </rPh>
    <rPh sb="42" eb="44">
      <t>シテイ</t>
    </rPh>
    <rPh sb="44" eb="46">
      <t>ジョウケン</t>
    </rPh>
    <rPh sb="47" eb="49">
      <t>ケンゲン</t>
    </rPh>
    <phoneticPr fontId="1"/>
  </si>
  <si>
    <t>ユーザーＩＤ
ユーザー名
メールアドレス
権限（数値）
ロックフラグ
削除フラグ</t>
    <rPh sb="11" eb="12">
      <t>メイ</t>
    </rPh>
    <rPh sb="21" eb="23">
      <t>ケンゲン</t>
    </rPh>
    <rPh sb="24" eb="26">
      <t>スウチ</t>
    </rPh>
    <rPh sb="35" eb="37">
      <t>サクジョ</t>
    </rPh>
    <phoneticPr fontId="1"/>
  </si>
  <si>
    <t>権限マスタ
データベース名：
m_auth
-----------------
全権限の出力
-----------------</t>
    <rPh sb="0" eb="2">
      <t>ケンゲン</t>
    </rPh>
    <rPh sb="12" eb="13">
      <t>メイ</t>
    </rPh>
    <rPh sb="42" eb="43">
      <t>ゼン</t>
    </rPh>
    <rPh sb="43" eb="45">
      <t>ケンゲン</t>
    </rPh>
    <rPh sb="46" eb="48">
      <t>シュツリョク</t>
    </rPh>
    <phoneticPr fontId="1"/>
  </si>
  <si>
    <t xml:space="preserve">権限ＩＤ
権限名
</t>
    <rPh sb="0" eb="2">
      <t>ケンゲン</t>
    </rPh>
    <rPh sb="5" eb="7">
      <t>ケンゲン</t>
    </rPh>
    <rPh sb="7" eb="8">
      <t>メイ</t>
    </rPh>
    <phoneticPr fontId="1"/>
  </si>
  <si>
    <t>在庫一覧画面</t>
    <rPh sb="0" eb="2">
      <t>ザイコ</t>
    </rPh>
    <rPh sb="2" eb="4">
      <t>イチラン</t>
    </rPh>
    <rPh sb="4" eb="6">
      <t>ガメン</t>
    </rPh>
    <phoneticPr fontId="1"/>
  </si>
  <si>
    <t>在庫一覧画面</t>
    <phoneticPr fontId="1"/>
  </si>
  <si>
    <t>在庫一覧画面</t>
    <phoneticPr fontId="1"/>
  </si>
  <si>
    <t>画面に出力されている商品情報が正確に10件ずつであるか</t>
    <rPh sb="0" eb="2">
      <t>ガメン</t>
    </rPh>
    <rPh sb="3" eb="5">
      <t>シュツリョク</t>
    </rPh>
    <rPh sb="10" eb="12">
      <t>ショウヒン</t>
    </rPh>
    <rPh sb="12" eb="14">
      <t>ジョウホウ</t>
    </rPh>
    <rPh sb="15" eb="17">
      <t>セイカク</t>
    </rPh>
    <rPh sb="20" eb="21">
      <t>ケン</t>
    </rPh>
    <phoneticPr fontId="1"/>
  </si>
  <si>
    <t>照合理由</t>
    <rPh sb="0" eb="2">
      <t>ショウゴウ</t>
    </rPh>
    <rPh sb="2" eb="4">
      <t>リユウ</t>
    </rPh>
    <phoneticPr fontId="1"/>
  </si>
  <si>
    <t>ＣＳＶファイル化とデータが一致するか</t>
    <rPh sb="7" eb="8">
      <t>カ</t>
    </rPh>
    <rPh sb="13" eb="15">
      <t>イッチ</t>
    </rPh>
    <phoneticPr fontId="1"/>
  </si>
  <si>
    <t>18～22</t>
    <phoneticPr fontId="1"/>
  </si>
  <si>
    <t>-</t>
    <phoneticPr fontId="1"/>
  </si>
  <si>
    <t>登録し最後から追加されている形になっているか</t>
    <rPh sb="0" eb="2">
      <t>トウロク</t>
    </rPh>
    <rPh sb="3" eb="5">
      <t>サイゴ</t>
    </rPh>
    <rPh sb="7" eb="9">
      <t>ツイカ</t>
    </rPh>
    <rPh sb="14" eb="15">
      <t>カタチ</t>
    </rPh>
    <phoneticPr fontId="1"/>
  </si>
  <si>
    <t>編集し商品の編集したデータだけが更新されているか</t>
    <rPh sb="0" eb="2">
      <t>ヘンシュウ</t>
    </rPh>
    <rPh sb="3" eb="5">
      <t>ショウヒン</t>
    </rPh>
    <rPh sb="6" eb="8">
      <t>ヘンシュウ</t>
    </rPh>
    <rPh sb="16" eb="18">
      <t>コウシン</t>
    </rPh>
    <phoneticPr fontId="1"/>
  </si>
  <si>
    <t>ユーザー一覧画面</t>
    <rPh sb="4" eb="6">
      <t>イチラン</t>
    </rPh>
    <rPh sb="6" eb="8">
      <t>ガメン</t>
    </rPh>
    <phoneticPr fontId="1"/>
  </si>
  <si>
    <t>商品のデータが存在するか</t>
    <rPh sb="0" eb="2">
      <t>ショウヒン</t>
    </rPh>
    <rPh sb="7" eb="9">
      <t>ソンザイ</t>
    </rPh>
    <phoneticPr fontId="1"/>
  </si>
  <si>
    <t>ユーザーのデータが存在するか</t>
    <rPh sb="9" eb="11">
      <t>ソンザイ</t>
    </rPh>
    <phoneticPr fontId="1"/>
  </si>
  <si>
    <t>ユーザー一覧画面</t>
    <phoneticPr fontId="1"/>
  </si>
  <si>
    <t>ロックされていないユーザーの確認</t>
    <rPh sb="14" eb="16">
      <t>カクニン</t>
    </rPh>
    <phoneticPr fontId="1"/>
  </si>
  <si>
    <t>強制的にロックされているユーザーの確認</t>
    <phoneticPr fontId="1"/>
  </si>
  <si>
    <t>ユーザー一覧画面</t>
    <phoneticPr fontId="1"/>
  </si>
  <si>
    <t>ロックが解除されているか</t>
    <rPh sb="4" eb="6">
      <t>カイジョ</t>
    </rPh>
    <phoneticPr fontId="1"/>
  </si>
  <si>
    <t>ロックがかけられたか</t>
    <phoneticPr fontId="1"/>
  </si>
  <si>
    <t>ロックがかけられたがこのグループに入っていないか</t>
    <rPh sb="17" eb="18">
      <t>ハイ</t>
    </rPh>
    <phoneticPr fontId="1"/>
  </si>
  <si>
    <t>ユーザーＩＤ
ユーザー名
メールアドレス
権限（数値）
ロックフラグ
削除フラグ
指定条件　削除フラグ</t>
    <rPh sb="11" eb="12">
      <t>メイ</t>
    </rPh>
    <rPh sb="21" eb="23">
      <t>ケンゲン</t>
    </rPh>
    <rPh sb="24" eb="26">
      <t>スウチ</t>
    </rPh>
    <rPh sb="35" eb="37">
      <t>サクジョ</t>
    </rPh>
    <rPh sb="42" eb="44">
      <t>シテイ</t>
    </rPh>
    <rPh sb="44" eb="46">
      <t>ジョウケン</t>
    </rPh>
    <rPh sb="47" eb="49">
      <t>サクジョ</t>
    </rPh>
    <phoneticPr fontId="1"/>
  </si>
  <si>
    <t>ユーザーマスタ
データベース名：
m_users
-----------------
削除フラグが付いていない
ユーザーを出力
-----------------</t>
    <rPh sb="14" eb="15">
      <t>メイ</t>
    </rPh>
    <rPh sb="45" eb="47">
      <t>サクジョ</t>
    </rPh>
    <rPh sb="51" eb="52">
      <t>ツ</t>
    </rPh>
    <rPh sb="63" eb="65">
      <t>シュツリョク</t>
    </rPh>
    <phoneticPr fontId="1"/>
  </si>
  <si>
    <t>ユーザーマスタ
データベース名：
m_users
-----------------
削除フラグが付いている
ユーザーを出力
-----------------</t>
    <rPh sb="14" eb="15">
      <t>メイ</t>
    </rPh>
    <rPh sb="45" eb="47">
      <t>サクジョ</t>
    </rPh>
    <rPh sb="51" eb="52">
      <t>ツ</t>
    </rPh>
    <rPh sb="62" eb="64">
      <t>シュツリョク</t>
    </rPh>
    <phoneticPr fontId="1"/>
  </si>
  <si>
    <t>ユーザー一覧画面</t>
    <phoneticPr fontId="1"/>
  </si>
  <si>
    <t>削除フラグが付いていないユーザーの確認</t>
    <rPh sb="0" eb="2">
      <t>サクジョ</t>
    </rPh>
    <rPh sb="6" eb="7">
      <t>ツ</t>
    </rPh>
    <rPh sb="17" eb="19">
      <t>カクニン</t>
    </rPh>
    <phoneticPr fontId="1"/>
  </si>
  <si>
    <t>削除フラグが付いているユーザーの確認</t>
    <rPh sb="0" eb="2">
      <t>サクジョ</t>
    </rPh>
    <rPh sb="6" eb="7">
      <t>ツ</t>
    </rPh>
    <rPh sb="16" eb="18">
      <t>カクニン</t>
    </rPh>
    <phoneticPr fontId="1"/>
  </si>
  <si>
    <t>削除フラグが付いていないグループに入っていないか</t>
    <rPh sb="0" eb="2">
      <t>サクジョ</t>
    </rPh>
    <rPh sb="6" eb="7">
      <t>ツ</t>
    </rPh>
    <rPh sb="17" eb="18">
      <t>ハイ</t>
    </rPh>
    <phoneticPr fontId="1"/>
  </si>
  <si>
    <t>削除フラグが付いているグループに入っているか</t>
  </si>
  <si>
    <t>削除フラグが付いているグループに入っているか</t>
    <rPh sb="0" eb="2">
      <t>サクジョ</t>
    </rPh>
    <rPh sb="6" eb="7">
      <t>ツ</t>
    </rPh>
    <rPh sb="16" eb="17">
      <t>ハイ</t>
    </rPh>
    <phoneticPr fontId="1"/>
  </si>
  <si>
    <t>画面に出力されているユーザー情報が正確に10件ずつであるか</t>
    <rPh sb="0" eb="2">
      <t>ガメン</t>
    </rPh>
    <rPh sb="3" eb="5">
      <t>シュツリョク</t>
    </rPh>
    <rPh sb="14" eb="16">
      <t>ジョウホウ</t>
    </rPh>
    <rPh sb="17" eb="19">
      <t>セイカク</t>
    </rPh>
    <rPh sb="22" eb="23">
      <t>ケン</t>
    </rPh>
    <phoneticPr fontId="1"/>
  </si>
  <si>
    <t>削除フラグが付いていない商品の確認</t>
    <rPh sb="0" eb="2">
      <t>サクジョ</t>
    </rPh>
    <rPh sb="6" eb="7">
      <t>ツ</t>
    </rPh>
    <rPh sb="12" eb="14">
      <t>ショウヒン</t>
    </rPh>
    <rPh sb="15" eb="17">
      <t>カクニン</t>
    </rPh>
    <phoneticPr fontId="1"/>
  </si>
  <si>
    <t>削除フラグが付いている商品の確認</t>
    <rPh sb="0" eb="2">
      <t>サクジョ</t>
    </rPh>
    <rPh sb="6" eb="7">
      <t>ツ</t>
    </rPh>
    <rPh sb="11" eb="13">
      <t>ショウヒン</t>
    </rPh>
    <rPh sb="14" eb="16">
      <t>カクニン</t>
    </rPh>
    <phoneticPr fontId="1"/>
  </si>
  <si>
    <t>削除フラグが付いている商品は出力されていないか</t>
    <rPh sb="0" eb="2">
      <t>サクジョ</t>
    </rPh>
    <rPh sb="6" eb="7">
      <t>ツ</t>
    </rPh>
    <rPh sb="11" eb="13">
      <t>ショウヒン</t>
    </rPh>
    <rPh sb="14" eb="16">
      <t>シュツリョク</t>
    </rPh>
    <phoneticPr fontId="1"/>
  </si>
  <si>
    <t>削除フラグが付いているユーザーは出力されていないか</t>
    <rPh sb="0" eb="2">
      <t>サクジョ</t>
    </rPh>
    <rPh sb="6" eb="7">
      <t>ツ</t>
    </rPh>
    <rPh sb="16" eb="18">
      <t>シュツリョク</t>
    </rPh>
    <phoneticPr fontId="1"/>
  </si>
  <si>
    <t>それぞれの遷移先画面に正しい件数範囲で出力がされているか</t>
    <rPh sb="5" eb="7">
      <t>センイ</t>
    </rPh>
    <rPh sb="7" eb="8">
      <t>サキ</t>
    </rPh>
    <rPh sb="8" eb="10">
      <t>ガメン</t>
    </rPh>
    <rPh sb="11" eb="12">
      <t>タダ</t>
    </rPh>
    <rPh sb="14" eb="16">
      <t>ケンスウ</t>
    </rPh>
    <rPh sb="16" eb="18">
      <t>ハンイ</t>
    </rPh>
    <rPh sb="19" eb="21">
      <t>シュツリョク</t>
    </rPh>
    <phoneticPr fontId="1"/>
  </si>
  <si>
    <t>メニュー画面</t>
    <rPh sb="4" eb="6">
      <t>ガメン</t>
    </rPh>
    <phoneticPr fontId="1"/>
  </si>
  <si>
    <t>対象画面なし</t>
    <rPh sb="0" eb="2">
      <t>タイショウ</t>
    </rPh>
    <rPh sb="2" eb="4">
      <t>ガメン</t>
    </rPh>
    <phoneticPr fontId="1"/>
  </si>
  <si>
    <t>権限のデータ確認</t>
    <rPh sb="0" eb="2">
      <t>ケンゲン</t>
    </rPh>
    <rPh sb="6" eb="8">
      <t>カクニン</t>
    </rPh>
    <phoneticPr fontId="1"/>
  </si>
  <si>
    <t>画面設定が任意の権限で処理されているか</t>
    <rPh sb="0" eb="2">
      <t>ガメン</t>
    </rPh>
    <rPh sb="2" eb="4">
      <t>セッテイ</t>
    </rPh>
    <rPh sb="5" eb="7">
      <t>ニンイ</t>
    </rPh>
    <rPh sb="8" eb="10">
      <t>ケンゲン</t>
    </rPh>
    <rPh sb="11" eb="13">
      <t>ショリ</t>
    </rPh>
    <phoneticPr fontId="1"/>
  </si>
  <si>
    <t>権限データが引用されているか</t>
    <rPh sb="0" eb="2">
      <t>ケンゲン</t>
    </rPh>
    <rPh sb="6" eb="8">
      <t>インヨウ</t>
    </rPh>
    <phoneticPr fontId="1"/>
  </si>
  <si>
    <t>ユーザー登録画面</t>
    <rPh sb="4" eb="6">
      <t>トウロク</t>
    </rPh>
    <rPh sb="6" eb="8">
      <t>ガメン</t>
    </rPh>
    <phoneticPr fontId="1"/>
  </si>
  <si>
    <t>ユーザー編集画面</t>
    <rPh sb="4" eb="6">
      <t>ヘンシュウ</t>
    </rPh>
    <rPh sb="6" eb="8">
      <t>ガメン</t>
    </rPh>
    <phoneticPr fontId="1"/>
  </si>
  <si>
    <t>編集しユーザーの編集したデータだけが更新されているか</t>
    <rPh sb="0" eb="2">
      <t>ヘンシュウ</t>
    </rPh>
    <rPh sb="8" eb="10">
      <t>ヘンシュウ</t>
    </rPh>
    <rPh sb="18" eb="20">
      <t>コウシン</t>
    </rPh>
    <phoneticPr fontId="1"/>
  </si>
  <si>
    <t>ログイン失敗によってロックされているユーザーの確認</t>
    <phoneticPr fontId="1"/>
  </si>
  <si>
    <t>ログイン画面</t>
    <rPh sb="4" eb="6">
      <t>ガメン</t>
    </rPh>
    <phoneticPr fontId="1"/>
  </si>
  <si>
    <t>「ロック中」とエラーメッセージが出力するユーザーの確認</t>
    <rPh sb="4" eb="5">
      <t>チュウ</t>
    </rPh>
    <rPh sb="16" eb="18">
      <t>シュツリョク</t>
    </rPh>
    <rPh sb="25" eb="27">
      <t>カクニン</t>
    </rPh>
    <phoneticPr fontId="1"/>
  </si>
  <si>
    <t>「ロック中」とエラーメッセージが出力しないユーザーの確認</t>
    <rPh sb="4" eb="5">
      <t>チュウ</t>
    </rPh>
    <rPh sb="16" eb="18">
      <t>シュツリョク</t>
    </rPh>
    <rPh sb="26" eb="28">
      <t>カクニン</t>
    </rPh>
    <phoneticPr fontId="1"/>
  </si>
  <si>
    <t>ユーザー編集画面</t>
    <rPh sb="4" eb="6">
      <t>ヘンシュウ</t>
    </rPh>
    <rPh sb="6" eb="8">
      <t>ガメン</t>
    </rPh>
    <phoneticPr fontId="1"/>
  </si>
  <si>
    <t>ログイン中のアカウントが管理者権限なのか（初期使用）</t>
    <rPh sb="4" eb="5">
      <t>チュウ</t>
    </rPh>
    <rPh sb="12" eb="15">
      <t>カンリシャ</t>
    </rPh>
    <rPh sb="15" eb="17">
      <t>ケンゲン</t>
    </rPh>
    <rPh sb="21" eb="23">
      <t>ショキ</t>
    </rPh>
    <rPh sb="23" eb="25">
      <t>シヨウ</t>
    </rPh>
    <phoneticPr fontId="1"/>
  </si>
  <si>
    <t>メニュー画面</t>
    <phoneticPr fontId="1"/>
  </si>
  <si>
    <t>-</t>
    <phoneticPr fontId="1"/>
  </si>
  <si>
    <t>管理者権限のユーザーが存在するか</t>
    <phoneticPr fontId="1"/>
  </si>
  <si>
    <t>ユーザー一覧画面</t>
    <phoneticPr fontId="1"/>
  </si>
  <si>
    <t>-</t>
    <phoneticPr fontId="1"/>
  </si>
  <si>
    <t>発注担当者のユーザーが存在するか</t>
    <phoneticPr fontId="1"/>
  </si>
  <si>
    <t>閲覧者のユーザーが存在するか</t>
    <phoneticPr fontId="1"/>
  </si>
  <si>
    <t>3、4</t>
    <phoneticPr fontId="1"/>
  </si>
  <si>
    <t>確認用SQLシートNo.2参照</t>
    <rPh sb="0" eb="2">
      <t>カクニン</t>
    </rPh>
    <rPh sb="2" eb="3">
      <t>ヨウ</t>
    </rPh>
    <rPh sb="13" eb="15">
      <t>サンショウ</t>
    </rPh>
    <phoneticPr fontId="1"/>
  </si>
  <si>
    <t>確認用SQLシートNo.2、3参照</t>
    <rPh sb="0" eb="2">
      <t>カクニン</t>
    </rPh>
    <rPh sb="2" eb="3">
      <t>ヨウ</t>
    </rPh>
    <rPh sb="15" eb="17">
      <t>サンショウ</t>
    </rPh>
    <phoneticPr fontId="1"/>
  </si>
  <si>
    <t>確認用SQLシートNo.8、9、10参照</t>
    <phoneticPr fontId="1"/>
  </si>
  <si>
    <t>確認用SQLシートNo.8、9参照</t>
    <phoneticPr fontId="1"/>
  </si>
  <si>
    <t>確認用SQLシートNo.10参照</t>
    <phoneticPr fontId="1"/>
  </si>
  <si>
    <t>確認用SQLシートNo.12参照</t>
  </si>
  <si>
    <t>確認用SQLシートNo.12参照</t>
    <phoneticPr fontId="1"/>
  </si>
  <si>
    <t>確認用SQLシートNo.13参照</t>
    <phoneticPr fontId="1"/>
  </si>
  <si>
    <t>商品登録画面</t>
    <rPh sb="0" eb="2">
      <t>ショウヒン</t>
    </rPh>
    <rPh sb="2" eb="4">
      <t>トウロク</t>
    </rPh>
    <rPh sb="4" eb="6">
      <t>ガメン</t>
    </rPh>
    <phoneticPr fontId="1"/>
  </si>
  <si>
    <t>商品編集画面</t>
    <rPh sb="0" eb="2">
      <t>ショウヒン</t>
    </rPh>
    <rPh sb="2" eb="4">
      <t>ヘンシュウ</t>
    </rPh>
    <rPh sb="4" eb="6">
      <t>ガメン</t>
    </rPh>
    <phoneticPr fontId="1"/>
  </si>
  <si>
    <t>確認用SQLシートNo.13参照</t>
    <phoneticPr fontId="1"/>
  </si>
  <si>
    <t>　</t>
  </si>
  <si>
    <t>テスト済み</t>
    <rPh sb="3" eb="4">
      <t>ズ</t>
    </rPh>
    <phoneticPr fontId="1"/>
  </si>
  <si>
    <t>実施状況</t>
    <rPh sb="0" eb="2">
      <t>ジッシ</t>
    </rPh>
    <rPh sb="2" eb="4">
      <t>ジョウキョウ</t>
    </rPh>
    <phoneticPr fontId="1"/>
  </si>
  <si>
    <t>タイトル</t>
    <phoneticPr fontId="1"/>
  </si>
  <si>
    <t>シート番号</t>
    <rPh sb="3" eb="5">
      <t>バンゴウ</t>
    </rPh>
    <phoneticPr fontId="1"/>
  </si>
  <si>
    <t>SELECT `item_id`,
           `item_name`,
           `item_desc`,
           `item_comp`,
           `country`,
           `price`,
           `w_price`,
           `stock`,
           `day`,
           `del_flg` 
  FROM `t_inventories`
ORDER BY item_id</t>
    <phoneticPr fontId="1"/>
  </si>
  <si>
    <t>SELECT `item_id`,
           `item_name`,
           `item_desc`,
           `item_comp`,
           `country`,
           `price`,
           `w_price`,
           `stock`,
           `day`,
           `del_flg` 
  FROM `t_inventories`
 WHERE del_flg=0
ORDER BY item_id</t>
    <phoneticPr fontId="1"/>
  </si>
  <si>
    <t>SELECT `item_id`,
           `item_name`,
           `item_desc`,
           `item_comp`,
           `country`,
           `price`,
           `w_price`,
           `stock`,
           `day`,
           `del_flg` 
  FROM `t_inventories`
 WHERE del_flg=1
ORDER BY item_id</t>
    <phoneticPr fontId="1"/>
  </si>
  <si>
    <t>SELECT `user_id`, 
           `user_name`,
           `email`,
           `auth`,
           `lock_flg`,
           `del_flg`
  FROM `m_users`
 WHERE auth=1
ORDER BY user_id</t>
    <phoneticPr fontId="1"/>
  </si>
  <si>
    <t>SELECT `user_id`, 
           `user_name`,
           `email`,
           `auth`,
           `lock_flg`,
           `del_flg`
  FROM `m_users`
ORDER BY user_id</t>
    <phoneticPr fontId="1"/>
  </si>
  <si>
    <t>SELECT `user_id`, 
           `user_name`,
           `email`,
           `auth`,
           `lock_flg`,
           `del_flg`
  FROM `m_users`
 WHERE auth=2
ORDER BY user_id</t>
    <phoneticPr fontId="1"/>
  </si>
  <si>
    <t>SELECT `user_id`, 
           `user_name`,
           `email`,
           `auth`,
           `lock_flg`,
           `del_flg`
  FROM `m_users`
 WHERE auth=3
ORDER BY user_id</t>
    <phoneticPr fontId="1"/>
  </si>
  <si>
    <t>SELECT `user_id`, 
           `user_name`,
           `email`,
           `auth`,
           `lock_flg`,
           `del_flg`
  FROM `m_users`
 WHERE lock_flg=0
ORDER BY user_id</t>
    <phoneticPr fontId="1"/>
  </si>
  <si>
    <t>SELECT `user_id`, 
           `user_name`,
           `email`,
           `auth`,
           `lock_flg`,
           `del_flg`
  FROM `m_users`
 WHERE lock_flg=9
ORDER BY user_id</t>
    <phoneticPr fontId="1"/>
  </si>
  <si>
    <t>SELECT `user_id`, 
           `user_name`,
           `email`,
           `auth`,
           `lock_flg`,
           `del_flg`
  FROM `m_users`
 WHERE lock_flg=1
ORDER BY user_id</t>
    <phoneticPr fontId="1"/>
  </si>
  <si>
    <t>SELECT `user_id`, 
           `user_name`,
           `email`,
           `auth`,
           `lock_flg`,
           `del_flg`
  FROM `m_users`
 WHERE del_flg=1
ORDER BY user_id</t>
    <phoneticPr fontId="1"/>
  </si>
  <si>
    <t>SELECT `auth`,
　　　　　　`auth_name`
   FROM `m_auth`
ORDER BY auth</t>
    <phoneticPr fontId="1"/>
  </si>
  <si>
    <t>SELECT `item_id`,
           `item_name`,
           `item_desc`,
           `item_comp`,
           `country`,
           `price`,
           `w_price`,
           `stock`,
           `day`,
           `del_flg` 
  FROM `t_inventories`
ORDER BY item_id DESC
    LIMIT 1</t>
    <phoneticPr fontId="1"/>
  </si>
  <si>
    <t>確認用SQLシートNo.14参照</t>
    <phoneticPr fontId="1"/>
  </si>
  <si>
    <t>SELECT `user_id`, 
           `user_name`,
           `email`,
           `auth`,
           `lock_flg`,
  FROM `m_users`
 WHERE del_flg=0
ORDER BY user_id</t>
    <phoneticPr fontId="1"/>
  </si>
  <si>
    <t>SELECT `user_id`, 
           `user_name`,
           `email`,
           `auth`,
           `lock_flg`,
           `del_flg`
  FROM `m_users`
ORDER BY user_id DESC
    LIMIT 1</t>
    <phoneticPr fontId="1"/>
  </si>
  <si>
    <t>確認用SQLシートNo.15参照</t>
    <phoneticPr fontId="1"/>
  </si>
  <si>
    <t>ユーザーマスタ
データベース名：
m_users
-----------------
登録された
ユーザーデータを出力
-----------------</t>
    <rPh sb="14" eb="15">
      <t>メイ</t>
    </rPh>
    <rPh sb="45" eb="47">
      <t>トウロク</t>
    </rPh>
    <rPh sb="59" eb="61">
      <t>シュツリョク</t>
    </rPh>
    <phoneticPr fontId="1"/>
  </si>
  <si>
    <t>ユーザーＩＤ
ユーザー名
メールアドレス
権限（名称）
ロックフラグ
削除フラグ
[対象ユーザーの番号]</t>
    <rPh sb="11" eb="12">
      <t>メイ</t>
    </rPh>
    <rPh sb="21" eb="23">
      <t>ケンゲン</t>
    </rPh>
    <rPh sb="24" eb="26">
      <t>メイショウ</t>
    </rPh>
    <rPh sb="35" eb="37">
      <t>サクジョ</t>
    </rPh>
    <rPh sb="45" eb="47">
      <t>タイショウ</t>
    </rPh>
    <rPh sb="52" eb="54">
      <t>バンゴウ</t>
    </rPh>
    <phoneticPr fontId="1"/>
  </si>
  <si>
    <t>確認用SQLシートNo.16参照</t>
    <phoneticPr fontId="1"/>
  </si>
  <si>
    <t>SELECT `u.user_id`, 
           `u.user_name`,
           `u.email`,
           `a.auth_name`,
           `u.lock_flg`,
           `u.del_flg`
    FROM m_users as u 
INNER JOIN m_auth as a
         ON u.auth = a.auth
WHERE [user_id]</t>
    <phoneticPr fontId="1"/>
  </si>
  <si>
    <t>表示されるボタンを確認（初期仕様：管理者のみ３つのボタン。その他は２つ）</t>
    <rPh sb="0" eb="2">
      <t>ヒョウジ</t>
    </rPh>
    <rPh sb="9" eb="11">
      <t>カクニン</t>
    </rPh>
    <rPh sb="14" eb="16">
      <t>シヨウ</t>
    </rPh>
    <rPh sb="17" eb="20">
      <t>カンリシャ</t>
    </rPh>
    <rPh sb="31" eb="32">
      <t>タ</t>
    </rPh>
    <phoneticPr fontId="1"/>
  </si>
  <si>
    <t>ユーザーＩＤ
ユーザー名
メールアドレス
権限（数値）
ロックフラグ
削除フラグ
最終行から
1行</t>
    <rPh sb="11" eb="12">
      <t>メイ</t>
    </rPh>
    <rPh sb="21" eb="23">
      <t>ケンゲン</t>
    </rPh>
    <rPh sb="24" eb="26">
      <t>スウチ</t>
    </rPh>
    <rPh sb="35" eb="37">
      <t>サクジョ</t>
    </rPh>
    <rPh sb="42" eb="45">
      <t>サイシュウギョウ</t>
    </rPh>
    <phoneticPr fontId="1"/>
  </si>
  <si>
    <t>商品番号
商品名
商品説明
仕入先
生産国
価格
仕入れ価格
在庫数
入荷日
削除フラグ
最終行から
1行</t>
    <rPh sb="0" eb="2">
      <t>ショウヒン</t>
    </rPh>
    <rPh sb="2" eb="4">
      <t>バンゴウ</t>
    </rPh>
    <rPh sb="5" eb="7">
      <t>ショウヒン</t>
    </rPh>
    <rPh sb="7" eb="8">
      <t>メイ</t>
    </rPh>
    <rPh sb="9" eb="11">
      <t>ショウヒン</t>
    </rPh>
    <rPh sb="11" eb="13">
      <t>セツメイ</t>
    </rPh>
    <rPh sb="14" eb="16">
      <t>シイ</t>
    </rPh>
    <rPh sb="16" eb="17">
      <t>サキ</t>
    </rPh>
    <rPh sb="18" eb="20">
      <t>セイサン</t>
    </rPh>
    <rPh sb="20" eb="21">
      <t>コク</t>
    </rPh>
    <rPh sb="22" eb="24">
      <t>カカク</t>
    </rPh>
    <rPh sb="25" eb="27">
      <t>シイ</t>
    </rPh>
    <rPh sb="28" eb="30">
      <t>カカク</t>
    </rPh>
    <rPh sb="31" eb="34">
      <t>ザイコスウ</t>
    </rPh>
    <rPh sb="35" eb="37">
      <t>ニュウカ</t>
    </rPh>
    <rPh sb="37" eb="38">
      <t>ビ</t>
    </rPh>
    <rPh sb="39" eb="41">
      <t>サクジョ</t>
    </rPh>
    <rPh sb="46" eb="48">
      <t>サイシュウ</t>
    </rPh>
    <rPh sb="48" eb="49">
      <t>ギョウ</t>
    </rPh>
    <rPh sb="53" eb="54">
      <t>ギョウ</t>
    </rPh>
    <phoneticPr fontId="1"/>
  </si>
  <si>
    <t>(文字列)
[test@example.com]</t>
    <rPh sb="1" eb="4">
      <t>モジレツ</t>
    </rPh>
    <phoneticPr fontId="1"/>
  </si>
  <si>
    <t>ユーザーマスタ
権限マスタ
データベース名：
m_users
m_auth
-----------------
ユーザーデータを出力
（権限名版）
-----------------</t>
    <rPh sb="8" eb="10">
      <t>ケンゲン</t>
    </rPh>
    <rPh sb="20" eb="21">
      <t>メイ</t>
    </rPh>
    <rPh sb="66" eb="68">
      <t>シュツリョク</t>
    </rPh>
    <rPh sb="70" eb="72">
      <t>ケンゲン</t>
    </rPh>
    <rPh sb="72" eb="73">
      <t>メイ</t>
    </rPh>
    <rPh sb="73" eb="74">
      <t>バン</t>
    </rPh>
    <phoneticPr fontId="1"/>
  </si>
  <si>
    <t>ユーザーマスタ
データベース名：
m_users
-----------------
全ユーザーデータを出力
（権限数値版）
-----------------</t>
    <rPh sb="14" eb="15">
      <t>メイ</t>
    </rPh>
    <rPh sb="45" eb="46">
      <t>ゼン</t>
    </rPh>
    <rPh sb="54" eb="56">
      <t>シュツリョク</t>
    </rPh>
    <rPh sb="58" eb="60">
      <t>ケンゲン</t>
    </rPh>
    <rPh sb="60" eb="62">
      <t>スウチ</t>
    </rPh>
    <rPh sb="62" eb="63">
      <t>バン</t>
    </rPh>
    <phoneticPr fontId="1"/>
  </si>
  <si>
    <t>エラーメッセージは出力されない</t>
    <phoneticPr fontId="1"/>
  </si>
  <si>
    <t>一番最初の商品一覧へ画面遷移する</t>
    <rPh sb="2" eb="4">
      <t>サイショ</t>
    </rPh>
    <phoneticPr fontId="1"/>
  </si>
  <si>
    <t>その数値番目へ画面遷移する</t>
    <phoneticPr fontId="1"/>
  </si>
  <si>
    <t>前のページへ画面遷移する</t>
    <phoneticPr fontId="1"/>
  </si>
  <si>
    <t>次のページへ画面遷移する</t>
    <phoneticPr fontId="1"/>
  </si>
  <si>
    <t>一番最後の商品一覧へ画面遷移する</t>
    <rPh sb="2" eb="4">
      <t>サイゴ</t>
    </rPh>
    <rPh sb="10" eb="12">
      <t>ガメン</t>
    </rPh>
    <rPh sb="12" eb="14">
      <t>センイ</t>
    </rPh>
    <phoneticPr fontId="1"/>
  </si>
  <si>
    <t>画面に表示される全商品(削除フラグが立っていないもの)をCSVファイルとしてダウンロードする</t>
    <rPh sb="0" eb="2">
      <t>ガメン</t>
    </rPh>
    <rPh sb="3" eb="5">
      <t>ヒョウジ</t>
    </rPh>
    <rPh sb="8" eb="9">
      <t>ゼン</t>
    </rPh>
    <rPh sb="9" eb="11">
      <t>ショウヒン</t>
    </rPh>
    <rPh sb="12" eb="14">
      <t>サクジョ</t>
    </rPh>
    <rPh sb="18" eb="19">
      <t>タ</t>
    </rPh>
    <phoneticPr fontId="1"/>
  </si>
  <si>
    <t>商品マスタ
データベース名：
t_inventories
-----------------
登録された
商品データを出力
-----------------</t>
    <rPh sb="0" eb="2">
      <t>ショウヒン</t>
    </rPh>
    <rPh sb="12" eb="13">
      <t>メイ</t>
    </rPh>
    <rPh sb="49" eb="51">
      <t>トウロク</t>
    </rPh>
    <rPh sb="55" eb="57">
      <t>ショウヒン</t>
    </rPh>
    <rPh sb="61" eb="63">
      <t>シュツリョク</t>
    </rPh>
    <phoneticPr fontId="1"/>
  </si>
  <si>
    <t>商品マスタ
データベース名：
t_inventories
-----------------
更新された
商品データを出力
-----------------</t>
    <rPh sb="0" eb="2">
      <t>ショウヒン</t>
    </rPh>
    <rPh sb="12" eb="13">
      <t>メイ</t>
    </rPh>
    <rPh sb="49" eb="51">
      <t>コウシン</t>
    </rPh>
    <rPh sb="55" eb="57">
      <t>ショウヒン</t>
    </rPh>
    <rPh sb="61" eb="63">
      <t>シュツリョク</t>
    </rPh>
    <phoneticPr fontId="1"/>
  </si>
  <si>
    <t>ユーザーマスタ
データベース名：
m_users
-----------------
更新された
ユーザーデータを出力
-----------------</t>
    <rPh sb="14" eb="15">
      <t>メイ</t>
    </rPh>
    <rPh sb="45" eb="47">
      <t>コウシン</t>
    </rPh>
    <rPh sb="59" eb="61">
      <t>シュツリョク</t>
    </rPh>
    <phoneticPr fontId="1"/>
  </si>
  <si>
    <t>編集したデータが編集内容通りになっているか</t>
    <rPh sb="0" eb="2">
      <t>ヘンシュウ</t>
    </rPh>
    <rPh sb="8" eb="10">
      <t>ヘンシュウ</t>
    </rPh>
    <rPh sb="10" eb="12">
      <t>ナイヨウ</t>
    </rPh>
    <rPh sb="12" eb="13">
      <t>ドオ</t>
    </rPh>
    <phoneticPr fontId="1"/>
  </si>
  <si>
    <t xml:space="preserve">SELECT `user_id`, 
           `user_name`,
           `email`,
           `auth`,
           `lock_flg`,
           `del_flg`
  FROM `m_users`
 WHERE [user_id] </t>
    <phoneticPr fontId="1"/>
  </si>
  <si>
    <t xml:space="preserve">SELECT `item_id`,
           `item_name`,
           `item_desc`,
           `item_comp`,
           `country`,
           `price`,
           `w_price`,
           `stock`,
           `day`,
           `del_flg` 
  FROM `t_inventories`
 WHERE [item_id] </t>
    <phoneticPr fontId="1"/>
  </si>
  <si>
    <t>ユーザーＩＤ
ユーザー名
メールアドレス
権限（数値）
ロックフラグ
削除フラグ
[対象ユーザーの番号]</t>
    <rPh sb="11" eb="12">
      <t>メイ</t>
    </rPh>
    <rPh sb="21" eb="23">
      <t>ケンゲン</t>
    </rPh>
    <rPh sb="24" eb="26">
      <t>スウチ</t>
    </rPh>
    <rPh sb="35" eb="37">
      <t>サクジョ</t>
    </rPh>
    <phoneticPr fontId="1"/>
  </si>
  <si>
    <t>商品番号
商品名
商品説明
仕入先
生産国
価格
仕入れ価格
在庫数
入荷日
削除フラグ
[対象商品の番号]</t>
    <rPh sb="0" eb="2">
      <t>ショウヒン</t>
    </rPh>
    <rPh sb="2" eb="4">
      <t>バンゴウ</t>
    </rPh>
    <rPh sb="5" eb="7">
      <t>ショウヒン</t>
    </rPh>
    <rPh sb="7" eb="8">
      <t>メイ</t>
    </rPh>
    <rPh sb="9" eb="11">
      <t>ショウヒン</t>
    </rPh>
    <rPh sb="11" eb="13">
      <t>セツメイ</t>
    </rPh>
    <rPh sb="14" eb="16">
      <t>シイ</t>
    </rPh>
    <rPh sb="16" eb="17">
      <t>サキ</t>
    </rPh>
    <rPh sb="18" eb="20">
      <t>セイサン</t>
    </rPh>
    <rPh sb="20" eb="21">
      <t>コク</t>
    </rPh>
    <rPh sb="22" eb="24">
      <t>カカク</t>
    </rPh>
    <rPh sb="25" eb="27">
      <t>シイ</t>
    </rPh>
    <rPh sb="28" eb="30">
      <t>カカク</t>
    </rPh>
    <rPh sb="31" eb="34">
      <t>ザイコスウ</t>
    </rPh>
    <rPh sb="35" eb="37">
      <t>ニュウカ</t>
    </rPh>
    <rPh sb="37" eb="38">
      <t>ビ</t>
    </rPh>
    <rPh sb="39" eb="41">
      <t>サクジョ</t>
    </rPh>
    <rPh sb="47" eb="49">
      <t>タイショウ</t>
    </rPh>
    <rPh sb="49" eb="51">
      <t>ショウヒン</t>
    </rPh>
    <rPh sb="52" eb="54">
      <t>バンゴウ</t>
    </rPh>
    <phoneticPr fontId="1"/>
  </si>
  <si>
    <t>確認用SQLシートNo.1参照
確認用SQLシートNo.17参照</t>
    <rPh sb="16" eb="18">
      <t>カクニン</t>
    </rPh>
    <phoneticPr fontId="1"/>
  </si>
  <si>
    <t>確認用SQLシートNo.4参照
確認用SQLシートNo.18参照</t>
    <phoneticPr fontId="1"/>
  </si>
  <si>
    <t>【権限=0】
エラーメッセージ「権限が未設定です」と出力される
（例：編集中に開発ツール「Ｆ12」での【Elements】で【option value】の数値を変更する）</t>
    <rPh sb="1" eb="3">
      <t>ケンゲン</t>
    </rPh>
    <rPh sb="16" eb="18">
      <t>ケンゲン</t>
    </rPh>
    <rPh sb="20" eb="22">
      <t>セッテイ</t>
    </rPh>
    <rPh sb="26" eb="28">
      <t>シュツリョク</t>
    </rPh>
    <rPh sb="33" eb="34">
      <t>レイ</t>
    </rPh>
    <rPh sb="35" eb="38">
      <t>ヘンシュウチュウ</t>
    </rPh>
    <rPh sb="39" eb="41">
      <t>カイハツ</t>
    </rPh>
    <rPh sb="77" eb="79">
      <t>スウチ</t>
    </rPh>
    <rPh sb="80" eb="82">
      <t>ヘンコウ</t>
    </rPh>
    <phoneticPr fontId="1"/>
  </si>
  <si>
    <t>【権限が画面遷移時と異なる】
エラーメッセージ「あなたは有効な権限では、ありません」と出力される
（例：編集中に開発ツール「Ｆ12」での【Elements】で【option value】の数値を変更する）</t>
    <rPh sb="1" eb="3">
      <t>ケンゲン</t>
    </rPh>
    <rPh sb="4" eb="6">
      <t>ガメン</t>
    </rPh>
    <rPh sb="6" eb="8">
      <t>センイ</t>
    </rPh>
    <rPh sb="8" eb="9">
      <t>ジ</t>
    </rPh>
    <rPh sb="10" eb="11">
      <t>コト</t>
    </rPh>
    <phoneticPr fontId="1"/>
  </si>
  <si>
    <t>OK</t>
  </si>
  <si>
    <t>Chrome</t>
    <phoneticPr fontId="1"/>
  </si>
  <si>
    <t>Chrome</t>
    <phoneticPr fontId="1"/>
  </si>
  <si>
    <t>伊藤大貴</t>
    <rPh sb="0" eb="2">
      <t>イトウ</t>
    </rPh>
    <rPh sb="2" eb="4">
      <t>ダイキ</t>
    </rPh>
    <phoneticPr fontId="1"/>
  </si>
  <si>
    <t>対象外</t>
  </si>
  <si>
    <t>NG</t>
  </si>
  <si>
    <t>確認用SQLシートNo.2参照
発注担当者のときエラーページに遷移する</t>
    <rPh sb="0" eb="2">
      <t>カクニン</t>
    </rPh>
    <rPh sb="2" eb="3">
      <t>ヨウ</t>
    </rPh>
    <rPh sb="13" eb="15">
      <t>サンショウ</t>
    </rPh>
    <rPh sb="16" eb="18">
      <t>ハッチュウ</t>
    </rPh>
    <rPh sb="18" eb="21">
      <t>タントウシャ</t>
    </rPh>
    <rPh sb="31" eb="33">
      <t>センイ</t>
    </rPh>
    <phoneticPr fontId="1"/>
  </si>
  <si>
    <t>商品登録と同様のエラー</t>
    <rPh sb="0" eb="2">
      <t>ショウヒン</t>
    </rPh>
    <rPh sb="2" eb="4">
      <t>トウロク</t>
    </rPh>
    <rPh sb="5" eb="7">
      <t>ドウヨウ</t>
    </rPh>
    <phoneticPr fontId="1"/>
  </si>
  <si>
    <t>プログラムでの数値範囲の設定ミス
（変数名ミス）</t>
    <rPh sb="7" eb="9">
      <t>スウチ</t>
    </rPh>
    <rPh sb="9" eb="11">
      <t>ハンイ</t>
    </rPh>
    <rPh sb="12" eb="14">
      <t>セッテイ</t>
    </rPh>
    <rPh sb="18" eb="21">
      <t>ヘンスウメイ</t>
    </rPh>
    <phoneticPr fontId="1"/>
  </si>
  <si>
    <t>上記のＮｏ．３６からの影響エラー</t>
    <rPh sb="0" eb="2">
      <t>ジョウキ</t>
    </rPh>
    <rPh sb="11" eb="13">
      <t>エイキョウ</t>
    </rPh>
    <phoneticPr fontId="1"/>
  </si>
  <si>
    <t>Chrome</t>
    <phoneticPr fontId="1"/>
  </si>
  <si>
    <t>テスト仕様書が範囲ミス「文字列≦20」</t>
    <rPh sb="3" eb="6">
      <t>シヨウショ</t>
    </rPh>
    <rPh sb="7" eb="9">
      <t>ハンイ</t>
    </rPh>
    <rPh sb="12" eb="15">
      <t>モジレツ</t>
    </rPh>
    <phoneticPr fontId="1"/>
  </si>
  <si>
    <t>「権限＝０」が未設定扱いにならない</t>
    <rPh sb="1" eb="3">
      <t>ケンゲン</t>
    </rPh>
    <rPh sb="7" eb="10">
      <t>ミセッテイ</t>
    </rPh>
    <rPh sb="10" eb="11">
      <t>アツカ</t>
    </rPh>
    <phoneticPr fontId="1"/>
  </si>
  <si>
    <t>「権限が設定外です」と出力される</t>
    <rPh sb="1" eb="3">
      <t>ケンゲン</t>
    </rPh>
    <rPh sb="4" eb="6">
      <t>セッテイ</t>
    </rPh>
    <rPh sb="6" eb="7">
      <t>ガイ</t>
    </rPh>
    <rPh sb="11" eb="13">
      <t>シュツリョク</t>
    </rPh>
    <phoneticPr fontId="1"/>
  </si>
  <si>
    <t>NG</t>
    <phoneticPr fontId="1"/>
  </si>
  <si>
    <t>入力不可</t>
    <rPh sb="0" eb="2">
      <t>ニュウリョク</t>
    </rPh>
    <rPh sb="2" eb="4">
      <t>フカ</t>
    </rPh>
    <phoneticPr fontId="1"/>
  </si>
  <si>
    <t>エラーメッセージ「権限が設定外です」と出力される</t>
    <rPh sb="9" eb="11">
      <t>ケンゲン</t>
    </rPh>
    <rPh sb="12" eb="14">
      <t>セッテイ</t>
    </rPh>
    <rPh sb="14" eb="15">
      <t>ガイ</t>
    </rPh>
    <rPh sb="19" eb="21">
      <t>シュツリョク</t>
    </rPh>
    <phoneticPr fontId="1"/>
  </si>
  <si>
    <r>
      <t>文字列≦</t>
    </r>
    <r>
      <rPr>
        <b/>
        <strike/>
        <sz val="12"/>
        <color theme="1"/>
        <rFont val="ＭＳ Ｐゴシック"/>
        <family val="3"/>
        <charset val="128"/>
        <scheme val="minor"/>
      </rPr>
      <t>25</t>
    </r>
    <r>
      <rPr>
        <b/>
        <sz val="12"/>
        <color theme="1"/>
        <rFont val="ＭＳ Ｐゴシック"/>
        <family val="3"/>
        <charset val="128"/>
        <scheme val="minor"/>
      </rPr>
      <t xml:space="preserve"> </t>
    </r>
    <r>
      <rPr>
        <b/>
        <sz val="12"/>
        <color rgb="FFFF0000"/>
        <rFont val="ＭＳ Ｐゴシック"/>
        <family val="3"/>
        <charset val="128"/>
        <scheme val="minor"/>
      </rPr>
      <t>20</t>
    </r>
    <rPh sb="0" eb="3">
      <t>モジレツ</t>
    </rPh>
    <phoneticPr fontId="1"/>
  </si>
  <si>
    <t>未完了</t>
    <rPh sb="0" eb="3">
      <t>ミカンリョウ</t>
    </rPh>
    <phoneticPr fontId="1"/>
  </si>
  <si>
    <t>再テスト済み</t>
    <rPh sb="0" eb="1">
      <t>サイ</t>
    </rPh>
    <rPh sb="4" eb="5">
      <t>ズ</t>
    </rPh>
    <phoneticPr fontId="1"/>
  </si>
  <si>
    <t>保留</t>
    <rPh sb="0" eb="2">
      <t>ホリュウ</t>
    </rPh>
    <phoneticPr fontId="1"/>
  </si>
  <si>
    <t>項目数</t>
    <rPh sb="0" eb="3">
      <t>コウモクスウ</t>
    </rPh>
    <phoneticPr fontId="1"/>
  </si>
  <si>
    <t>OK</t>
    <phoneticPr fontId="1"/>
  </si>
  <si>
    <t>NG</t>
    <phoneticPr fontId="1"/>
  </si>
  <si>
    <t>対象外</t>
    <rPh sb="0" eb="3">
      <t>タイショウガイ</t>
    </rPh>
    <phoneticPr fontId="1"/>
  </si>
  <si>
    <t>再試験OK</t>
    <rPh sb="0" eb="3">
      <t>サイシケン</t>
    </rPh>
    <phoneticPr fontId="1"/>
  </si>
  <si>
    <t>再試験NG</t>
    <rPh sb="0" eb="3">
      <t>サイシケン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</si>
</sst>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trike/>
      <sz val="12"/>
      <color theme="1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>
      <alignment vertical="center"/>
    </xf>
    <xf numFmtId="0" fontId="4" fillId="0" borderId="0" xfId="0" applyFo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16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>
      <alignment vertical="center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7" xfId="0" applyBorder="1">
      <alignment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>
      <alignment vertical="center"/>
    </xf>
    <xf numFmtId="0" fontId="0" fillId="0" borderId="5" xfId="0" applyBorder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2" fillId="0" borderId="20" xfId="0" applyFont="1" applyBorder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top"/>
    </xf>
    <xf numFmtId="0" fontId="6" fillId="0" borderId="8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2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>
      <alignment vertical="center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21" xfId="0" applyFont="1" applyBorder="1">
      <alignment vertical="center"/>
    </xf>
    <xf numFmtId="0" fontId="6" fillId="0" borderId="5" xfId="0" applyFont="1" applyBorder="1" applyAlignment="1">
      <alignment horizontal="right" vertical="center" wrapText="1"/>
    </xf>
    <xf numFmtId="0" fontId="6" fillId="0" borderId="6" xfId="0" applyFont="1" applyBorder="1">
      <alignment vertical="center"/>
    </xf>
    <xf numFmtId="0" fontId="6" fillId="0" borderId="10" xfId="0" applyFont="1" applyBorder="1" applyAlignment="1">
      <alignment horizontal="right" vertical="center"/>
    </xf>
    <xf numFmtId="0" fontId="6" fillId="0" borderId="14" xfId="0" quotePrefix="1" applyFont="1" applyBorder="1" applyAlignment="1">
      <alignment horizontal="center" vertical="center"/>
    </xf>
    <xf numFmtId="0" fontId="6" fillId="0" borderId="18" xfId="0" quotePrefix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2" borderId="0" xfId="1" applyFont="1" applyAlignment="1">
      <alignment horizontal="center" vertical="center"/>
    </xf>
    <xf numFmtId="0" fontId="10" fillId="3" borderId="4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2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8" xfId="0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17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2" fillId="0" borderId="8" xfId="0" applyFont="1" applyBorder="1">
      <alignment vertical="center"/>
    </xf>
    <xf numFmtId="0" fontId="12" fillId="0" borderId="8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24" xfId="0" quotePrefix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9" fillId="4" borderId="0" xfId="1" applyFont="1" applyFill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" fontId="6" fillId="0" borderId="16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/>
    </xf>
    <xf numFmtId="0" fontId="6" fillId="0" borderId="2" xfId="0" applyFont="1" applyBorder="1" applyAlignment="1">
      <alignment horizontal="right" vertical="top"/>
    </xf>
    <xf numFmtId="0" fontId="6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" fontId="6" fillId="0" borderId="4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top" wrapText="1"/>
    </xf>
    <xf numFmtId="0" fontId="6" fillId="0" borderId="10" xfId="0" applyFont="1" applyBorder="1" applyAlignment="1">
      <alignment horizontal="right" vertical="top"/>
    </xf>
    <xf numFmtId="0" fontId="6" fillId="0" borderId="5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0" fillId="5" borderId="7" xfId="0" applyFill="1" applyBorder="1" applyAlignment="1">
      <alignment horizontal="center" vertical="center"/>
    </xf>
    <xf numFmtId="0" fontId="6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 applyAlignment="1">
      <alignment horizontal="center" vertical="center"/>
    </xf>
    <xf numFmtId="0" fontId="6" fillId="5" borderId="10" xfId="0" applyFont="1" applyFill="1" applyBorder="1">
      <alignment vertical="center"/>
    </xf>
    <xf numFmtId="0" fontId="9" fillId="5" borderId="10" xfId="0" applyFont="1" applyFill="1" applyBorder="1" applyAlignment="1">
      <alignment horizontal="center"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3" width="13.625" style="11" customWidth="1"/>
    <col min="14" max="14" width="13.625" customWidth="1"/>
    <col min="15" max="15" width="30.75" bestFit="1" customWidth="1"/>
  </cols>
  <sheetData>
    <row r="1" spans="1:15" ht="15" thickBot="1" x14ac:dyDescent="0.2">
      <c r="A1" s="169" t="s">
        <v>256</v>
      </c>
      <c r="B1" s="170"/>
      <c r="C1" s="170"/>
      <c r="D1" s="171" t="s">
        <v>2</v>
      </c>
      <c r="E1" s="172"/>
      <c r="F1" s="67" t="s">
        <v>3</v>
      </c>
      <c r="G1" s="117" t="s">
        <v>372</v>
      </c>
      <c r="H1" s="118">
        <f>COUNTIF($G$4:$G500,"OK")+COUNTIF($G$4:$G500,"NG")+COUNTIF($G$4:$G500,"対象外")</f>
        <v>12</v>
      </c>
      <c r="I1" s="120" t="str">
        <f>IF($H$1=MAX($A$4:A500),"テスト完了","テスト漏れ")</f>
        <v>テスト完了</v>
      </c>
      <c r="J1" s="66"/>
      <c r="K1" s="66" t="s">
        <v>440</v>
      </c>
      <c r="L1" s="118">
        <f>COUNTIF($G$4:G500,"NG")</f>
        <v>0</v>
      </c>
      <c r="M1" s="66" t="s">
        <v>441</v>
      </c>
      <c r="N1" s="118">
        <f>COUNTIF($K$4:$K500,"OK")+COUNTIF($K$4:$K500,"NG")+COUNTIF($K$4:$K500,"対象外")</f>
        <v>0</v>
      </c>
      <c r="O1" s="168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</row>
    <row r="3" spans="1:15" ht="15" thickBot="1" x14ac:dyDescent="0.2">
      <c r="A3" s="3" t="s">
        <v>145</v>
      </c>
      <c r="B3" s="39" t="s">
        <v>6</v>
      </c>
      <c r="C3" s="173" t="s">
        <v>0</v>
      </c>
      <c r="D3" s="173"/>
      <c r="E3" s="39" t="s">
        <v>1</v>
      </c>
      <c r="F3" s="39" t="s">
        <v>143</v>
      </c>
      <c r="G3" s="12" t="s">
        <v>144</v>
      </c>
      <c r="H3" s="12" t="s">
        <v>248</v>
      </c>
      <c r="I3" s="12" t="s">
        <v>4</v>
      </c>
      <c r="J3" s="12" t="s">
        <v>5</v>
      </c>
      <c r="K3" s="12" t="s">
        <v>249</v>
      </c>
      <c r="L3" s="12" t="s">
        <v>248</v>
      </c>
      <c r="M3" s="12" t="s">
        <v>250</v>
      </c>
      <c r="N3" s="56" t="s">
        <v>251</v>
      </c>
      <c r="O3" s="57" t="s">
        <v>252</v>
      </c>
    </row>
    <row r="4" spans="1:15" ht="14.25" x14ac:dyDescent="0.15">
      <c r="A4" s="24">
        <f>ROW()-3</f>
        <v>1</v>
      </c>
      <c r="B4" s="177" t="s">
        <v>37</v>
      </c>
      <c r="C4" s="178" t="s">
        <v>146</v>
      </c>
      <c r="D4" s="25" t="s">
        <v>149</v>
      </c>
      <c r="E4" s="43" t="s">
        <v>151</v>
      </c>
      <c r="F4" s="25" t="s">
        <v>153</v>
      </c>
      <c r="G4" s="114" t="s">
        <v>422</v>
      </c>
      <c r="H4" s="133" t="s">
        <v>423</v>
      </c>
      <c r="I4" s="144">
        <v>43823</v>
      </c>
      <c r="J4" s="133" t="s">
        <v>425</v>
      </c>
      <c r="K4" s="134" t="s">
        <v>371</v>
      </c>
      <c r="L4" s="133"/>
      <c r="M4" s="133"/>
      <c r="N4" s="135"/>
      <c r="O4" s="136"/>
    </row>
    <row r="5" spans="1:15" ht="28.5" x14ac:dyDescent="0.15">
      <c r="A5" s="23">
        <f>ROW()-3</f>
        <v>2</v>
      </c>
      <c r="B5" s="174"/>
      <c r="C5" s="179"/>
      <c r="D5" s="5" t="s">
        <v>150</v>
      </c>
      <c r="E5" s="45" t="s">
        <v>151</v>
      </c>
      <c r="F5" s="21" t="s">
        <v>152</v>
      </c>
      <c r="G5" s="115" t="s">
        <v>422</v>
      </c>
      <c r="H5" s="137" t="s">
        <v>424</v>
      </c>
      <c r="I5" s="144">
        <v>43823</v>
      </c>
      <c r="J5" s="133" t="s">
        <v>425</v>
      </c>
      <c r="K5" s="138" t="s">
        <v>371</v>
      </c>
      <c r="L5" s="137"/>
      <c r="M5" s="137"/>
      <c r="N5" s="139"/>
      <c r="O5" s="140"/>
    </row>
    <row r="6" spans="1:15" ht="14.25" x14ac:dyDescent="0.15">
      <c r="A6" s="23">
        <f t="shared" ref="A6:A15" si="0">ROW()-3</f>
        <v>3</v>
      </c>
      <c r="B6" s="174"/>
      <c r="C6" s="179"/>
      <c r="D6" s="5" t="s">
        <v>150</v>
      </c>
      <c r="E6" s="45" t="s">
        <v>151</v>
      </c>
      <c r="F6" s="21" t="s">
        <v>154</v>
      </c>
      <c r="G6" s="115" t="s">
        <v>422</v>
      </c>
      <c r="H6" s="137" t="s">
        <v>424</v>
      </c>
      <c r="I6" s="144">
        <v>43823</v>
      </c>
      <c r="J6" s="133" t="s">
        <v>425</v>
      </c>
      <c r="K6" s="138" t="s">
        <v>371</v>
      </c>
      <c r="L6" s="137"/>
      <c r="M6" s="137"/>
      <c r="N6" s="139"/>
      <c r="O6" s="140"/>
    </row>
    <row r="7" spans="1:15" ht="14.25" x14ac:dyDescent="0.15">
      <c r="A7" s="23">
        <f t="shared" si="0"/>
        <v>4</v>
      </c>
      <c r="B7" s="174"/>
      <c r="C7" s="179"/>
      <c r="D7" s="5" t="s">
        <v>155</v>
      </c>
      <c r="E7" s="45" t="s">
        <v>151</v>
      </c>
      <c r="F7" s="5" t="s">
        <v>156</v>
      </c>
      <c r="G7" s="115" t="s">
        <v>422</v>
      </c>
      <c r="H7" s="137" t="s">
        <v>424</v>
      </c>
      <c r="I7" s="144">
        <v>43823</v>
      </c>
      <c r="J7" s="133" t="s">
        <v>425</v>
      </c>
      <c r="K7" s="138" t="s">
        <v>371</v>
      </c>
      <c r="L7" s="137"/>
      <c r="M7" s="137"/>
      <c r="N7" s="138"/>
      <c r="O7" s="140"/>
    </row>
    <row r="8" spans="1:15" ht="28.5" x14ac:dyDescent="0.15">
      <c r="A8" s="23">
        <f t="shared" si="0"/>
        <v>5</v>
      </c>
      <c r="B8" s="174"/>
      <c r="C8" s="174" t="s">
        <v>7</v>
      </c>
      <c r="D8" s="176" t="s">
        <v>8</v>
      </c>
      <c r="E8" s="47" t="s">
        <v>214</v>
      </c>
      <c r="F8" s="4" t="s">
        <v>12</v>
      </c>
      <c r="G8" s="115" t="s">
        <v>422</v>
      </c>
      <c r="H8" s="137" t="s">
        <v>424</v>
      </c>
      <c r="I8" s="144">
        <v>43823</v>
      </c>
      <c r="J8" s="133" t="s">
        <v>425</v>
      </c>
      <c r="K8" s="138" t="s">
        <v>371</v>
      </c>
      <c r="L8" s="137"/>
      <c r="M8" s="137"/>
      <c r="N8" s="138"/>
      <c r="O8" s="140"/>
    </row>
    <row r="9" spans="1:15" ht="28.5" x14ac:dyDescent="0.15">
      <c r="A9" s="23">
        <f t="shared" si="0"/>
        <v>6</v>
      </c>
      <c r="B9" s="174"/>
      <c r="C9" s="174"/>
      <c r="D9" s="176"/>
      <c r="E9" s="45" t="s">
        <v>11</v>
      </c>
      <c r="F9" s="51" t="s">
        <v>40</v>
      </c>
      <c r="G9" s="115" t="s">
        <v>422</v>
      </c>
      <c r="H9" s="137" t="s">
        <v>424</v>
      </c>
      <c r="I9" s="144">
        <v>43823</v>
      </c>
      <c r="J9" s="133" t="s">
        <v>425</v>
      </c>
      <c r="K9" s="138" t="s">
        <v>371</v>
      </c>
      <c r="L9" s="137"/>
      <c r="M9" s="137"/>
      <c r="N9" s="138"/>
      <c r="O9" s="140"/>
    </row>
    <row r="10" spans="1:15" ht="28.5" x14ac:dyDescent="0.15">
      <c r="A10" s="23">
        <f t="shared" si="0"/>
        <v>7</v>
      </c>
      <c r="B10" s="174"/>
      <c r="C10" s="174"/>
      <c r="D10" s="176" t="s">
        <v>9</v>
      </c>
      <c r="E10" s="47" t="s">
        <v>215</v>
      </c>
      <c r="F10" s="4" t="s">
        <v>13</v>
      </c>
      <c r="G10" s="115" t="s">
        <v>422</v>
      </c>
      <c r="H10" s="137" t="s">
        <v>424</v>
      </c>
      <c r="I10" s="144">
        <v>43823</v>
      </c>
      <c r="J10" s="133" t="s">
        <v>425</v>
      </c>
      <c r="K10" s="138"/>
      <c r="L10" s="137"/>
      <c r="M10" s="137"/>
      <c r="N10" s="138"/>
      <c r="O10" s="140"/>
    </row>
    <row r="11" spans="1:15" ht="28.5" x14ac:dyDescent="0.15">
      <c r="A11" s="23">
        <f t="shared" si="0"/>
        <v>8</v>
      </c>
      <c r="B11" s="174"/>
      <c r="C11" s="174"/>
      <c r="D11" s="176"/>
      <c r="E11" s="45" t="s">
        <v>11</v>
      </c>
      <c r="F11" s="51" t="s">
        <v>115</v>
      </c>
      <c r="G11" s="115" t="s">
        <v>422</v>
      </c>
      <c r="H11" s="137" t="s">
        <v>424</v>
      </c>
      <c r="I11" s="144">
        <v>43823</v>
      </c>
      <c r="J11" s="133" t="s">
        <v>425</v>
      </c>
      <c r="K11" s="138" t="s">
        <v>371</v>
      </c>
      <c r="L11" s="137"/>
      <c r="M11" s="137"/>
      <c r="N11" s="138"/>
      <c r="O11" s="140"/>
    </row>
    <row r="12" spans="1:15" ht="14.25" x14ac:dyDescent="0.15">
      <c r="A12" s="23">
        <f t="shared" si="0"/>
        <v>9</v>
      </c>
      <c r="B12" s="174"/>
      <c r="C12" s="174"/>
      <c r="D12" s="5" t="s">
        <v>14</v>
      </c>
      <c r="E12" s="45" t="s">
        <v>216</v>
      </c>
      <c r="F12" s="4" t="s">
        <v>157</v>
      </c>
      <c r="G12" s="115" t="s">
        <v>422</v>
      </c>
      <c r="H12" s="137" t="s">
        <v>424</v>
      </c>
      <c r="I12" s="144">
        <v>43823</v>
      </c>
      <c r="J12" s="133" t="s">
        <v>425</v>
      </c>
      <c r="K12" s="138" t="s">
        <v>371</v>
      </c>
      <c r="L12" s="137"/>
      <c r="M12" s="137"/>
      <c r="N12" s="138"/>
      <c r="O12" s="140"/>
    </row>
    <row r="13" spans="1:15" ht="28.5" x14ac:dyDescent="0.15">
      <c r="A13" s="23">
        <f t="shared" si="0"/>
        <v>10</v>
      </c>
      <c r="B13" s="174"/>
      <c r="C13" s="174"/>
      <c r="D13" s="5" t="s">
        <v>15</v>
      </c>
      <c r="E13" s="45" t="s">
        <v>217</v>
      </c>
      <c r="F13" s="51" t="s">
        <v>41</v>
      </c>
      <c r="G13" s="115" t="s">
        <v>422</v>
      </c>
      <c r="H13" s="137" t="s">
        <v>424</v>
      </c>
      <c r="I13" s="144">
        <v>43823</v>
      </c>
      <c r="J13" s="133" t="s">
        <v>425</v>
      </c>
      <c r="K13" s="138" t="s">
        <v>371</v>
      </c>
      <c r="L13" s="137"/>
      <c r="M13" s="137"/>
      <c r="N13" s="138"/>
      <c r="O13" s="140"/>
    </row>
    <row r="14" spans="1:15" ht="42.75" x14ac:dyDescent="0.15">
      <c r="A14" s="23">
        <f t="shared" si="0"/>
        <v>11</v>
      </c>
      <c r="B14" s="174"/>
      <c r="C14" s="174"/>
      <c r="D14" s="5" t="s">
        <v>22</v>
      </c>
      <c r="E14" s="45" t="s">
        <v>217</v>
      </c>
      <c r="F14" s="51" t="s">
        <v>257</v>
      </c>
      <c r="G14" s="115" t="s">
        <v>422</v>
      </c>
      <c r="H14" s="137" t="s">
        <v>424</v>
      </c>
      <c r="I14" s="144">
        <v>43823</v>
      </c>
      <c r="J14" s="133" t="s">
        <v>425</v>
      </c>
      <c r="K14" s="138"/>
      <c r="L14" s="137"/>
      <c r="M14" s="137"/>
      <c r="N14" s="138"/>
      <c r="O14" s="140"/>
    </row>
    <row r="15" spans="1:15" ht="29.25" thickBot="1" x14ac:dyDescent="0.2">
      <c r="A15" s="23">
        <f t="shared" si="0"/>
        <v>12</v>
      </c>
      <c r="B15" s="175"/>
      <c r="C15" s="175"/>
      <c r="D15" s="58" t="s">
        <v>23</v>
      </c>
      <c r="E15" s="40" t="s">
        <v>218</v>
      </c>
      <c r="F15" s="59" t="s">
        <v>42</v>
      </c>
      <c r="G15" s="115" t="s">
        <v>422</v>
      </c>
      <c r="H15" s="137" t="s">
        <v>424</v>
      </c>
      <c r="I15" s="144">
        <v>43823</v>
      </c>
      <c r="J15" s="133" t="s">
        <v>425</v>
      </c>
      <c r="K15" s="138"/>
      <c r="L15" s="142"/>
      <c r="M15" s="142"/>
      <c r="N15" s="143"/>
      <c r="O15" s="141" t="s">
        <v>362</v>
      </c>
    </row>
    <row r="16" spans="1:15" ht="14.25" x14ac:dyDescent="0.15">
      <c r="A16" s="60"/>
      <c r="B16" s="48"/>
      <c r="C16" s="46"/>
      <c r="D16" s="18"/>
      <c r="E16" s="48" t="s">
        <v>31</v>
      </c>
      <c r="F16" s="61"/>
      <c r="G16" s="62"/>
      <c r="H16" s="62"/>
      <c r="I16" s="62"/>
      <c r="J16" s="62"/>
      <c r="K16" s="63"/>
      <c r="L16" s="63"/>
      <c r="M16" s="63"/>
      <c r="N16" s="64"/>
      <c r="O16" s="97"/>
    </row>
    <row r="17" spans="1:15" ht="15" thickBot="1" x14ac:dyDescent="0.2">
      <c r="A17" s="6"/>
      <c r="B17" s="7"/>
      <c r="C17" s="50"/>
      <c r="D17" s="8"/>
      <c r="E17" s="7" t="s">
        <v>31</v>
      </c>
      <c r="F17" s="9"/>
      <c r="G17" s="15"/>
      <c r="H17" s="15"/>
      <c r="I17" s="15"/>
      <c r="J17" s="15"/>
      <c r="K17" s="16"/>
      <c r="L17" s="16"/>
      <c r="M17" s="16"/>
      <c r="N17" s="53"/>
      <c r="O17" s="98"/>
    </row>
  </sheetData>
  <mergeCells count="8">
    <mergeCell ref="A1:C1"/>
    <mergeCell ref="D1:E1"/>
    <mergeCell ref="C3:D3"/>
    <mergeCell ref="C8:C15"/>
    <mergeCell ref="D8:D9"/>
    <mergeCell ref="D10:D11"/>
    <mergeCell ref="B4:B15"/>
    <mergeCell ref="C4:C7"/>
  </mergeCells>
  <phoneticPr fontId="1"/>
  <dataValidations count="1">
    <dataValidation type="list" allowBlank="1" showInputMessage="1" showErrorMessage="1" sqref="K4:K15 G4:G15">
      <formula1>"　,OK,NG,対象外,"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/>
  </sheetViews>
  <sheetFormatPr defaultRowHeight="13.5" x14ac:dyDescent="0.15"/>
  <cols>
    <col min="1" max="1" width="13.625" bestFit="1" customWidth="1"/>
    <col min="2" max="2" width="16.375" customWidth="1"/>
    <col min="3" max="3" width="11.75" bestFit="1" customWidth="1"/>
    <col min="4" max="4" width="15.125" customWidth="1"/>
    <col min="8" max="9" width="12" bestFit="1" customWidth="1"/>
  </cols>
  <sheetData>
    <row r="1" spans="1:9" ht="15" thickBot="1" x14ac:dyDescent="0.2">
      <c r="A1" s="124" t="s">
        <v>256</v>
      </c>
      <c r="B1" s="75" t="s">
        <v>2</v>
      </c>
      <c r="C1" s="206" t="s">
        <v>3</v>
      </c>
      <c r="D1" s="207"/>
    </row>
    <row r="2" spans="1:9" ht="14.25" thickBot="1" x14ac:dyDescent="0.2"/>
    <row r="3" spans="1:9" ht="17.25" x14ac:dyDescent="0.15">
      <c r="A3" s="121" t="s">
        <v>375</v>
      </c>
      <c r="B3" s="122" t="s">
        <v>374</v>
      </c>
      <c r="C3" s="122" t="s">
        <v>373</v>
      </c>
      <c r="D3" s="122" t="s">
        <v>443</v>
      </c>
      <c r="E3" s="122" t="s">
        <v>444</v>
      </c>
      <c r="F3" s="122" t="s">
        <v>445</v>
      </c>
      <c r="G3" s="122" t="s">
        <v>446</v>
      </c>
      <c r="H3" s="122" t="s">
        <v>447</v>
      </c>
      <c r="I3" s="123" t="s">
        <v>448</v>
      </c>
    </row>
    <row r="4" spans="1:9" x14ac:dyDescent="0.15">
      <c r="A4" s="208">
        <f>ROW()-3</f>
        <v>1</v>
      </c>
      <c r="B4" s="209" t="s">
        <v>347</v>
      </c>
      <c r="C4" s="210" t="str">
        <f>ログイン画面!I1</f>
        <v>テスト完了</v>
      </c>
      <c r="D4" s="211">
        <f ca="1">MAX(INDIRECT($B4&amp;"!$A$4:$A500"))</f>
        <v>12</v>
      </c>
      <c r="E4" s="211">
        <f ca="1">COUNTIF(INDIRECT($B4&amp;"!$G$4:$G500"),"OK")</f>
        <v>12</v>
      </c>
      <c r="F4" s="211">
        <f ca="1">COUNTIF(INDIRECT($B4&amp;"!$G$4:$G500"),"NG")</f>
        <v>0</v>
      </c>
      <c r="G4" s="211">
        <f ca="1">COUNTIF(INDIRECT($B4&amp;"!$G$4:$G500"),"対象外")</f>
        <v>0</v>
      </c>
      <c r="H4" s="211">
        <f ca="1">COUNTIF(INDIRECT($B4&amp;"!$K$4:$K500"),"OK")</f>
        <v>0</v>
      </c>
      <c r="I4" s="212">
        <f ca="1">COUNTIF(INDIRECT($B4&amp;"!$K$4:$K500"),"NG")</f>
        <v>0</v>
      </c>
    </row>
    <row r="5" spans="1:9" x14ac:dyDescent="0.15">
      <c r="A5" s="208">
        <f t="shared" ref="A5:A11" si="0">ROW()-3</f>
        <v>2</v>
      </c>
      <c r="B5" s="209" t="s">
        <v>338</v>
      </c>
      <c r="C5" s="210" t="str">
        <f>メニュー画面!I1</f>
        <v>テスト完了</v>
      </c>
      <c r="D5" s="211">
        <f t="shared" ref="D5:D11" ca="1" si="1">MAX(INDIRECT($B5&amp;"!$A$4:$A500"))</f>
        <v>9</v>
      </c>
      <c r="E5" s="211">
        <f t="shared" ref="E5:E11" ca="1" si="2">COUNTIF(INDIRECT($B5&amp;"!$G$4:$G500"),"OK")</f>
        <v>9</v>
      </c>
      <c r="F5" s="211">
        <f t="shared" ref="F5:F11" ca="1" si="3">COUNTIF(INDIRECT($B5&amp;"!$G$4:$G500"),"NG")</f>
        <v>0</v>
      </c>
      <c r="G5" s="211">
        <f t="shared" ref="G5:G11" ca="1" si="4">COUNTIF(INDIRECT($B5&amp;"!$G$4:$G500"),"対象外")</f>
        <v>0</v>
      </c>
      <c r="H5" s="211">
        <f t="shared" ref="H5:H11" ca="1" si="5">COUNTIF(INDIRECT($B5&amp;"!$K$4:$K500"),"OK")</f>
        <v>0</v>
      </c>
      <c r="I5" s="212">
        <f t="shared" ref="I5:I11" ca="1" si="6">COUNTIF(INDIRECT($B5&amp;"!$K$4:$K500"),"NG")</f>
        <v>0</v>
      </c>
    </row>
    <row r="6" spans="1:9" x14ac:dyDescent="0.15">
      <c r="A6" s="208">
        <f t="shared" si="0"/>
        <v>3</v>
      </c>
      <c r="B6" s="209" t="s">
        <v>303</v>
      </c>
      <c r="C6" s="210" t="str">
        <f>在庫一覧画面!I1</f>
        <v>テスト完了</v>
      </c>
      <c r="D6" s="211">
        <f t="shared" ca="1" si="1"/>
        <v>23</v>
      </c>
      <c r="E6" s="211">
        <f t="shared" ca="1" si="2"/>
        <v>22</v>
      </c>
      <c r="F6" s="211">
        <f t="shared" ca="1" si="3"/>
        <v>1</v>
      </c>
      <c r="G6" s="211">
        <f t="shared" ca="1" si="4"/>
        <v>0</v>
      </c>
      <c r="H6" s="211">
        <f t="shared" ca="1" si="5"/>
        <v>0</v>
      </c>
      <c r="I6" s="212">
        <f t="shared" ca="1" si="6"/>
        <v>0</v>
      </c>
    </row>
    <row r="7" spans="1:9" x14ac:dyDescent="0.15">
      <c r="A7" s="208">
        <f t="shared" si="0"/>
        <v>4</v>
      </c>
      <c r="B7" s="209" t="s">
        <v>368</v>
      </c>
      <c r="C7" s="210" t="str">
        <f>商品登録画面!I1</f>
        <v>テスト完了</v>
      </c>
      <c r="D7" s="211">
        <f t="shared" ca="1" si="1"/>
        <v>53</v>
      </c>
      <c r="E7" s="211">
        <f t="shared" ca="1" si="2"/>
        <v>51</v>
      </c>
      <c r="F7" s="211">
        <f t="shared" ca="1" si="3"/>
        <v>2</v>
      </c>
      <c r="G7" s="211">
        <f t="shared" ca="1" si="4"/>
        <v>0</v>
      </c>
      <c r="H7" s="211">
        <f t="shared" ca="1" si="5"/>
        <v>2</v>
      </c>
      <c r="I7" s="212">
        <f t="shared" ca="1" si="6"/>
        <v>0</v>
      </c>
    </row>
    <row r="8" spans="1:9" x14ac:dyDescent="0.15">
      <c r="A8" s="208">
        <f t="shared" si="0"/>
        <v>5</v>
      </c>
      <c r="B8" s="209" t="s">
        <v>369</v>
      </c>
      <c r="C8" s="210" t="str">
        <f>商品編集画面!I1</f>
        <v>テスト完了</v>
      </c>
      <c r="D8" s="211">
        <f t="shared" ca="1" si="1"/>
        <v>48</v>
      </c>
      <c r="E8" s="211">
        <f t="shared" ca="1" si="2"/>
        <v>46</v>
      </c>
      <c r="F8" s="211">
        <f t="shared" ca="1" si="3"/>
        <v>1</v>
      </c>
      <c r="G8" s="211">
        <f t="shared" ca="1" si="4"/>
        <v>1</v>
      </c>
      <c r="H8" s="211">
        <f t="shared" ca="1" si="5"/>
        <v>1</v>
      </c>
      <c r="I8" s="212">
        <f t="shared" ca="1" si="6"/>
        <v>0</v>
      </c>
    </row>
    <row r="9" spans="1:9" x14ac:dyDescent="0.15">
      <c r="A9" s="208">
        <f t="shared" si="0"/>
        <v>6</v>
      </c>
      <c r="B9" s="209" t="s">
        <v>313</v>
      </c>
      <c r="C9" s="210" t="str">
        <f>ユーザー一覧画面!I1</f>
        <v>テスト完了</v>
      </c>
      <c r="D9" s="211">
        <f t="shared" ca="1" si="1"/>
        <v>23</v>
      </c>
      <c r="E9" s="211">
        <f t="shared" ca="1" si="2"/>
        <v>23</v>
      </c>
      <c r="F9" s="211">
        <f t="shared" ca="1" si="3"/>
        <v>0</v>
      </c>
      <c r="G9" s="211">
        <f t="shared" ca="1" si="4"/>
        <v>0</v>
      </c>
      <c r="H9" s="211">
        <f t="shared" ca="1" si="5"/>
        <v>0</v>
      </c>
      <c r="I9" s="212">
        <f t="shared" ca="1" si="6"/>
        <v>0</v>
      </c>
    </row>
    <row r="10" spans="1:9" x14ac:dyDescent="0.15">
      <c r="A10" s="208">
        <f t="shared" si="0"/>
        <v>7</v>
      </c>
      <c r="B10" s="209" t="s">
        <v>343</v>
      </c>
      <c r="C10" s="210" t="str">
        <f>ユーザー登録画面!I1</f>
        <v>テスト完了</v>
      </c>
      <c r="D10" s="211">
        <f t="shared" ca="1" si="1"/>
        <v>30</v>
      </c>
      <c r="E10" s="211">
        <f t="shared" ca="1" si="2"/>
        <v>28</v>
      </c>
      <c r="F10" s="211">
        <f t="shared" ca="1" si="3"/>
        <v>1</v>
      </c>
      <c r="G10" s="211">
        <f t="shared" ca="1" si="4"/>
        <v>1</v>
      </c>
      <c r="H10" s="211">
        <f t="shared" ca="1" si="5"/>
        <v>1</v>
      </c>
      <c r="I10" s="212">
        <f t="shared" ca="1" si="6"/>
        <v>0</v>
      </c>
    </row>
    <row r="11" spans="1:9" ht="14.25" thickBot="1" x14ac:dyDescent="0.2">
      <c r="A11" s="213">
        <f t="shared" si="0"/>
        <v>8</v>
      </c>
      <c r="B11" s="214" t="s">
        <v>344</v>
      </c>
      <c r="C11" s="215" t="str">
        <f>ユーザー編集画面!I1</f>
        <v>テスト完了</v>
      </c>
      <c r="D11" s="216">
        <f t="shared" ca="1" si="1"/>
        <v>34</v>
      </c>
      <c r="E11" s="216">
        <f t="shared" ca="1" si="2"/>
        <v>30</v>
      </c>
      <c r="F11" s="216">
        <f t="shared" ca="1" si="3"/>
        <v>3</v>
      </c>
      <c r="G11" s="216">
        <f t="shared" ca="1" si="4"/>
        <v>1</v>
      </c>
      <c r="H11" s="216">
        <f t="shared" ca="1" si="5"/>
        <v>3</v>
      </c>
      <c r="I11" s="217">
        <f t="shared" ca="1" si="6"/>
        <v>0</v>
      </c>
    </row>
    <row r="12" spans="1:9" x14ac:dyDescent="0.15">
      <c r="A12" s="114"/>
    </row>
    <row r="13" spans="1:9" x14ac:dyDescent="0.15">
      <c r="A13" s="114"/>
    </row>
    <row r="14" spans="1:9" x14ac:dyDescent="0.15">
      <c r="A14" s="114"/>
    </row>
    <row r="15" spans="1:9" x14ac:dyDescent="0.15">
      <c r="A15" s="114"/>
    </row>
    <row r="16" spans="1:9" x14ac:dyDescent="0.15">
      <c r="A16" s="114"/>
    </row>
    <row r="17" spans="1:1" x14ac:dyDescent="0.15">
      <c r="A17" s="114"/>
    </row>
    <row r="18" spans="1:1" x14ac:dyDescent="0.15">
      <c r="A18" s="114"/>
    </row>
    <row r="19" spans="1:1" x14ac:dyDescent="0.15">
      <c r="A19" s="114"/>
    </row>
    <row r="20" spans="1:1" x14ac:dyDescent="0.15">
      <c r="A20" s="114"/>
    </row>
    <row r="21" spans="1:1" x14ac:dyDescent="0.15">
      <c r="A21" s="114"/>
    </row>
    <row r="22" spans="1:1" x14ac:dyDescent="0.15">
      <c r="A22" s="114"/>
    </row>
    <row r="23" spans="1:1" x14ac:dyDescent="0.15">
      <c r="A23" s="114"/>
    </row>
    <row r="24" spans="1:1" x14ac:dyDescent="0.15">
      <c r="A24" s="114"/>
    </row>
    <row r="25" spans="1:1" x14ac:dyDescent="0.15">
      <c r="A25" s="114"/>
    </row>
    <row r="26" spans="1:1" x14ac:dyDescent="0.15">
      <c r="A26" s="114"/>
    </row>
    <row r="27" spans="1:1" x14ac:dyDescent="0.15">
      <c r="A27" s="114"/>
    </row>
    <row r="28" spans="1:1" x14ac:dyDescent="0.15">
      <c r="A28" s="114"/>
    </row>
    <row r="29" spans="1:1" x14ac:dyDescent="0.15">
      <c r="A29" s="114"/>
    </row>
    <row r="30" spans="1:1" x14ac:dyDescent="0.15">
      <c r="A30" s="114"/>
    </row>
    <row r="31" spans="1:1" x14ac:dyDescent="0.15">
      <c r="A31" s="114"/>
    </row>
    <row r="32" spans="1:1" x14ac:dyDescent="0.15">
      <c r="A32" s="114"/>
    </row>
    <row r="33" spans="1:1" x14ac:dyDescent="0.15">
      <c r="A33" s="114"/>
    </row>
    <row r="34" spans="1:1" x14ac:dyDescent="0.15">
      <c r="A34" s="114"/>
    </row>
    <row r="35" spans="1:1" x14ac:dyDescent="0.15">
      <c r="A35" s="114"/>
    </row>
    <row r="36" spans="1:1" x14ac:dyDescent="0.15">
      <c r="A36" s="114"/>
    </row>
    <row r="37" spans="1:1" x14ac:dyDescent="0.15">
      <c r="A37" s="114"/>
    </row>
    <row r="38" spans="1:1" x14ac:dyDescent="0.15">
      <c r="A38" s="114"/>
    </row>
    <row r="39" spans="1:1" x14ac:dyDescent="0.15">
      <c r="A39" s="114"/>
    </row>
    <row r="40" spans="1:1" x14ac:dyDescent="0.15">
      <c r="A40" s="114"/>
    </row>
    <row r="41" spans="1:1" x14ac:dyDescent="0.15">
      <c r="A41" s="114"/>
    </row>
    <row r="42" spans="1:1" x14ac:dyDescent="0.15">
      <c r="A42" s="114"/>
    </row>
    <row r="43" spans="1:1" x14ac:dyDescent="0.15">
      <c r="A43" s="114"/>
    </row>
    <row r="44" spans="1:1" x14ac:dyDescent="0.15">
      <c r="A44" s="114"/>
    </row>
    <row r="45" spans="1:1" x14ac:dyDescent="0.15">
      <c r="A45" s="114"/>
    </row>
    <row r="46" spans="1:1" x14ac:dyDescent="0.15">
      <c r="A46" s="114"/>
    </row>
    <row r="47" spans="1:1" x14ac:dyDescent="0.15">
      <c r="A47" s="114"/>
    </row>
    <row r="48" spans="1:1" x14ac:dyDescent="0.15">
      <c r="A48" s="114"/>
    </row>
    <row r="49" spans="1:1" x14ac:dyDescent="0.15">
      <c r="A49" s="114"/>
    </row>
  </sheetData>
  <mergeCells count="1">
    <mergeCell ref="C1:D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4" width="13.625" customWidth="1"/>
    <col min="15" max="15" width="30.75" bestFit="1" customWidth="1"/>
  </cols>
  <sheetData>
    <row r="1" spans="1:15" ht="15" thickBot="1" x14ac:dyDescent="0.2">
      <c r="A1" s="169" t="s">
        <v>256</v>
      </c>
      <c r="B1" s="170"/>
      <c r="C1" s="170"/>
      <c r="D1" s="171" t="s">
        <v>2</v>
      </c>
      <c r="E1" s="172"/>
      <c r="F1" s="67" t="s">
        <v>3</v>
      </c>
      <c r="G1" s="117" t="s">
        <v>372</v>
      </c>
      <c r="H1" s="118">
        <f>COUNTIF($G$4:$G500,"OK")+COUNTIF($G$4:$G500,"NG")+COUNTIF($G$4:$G500,"対象外")</f>
        <v>9</v>
      </c>
      <c r="I1" s="120" t="str">
        <f>IF($H$1=MAX($A$4:A500),"テスト完了","テスト漏れ")</f>
        <v>テスト完了</v>
      </c>
      <c r="J1" s="66"/>
      <c r="K1" s="66" t="s">
        <v>440</v>
      </c>
      <c r="L1" s="118">
        <f>COUNTIF($G$4:G500,"NG")</f>
        <v>0</v>
      </c>
      <c r="M1" s="66" t="s">
        <v>441</v>
      </c>
      <c r="N1" s="118">
        <f>COUNTIF($K$4:$K500,"OK")+COUNTIF($K$4:$K500,"NG")+COUNTIF($K$4:$K500,"対象外")</f>
        <v>0</v>
      </c>
      <c r="O1" s="168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145</v>
      </c>
      <c r="B3" s="39" t="s">
        <v>6</v>
      </c>
      <c r="C3" s="173" t="s">
        <v>0</v>
      </c>
      <c r="D3" s="173"/>
      <c r="E3" s="39" t="s">
        <v>1</v>
      </c>
      <c r="F3" s="39" t="s">
        <v>143</v>
      </c>
      <c r="G3" s="12" t="s">
        <v>144</v>
      </c>
      <c r="H3" s="12" t="s">
        <v>248</v>
      </c>
      <c r="I3" s="12" t="s">
        <v>4</v>
      </c>
      <c r="J3" s="12" t="s">
        <v>5</v>
      </c>
      <c r="K3" s="12" t="s">
        <v>249</v>
      </c>
      <c r="L3" s="12" t="s">
        <v>248</v>
      </c>
      <c r="M3" s="12" t="s">
        <v>250</v>
      </c>
      <c r="N3" s="56" t="s">
        <v>251</v>
      </c>
      <c r="O3" s="57" t="s">
        <v>252</v>
      </c>
    </row>
    <row r="4" spans="1:15" ht="17.25" customHeight="1" x14ac:dyDescent="0.15">
      <c r="A4" s="24">
        <f>ROW()-3</f>
        <v>1</v>
      </c>
      <c r="B4" s="177" t="s">
        <v>38</v>
      </c>
      <c r="C4" s="177" t="s">
        <v>147</v>
      </c>
      <c r="D4" s="25" t="s">
        <v>149</v>
      </c>
      <c r="E4" s="43" t="s">
        <v>24</v>
      </c>
      <c r="F4" s="65" t="s">
        <v>153</v>
      </c>
      <c r="G4" s="115" t="s">
        <v>422</v>
      </c>
      <c r="H4" s="145" t="s">
        <v>423</v>
      </c>
      <c r="I4" s="148">
        <v>43823</v>
      </c>
      <c r="J4" s="145" t="s">
        <v>425</v>
      </c>
      <c r="K4" s="146" t="s">
        <v>371</v>
      </c>
      <c r="L4" s="145"/>
      <c r="M4" s="145"/>
      <c r="N4" s="145"/>
      <c r="O4" s="149"/>
    </row>
    <row r="5" spans="1:15" ht="33" customHeight="1" x14ac:dyDescent="0.15">
      <c r="A5" s="23">
        <f>ROW()-3</f>
        <v>2</v>
      </c>
      <c r="B5" s="174"/>
      <c r="C5" s="174"/>
      <c r="D5" s="5" t="s">
        <v>32</v>
      </c>
      <c r="E5" s="45" t="s">
        <v>24</v>
      </c>
      <c r="F5" s="51" t="s">
        <v>254</v>
      </c>
      <c r="G5" s="115" t="s">
        <v>422</v>
      </c>
      <c r="H5" s="145" t="s">
        <v>423</v>
      </c>
      <c r="I5" s="147">
        <v>43823</v>
      </c>
      <c r="J5" s="145" t="s">
        <v>425</v>
      </c>
      <c r="K5" s="146"/>
      <c r="L5" s="146"/>
      <c r="M5" s="146"/>
      <c r="N5" s="146"/>
      <c r="O5" s="150"/>
    </row>
    <row r="6" spans="1:15" ht="32.25" customHeight="1" x14ac:dyDescent="0.15">
      <c r="A6" s="23">
        <f t="shared" ref="A6:A11" si="0">ROW()-3</f>
        <v>3</v>
      </c>
      <c r="B6" s="174"/>
      <c r="C6" s="174"/>
      <c r="D6" s="5" t="s">
        <v>16</v>
      </c>
      <c r="E6" s="45" t="s">
        <v>24</v>
      </c>
      <c r="F6" s="51" t="s">
        <v>142</v>
      </c>
      <c r="G6" s="115" t="s">
        <v>422</v>
      </c>
      <c r="H6" s="145" t="s">
        <v>423</v>
      </c>
      <c r="I6" s="148">
        <v>43823</v>
      </c>
      <c r="J6" s="145" t="s">
        <v>425</v>
      </c>
      <c r="K6" s="146" t="s">
        <v>371</v>
      </c>
      <c r="L6" s="146"/>
      <c r="M6" s="146"/>
      <c r="N6" s="146"/>
      <c r="O6" s="150" t="s">
        <v>395</v>
      </c>
    </row>
    <row r="7" spans="1:15" ht="36" customHeight="1" x14ac:dyDescent="0.15">
      <c r="A7" s="23">
        <f t="shared" si="0"/>
        <v>4</v>
      </c>
      <c r="B7" s="174"/>
      <c r="C7" s="174"/>
      <c r="D7" s="42" t="s">
        <v>253</v>
      </c>
      <c r="E7" s="45" t="s">
        <v>24</v>
      </c>
      <c r="F7" s="51" t="s">
        <v>17</v>
      </c>
      <c r="G7" s="115" t="s">
        <v>422</v>
      </c>
      <c r="H7" s="145" t="s">
        <v>423</v>
      </c>
      <c r="I7" s="147">
        <v>43823</v>
      </c>
      <c r="J7" s="145" t="s">
        <v>425</v>
      </c>
      <c r="K7" s="146" t="s">
        <v>371</v>
      </c>
      <c r="L7" s="146"/>
      <c r="M7" s="146"/>
      <c r="N7" s="146"/>
      <c r="O7" s="150" t="s">
        <v>395</v>
      </c>
    </row>
    <row r="8" spans="1:15" ht="17.25" customHeight="1" x14ac:dyDescent="0.15">
      <c r="A8" s="23">
        <f t="shared" si="0"/>
        <v>5</v>
      </c>
      <c r="B8" s="174"/>
      <c r="C8" s="174"/>
      <c r="D8" s="5" t="s">
        <v>158</v>
      </c>
      <c r="E8" s="45" t="s">
        <v>159</v>
      </c>
      <c r="F8" s="42" t="s">
        <v>160</v>
      </c>
      <c r="G8" s="115" t="s">
        <v>422</v>
      </c>
      <c r="H8" s="145" t="s">
        <v>423</v>
      </c>
      <c r="I8" s="148">
        <v>43823</v>
      </c>
      <c r="J8" s="145" t="s">
        <v>425</v>
      </c>
      <c r="K8" s="146" t="s">
        <v>371</v>
      </c>
      <c r="L8" s="146"/>
      <c r="M8" s="146"/>
      <c r="N8" s="146"/>
      <c r="O8" s="150"/>
    </row>
    <row r="9" spans="1:15" ht="18" customHeight="1" x14ac:dyDescent="0.15">
      <c r="A9" s="23">
        <f t="shared" si="0"/>
        <v>6</v>
      </c>
      <c r="B9" s="174"/>
      <c r="C9" s="179" t="s">
        <v>18</v>
      </c>
      <c r="D9" s="5" t="s">
        <v>19</v>
      </c>
      <c r="E9" s="45" t="s">
        <v>24</v>
      </c>
      <c r="F9" s="51" t="s">
        <v>161</v>
      </c>
      <c r="G9" s="115" t="s">
        <v>422</v>
      </c>
      <c r="H9" s="145" t="s">
        <v>423</v>
      </c>
      <c r="I9" s="147">
        <v>43823</v>
      </c>
      <c r="J9" s="145" t="s">
        <v>425</v>
      </c>
      <c r="K9" s="146"/>
      <c r="L9" s="146"/>
      <c r="M9" s="146"/>
      <c r="N9" s="146"/>
      <c r="O9" s="150"/>
    </row>
    <row r="10" spans="1:15" ht="15" customHeight="1" x14ac:dyDescent="0.15">
      <c r="A10" s="23">
        <f t="shared" si="0"/>
        <v>7</v>
      </c>
      <c r="B10" s="174"/>
      <c r="C10" s="179"/>
      <c r="D10" s="5" t="s">
        <v>20</v>
      </c>
      <c r="E10" s="45" t="s">
        <v>24</v>
      </c>
      <c r="F10" s="51" t="s">
        <v>162</v>
      </c>
      <c r="G10" s="115" t="s">
        <v>422</v>
      </c>
      <c r="H10" s="145" t="s">
        <v>423</v>
      </c>
      <c r="I10" s="148">
        <v>43823</v>
      </c>
      <c r="J10" s="145" t="s">
        <v>425</v>
      </c>
      <c r="K10" s="146" t="s">
        <v>371</v>
      </c>
      <c r="L10" s="146"/>
      <c r="M10" s="146"/>
      <c r="N10" s="146"/>
      <c r="O10" s="150"/>
    </row>
    <row r="11" spans="1:15" ht="19.5" customHeight="1" x14ac:dyDescent="0.15">
      <c r="A11" s="23">
        <f t="shared" si="0"/>
        <v>8</v>
      </c>
      <c r="B11" s="174"/>
      <c r="C11" s="179"/>
      <c r="D11" s="5" t="s">
        <v>21</v>
      </c>
      <c r="E11" s="45" t="s">
        <v>24</v>
      </c>
      <c r="F11" s="51" t="s">
        <v>163</v>
      </c>
      <c r="G11" s="115" t="s">
        <v>422</v>
      </c>
      <c r="H11" s="145" t="s">
        <v>423</v>
      </c>
      <c r="I11" s="147">
        <v>43823</v>
      </c>
      <c r="J11" s="145" t="s">
        <v>425</v>
      </c>
      <c r="K11" s="146" t="s">
        <v>371</v>
      </c>
      <c r="L11" s="146"/>
      <c r="M11" s="146"/>
      <c r="N11" s="146"/>
      <c r="O11" s="150"/>
    </row>
    <row r="12" spans="1:15" ht="27" x14ac:dyDescent="0.15">
      <c r="A12" s="92">
        <f>ROW()-3</f>
        <v>9</v>
      </c>
      <c r="B12" s="174"/>
      <c r="C12" s="27" t="s">
        <v>210</v>
      </c>
      <c r="D12" s="29" t="s">
        <v>213</v>
      </c>
      <c r="E12" s="30" t="s">
        <v>159</v>
      </c>
      <c r="F12" s="31" t="s">
        <v>212</v>
      </c>
      <c r="G12" s="115" t="s">
        <v>422</v>
      </c>
      <c r="H12" s="145" t="s">
        <v>423</v>
      </c>
      <c r="I12" s="148">
        <v>43823</v>
      </c>
      <c r="J12" s="145" t="s">
        <v>425</v>
      </c>
      <c r="K12" s="146" t="s">
        <v>371</v>
      </c>
      <c r="L12" s="146"/>
      <c r="M12" s="146"/>
      <c r="N12" s="146"/>
      <c r="O12" s="150"/>
    </row>
    <row r="13" spans="1:15" ht="15" thickBot="1" x14ac:dyDescent="0.2">
      <c r="A13" s="6"/>
      <c r="B13" s="7"/>
      <c r="C13" s="50"/>
      <c r="D13" s="8"/>
      <c r="E13" s="7" t="s">
        <v>24</v>
      </c>
      <c r="F13" s="9"/>
      <c r="G13" s="15"/>
      <c r="H13" s="15"/>
      <c r="I13" s="15"/>
      <c r="J13" s="15"/>
      <c r="K13" s="16"/>
      <c r="L13" s="16"/>
      <c r="M13" s="16"/>
      <c r="N13" s="16"/>
      <c r="O13" s="54"/>
    </row>
  </sheetData>
  <mergeCells count="6">
    <mergeCell ref="B4:B12"/>
    <mergeCell ref="A1:C1"/>
    <mergeCell ref="D1:E1"/>
    <mergeCell ref="C3:D3"/>
    <mergeCell ref="C9:C11"/>
    <mergeCell ref="C4:C8"/>
  </mergeCells>
  <phoneticPr fontId="1"/>
  <dataValidations count="1">
    <dataValidation type="list" allowBlank="1" showInputMessage="1" showErrorMessage="1" sqref="K4:K12 G4:G12">
      <formula1>"　,OK,NG,対象外,"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style="69" bestFit="1" customWidth="1"/>
    <col min="7" max="14" width="13.625" customWidth="1"/>
    <col min="15" max="15" width="30.75" bestFit="1" customWidth="1"/>
  </cols>
  <sheetData>
    <row r="1" spans="1:15" ht="15" thickBot="1" x14ac:dyDescent="0.2">
      <c r="A1" s="169" t="s">
        <v>256</v>
      </c>
      <c r="B1" s="170"/>
      <c r="C1" s="170"/>
      <c r="D1" s="171" t="s">
        <v>2</v>
      </c>
      <c r="E1" s="172"/>
      <c r="F1" s="67" t="s">
        <v>3</v>
      </c>
      <c r="G1" s="117" t="s">
        <v>372</v>
      </c>
      <c r="H1" s="118">
        <f>COUNTIF($G$4:$G500,"OK")+COUNTIF($G$4:$G500,"NG")+COUNTIF($G$4:$G500,"対象外")</f>
        <v>23</v>
      </c>
      <c r="I1" s="120" t="str">
        <f>IF($H$1=MAX($A$4:A500),"テスト完了","テスト漏れ")</f>
        <v>テスト完了</v>
      </c>
      <c r="J1" s="66"/>
      <c r="K1" s="66" t="s">
        <v>440</v>
      </c>
      <c r="L1" s="118">
        <f>COUNTIF($G$4:G500,"NG")</f>
        <v>1</v>
      </c>
      <c r="M1" s="66" t="s">
        <v>441</v>
      </c>
      <c r="N1" s="118">
        <f>COUNTIF($K$4:$K500,"OK")+COUNTIF($K$4:$K500,"NG")+COUNTIF($K$4:$K500,"対象外")+COUNTIF($K$4:$K500,"保留")</f>
        <v>1</v>
      </c>
      <c r="O1" s="168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68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145</v>
      </c>
      <c r="B3" s="39" t="s">
        <v>6</v>
      </c>
      <c r="C3" s="173" t="s">
        <v>0</v>
      </c>
      <c r="D3" s="173"/>
      <c r="E3" s="39" t="s">
        <v>1</v>
      </c>
      <c r="F3" s="70" t="s">
        <v>143</v>
      </c>
      <c r="G3" s="12" t="s">
        <v>144</v>
      </c>
      <c r="H3" s="12" t="s">
        <v>248</v>
      </c>
      <c r="I3" s="12" t="s">
        <v>4</v>
      </c>
      <c r="J3" s="12" t="s">
        <v>5</v>
      </c>
      <c r="K3" s="12" t="s">
        <v>249</v>
      </c>
      <c r="L3" s="12" t="s">
        <v>248</v>
      </c>
      <c r="M3" s="12" t="s">
        <v>250</v>
      </c>
      <c r="N3" s="56" t="s">
        <v>251</v>
      </c>
      <c r="O3" s="57" t="s">
        <v>252</v>
      </c>
    </row>
    <row r="4" spans="1:15" ht="14.25" customHeight="1" x14ac:dyDescent="0.15">
      <c r="A4" s="24">
        <f>ROW()-3</f>
        <v>1</v>
      </c>
      <c r="B4" s="177" t="s">
        <v>39</v>
      </c>
      <c r="C4" s="178" t="s">
        <v>146</v>
      </c>
      <c r="D4" s="25" t="s">
        <v>149</v>
      </c>
      <c r="E4" s="43" t="s">
        <v>151</v>
      </c>
      <c r="F4" s="65" t="s">
        <v>166</v>
      </c>
      <c r="G4" s="115" t="s">
        <v>422</v>
      </c>
      <c r="H4" s="145" t="s">
        <v>423</v>
      </c>
      <c r="I4" s="147">
        <v>43821</v>
      </c>
      <c r="J4" s="146" t="s">
        <v>425</v>
      </c>
      <c r="K4" s="138" t="s">
        <v>371</v>
      </c>
      <c r="L4" s="145"/>
      <c r="M4" s="145"/>
      <c r="N4" s="145"/>
      <c r="O4" s="55"/>
    </row>
    <row r="5" spans="1:15" ht="14.25" x14ac:dyDescent="0.15">
      <c r="A5" s="24">
        <f t="shared" ref="A5:A26" si="0">ROW()-3</f>
        <v>2</v>
      </c>
      <c r="B5" s="174"/>
      <c r="C5" s="179"/>
      <c r="D5" s="5" t="s">
        <v>164</v>
      </c>
      <c r="E5" s="45" t="s">
        <v>151</v>
      </c>
      <c r="F5" s="42" t="s">
        <v>168</v>
      </c>
      <c r="G5" s="115" t="s">
        <v>422</v>
      </c>
      <c r="H5" s="145" t="s">
        <v>423</v>
      </c>
      <c r="I5" s="147">
        <v>43822</v>
      </c>
      <c r="J5" s="146" t="s">
        <v>425</v>
      </c>
      <c r="K5" s="138"/>
      <c r="L5" s="146"/>
      <c r="M5" s="146"/>
      <c r="N5" s="146"/>
      <c r="O5" s="151"/>
    </row>
    <row r="6" spans="1:15" ht="14.25" x14ac:dyDescent="0.15">
      <c r="A6" s="24">
        <f t="shared" si="0"/>
        <v>3</v>
      </c>
      <c r="B6" s="174"/>
      <c r="C6" s="179"/>
      <c r="D6" s="5" t="s">
        <v>164</v>
      </c>
      <c r="E6" s="45" t="s">
        <v>151</v>
      </c>
      <c r="F6" s="42" t="s">
        <v>169</v>
      </c>
      <c r="G6" s="115" t="s">
        <v>422</v>
      </c>
      <c r="H6" s="145" t="s">
        <v>423</v>
      </c>
      <c r="I6" s="147">
        <v>43823</v>
      </c>
      <c r="J6" s="146" t="s">
        <v>425</v>
      </c>
      <c r="K6" s="138" t="s">
        <v>371</v>
      </c>
      <c r="L6" s="146"/>
      <c r="M6" s="146"/>
      <c r="N6" s="146"/>
      <c r="O6" s="151"/>
    </row>
    <row r="7" spans="1:15" ht="14.25" x14ac:dyDescent="0.15">
      <c r="A7" s="24">
        <f t="shared" si="0"/>
        <v>4</v>
      </c>
      <c r="B7" s="174"/>
      <c r="C7" s="179"/>
      <c r="D7" s="5" t="s">
        <v>165</v>
      </c>
      <c r="E7" s="45" t="s">
        <v>151</v>
      </c>
      <c r="F7" s="42" t="s">
        <v>167</v>
      </c>
      <c r="G7" s="115" t="s">
        <v>422</v>
      </c>
      <c r="H7" s="145" t="s">
        <v>423</v>
      </c>
      <c r="I7" s="147">
        <v>43823</v>
      </c>
      <c r="J7" s="146" t="s">
        <v>425</v>
      </c>
      <c r="K7" s="138" t="s">
        <v>371</v>
      </c>
      <c r="L7" s="146"/>
      <c r="M7" s="146"/>
      <c r="N7" s="146"/>
      <c r="O7" s="151"/>
    </row>
    <row r="8" spans="1:15" ht="14.25" x14ac:dyDescent="0.15">
      <c r="A8" s="24">
        <f t="shared" si="0"/>
        <v>5</v>
      </c>
      <c r="B8" s="174"/>
      <c r="C8" s="179"/>
      <c r="D8" s="5" t="s">
        <v>165</v>
      </c>
      <c r="E8" s="45" t="s">
        <v>151</v>
      </c>
      <c r="F8" s="42" t="s">
        <v>170</v>
      </c>
      <c r="G8" s="115" t="s">
        <v>422</v>
      </c>
      <c r="H8" s="145" t="s">
        <v>423</v>
      </c>
      <c r="I8" s="147">
        <v>43823</v>
      </c>
      <c r="J8" s="146" t="s">
        <v>425</v>
      </c>
      <c r="K8" s="138" t="s">
        <v>371</v>
      </c>
      <c r="L8" s="146"/>
      <c r="M8" s="146"/>
      <c r="N8" s="146"/>
      <c r="O8" s="151"/>
    </row>
    <row r="9" spans="1:15" ht="14.25" x14ac:dyDescent="0.15">
      <c r="A9" s="24">
        <f t="shared" si="0"/>
        <v>6</v>
      </c>
      <c r="B9" s="174"/>
      <c r="C9" s="179"/>
      <c r="D9" s="5" t="s">
        <v>165</v>
      </c>
      <c r="E9" s="45" t="s">
        <v>151</v>
      </c>
      <c r="F9" s="42" t="s">
        <v>171</v>
      </c>
      <c r="G9" s="115" t="s">
        <v>422</v>
      </c>
      <c r="H9" s="145" t="s">
        <v>423</v>
      </c>
      <c r="I9" s="147">
        <v>43823</v>
      </c>
      <c r="J9" s="146" t="s">
        <v>425</v>
      </c>
      <c r="K9" s="138"/>
      <c r="L9" s="146"/>
      <c r="M9" s="146"/>
      <c r="N9" s="146"/>
      <c r="O9" s="151"/>
    </row>
    <row r="10" spans="1:15" ht="14.25" x14ac:dyDescent="0.15">
      <c r="A10" s="24">
        <f t="shared" si="0"/>
        <v>7</v>
      </c>
      <c r="B10" s="174"/>
      <c r="C10" s="179"/>
      <c r="D10" s="5" t="s">
        <v>165</v>
      </c>
      <c r="E10" s="45" t="s">
        <v>151</v>
      </c>
      <c r="F10" s="42" t="s">
        <v>172</v>
      </c>
      <c r="G10" s="115" t="s">
        <v>422</v>
      </c>
      <c r="H10" s="145" t="s">
        <v>423</v>
      </c>
      <c r="I10" s="147">
        <v>43823</v>
      </c>
      <c r="J10" s="146" t="s">
        <v>425</v>
      </c>
      <c r="K10" s="138" t="s">
        <v>371</v>
      </c>
      <c r="L10" s="146"/>
      <c r="M10" s="146"/>
      <c r="N10" s="146"/>
      <c r="O10" s="151"/>
    </row>
    <row r="11" spans="1:15" ht="14.25" x14ac:dyDescent="0.15">
      <c r="A11" s="24">
        <f t="shared" si="0"/>
        <v>8</v>
      </c>
      <c r="B11" s="174"/>
      <c r="C11" s="179"/>
      <c r="D11" s="5" t="s">
        <v>165</v>
      </c>
      <c r="E11" s="45" t="s">
        <v>151</v>
      </c>
      <c r="F11" s="42" t="s">
        <v>173</v>
      </c>
      <c r="G11" s="115" t="s">
        <v>422</v>
      </c>
      <c r="H11" s="145" t="s">
        <v>423</v>
      </c>
      <c r="I11" s="147">
        <v>43823</v>
      </c>
      <c r="J11" s="146" t="s">
        <v>425</v>
      </c>
      <c r="K11" s="138" t="s">
        <v>371</v>
      </c>
      <c r="L11" s="146"/>
      <c r="M11" s="146"/>
      <c r="N11" s="146"/>
      <c r="O11" s="151"/>
    </row>
    <row r="12" spans="1:15" ht="14.25" x14ac:dyDescent="0.15">
      <c r="A12" s="24">
        <f t="shared" si="0"/>
        <v>9</v>
      </c>
      <c r="B12" s="174"/>
      <c r="C12" s="179"/>
      <c r="D12" s="5" t="s">
        <v>165</v>
      </c>
      <c r="E12" s="45" t="s">
        <v>151</v>
      </c>
      <c r="F12" s="42" t="s">
        <v>198</v>
      </c>
      <c r="G12" s="115" t="s">
        <v>422</v>
      </c>
      <c r="H12" s="145" t="s">
        <v>423</v>
      </c>
      <c r="I12" s="147">
        <v>43823</v>
      </c>
      <c r="J12" s="146" t="s">
        <v>425</v>
      </c>
      <c r="K12" s="138" t="s">
        <v>371</v>
      </c>
      <c r="L12" s="146"/>
      <c r="M12" s="146"/>
      <c r="N12" s="146"/>
      <c r="O12" s="152" t="s">
        <v>361</v>
      </c>
    </row>
    <row r="13" spans="1:15" ht="28.5" x14ac:dyDescent="0.15">
      <c r="A13" s="24">
        <f t="shared" si="0"/>
        <v>10</v>
      </c>
      <c r="B13" s="174"/>
      <c r="C13" s="179"/>
      <c r="D13" s="42" t="s">
        <v>219</v>
      </c>
      <c r="E13" s="45" t="s">
        <v>151</v>
      </c>
      <c r="F13" s="42" t="s">
        <v>197</v>
      </c>
      <c r="G13" s="115" t="s">
        <v>422</v>
      </c>
      <c r="H13" s="145" t="s">
        <v>423</v>
      </c>
      <c r="I13" s="147">
        <v>43823</v>
      </c>
      <c r="J13" s="146" t="s">
        <v>425</v>
      </c>
      <c r="K13" s="138"/>
      <c r="L13" s="146"/>
      <c r="M13" s="146"/>
      <c r="N13" s="146"/>
      <c r="O13" s="151"/>
    </row>
    <row r="14" spans="1:15" ht="14.25" x14ac:dyDescent="0.15">
      <c r="A14" s="24">
        <f t="shared" si="0"/>
        <v>11</v>
      </c>
      <c r="B14" s="174"/>
      <c r="C14" s="179"/>
      <c r="D14" s="5" t="s">
        <v>164</v>
      </c>
      <c r="E14" s="45" t="s">
        <v>151</v>
      </c>
      <c r="F14" s="42" t="s">
        <v>174</v>
      </c>
      <c r="G14" s="115" t="s">
        <v>422</v>
      </c>
      <c r="H14" s="145" t="s">
        <v>423</v>
      </c>
      <c r="I14" s="147">
        <v>43823</v>
      </c>
      <c r="J14" s="146" t="s">
        <v>425</v>
      </c>
      <c r="K14" s="138" t="s">
        <v>371</v>
      </c>
      <c r="L14" s="146"/>
      <c r="M14" s="146"/>
      <c r="N14" s="146"/>
      <c r="O14" s="151"/>
    </row>
    <row r="15" spans="1:15" ht="14.25" x14ac:dyDescent="0.15">
      <c r="A15" s="24">
        <f t="shared" si="0"/>
        <v>12</v>
      </c>
      <c r="B15" s="174"/>
      <c r="C15" s="179"/>
      <c r="D15" s="5" t="s">
        <v>164</v>
      </c>
      <c r="E15" s="45" t="s">
        <v>151</v>
      </c>
      <c r="F15" s="42" t="s">
        <v>175</v>
      </c>
      <c r="G15" s="115" t="s">
        <v>422</v>
      </c>
      <c r="H15" s="145" t="s">
        <v>423</v>
      </c>
      <c r="I15" s="147">
        <v>43823</v>
      </c>
      <c r="J15" s="146" t="s">
        <v>425</v>
      </c>
      <c r="K15" s="138" t="s">
        <v>371</v>
      </c>
      <c r="L15" s="146"/>
      <c r="M15" s="146"/>
      <c r="N15" s="146"/>
      <c r="O15" s="151"/>
    </row>
    <row r="16" spans="1:15" ht="14.25" customHeight="1" x14ac:dyDescent="0.15">
      <c r="A16" s="24">
        <f t="shared" si="0"/>
        <v>13</v>
      </c>
      <c r="B16" s="174"/>
      <c r="C16" s="179" t="s">
        <v>25</v>
      </c>
      <c r="D16" s="5" t="s">
        <v>26</v>
      </c>
      <c r="E16" s="45" t="s">
        <v>24</v>
      </c>
      <c r="F16" s="51" t="s">
        <v>199</v>
      </c>
      <c r="G16" s="115" t="s">
        <v>422</v>
      </c>
      <c r="H16" s="145" t="s">
        <v>423</v>
      </c>
      <c r="I16" s="147">
        <v>43823</v>
      </c>
      <c r="J16" s="146" t="s">
        <v>425</v>
      </c>
      <c r="K16" s="138"/>
      <c r="L16" s="146"/>
      <c r="M16" s="146"/>
      <c r="N16" s="146"/>
      <c r="O16" s="151"/>
    </row>
    <row r="17" spans="1:15" ht="42.75" x14ac:dyDescent="0.15">
      <c r="A17" s="24">
        <f t="shared" si="0"/>
        <v>14</v>
      </c>
      <c r="B17" s="174"/>
      <c r="C17" s="179"/>
      <c r="D17" s="5" t="s">
        <v>27</v>
      </c>
      <c r="E17" s="45" t="s">
        <v>24</v>
      </c>
      <c r="F17" s="51" t="s">
        <v>409</v>
      </c>
      <c r="G17" s="115" t="s">
        <v>436</v>
      </c>
      <c r="H17" s="145" t="s">
        <v>423</v>
      </c>
      <c r="I17" s="147">
        <v>43823</v>
      </c>
      <c r="J17" s="146" t="s">
        <v>425</v>
      </c>
      <c r="K17" s="138" t="s">
        <v>442</v>
      </c>
      <c r="L17" s="146"/>
      <c r="M17" s="146"/>
      <c r="N17" s="146"/>
      <c r="O17" s="153" t="s">
        <v>428</v>
      </c>
    </row>
    <row r="18" spans="1:15" ht="14.25" customHeight="1" x14ac:dyDescent="0.15">
      <c r="A18" s="24">
        <f t="shared" si="0"/>
        <v>15</v>
      </c>
      <c r="B18" s="174"/>
      <c r="C18" s="179"/>
      <c r="D18" s="5" t="s">
        <v>28</v>
      </c>
      <c r="E18" s="45" t="s">
        <v>24</v>
      </c>
      <c r="F18" s="51" t="s">
        <v>279</v>
      </c>
      <c r="G18" s="115" t="s">
        <v>422</v>
      </c>
      <c r="H18" s="145" t="s">
        <v>423</v>
      </c>
      <c r="I18" s="147">
        <v>43823</v>
      </c>
      <c r="J18" s="146" t="s">
        <v>425</v>
      </c>
      <c r="K18" s="138" t="s">
        <v>371</v>
      </c>
      <c r="L18" s="146"/>
      <c r="M18" s="146"/>
      <c r="N18" s="146"/>
      <c r="O18" s="151"/>
    </row>
    <row r="19" spans="1:15" ht="14.25" x14ac:dyDescent="0.15">
      <c r="A19" s="24">
        <f t="shared" si="0"/>
        <v>16</v>
      </c>
      <c r="B19" s="174"/>
      <c r="C19" s="179"/>
      <c r="D19" s="5" t="s">
        <v>29</v>
      </c>
      <c r="E19" s="45" t="s">
        <v>24</v>
      </c>
      <c r="F19" s="51" t="s">
        <v>47</v>
      </c>
      <c r="G19" s="115" t="s">
        <v>422</v>
      </c>
      <c r="H19" s="145" t="s">
        <v>423</v>
      </c>
      <c r="I19" s="147">
        <v>43823</v>
      </c>
      <c r="J19" s="146" t="s">
        <v>425</v>
      </c>
      <c r="K19" s="138" t="s">
        <v>371</v>
      </c>
      <c r="L19" s="146"/>
      <c r="M19" s="146"/>
      <c r="N19" s="146"/>
      <c r="O19" s="152" t="s">
        <v>361</v>
      </c>
    </row>
    <row r="20" spans="1:15" ht="14.25" x14ac:dyDescent="0.15">
      <c r="A20" s="24">
        <f t="shared" si="0"/>
        <v>17</v>
      </c>
      <c r="B20" s="174"/>
      <c r="C20" s="179"/>
      <c r="D20" s="5" t="s">
        <v>30</v>
      </c>
      <c r="E20" s="45" t="s">
        <v>24</v>
      </c>
      <c r="F20" s="51" t="s">
        <v>176</v>
      </c>
      <c r="G20" s="115" t="s">
        <v>422</v>
      </c>
      <c r="H20" s="145" t="s">
        <v>423</v>
      </c>
      <c r="I20" s="147">
        <v>43823</v>
      </c>
      <c r="J20" s="146" t="s">
        <v>425</v>
      </c>
      <c r="K20" s="138"/>
      <c r="L20" s="146"/>
      <c r="M20" s="146"/>
      <c r="N20" s="146"/>
      <c r="O20" s="151"/>
    </row>
    <row r="21" spans="1:15" ht="14.25" x14ac:dyDescent="0.15">
      <c r="A21" s="24">
        <f t="shared" si="0"/>
        <v>18</v>
      </c>
      <c r="B21" s="174"/>
      <c r="C21" s="179"/>
      <c r="D21" s="5" t="s">
        <v>260</v>
      </c>
      <c r="E21" s="72" t="s">
        <v>24</v>
      </c>
      <c r="F21" s="73" t="s">
        <v>404</v>
      </c>
      <c r="G21" s="115" t="s">
        <v>422</v>
      </c>
      <c r="H21" s="145" t="s">
        <v>423</v>
      </c>
      <c r="I21" s="147">
        <v>43823</v>
      </c>
      <c r="J21" s="146" t="s">
        <v>425</v>
      </c>
      <c r="K21" s="138" t="s">
        <v>371</v>
      </c>
      <c r="L21" s="146"/>
      <c r="M21" s="146"/>
      <c r="N21" s="146"/>
      <c r="O21" s="152" t="s">
        <v>360</v>
      </c>
    </row>
    <row r="22" spans="1:15" ht="14.25" x14ac:dyDescent="0.15">
      <c r="A22" s="24">
        <f t="shared" si="0"/>
        <v>19</v>
      </c>
      <c r="B22" s="174"/>
      <c r="C22" s="179"/>
      <c r="D22" s="5" t="s">
        <v>261</v>
      </c>
      <c r="E22" s="72" t="s">
        <v>24</v>
      </c>
      <c r="F22" s="73" t="s">
        <v>406</v>
      </c>
      <c r="G22" s="115" t="s">
        <v>422</v>
      </c>
      <c r="H22" s="145" t="s">
        <v>423</v>
      </c>
      <c r="I22" s="147">
        <v>43823</v>
      </c>
      <c r="J22" s="146" t="s">
        <v>425</v>
      </c>
      <c r="K22" s="138" t="s">
        <v>371</v>
      </c>
      <c r="L22" s="146"/>
      <c r="M22" s="146"/>
      <c r="N22" s="146"/>
      <c r="O22" s="152" t="s">
        <v>360</v>
      </c>
    </row>
    <row r="23" spans="1:15" ht="14.25" x14ac:dyDescent="0.15">
      <c r="A23" s="24">
        <f t="shared" si="0"/>
        <v>20</v>
      </c>
      <c r="B23" s="174"/>
      <c r="C23" s="179"/>
      <c r="D23" s="5" t="s">
        <v>262</v>
      </c>
      <c r="E23" s="72" t="s">
        <v>24</v>
      </c>
      <c r="F23" s="73" t="s">
        <v>405</v>
      </c>
      <c r="G23" s="115" t="s">
        <v>422</v>
      </c>
      <c r="H23" s="145" t="s">
        <v>423</v>
      </c>
      <c r="I23" s="147">
        <v>43823</v>
      </c>
      <c r="J23" s="146" t="s">
        <v>425</v>
      </c>
      <c r="K23" s="138"/>
      <c r="L23" s="146"/>
      <c r="M23" s="146"/>
      <c r="N23" s="146"/>
      <c r="O23" s="152" t="s">
        <v>360</v>
      </c>
    </row>
    <row r="24" spans="1:15" ht="14.25" x14ac:dyDescent="0.15">
      <c r="A24" s="24">
        <f t="shared" si="0"/>
        <v>21</v>
      </c>
      <c r="B24" s="174"/>
      <c r="C24" s="179"/>
      <c r="D24" s="71" t="s">
        <v>263</v>
      </c>
      <c r="E24" s="72" t="s">
        <v>24</v>
      </c>
      <c r="F24" s="73" t="s">
        <v>407</v>
      </c>
      <c r="G24" s="115" t="s">
        <v>422</v>
      </c>
      <c r="H24" s="145" t="s">
        <v>423</v>
      </c>
      <c r="I24" s="147">
        <v>43823</v>
      </c>
      <c r="J24" s="146" t="s">
        <v>425</v>
      </c>
      <c r="K24" s="138" t="s">
        <v>371</v>
      </c>
      <c r="L24" s="146"/>
      <c r="M24" s="146"/>
      <c r="N24" s="146"/>
      <c r="O24" s="152" t="s">
        <v>360</v>
      </c>
    </row>
    <row r="25" spans="1:15" ht="14.25" x14ac:dyDescent="0.15">
      <c r="A25" s="24">
        <f t="shared" si="0"/>
        <v>22</v>
      </c>
      <c r="B25" s="174"/>
      <c r="C25" s="179"/>
      <c r="D25" s="42" t="s">
        <v>264</v>
      </c>
      <c r="E25" s="45" t="s">
        <v>24</v>
      </c>
      <c r="F25" s="51" t="s">
        <v>408</v>
      </c>
      <c r="G25" s="115" t="s">
        <v>422</v>
      </c>
      <c r="H25" s="145" t="s">
        <v>423</v>
      </c>
      <c r="I25" s="147">
        <v>43823</v>
      </c>
      <c r="J25" s="146" t="s">
        <v>425</v>
      </c>
      <c r="K25" s="138" t="s">
        <v>371</v>
      </c>
      <c r="L25" s="146"/>
      <c r="M25" s="146"/>
      <c r="N25" s="146"/>
      <c r="O25" s="152" t="s">
        <v>360</v>
      </c>
    </row>
    <row r="26" spans="1:15" ht="28.5" x14ac:dyDescent="0.15">
      <c r="A26" s="24">
        <f t="shared" si="0"/>
        <v>23</v>
      </c>
      <c r="B26" s="174"/>
      <c r="C26" s="45" t="s">
        <v>210</v>
      </c>
      <c r="D26" s="51" t="s">
        <v>213</v>
      </c>
      <c r="E26" s="30" t="s">
        <v>159</v>
      </c>
      <c r="F26" s="31" t="s">
        <v>212</v>
      </c>
      <c r="G26" s="115" t="s">
        <v>422</v>
      </c>
      <c r="H26" s="145" t="s">
        <v>423</v>
      </c>
      <c r="I26" s="147">
        <v>43823</v>
      </c>
      <c r="J26" s="146" t="s">
        <v>425</v>
      </c>
      <c r="K26" s="138" t="s">
        <v>371</v>
      </c>
      <c r="L26" s="146"/>
      <c r="M26" s="146"/>
      <c r="N26" s="146"/>
      <c r="O26" s="151"/>
    </row>
    <row r="27" spans="1:15" ht="14.25" x14ac:dyDescent="0.15">
      <c r="A27" s="49"/>
      <c r="B27" s="22"/>
      <c r="C27" s="51"/>
      <c r="D27" s="5"/>
      <c r="E27" s="47"/>
      <c r="F27" s="51"/>
      <c r="G27" s="51"/>
      <c r="H27" s="51"/>
      <c r="I27" s="51"/>
      <c r="J27" s="51"/>
      <c r="K27" s="4"/>
      <c r="L27" s="4"/>
      <c r="M27" s="4"/>
      <c r="N27" s="4"/>
      <c r="O27" s="52"/>
    </row>
    <row r="28" spans="1:15" ht="14.25" x14ac:dyDescent="0.15">
      <c r="A28" s="49"/>
      <c r="B28" s="45"/>
      <c r="C28" s="47"/>
      <c r="D28" s="5"/>
      <c r="E28" s="45" t="s">
        <v>24</v>
      </c>
      <c r="F28" s="51"/>
      <c r="G28" s="51"/>
      <c r="H28" s="51"/>
      <c r="I28" s="51"/>
      <c r="J28" s="51"/>
      <c r="K28" s="4"/>
      <c r="L28" s="4"/>
      <c r="M28" s="4"/>
      <c r="N28" s="4"/>
      <c r="O28" s="52"/>
    </row>
    <row r="29" spans="1:15" ht="15" thickBot="1" x14ac:dyDescent="0.2">
      <c r="A29" s="6"/>
      <c r="B29" s="7"/>
      <c r="C29" s="50"/>
      <c r="D29" s="8"/>
      <c r="E29" s="7" t="s">
        <v>24</v>
      </c>
      <c r="F29" s="9"/>
      <c r="G29" s="9"/>
      <c r="H29" s="9"/>
      <c r="I29" s="9"/>
      <c r="J29" s="9"/>
      <c r="K29" s="10"/>
      <c r="L29" s="10"/>
      <c r="M29" s="10"/>
      <c r="N29" s="10"/>
      <c r="O29" s="54"/>
    </row>
  </sheetData>
  <mergeCells count="6">
    <mergeCell ref="C3:D3"/>
    <mergeCell ref="C16:C25"/>
    <mergeCell ref="C4:C15"/>
    <mergeCell ref="B4:B26"/>
    <mergeCell ref="A1:C1"/>
    <mergeCell ref="D1:E1"/>
  </mergeCells>
  <phoneticPr fontId="1"/>
  <dataValidations count="2">
    <dataValidation type="list" allowBlank="1" showInputMessage="1" showErrorMessage="1" sqref="G4:G26 K4:K16 K18:K26">
      <formula1>"　,OK,NG,対象外,"</formula1>
    </dataValidation>
    <dataValidation type="list" allowBlank="1" showInputMessage="1" showErrorMessage="1" sqref="K17">
      <formula1>"　,OK,NG,対象外,保留"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4" width="13.625" customWidth="1"/>
    <col min="15" max="15" width="30.75" bestFit="1" customWidth="1"/>
  </cols>
  <sheetData>
    <row r="1" spans="1:15" ht="15" thickBot="1" x14ac:dyDescent="0.2">
      <c r="A1" s="169" t="s">
        <v>256</v>
      </c>
      <c r="B1" s="170"/>
      <c r="C1" s="170"/>
      <c r="D1" s="171" t="s">
        <v>2</v>
      </c>
      <c r="E1" s="172"/>
      <c r="F1" s="67" t="s">
        <v>3</v>
      </c>
      <c r="G1" s="117" t="s">
        <v>372</v>
      </c>
      <c r="H1" s="118">
        <f>COUNTIF($G$4:$G500,"OK")+COUNTIF($G$4:$G500,"NG")+COUNTIF($G$4:$G500,"対象外")</f>
        <v>53</v>
      </c>
      <c r="I1" s="120" t="str">
        <f>IF($H$1=MAX($A$4:A500),"テスト完了","テスト漏れ")</f>
        <v>テスト完了</v>
      </c>
      <c r="J1" s="66"/>
      <c r="K1" s="66" t="s">
        <v>440</v>
      </c>
      <c r="L1" s="118">
        <f>COUNTIF($G$4:G500,"NG")</f>
        <v>2</v>
      </c>
      <c r="M1" s="66" t="s">
        <v>441</v>
      </c>
      <c r="N1" s="118">
        <f>COUNTIF($K$4:$K500,"OK")+COUNTIF($K$4:$K500,"NG")+COUNTIF($K$4:$K500,"対象外")</f>
        <v>2</v>
      </c>
      <c r="O1" s="168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145</v>
      </c>
      <c r="B3" s="39" t="s">
        <v>6</v>
      </c>
      <c r="C3" s="173" t="s">
        <v>0</v>
      </c>
      <c r="D3" s="173"/>
      <c r="E3" s="39" t="s">
        <v>1</v>
      </c>
      <c r="F3" s="39" t="s">
        <v>143</v>
      </c>
      <c r="G3" s="12" t="s">
        <v>144</v>
      </c>
      <c r="H3" s="12" t="s">
        <v>248</v>
      </c>
      <c r="I3" s="12" t="s">
        <v>4</v>
      </c>
      <c r="J3" s="12" t="s">
        <v>5</v>
      </c>
      <c r="K3" s="12" t="s">
        <v>249</v>
      </c>
      <c r="L3" s="12" t="s">
        <v>248</v>
      </c>
      <c r="M3" s="12" t="s">
        <v>250</v>
      </c>
      <c r="N3" s="56" t="s">
        <v>251</v>
      </c>
      <c r="O3" s="57" t="s">
        <v>252</v>
      </c>
    </row>
    <row r="4" spans="1:15" ht="14.25" customHeight="1" x14ac:dyDescent="0.15">
      <c r="A4" s="155">
        <f>ROW()-3</f>
        <v>1</v>
      </c>
      <c r="B4" s="182" t="s">
        <v>34</v>
      </c>
      <c r="C4" s="182" t="s">
        <v>147</v>
      </c>
      <c r="D4" s="18" t="s">
        <v>149</v>
      </c>
      <c r="E4" s="48" t="s">
        <v>151</v>
      </c>
      <c r="F4" s="18" t="s">
        <v>188</v>
      </c>
      <c r="G4" s="156" t="s">
        <v>422</v>
      </c>
      <c r="H4" s="157" t="s">
        <v>423</v>
      </c>
      <c r="I4" s="163">
        <v>43823</v>
      </c>
      <c r="J4" s="157" t="s">
        <v>425</v>
      </c>
      <c r="K4" s="158" t="s">
        <v>371</v>
      </c>
      <c r="L4" s="157"/>
      <c r="M4" s="157"/>
      <c r="N4" s="157"/>
      <c r="O4" s="159"/>
    </row>
    <row r="5" spans="1:15" ht="14.25" x14ac:dyDescent="0.15">
      <c r="A5" s="24">
        <f t="shared" ref="A5:A56" si="0">ROW()-3</f>
        <v>2</v>
      </c>
      <c r="B5" s="174"/>
      <c r="C5" s="174"/>
      <c r="D5" s="5" t="s">
        <v>150</v>
      </c>
      <c r="E5" s="129" t="s">
        <v>151</v>
      </c>
      <c r="F5" s="21" t="s">
        <v>181</v>
      </c>
      <c r="G5" s="115" t="s">
        <v>422</v>
      </c>
      <c r="H5" s="145" t="s">
        <v>423</v>
      </c>
      <c r="I5" s="147">
        <v>43823</v>
      </c>
      <c r="J5" s="146" t="s">
        <v>425</v>
      </c>
      <c r="K5" s="138"/>
      <c r="L5" s="146"/>
      <c r="M5" s="146"/>
      <c r="N5" s="146"/>
      <c r="O5" s="52"/>
    </row>
    <row r="6" spans="1:15" ht="14.25" x14ac:dyDescent="0.15">
      <c r="A6" s="24">
        <f t="shared" si="0"/>
        <v>3</v>
      </c>
      <c r="B6" s="174"/>
      <c r="C6" s="174"/>
      <c r="D6" s="5" t="s">
        <v>150</v>
      </c>
      <c r="E6" s="129" t="s">
        <v>151</v>
      </c>
      <c r="F6" s="21" t="s">
        <v>182</v>
      </c>
      <c r="G6" s="115" t="s">
        <v>422</v>
      </c>
      <c r="H6" s="145" t="s">
        <v>423</v>
      </c>
      <c r="I6" s="147">
        <v>43823</v>
      </c>
      <c r="J6" s="146" t="s">
        <v>425</v>
      </c>
      <c r="K6" s="138" t="s">
        <v>371</v>
      </c>
      <c r="L6" s="146"/>
      <c r="M6" s="146"/>
      <c r="N6" s="146"/>
      <c r="O6" s="52"/>
    </row>
    <row r="7" spans="1:15" ht="14.25" x14ac:dyDescent="0.15">
      <c r="A7" s="24">
        <f t="shared" si="0"/>
        <v>4</v>
      </c>
      <c r="B7" s="174"/>
      <c r="C7" s="174"/>
      <c r="D7" s="5" t="s">
        <v>150</v>
      </c>
      <c r="E7" s="129" t="s">
        <v>151</v>
      </c>
      <c r="F7" s="21" t="s">
        <v>183</v>
      </c>
      <c r="G7" s="115" t="s">
        <v>422</v>
      </c>
      <c r="H7" s="145" t="s">
        <v>423</v>
      </c>
      <c r="I7" s="147">
        <v>43823</v>
      </c>
      <c r="J7" s="146" t="s">
        <v>425</v>
      </c>
      <c r="K7" s="138" t="s">
        <v>371</v>
      </c>
      <c r="L7" s="146"/>
      <c r="M7" s="146"/>
      <c r="N7" s="146"/>
      <c r="O7" s="52"/>
    </row>
    <row r="8" spans="1:15" ht="14.25" x14ac:dyDescent="0.15">
      <c r="A8" s="24">
        <f t="shared" si="0"/>
        <v>5</v>
      </c>
      <c r="B8" s="174"/>
      <c r="C8" s="174"/>
      <c r="D8" s="5" t="s">
        <v>150</v>
      </c>
      <c r="E8" s="129" t="s">
        <v>151</v>
      </c>
      <c r="F8" s="21" t="s">
        <v>184</v>
      </c>
      <c r="G8" s="115" t="s">
        <v>422</v>
      </c>
      <c r="H8" s="145" t="s">
        <v>423</v>
      </c>
      <c r="I8" s="147">
        <v>43823</v>
      </c>
      <c r="J8" s="146" t="s">
        <v>425</v>
      </c>
      <c r="K8" s="138" t="s">
        <v>371</v>
      </c>
      <c r="L8" s="146"/>
      <c r="M8" s="146"/>
      <c r="N8" s="146"/>
      <c r="O8" s="52"/>
    </row>
    <row r="9" spans="1:15" ht="14.25" x14ac:dyDescent="0.15">
      <c r="A9" s="24">
        <f t="shared" si="0"/>
        <v>6</v>
      </c>
      <c r="B9" s="174"/>
      <c r="C9" s="174"/>
      <c r="D9" s="5" t="s">
        <v>150</v>
      </c>
      <c r="E9" s="129" t="s">
        <v>151</v>
      </c>
      <c r="F9" s="21" t="s">
        <v>185</v>
      </c>
      <c r="G9" s="115" t="s">
        <v>422</v>
      </c>
      <c r="H9" s="145" t="s">
        <v>423</v>
      </c>
      <c r="I9" s="147">
        <v>43823</v>
      </c>
      <c r="J9" s="146" t="s">
        <v>425</v>
      </c>
      <c r="K9" s="138"/>
      <c r="L9" s="146"/>
      <c r="M9" s="146"/>
      <c r="N9" s="146"/>
      <c r="O9" s="52"/>
    </row>
    <row r="10" spans="1:15" ht="28.5" x14ac:dyDescent="0.15">
      <c r="A10" s="24">
        <f t="shared" si="0"/>
        <v>7</v>
      </c>
      <c r="B10" s="174"/>
      <c r="C10" s="174"/>
      <c r="D10" s="5" t="s">
        <v>150</v>
      </c>
      <c r="E10" s="129" t="s">
        <v>151</v>
      </c>
      <c r="F10" s="21" t="s">
        <v>186</v>
      </c>
      <c r="G10" s="115" t="s">
        <v>422</v>
      </c>
      <c r="H10" s="145" t="s">
        <v>423</v>
      </c>
      <c r="I10" s="147">
        <v>43823</v>
      </c>
      <c r="J10" s="146" t="s">
        <v>425</v>
      </c>
      <c r="K10" s="138" t="s">
        <v>371</v>
      </c>
      <c r="L10" s="146"/>
      <c r="M10" s="146"/>
      <c r="N10" s="146"/>
      <c r="O10" s="52"/>
    </row>
    <row r="11" spans="1:15" ht="14.25" x14ac:dyDescent="0.15">
      <c r="A11" s="24">
        <f t="shared" si="0"/>
        <v>8</v>
      </c>
      <c r="B11" s="174"/>
      <c r="C11" s="174"/>
      <c r="D11" s="5" t="s">
        <v>150</v>
      </c>
      <c r="E11" s="129" t="s">
        <v>151</v>
      </c>
      <c r="F11" s="21" t="s">
        <v>187</v>
      </c>
      <c r="G11" s="115" t="s">
        <v>422</v>
      </c>
      <c r="H11" s="145" t="s">
        <v>423</v>
      </c>
      <c r="I11" s="147">
        <v>43823</v>
      </c>
      <c r="J11" s="146" t="s">
        <v>425</v>
      </c>
      <c r="K11" s="138" t="s">
        <v>371</v>
      </c>
      <c r="L11" s="146"/>
      <c r="M11" s="146"/>
      <c r="N11" s="146"/>
      <c r="O11" s="52"/>
    </row>
    <row r="12" spans="1:15" ht="14.25" x14ac:dyDescent="0.15">
      <c r="A12" s="24">
        <f t="shared" si="0"/>
        <v>9</v>
      </c>
      <c r="B12" s="174"/>
      <c r="C12" s="174"/>
      <c r="D12" s="5" t="s">
        <v>150</v>
      </c>
      <c r="E12" s="129" t="s">
        <v>151</v>
      </c>
      <c r="F12" s="21" t="s">
        <v>206</v>
      </c>
      <c r="G12" s="115" t="s">
        <v>422</v>
      </c>
      <c r="H12" s="145" t="s">
        <v>423</v>
      </c>
      <c r="I12" s="147">
        <v>43823</v>
      </c>
      <c r="J12" s="146" t="s">
        <v>425</v>
      </c>
      <c r="K12" s="138" t="s">
        <v>371</v>
      </c>
      <c r="L12" s="146"/>
      <c r="M12" s="146"/>
      <c r="N12" s="146"/>
      <c r="O12" s="52"/>
    </row>
    <row r="13" spans="1:15" ht="15.75" customHeight="1" x14ac:dyDescent="0.15">
      <c r="A13" s="24">
        <f t="shared" si="0"/>
        <v>10</v>
      </c>
      <c r="B13" s="174"/>
      <c r="C13" s="174"/>
      <c r="D13" s="5" t="s">
        <v>179</v>
      </c>
      <c r="E13" s="129" t="s">
        <v>151</v>
      </c>
      <c r="F13" s="5" t="s">
        <v>180</v>
      </c>
      <c r="G13" s="115" t="s">
        <v>422</v>
      </c>
      <c r="H13" s="145" t="s">
        <v>423</v>
      </c>
      <c r="I13" s="147">
        <v>43823</v>
      </c>
      <c r="J13" s="146" t="s">
        <v>425</v>
      </c>
      <c r="K13" s="138"/>
      <c r="L13" s="146"/>
      <c r="M13" s="146"/>
      <c r="N13" s="146"/>
      <c r="O13" s="52"/>
    </row>
    <row r="14" spans="1:15" ht="16.5" customHeight="1" x14ac:dyDescent="0.15">
      <c r="A14" s="24">
        <f t="shared" si="0"/>
        <v>11</v>
      </c>
      <c r="B14" s="174"/>
      <c r="C14" s="174"/>
      <c r="D14" s="5" t="s">
        <v>164</v>
      </c>
      <c r="E14" s="129" t="s">
        <v>151</v>
      </c>
      <c r="F14" s="5" t="s">
        <v>175</v>
      </c>
      <c r="G14" s="115" t="s">
        <v>422</v>
      </c>
      <c r="H14" s="145" t="s">
        <v>423</v>
      </c>
      <c r="I14" s="147">
        <v>43823</v>
      </c>
      <c r="J14" s="146" t="s">
        <v>425</v>
      </c>
      <c r="K14" s="138" t="s">
        <v>371</v>
      </c>
      <c r="L14" s="146"/>
      <c r="M14" s="146"/>
      <c r="N14" s="146"/>
      <c r="O14" s="52"/>
    </row>
    <row r="15" spans="1:15" ht="31.5" customHeight="1" x14ac:dyDescent="0.15">
      <c r="A15" s="24">
        <f t="shared" si="0"/>
        <v>12</v>
      </c>
      <c r="B15" s="174"/>
      <c r="C15" s="174" t="s">
        <v>89</v>
      </c>
      <c r="D15" s="180" t="s">
        <v>49</v>
      </c>
      <c r="E15" s="127" t="s">
        <v>220</v>
      </c>
      <c r="F15" s="4" t="s">
        <v>12</v>
      </c>
      <c r="G15" s="115" t="s">
        <v>422</v>
      </c>
      <c r="H15" s="145" t="s">
        <v>423</v>
      </c>
      <c r="I15" s="147">
        <v>43823</v>
      </c>
      <c r="J15" s="146" t="s">
        <v>425</v>
      </c>
      <c r="K15" s="138" t="s">
        <v>371</v>
      </c>
      <c r="L15" s="146"/>
      <c r="M15" s="146"/>
      <c r="N15" s="146"/>
      <c r="O15" s="52"/>
    </row>
    <row r="16" spans="1:15" ht="30.75" customHeight="1" x14ac:dyDescent="0.15">
      <c r="A16" s="24">
        <f t="shared" si="0"/>
        <v>13</v>
      </c>
      <c r="B16" s="174"/>
      <c r="C16" s="174"/>
      <c r="D16" s="181"/>
      <c r="E16" s="129" t="s">
        <v>11</v>
      </c>
      <c r="F16" s="130" t="s">
        <v>50</v>
      </c>
      <c r="G16" s="115" t="s">
        <v>422</v>
      </c>
      <c r="H16" s="145" t="s">
        <v>423</v>
      </c>
      <c r="I16" s="147">
        <v>43823</v>
      </c>
      <c r="J16" s="146" t="s">
        <v>425</v>
      </c>
      <c r="K16" s="138"/>
      <c r="L16" s="146"/>
      <c r="M16" s="146"/>
      <c r="N16" s="146"/>
      <c r="O16" s="52"/>
    </row>
    <row r="17" spans="1:15" ht="20.25" customHeight="1" x14ac:dyDescent="0.15">
      <c r="A17" s="24">
        <f t="shared" si="0"/>
        <v>14</v>
      </c>
      <c r="B17" s="174"/>
      <c r="C17" s="174"/>
      <c r="D17" s="180" t="s">
        <v>51</v>
      </c>
      <c r="E17" s="127" t="s">
        <v>222</v>
      </c>
      <c r="F17" s="4" t="s">
        <v>13</v>
      </c>
      <c r="G17" s="115" t="s">
        <v>422</v>
      </c>
      <c r="H17" s="145" t="s">
        <v>423</v>
      </c>
      <c r="I17" s="147">
        <v>43823</v>
      </c>
      <c r="J17" s="146" t="s">
        <v>425</v>
      </c>
      <c r="K17" s="138" t="s">
        <v>371</v>
      </c>
      <c r="L17" s="146"/>
      <c r="M17" s="146"/>
      <c r="N17" s="146"/>
      <c r="O17" s="52"/>
    </row>
    <row r="18" spans="1:15" ht="28.5" x14ac:dyDescent="0.15">
      <c r="A18" s="24">
        <f t="shared" si="0"/>
        <v>15</v>
      </c>
      <c r="B18" s="174"/>
      <c r="C18" s="174"/>
      <c r="D18" s="181"/>
      <c r="E18" s="127" t="s">
        <v>116</v>
      </c>
      <c r="F18" s="130" t="s">
        <v>52</v>
      </c>
      <c r="G18" s="115" t="s">
        <v>422</v>
      </c>
      <c r="H18" s="145" t="s">
        <v>423</v>
      </c>
      <c r="I18" s="147">
        <v>43823</v>
      </c>
      <c r="J18" s="146" t="s">
        <v>425</v>
      </c>
      <c r="K18" s="138" t="s">
        <v>371</v>
      </c>
      <c r="L18" s="146"/>
      <c r="M18" s="146"/>
      <c r="N18" s="146"/>
      <c r="O18" s="52"/>
    </row>
    <row r="19" spans="1:15" ht="28.5" x14ac:dyDescent="0.15">
      <c r="A19" s="24">
        <f t="shared" si="0"/>
        <v>16</v>
      </c>
      <c r="B19" s="174"/>
      <c r="C19" s="174"/>
      <c r="D19" s="180" t="s">
        <v>53</v>
      </c>
      <c r="E19" s="127" t="s">
        <v>232</v>
      </c>
      <c r="F19" s="4" t="s">
        <v>13</v>
      </c>
      <c r="G19" s="115" t="s">
        <v>422</v>
      </c>
      <c r="H19" s="145" t="s">
        <v>423</v>
      </c>
      <c r="I19" s="147">
        <v>43823</v>
      </c>
      <c r="J19" s="146" t="s">
        <v>425</v>
      </c>
      <c r="K19" s="138" t="s">
        <v>371</v>
      </c>
      <c r="L19" s="146"/>
      <c r="M19" s="146"/>
      <c r="N19" s="146"/>
      <c r="O19" s="52"/>
    </row>
    <row r="20" spans="1:15" ht="28.5" x14ac:dyDescent="0.15">
      <c r="A20" s="24">
        <f t="shared" si="0"/>
        <v>17</v>
      </c>
      <c r="B20" s="174"/>
      <c r="C20" s="174"/>
      <c r="D20" s="181"/>
      <c r="E20" s="129" t="s">
        <v>11</v>
      </c>
      <c r="F20" s="130" t="s">
        <v>54</v>
      </c>
      <c r="G20" s="115" t="s">
        <v>422</v>
      </c>
      <c r="H20" s="145" t="s">
        <v>423</v>
      </c>
      <c r="I20" s="147">
        <v>43823</v>
      </c>
      <c r="J20" s="146" t="s">
        <v>425</v>
      </c>
      <c r="K20" s="138"/>
      <c r="L20" s="146"/>
      <c r="M20" s="146"/>
      <c r="N20" s="146"/>
      <c r="O20" s="52"/>
    </row>
    <row r="21" spans="1:15" ht="18" customHeight="1" x14ac:dyDescent="0.15">
      <c r="A21" s="24">
        <f t="shared" si="0"/>
        <v>18</v>
      </c>
      <c r="B21" s="174"/>
      <c r="C21" s="174"/>
      <c r="D21" s="180" t="s">
        <v>55</v>
      </c>
      <c r="E21" s="127" t="s">
        <v>223</v>
      </c>
      <c r="F21" s="4" t="s">
        <v>13</v>
      </c>
      <c r="G21" s="115" t="s">
        <v>422</v>
      </c>
      <c r="H21" s="145" t="s">
        <v>423</v>
      </c>
      <c r="I21" s="147">
        <v>43823</v>
      </c>
      <c r="J21" s="146" t="s">
        <v>425</v>
      </c>
      <c r="K21" s="138" t="s">
        <v>371</v>
      </c>
      <c r="L21" s="146"/>
      <c r="M21" s="146"/>
      <c r="N21" s="146"/>
      <c r="O21" s="52"/>
    </row>
    <row r="22" spans="1:15" ht="28.5" x14ac:dyDescent="0.15">
      <c r="A22" s="24">
        <f t="shared" si="0"/>
        <v>19</v>
      </c>
      <c r="B22" s="174"/>
      <c r="C22" s="174"/>
      <c r="D22" s="181"/>
      <c r="E22" s="127" t="s">
        <v>116</v>
      </c>
      <c r="F22" s="130" t="s">
        <v>56</v>
      </c>
      <c r="G22" s="115" t="s">
        <v>422</v>
      </c>
      <c r="H22" s="145" t="s">
        <v>423</v>
      </c>
      <c r="I22" s="147">
        <v>43823</v>
      </c>
      <c r="J22" s="146" t="s">
        <v>425</v>
      </c>
      <c r="K22" s="138" t="s">
        <v>371</v>
      </c>
      <c r="L22" s="146"/>
      <c r="M22" s="146"/>
      <c r="N22" s="146"/>
      <c r="O22" s="52"/>
    </row>
    <row r="23" spans="1:15" ht="30" customHeight="1" x14ac:dyDescent="0.15">
      <c r="A23" s="24">
        <f t="shared" si="0"/>
        <v>20</v>
      </c>
      <c r="B23" s="174"/>
      <c r="C23" s="174"/>
      <c r="D23" s="180" t="s">
        <v>57</v>
      </c>
      <c r="E23" s="127" t="s">
        <v>234</v>
      </c>
      <c r="F23" s="4" t="s">
        <v>233</v>
      </c>
      <c r="G23" s="115" t="s">
        <v>422</v>
      </c>
      <c r="H23" s="145" t="s">
        <v>423</v>
      </c>
      <c r="I23" s="147">
        <v>43823</v>
      </c>
      <c r="J23" s="146" t="s">
        <v>425</v>
      </c>
      <c r="K23" s="138"/>
      <c r="L23" s="146"/>
      <c r="M23" s="146"/>
      <c r="N23" s="146"/>
      <c r="O23" s="52"/>
    </row>
    <row r="24" spans="1:15" ht="32.25" customHeight="1" x14ac:dyDescent="0.15">
      <c r="A24" s="24">
        <f t="shared" si="0"/>
        <v>21</v>
      </c>
      <c r="B24" s="174"/>
      <c r="C24" s="174"/>
      <c r="D24" s="181"/>
      <c r="E24" s="129" t="s">
        <v>11</v>
      </c>
      <c r="F24" s="130" t="s">
        <v>58</v>
      </c>
      <c r="G24" s="115" t="s">
        <v>422</v>
      </c>
      <c r="H24" s="145" t="s">
        <v>423</v>
      </c>
      <c r="I24" s="147">
        <v>43823</v>
      </c>
      <c r="J24" s="146" t="s">
        <v>425</v>
      </c>
      <c r="K24" s="138" t="s">
        <v>371</v>
      </c>
      <c r="L24" s="146"/>
      <c r="M24" s="146"/>
      <c r="N24" s="146"/>
      <c r="O24" s="52"/>
    </row>
    <row r="25" spans="1:15" ht="18" customHeight="1" x14ac:dyDescent="0.15">
      <c r="A25" s="24">
        <f t="shared" si="0"/>
        <v>22</v>
      </c>
      <c r="B25" s="174"/>
      <c r="C25" s="174"/>
      <c r="D25" s="180" t="s">
        <v>59</v>
      </c>
      <c r="E25" s="127" t="s">
        <v>230</v>
      </c>
      <c r="F25" s="4" t="s">
        <v>13</v>
      </c>
      <c r="G25" s="115" t="s">
        <v>422</v>
      </c>
      <c r="H25" s="145" t="s">
        <v>423</v>
      </c>
      <c r="I25" s="147">
        <v>43823</v>
      </c>
      <c r="J25" s="146" t="s">
        <v>425</v>
      </c>
      <c r="K25" s="138" t="s">
        <v>371</v>
      </c>
      <c r="L25" s="146"/>
      <c r="M25" s="146"/>
      <c r="N25" s="146"/>
      <c r="O25" s="52"/>
    </row>
    <row r="26" spans="1:15" ht="28.5" x14ac:dyDescent="0.15">
      <c r="A26" s="24">
        <f t="shared" si="0"/>
        <v>23</v>
      </c>
      <c r="B26" s="174"/>
      <c r="C26" s="174"/>
      <c r="D26" s="181"/>
      <c r="E26" s="127" t="s">
        <v>116</v>
      </c>
      <c r="F26" s="130" t="s">
        <v>60</v>
      </c>
      <c r="G26" s="115" t="s">
        <v>422</v>
      </c>
      <c r="H26" s="145" t="s">
        <v>423</v>
      </c>
      <c r="I26" s="147">
        <v>43823</v>
      </c>
      <c r="J26" s="146" t="s">
        <v>425</v>
      </c>
      <c r="K26" s="138"/>
      <c r="L26" s="146"/>
      <c r="M26" s="146"/>
      <c r="N26" s="146"/>
      <c r="O26" s="52"/>
    </row>
    <row r="27" spans="1:15" ht="30" customHeight="1" x14ac:dyDescent="0.15">
      <c r="A27" s="24">
        <f t="shared" si="0"/>
        <v>24</v>
      </c>
      <c r="B27" s="174"/>
      <c r="C27" s="174"/>
      <c r="D27" s="180" t="s">
        <v>61</v>
      </c>
      <c r="E27" s="127" t="s">
        <v>235</v>
      </c>
      <c r="F27" s="4" t="s">
        <v>13</v>
      </c>
      <c r="G27" s="115" t="s">
        <v>422</v>
      </c>
      <c r="H27" s="145" t="s">
        <v>423</v>
      </c>
      <c r="I27" s="147">
        <v>43823</v>
      </c>
      <c r="J27" s="146" t="s">
        <v>425</v>
      </c>
      <c r="K27" s="138" t="s">
        <v>371</v>
      </c>
      <c r="L27" s="146"/>
      <c r="M27" s="146"/>
      <c r="N27" s="146"/>
      <c r="O27" s="52"/>
    </row>
    <row r="28" spans="1:15" ht="29.25" customHeight="1" x14ac:dyDescent="0.15">
      <c r="A28" s="24">
        <f t="shared" si="0"/>
        <v>25</v>
      </c>
      <c r="B28" s="174"/>
      <c r="C28" s="174"/>
      <c r="D28" s="181"/>
      <c r="E28" s="129" t="s">
        <v>11</v>
      </c>
      <c r="F28" s="130" t="s">
        <v>62</v>
      </c>
      <c r="G28" s="115" t="s">
        <v>422</v>
      </c>
      <c r="H28" s="145" t="s">
        <v>423</v>
      </c>
      <c r="I28" s="147">
        <v>43823</v>
      </c>
      <c r="J28" s="146" t="s">
        <v>425</v>
      </c>
      <c r="K28" s="138" t="s">
        <v>371</v>
      </c>
      <c r="L28" s="146"/>
      <c r="M28" s="146"/>
      <c r="N28" s="146"/>
      <c r="O28" s="52"/>
    </row>
    <row r="29" spans="1:15" ht="17.25" customHeight="1" x14ac:dyDescent="0.15">
      <c r="A29" s="24">
        <f t="shared" si="0"/>
        <v>26</v>
      </c>
      <c r="B29" s="174"/>
      <c r="C29" s="174"/>
      <c r="D29" s="180" t="s">
        <v>63</v>
      </c>
      <c r="E29" s="127" t="s">
        <v>231</v>
      </c>
      <c r="F29" s="4" t="s">
        <v>13</v>
      </c>
      <c r="G29" s="115" t="s">
        <v>422</v>
      </c>
      <c r="H29" s="145" t="s">
        <v>423</v>
      </c>
      <c r="I29" s="147">
        <v>43823</v>
      </c>
      <c r="J29" s="146" t="s">
        <v>425</v>
      </c>
      <c r="K29" s="138" t="s">
        <v>371</v>
      </c>
      <c r="L29" s="146"/>
      <c r="M29" s="146"/>
      <c r="N29" s="146"/>
      <c r="O29" s="52"/>
    </row>
    <row r="30" spans="1:15" ht="28.5" x14ac:dyDescent="0.15">
      <c r="A30" s="24">
        <f t="shared" si="0"/>
        <v>27</v>
      </c>
      <c r="B30" s="174"/>
      <c r="C30" s="174"/>
      <c r="D30" s="181"/>
      <c r="E30" s="127" t="s">
        <v>116</v>
      </c>
      <c r="F30" s="130" t="s">
        <v>64</v>
      </c>
      <c r="G30" s="115" t="s">
        <v>422</v>
      </c>
      <c r="H30" s="145" t="s">
        <v>423</v>
      </c>
      <c r="I30" s="147">
        <v>43823</v>
      </c>
      <c r="J30" s="146" t="s">
        <v>425</v>
      </c>
      <c r="K30" s="138"/>
      <c r="L30" s="146"/>
      <c r="M30" s="146"/>
      <c r="N30" s="146"/>
      <c r="O30" s="52"/>
    </row>
    <row r="31" spans="1:15" ht="28.5" x14ac:dyDescent="0.15">
      <c r="A31" s="24">
        <f t="shared" si="0"/>
        <v>28</v>
      </c>
      <c r="B31" s="174"/>
      <c r="C31" s="174"/>
      <c r="D31" s="180" t="s">
        <v>65</v>
      </c>
      <c r="E31" s="127" t="s">
        <v>243</v>
      </c>
      <c r="F31" s="4" t="s">
        <v>13</v>
      </c>
      <c r="G31" s="115" t="s">
        <v>422</v>
      </c>
      <c r="H31" s="145" t="s">
        <v>423</v>
      </c>
      <c r="I31" s="147">
        <v>43823</v>
      </c>
      <c r="J31" s="146" t="s">
        <v>425</v>
      </c>
      <c r="K31" s="138" t="s">
        <v>371</v>
      </c>
      <c r="L31" s="146"/>
      <c r="M31" s="146"/>
      <c r="N31" s="146"/>
      <c r="O31" s="52"/>
    </row>
    <row r="32" spans="1:15" ht="14.25" x14ac:dyDescent="0.15">
      <c r="A32" s="24">
        <f t="shared" si="0"/>
        <v>29</v>
      </c>
      <c r="B32" s="174"/>
      <c r="C32" s="174"/>
      <c r="D32" s="181"/>
      <c r="E32" s="129" t="s">
        <v>11</v>
      </c>
      <c r="F32" s="130" t="s">
        <v>66</v>
      </c>
      <c r="G32" s="115" t="s">
        <v>422</v>
      </c>
      <c r="H32" s="145" t="s">
        <v>423</v>
      </c>
      <c r="I32" s="147">
        <v>43823</v>
      </c>
      <c r="J32" s="146" t="s">
        <v>425</v>
      </c>
      <c r="K32" s="138" t="s">
        <v>371</v>
      </c>
      <c r="L32" s="146"/>
      <c r="M32" s="146"/>
      <c r="N32" s="146"/>
      <c r="O32" s="52"/>
    </row>
    <row r="33" spans="1:15" ht="28.5" x14ac:dyDescent="0.15">
      <c r="A33" s="24">
        <f t="shared" si="0"/>
        <v>30</v>
      </c>
      <c r="B33" s="174"/>
      <c r="C33" s="174"/>
      <c r="D33" s="180" t="s">
        <v>275</v>
      </c>
      <c r="E33" s="127" t="s">
        <v>271</v>
      </c>
      <c r="F33" s="4" t="s">
        <v>13</v>
      </c>
      <c r="G33" s="115" t="s">
        <v>422</v>
      </c>
      <c r="H33" s="145" t="s">
        <v>423</v>
      </c>
      <c r="I33" s="147">
        <v>43823</v>
      </c>
      <c r="J33" s="146" t="s">
        <v>425</v>
      </c>
      <c r="K33" s="138" t="s">
        <v>371</v>
      </c>
      <c r="L33" s="146"/>
      <c r="M33" s="146"/>
      <c r="N33" s="146"/>
      <c r="O33" s="52"/>
    </row>
    <row r="34" spans="1:15" ht="28.5" x14ac:dyDescent="0.15">
      <c r="A34" s="24">
        <f t="shared" si="0"/>
        <v>31</v>
      </c>
      <c r="B34" s="174"/>
      <c r="C34" s="174"/>
      <c r="D34" s="181"/>
      <c r="E34" s="127" t="s">
        <v>270</v>
      </c>
      <c r="F34" s="130" t="s">
        <v>67</v>
      </c>
      <c r="G34" s="115" t="s">
        <v>422</v>
      </c>
      <c r="H34" s="145" t="s">
        <v>423</v>
      </c>
      <c r="I34" s="147">
        <v>43823</v>
      </c>
      <c r="J34" s="146" t="s">
        <v>425</v>
      </c>
      <c r="K34" s="138"/>
      <c r="L34" s="146"/>
      <c r="M34" s="146"/>
      <c r="N34" s="146"/>
      <c r="O34" s="52"/>
    </row>
    <row r="35" spans="1:15" ht="30.75" customHeight="1" x14ac:dyDescent="0.15">
      <c r="A35" s="24">
        <f t="shared" si="0"/>
        <v>32</v>
      </c>
      <c r="B35" s="174"/>
      <c r="C35" s="174"/>
      <c r="D35" s="180" t="s">
        <v>68</v>
      </c>
      <c r="E35" s="127" t="s">
        <v>239</v>
      </c>
      <c r="F35" s="4" t="s">
        <v>13</v>
      </c>
      <c r="G35" s="115" t="s">
        <v>422</v>
      </c>
      <c r="H35" s="145" t="s">
        <v>423</v>
      </c>
      <c r="I35" s="147">
        <v>43823</v>
      </c>
      <c r="J35" s="146" t="s">
        <v>425</v>
      </c>
      <c r="K35" s="138" t="s">
        <v>371</v>
      </c>
      <c r="L35" s="146"/>
      <c r="M35" s="146"/>
      <c r="N35" s="146"/>
      <c r="O35" s="52"/>
    </row>
    <row r="36" spans="1:15" ht="30.75" customHeight="1" x14ac:dyDescent="0.15">
      <c r="A36" s="24">
        <f>ROW()-3</f>
        <v>33</v>
      </c>
      <c r="B36" s="174"/>
      <c r="C36" s="174"/>
      <c r="D36" s="181"/>
      <c r="E36" s="127" t="s">
        <v>240</v>
      </c>
      <c r="F36" s="130" t="s">
        <v>70</v>
      </c>
      <c r="G36" s="115" t="s">
        <v>422</v>
      </c>
      <c r="H36" s="145" t="s">
        <v>423</v>
      </c>
      <c r="I36" s="147">
        <v>43823</v>
      </c>
      <c r="J36" s="146" t="s">
        <v>425</v>
      </c>
      <c r="K36" s="138" t="s">
        <v>371</v>
      </c>
      <c r="L36" s="146"/>
      <c r="M36" s="146"/>
      <c r="N36" s="146"/>
      <c r="O36" s="52"/>
    </row>
    <row r="37" spans="1:15" ht="28.5" x14ac:dyDescent="0.15">
      <c r="A37" s="24">
        <f t="shared" si="0"/>
        <v>34</v>
      </c>
      <c r="B37" s="174"/>
      <c r="C37" s="174"/>
      <c r="D37" s="180" t="s">
        <v>71</v>
      </c>
      <c r="E37" s="127" t="s">
        <v>247</v>
      </c>
      <c r="F37" s="4" t="s">
        <v>13</v>
      </c>
      <c r="G37" s="115" t="s">
        <v>422</v>
      </c>
      <c r="H37" s="145" t="s">
        <v>423</v>
      </c>
      <c r="I37" s="147">
        <v>43823</v>
      </c>
      <c r="J37" s="146" t="s">
        <v>425</v>
      </c>
      <c r="K37" s="138"/>
      <c r="L37" s="146"/>
      <c r="M37" s="146"/>
      <c r="N37" s="146"/>
      <c r="O37" s="52"/>
    </row>
    <row r="38" spans="1:15" ht="28.5" x14ac:dyDescent="0.15">
      <c r="A38" s="24">
        <f t="shared" si="0"/>
        <v>35</v>
      </c>
      <c r="B38" s="174"/>
      <c r="C38" s="174"/>
      <c r="D38" s="181"/>
      <c r="E38" s="129" t="s">
        <v>11</v>
      </c>
      <c r="F38" s="130" t="s">
        <v>76</v>
      </c>
      <c r="G38" s="115" t="s">
        <v>422</v>
      </c>
      <c r="H38" s="145" t="s">
        <v>423</v>
      </c>
      <c r="I38" s="147">
        <v>43823</v>
      </c>
      <c r="J38" s="146" t="s">
        <v>425</v>
      </c>
      <c r="K38" s="138" t="s">
        <v>371</v>
      </c>
      <c r="L38" s="146"/>
      <c r="M38" s="146"/>
      <c r="N38" s="146"/>
      <c r="O38" s="52"/>
    </row>
    <row r="39" spans="1:15" ht="28.5" x14ac:dyDescent="0.15">
      <c r="A39" s="24">
        <f t="shared" si="0"/>
        <v>36</v>
      </c>
      <c r="B39" s="174"/>
      <c r="C39" s="174"/>
      <c r="D39" s="180" t="s">
        <v>273</v>
      </c>
      <c r="E39" s="127" t="s">
        <v>271</v>
      </c>
      <c r="F39" s="4" t="s">
        <v>13</v>
      </c>
      <c r="G39" s="115" t="s">
        <v>427</v>
      </c>
      <c r="H39" s="145" t="s">
        <v>423</v>
      </c>
      <c r="I39" s="147">
        <v>43823</v>
      </c>
      <c r="J39" s="146" t="s">
        <v>425</v>
      </c>
      <c r="K39" s="138" t="s">
        <v>422</v>
      </c>
      <c r="L39" s="145" t="s">
        <v>423</v>
      </c>
      <c r="M39" s="147">
        <v>43825</v>
      </c>
      <c r="N39" s="146" t="s">
        <v>425</v>
      </c>
      <c r="O39" s="132" t="s">
        <v>430</v>
      </c>
    </row>
    <row r="40" spans="1:15" ht="28.5" x14ac:dyDescent="0.15">
      <c r="A40" s="24">
        <f t="shared" si="0"/>
        <v>37</v>
      </c>
      <c r="B40" s="174"/>
      <c r="C40" s="174"/>
      <c r="D40" s="181"/>
      <c r="E40" s="127" t="s">
        <v>270</v>
      </c>
      <c r="F40" s="130" t="s">
        <v>75</v>
      </c>
      <c r="G40" s="115" t="s">
        <v>422</v>
      </c>
      <c r="H40" s="145" t="s">
        <v>423</v>
      </c>
      <c r="I40" s="147">
        <v>43823</v>
      </c>
      <c r="J40" s="146" t="s">
        <v>425</v>
      </c>
      <c r="K40" s="138" t="s">
        <v>371</v>
      </c>
      <c r="L40" s="146"/>
      <c r="M40" s="146"/>
      <c r="N40" s="146"/>
      <c r="O40" s="52"/>
    </row>
    <row r="41" spans="1:15" ht="28.5" x14ac:dyDescent="0.15">
      <c r="A41" s="24">
        <f t="shared" si="0"/>
        <v>38</v>
      </c>
      <c r="B41" s="174"/>
      <c r="C41" s="174"/>
      <c r="D41" s="180" t="s">
        <v>73</v>
      </c>
      <c r="E41" s="127" t="s">
        <v>241</v>
      </c>
      <c r="F41" s="4" t="s">
        <v>13</v>
      </c>
      <c r="G41" s="115" t="s">
        <v>427</v>
      </c>
      <c r="H41" s="145" t="s">
        <v>423</v>
      </c>
      <c r="I41" s="147">
        <v>43823</v>
      </c>
      <c r="J41" s="146" t="s">
        <v>425</v>
      </c>
      <c r="K41" s="138" t="s">
        <v>422</v>
      </c>
      <c r="L41" s="145" t="s">
        <v>423</v>
      </c>
      <c r="M41" s="147">
        <v>43825</v>
      </c>
      <c r="N41" s="146" t="s">
        <v>425</v>
      </c>
      <c r="O41" s="52" t="s">
        <v>431</v>
      </c>
    </row>
    <row r="42" spans="1:15" ht="30" customHeight="1" x14ac:dyDescent="0.15">
      <c r="A42" s="24">
        <f t="shared" si="0"/>
        <v>39</v>
      </c>
      <c r="B42" s="174"/>
      <c r="C42" s="174"/>
      <c r="D42" s="181"/>
      <c r="E42" s="127" t="s">
        <v>242</v>
      </c>
      <c r="F42" s="130" t="s">
        <v>74</v>
      </c>
      <c r="G42" s="115" t="s">
        <v>422</v>
      </c>
      <c r="H42" s="145" t="s">
        <v>423</v>
      </c>
      <c r="I42" s="147">
        <v>43823</v>
      </c>
      <c r="J42" s="146" t="s">
        <v>425</v>
      </c>
      <c r="K42" s="138" t="s">
        <v>371</v>
      </c>
      <c r="L42" s="146"/>
      <c r="M42" s="146"/>
      <c r="N42" s="146"/>
      <c r="O42" s="52"/>
    </row>
    <row r="43" spans="1:15" ht="28.5" x14ac:dyDescent="0.15">
      <c r="A43" s="24">
        <f t="shared" si="0"/>
        <v>40</v>
      </c>
      <c r="B43" s="174"/>
      <c r="C43" s="174"/>
      <c r="D43" s="180" t="s">
        <v>77</v>
      </c>
      <c r="E43" s="127" t="s">
        <v>244</v>
      </c>
      <c r="F43" s="4" t="s">
        <v>13</v>
      </c>
      <c r="G43" s="115" t="s">
        <v>422</v>
      </c>
      <c r="H43" s="145" t="s">
        <v>423</v>
      </c>
      <c r="I43" s="147">
        <v>43823</v>
      </c>
      <c r="J43" s="146" t="s">
        <v>425</v>
      </c>
      <c r="K43" s="138" t="s">
        <v>371</v>
      </c>
      <c r="L43" s="146"/>
      <c r="M43" s="146"/>
      <c r="N43" s="146"/>
      <c r="O43" s="52"/>
    </row>
    <row r="44" spans="1:15" ht="30" customHeight="1" x14ac:dyDescent="0.15">
      <c r="A44" s="24">
        <f t="shared" si="0"/>
        <v>41</v>
      </c>
      <c r="B44" s="174"/>
      <c r="C44" s="174"/>
      <c r="D44" s="181"/>
      <c r="E44" s="129" t="s">
        <v>11</v>
      </c>
      <c r="F44" s="130" t="s">
        <v>79</v>
      </c>
      <c r="G44" s="115" t="s">
        <v>422</v>
      </c>
      <c r="H44" s="145" t="s">
        <v>423</v>
      </c>
      <c r="I44" s="147">
        <v>43823</v>
      </c>
      <c r="J44" s="146" t="s">
        <v>425</v>
      </c>
      <c r="K44" s="138"/>
      <c r="L44" s="146"/>
      <c r="M44" s="146"/>
      <c r="O44" s="52"/>
    </row>
    <row r="45" spans="1:15" ht="14.25" x14ac:dyDescent="0.15">
      <c r="A45" s="24">
        <f t="shared" si="0"/>
        <v>42</v>
      </c>
      <c r="B45" s="174"/>
      <c r="C45" s="174"/>
      <c r="D45" s="180" t="s">
        <v>274</v>
      </c>
      <c r="E45" s="127" t="s">
        <v>272</v>
      </c>
      <c r="F45" s="4" t="s">
        <v>13</v>
      </c>
      <c r="G45" s="115" t="s">
        <v>422</v>
      </c>
      <c r="H45" s="145" t="s">
        <v>423</v>
      </c>
      <c r="I45" s="147">
        <v>43823</v>
      </c>
      <c r="J45" s="146" t="s">
        <v>425</v>
      </c>
      <c r="K45" s="138" t="s">
        <v>371</v>
      </c>
      <c r="L45" s="146"/>
      <c r="M45" s="146"/>
      <c r="N45" s="146"/>
      <c r="O45" s="52"/>
    </row>
    <row r="46" spans="1:15" ht="30.75" customHeight="1" x14ac:dyDescent="0.15">
      <c r="A46" s="24">
        <f t="shared" si="0"/>
        <v>43</v>
      </c>
      <c r="B46" s="174"/>
      <c r="C46" s="174"/>
      <c r="D46" s="181"/>
      <c r="E46" s="127" t="s">
        <v>270</v>
      </c>
      <c r="F46" s="130" t="s">
        <v>80</v>
      </c>
      <c r="G46" s="115" t="s">
        <v>422</v>
      </c>
      <c r="H46" s="145" t="s">
        <v>423</v>
      </c>
      <c r="I46" s="147">
        <v>43823</v>
      </c>
      <c r="J46" s="146" t="s">
        <v>425</v>
      </c>
      <c r="K46" s="138" t="s">
        <v>371</v>
      </c>
      <c r="L46" s="146"/>
      <c r="M46" s="146"/>
      <c r="N46" s="146"/>
      <c r="O46" s="52"/>
    </row>
    <row r="47" spans="1:15" ht="31.5" customHeight="1" x14ac:dyDescent="0.15">
      <c r="A47" s="24">
        <f t="shared" si="0"/>
        <v>44</v>
      </c>
      <c r="B47" s="174"/>
      <c r="C47" s="174"/>
      <c r="D47" s="180" t="s">
        <v>81</v>
      </c>
      <c r="E47" s="127" t="s">
        <v>238</v>
      </c>
      <c r="F47" s="4" t="s">
        <v>13</v>
      </c>
      <c r="G47" s="115" t="s">
        <v>422</v>
      </c>
      <c r="H47" s="145" t="s">
        <v>423</v>
      </c>
      <c r="I47" s="147">
        <v>43823</v>
      </c>
      <c r="J47" s="146" t="s">
        <v>425</v>
      </c>
      <c r="K47" s="138" t="s">
        <v>371</v>
      </c>
      <c r="L47" s="146"/>
      <c r="M47" s="146"/>
      <c r="N47" s="146"/>
      <c r="O47" s="52"/>
    </row>
    <row r="48" spans="1:15" ht="30.75" customHeight="1" x14ac:dyDescent="0.15">
      <c r="A48" s="24">
        <f t="shared" si="0"/>
        <v>45</v>
      </c>
      <c r="B48" s="174"/>
      <c r="C48" s="174"/>
      <c r="D48" s="181"/>
      <c r="E48" s="127" t="s">
        <v>237</v>
      </c>
      <c r="F48" s="130" t="s">
        <v>82</v>
      </c>
      <c r="G48" s="115" t="s">
        <v>422</v>
      </c>
      <c r="H48" s="145" t="s">
        <v>423</v>
      </c>
      <c r="I48" s="147">
        <v>43823</v>
      </c>
      <c r="J48" s="146" t="s">
        <v>425</v>
      </c>
      <c r="K48" s="138" t="s">
        <v>371</v>
      </c>
      <c r="L48" s="146"/>
      <c r="M48" s="146"/>
      <c r="N48" s="146"/>
      <c r="O48" s="52"/>
    </row>
    <row r="49" spans="1:15" ht="28.5" x14ac:dyDescent="0.15">
      <c r="A49" s="24">
        <f t="shared" si="0"/>
        <v>46</v>
      </c>
      <c r="B49" s="174"/>
      <c r="C49" s="174"/>
      <c r="D49" s="180" t="s">
        <v>83</v>
      </c>
      <c r="E49" s="127" t="s">
        <v>236</v>
      </c>
      <c r="F49" s="4" t="s">
        <v>13</v>
      </c>
      <c r="G49" s="115" t="s">
        <v>422</v>
      </c>
      <c r="H49" s="145" t="s">
        <v>423</v>
      </c>
      <c r="I49" s="147">
        <v>43823</v>
      </c>
      <c r="J49" s="146" t="s">
        <v>425</v>
      </c>
      <c r="K49" s="138" t="s">
        <v>371</v>
      </c>
      <c r="L49" s="146"/>
      <c r="M49" s="146"/>
      <c r="N49" s="146"/>
      <c r="O49" s="52"/>
    </row>
    <row r="50" spans="1:15" ht="33" customHeight="1" x14ac:dyDescent="0.15">
      <c r="A50" s="24">
        <f t="shared" si="0"/>
        <v>47</v>
      </c>
      <c r="B50" s="174"/>
      <c r="C50" s="174"/>
      <c r="D50" s="181"/>
      <c r="E50" s="129" t="s">
        <v>11</v>
      </c>
      <c r="F50" s="130" t="s">
        <v>85</v>
      </c>
      <c r="G50" s="115" t="s">
        <v>422</v>
      </c>
      <c r="H50" s="145" t="s">
        <v>423</v>
      </c>
      <c r="I50" s="147">
        <v>43823</v>
      </c>
      <c r="J50" s="146" t="s">
        <v>425</v>
      </c>
      <c r="K50" s="138" t="s">
        <v>371</v>
      </c>
      <c r="L50" s="146"/>
      <c r="M50" s="146"/>
      <c r="N50" s="146"/>
      <c r="O50" s="52"/>
    </row>
    <row r="51" spans="1:15" ht="30.75" customHeight="1" x14ac:dyDescent="0.15">
      <c r="A51" s="24">
        <f t="shared" si="0"/>
        <v>48</v>
      </c>
      <c r="B51" s="174"/>
      <c r="C51" s="174"/>
      <c r="D51" s="180" t="s">
        <v>84</v>
      </c>
      <c r="E51" s="127" t="s">
        <v>258</v>
      </c>
      <c r="F51" s="4" t="s">
        <v>13</v>
      </c>
      <c r="G51" s="115" t="s">
        <v>422</v>
      </c>
      <c r="H51" s="145" t="s">
        <v>423</v>
      </c>
      <c r="I51" s="147">
        <v>43823</v>
      </c>
      <c r="J51" s="146" t="s">
        <v>425</v>
      </c>
      <c r="K51" s="138" t="s">
        <v>371</v>
      </c>
      <c r="L51" s="146"/>
      <c r="M51" s="146"/>
      <c r="N51" s="146"/>
      <c r="O51" s="52"/>
    </row>
    <row r="52" spans="1:15" ht="33" customHeight="1" x14ac:dyDescent="0.15">
      <c r="A52" s="24">
        <f t="shared" si="0"/>
        <v>49</v>
      </c>
      <c r="B52" s="174"/>
      <c r="C52" s="174"/>
      <c r="D52" s="181"/>
      <c r="E52" s="127" t="s">
        <v>259</v>
      </c>
      <c r="F52" s="130" t="s">
        <v>86</v>
      </c>
      <c r="G52" s="115" t="s">
        <v>422</v>
      </c>
      <c r="H52" s="145" t="s">
        <v>423</v>
      </c>
      <c r="I52" s="147">
        <v>43823</v>
      </c>
      <c r="J52" s="146" t="s">
        <v>425</v>
      </c>
      <c r="K52" s="138" t="s">
        <v>371</v>
      </c>
      <c r="L52" s="146"/>
      <c r="M52" s="146"/>
      <c r="N52" s="146"/>
      <c r="O52" s="52"/>
    </row>
    <row r="53" spans="1:15" ht="28.5" x14ac:dyDescent="0.15">
      <c r="A53" s="24">
        <f t="shared" si="0"/>
        <v>50</v>
      </c>
      <c r="B53" s="174"/>
      <c r="C53" s="179" t="s">
        <v>25</v>
      </c>
      <c r="D53" s="128" t="s">
        <v>87</v>
      </c>
      <c r="E53" s="129" t="s">
        <v>24</v>
      </c>
      <c r="F53" s="130" t="s">
        <v>178</v>
      </c>
      <c r="G53" s="115" t="s">
        <v>422</v>
      </c>
      <c r="H53" s="145" t="s">
        <v>423</v>
      </c>
      <c r="I53" s="147">
        <v>43823</v>
      </c>
      <c r="J53" s="146" t="s">
        <v>425</v>
      </c>
      <c r="K53" s="138" t="s">
        <v>371</v>
      </c>
      <c r="L53" s="146"/>
      <c r="M53" s="146"/>
      <c r="N53" s="146"/>
      <c r="O53" s="52" t="s">
        <v>389</v>
      </c>
    </row>
    <row r="54" spans="1:15" ht="20.25" customHeight="1" x14ac:dyDescent="0.15">
      <c r="A54" s="24">
        <f t="shared" si="0"/>
        <v>51</v>
      </c>
      <c r="B54" s="174"/>
      <c r="C54" s="179"/>
      <c r="D54" s="128" t="s">
        <v>88</v>
      </c>
      <c r="E54" s="129" t="s">
        <v>24</v>
      </c>
      <c r="F54" s="130" t="s">
        <v>90</v>
      </c>
      <c r="G54" s="115" t="s">
        <v>422</v>
      </c>
      <c r="H54" s="145" t="s">
        <v>423</v>
      </c>
      <c r="I54" s="147">
        <v>43823</v>
      </c>
      <c r="J54" s="146" t="s">
        <v>425</v>
      </c>
      <c r="K54" s="138" t="s">
        <v>371</v>
      </c>
      <c r="L54" s="146"/>
      <c r="M54" s="146"/>
      <c r="N54" s="146"/>
      <c r="O54" s="52"/>
    </row>
    <row r="55" spans="1:15" ht="21.75" customHeight="1" x14ac:dyDescent="0.15">
      <c r="A55" s="24">
        <f t="shared" si="0"/>
        <v>52</v>
      </c>
      <c r="B55" s="174"/>
      <c r="C55" s="179"/>
      <c r="D55" s="5" t="s">
        <v>30</v>
      </c>
      <c r="E55" s="129" t="s">
        <v>24</v>
      </c>
      <c r="F55" s="4" t="s">
        <v>177</v>
      </c>
      <c r="G55" s="115" t="s">
        <v>422</v>
      </c>
      <c r="H55" s="145" t="s">
        <v>423</v>
      </c>
      <c r="I55" s="147">
        <v>43823</v>
      </c>
      <c r="J55" s="146" t="s">
        <v>425</v>
      </c>
      <c r="K55" s="138" t="s">
        <v>371</v>
      </c>
      <c r="L55" s="146"/>
      <c r="M55" s="146"/>
      <c r="N55" s="146"/>
      <c r="O55" s="52"/>
    </row>
    <row r="56" spans="1:15" ht="29.25" thickBot="1" x14ac:dyDescent="0.2">
      <c r="A56" s="160">
        <f t="shared" si="0"/>
        <v>53</v>
      </c>
      <c r="B56" s="183"/>
      <c r="C56" s="7" t="s">
        <v>210</v>
      </c>
      <c r="D56" s="34" t="s">
        <v>213</v>
      </c>
      <c r="E56" s="35" t="s">
        <v>159</v>
      </c>
      <c r="F56" s="36" t="s">
        <v>212</v>
      </c>
      <c r="G56" s="116" t="s">
        <v>422</v>
      </c>
      <c r="H56" s="161" t="s">
        <v>423</v>
      </c>
      <c r="I56" s="164">
        <v>43823</v>
      </c>
      <c r="J56" s="162" t="s">
        <v>425</v>
      </c>
      <c r="K56" s="154" t="s">
        <v>371</v>
      </c>
      <c r="L56" s="162"/>
      <c r="M56" s="162"/>
      <c r="N56" s="162"/>
      <c r="O56" s="54"/>
    </row>
  </sheetData>
  <mergeCells count="26">
    <mergeCell ref="D47:D48"/>
    <mergeCell ref="D29:D30"/>
    <mergeCell ref="D31:D32"/>
    <mergeCell ref="D33:D34"/>
    <mergeCell ref="B4:B56"/>
    <mergeCell ref="D49:D50"/>
    <mergeCell ref="D51:D52"/>
    <mergeCell ref="C53:C55"/>
    <mergeCell ref="C4:C14"/>
    <mergeCell ref="D35:D36"/>
    <mergeCell ref="D37:D38"/>
    <mergeCell ref="D39:D40"/>
    <mergeCell ref="D41:D42"/>
    <mergeCell ref="D43:D44"/>
    <mergeCell ref="D45:D46"/>
    <mergeCell ref="C15:C52"/>
    <mergeCell ref="D19:D20"/>
    <mergeCell ref="D21:D22"/>
    <mergeCell ref="D23:D24"/>
    <mergeCell ref="D25:D26"/>
    <mergeCell ref="D27:D28"/>
    <mergeCell ref="D17:D18"/>
    <mergeCell ref="A1:C1"/>
    <mergeCell ref="D1:E1"/>
    <mergeCell ref="C3:D3"/>
    <mergeCell ref="D15:D16"/>
  </mergeCells>
  <phoneticPr fontId="1"/>
  <dataValidations count="1">
    <dataValidation type="list" allowBlank="1" showInputMessage="1" showErrorMessage="1" sqref="K4:K56 G4:G56">
      <formula1>"　,OK,NG,対象外,"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4" width="13.625" customWidth="1"/>
    <col min="15" max="15" width="30.75" bestFit="1" customWidth="1"/>
  </cols>
  <sheetData>
    <row r="1" spans="1:15" ht="15" thickBot="1" x14ac:dyDescent="0.2">
      <c r="A1" s="169" t="s">
        <v>256</v>
      </c>
      <c r="B1" s="170"/>
      <c r="C1" s="170"/>
      <c r="D1" s="171" t="s">
        <v>2</v>
      </c>
      <c r="E1" s="172"/>
      <c r="F1" s="67" t="s">
        <v>3</v>
      </c>
      <c r="G1" s="117" t="s">
        <v>372</v>
      </c>
      <c r="H1" s="118">
        <f>COUNTIF($G$4:$G500,"OK")+COUNTIF($G$4:$G500,"NG")+COUNTIF($G$4:$G500,"対象外")</f>
        <v>48</v>
      </c>
      <c r="I1" s="120" t="str">
        <f>IF($H$1=MAX($A$4:A500),"テスト完了","テスト漏れ")</f>
        <v>テスト完了</v>
      </c>
      <c r="J1" s="66"/>
      <c r="K1" s="66" t="s">
        <v>440</v>
      </c>
      <c r="L1" s="118">
        <f>COUNTIF($G$4:G500,"NG")</f>
        <v>1</v>
      </c>
      <c r="M1" s="66" t="s">
        <v>441</v>
      </c>
      <c r="N1" s="118">
        <f>COUNTIF($K$4:$K500,"OK")+COUNTIF($K$4:$K500,"NG")+COUNTIF($K$4:$K500,"対象外")</f>
        <v>1</v>
      </c>
      <c r="O1" s="168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145</v>
      </c>
      <c r="B3" s="80" t="s">
        <v>6</v>
      </c>
      <c r="C3" s="173" t="s">
        <v>0</v>
      </c>
      <c r="D3" s="173"/>
      <c r="E3" s="80" t="s">
        <v>1</v>
      </c>
      <c r="F3" s="80" t="s">
        <v>143</v>
      </c>
      <c r="G3" s="12" t="s">
        <v>144</v>
      </c>
      <c r="H3" s="12" t="s">
        <v>248</v>
      </c>
      <c r="I3" s="12" t="s">
        <v>4</v>
      </c>
      <c r="J3" s="12" t="s">
        <v>5</v>
      </c>
      <c r="K3" s="12" t="s">
        <v>249</v>
      </c>
      <c r="L3" s="12" t="s">
        <v>248</v>
      </c>
      <c r="M3" s="12" t="s">
        <v>250</v>
      </c>
      <c r="N3" s="56" t="s">
        <v>251</v>
      </c>
      <c r="O3" s="57" t="s">
        <v>252</v>
      </c>
    </row>
    <row r="4" spans="1:15" ht="16.5" customHeight="1" x14ac:dyDescent="0.15">
      <c r="A4" s="24">
        <f>ROW()-3</f>
        <v>1</v>
      </c>
      <c r="B4" s="177" t="s">
        <v>35</v>
      </c>
      <c r="C4" s="177" t="s">
        <v>147</v>
      </c>
      <c r="D4" s="25" t="s">
        <v>149</v>
      </c>
      <c r="E4" s="83" t="s">
        <v>151</v>
      </c>
      <c r="F4" s="25" t="s">
        <v>189</v>
      </c>
      <c r="G4" s="115" t="s">
        <v>422</v>
      </c>
      <c r="H4" s="146" t="s">
        <v>423</v>
      </c>
      <c r="I4" s="148">
        <v>43823</v>
      </c>
      <c r="J4" s="145" t="s">
        <v>425</v>
      </c>
      <c r="K4" s="146"/>
      <c r="L4" s="145"/>
      <c r="M4" s="145"/>
      <c r="N4" s="145"/>
      <c r="O4" s="55"/>
    </row>
    <row r="5" spans="1:15" ht="32.25" customHeight="1" x14ac:dyDescent="0.15">
      <c r="A5" s="24">
        <f t="shared" ref="A5:A51" si="0">ROW()-3</f>
        <v>2</v>
      </c>
      <c r="B5" s="174"/>
      <c r="C5" s="174"/>
      <c r="D5" s="82" t="s">
        <v>91</v>
      </c>
      <c r="E5" s="81" t="s">
        <v>220</v>
      </c>
      <c r="F5" s="4" t="s">
        <v>98</v>
      </c>
      <c r="G5" s="115" t="s">
        <v>422</v>
      </c>
      <c r="H5" s="146" t="s">
        <v>423</v>
      </c>
      <c r="I5" s="147">
        <v>43823</v>
      </c>
      <c r="J5" s="146" t="s">
        <v>425</v>
      </c>
      <c r="K5" s="146"/>
      <c r="L5" s="146"/>
      <c r="M5" s="146"/>
      <c r="N5" s="146"/>
      <c r="O5" s="52"/>
    </row>
    <row r="6" spans="1:15" ht="32.25" customHeight="1" x14ac:dyDescent="0.15">
      <c r="A6" s="24">
        <f t="shared" si="0"/>
        <v>3</v>
      </c>
      <c r="B6" s="174"/>
      <c r="C6" s="174"/>
      <c r="D6" s="5" t="s">
        <v>92</v>
      </c>
      <c r="E6" s="81" t="s">
        <v>232</v>
      </c>
      <c r="F6" s="4" t="s">
        <v>99</v>
      </c>
      <c r="G6" s="115" t="s">
        <v>422</v>
      </c>
      <c r="H6" s="146" t="s">
        <v>423</v>
      </c>
      <c r="I6" s="147">
        <v>43823</v>
      </c>
      <c r="J6" s="146" t="s">
        <v>425</v>
      </c>
      <c r="K6" s="146"/>
      <c r="L6" s="146"/>
      <c r="M6" s="146"/>
      <c r="N6" s="146"/>
      <c r="O6" s="52"/>
    </row>
    <row r="7" spans="1:15" ht="30.75" customHeight="1" x14ac:dyDescent="0.15">
      <c r="A7" s="24">
        <f t="shared" si="0"/>
        <v>4</v>
      </c>
      <c r="B7" s="174"/>
      <c r="C7" s="174"/>
      <c r="D7" s="5" t="s">
        <v>93</v>
      </c>
      <c r="E7" s="81" t="s">
        <v>234</v>
      </c>
      <c r="F7" s="4" t="s">
        <v>100</v>
      </c>
      <c r="G7" s="115" t="s">
        <v>422</v>
      </c>
      <c r="H7" s="146" t="s">
        <v>423</v>
      </c>
      <c r="I7" s="147">
        <v>43823</v>
      </c>
      <c r="J7" s="146" t="s">
        <v>425</v>
      </c>
      <c r="K7" s="146"/>
      <c r="L7" s="146"/>
      <c r="M7" s="146"/>
      <c r="N7" s="146"/>
      <c r="O7" s="52"/>
    </row>
    <row r="8" spans="1:15" ht="30.75" customHeight="1" x14ac:dyDescent="0.15">
      <c r="A8" s="24">
        <f t="shared" si="0"/>
        <v>5</v>
      </c>
      <c r="B8" s="174"/>
      <c r="C8" s="174"/>
      <c r="D8" s="82" t="s">
        <v>94</v>
      </c>
      <c r="E8" s="81" t="s">
        <v>235</v>
      </c>
      <c r="F8" s="4" t="s">
        <v>101</v>
      </c>
      <c r="G8" s="115" t="s">
        <v>422</v>
      </c>
      <c r="H8" s="146" t="s">
        <v>423</v>
      </c>
      <c r="I8" s="147">
        <v>43823</v>
      </c>
      <c r="J8" s="146" t="s">
        <v>425</v>
      </c>
      <c r="K8" s="146"/>
      <c r="L8" s="146"/>
      <c r="M8" s="146"/>
      <c r="N8" s="146"/>
      <c r="O8" s="52"/>
    </row>
    <row r="9" spans="1:15" ht="32.25" customHeight="1" x14ac:dyDescent="0.15">
      <c r="A9" s="24">
        <f t="shared" si="0"/>
        <v>6</v>
      </c>
      <c r="B9" s="174"/>
      <c r="C9" s="174"/>
      <c r="D9" s="82" t="s">
        <v>95</v>
      </c>
      <c r="E9" s="81" t="s">
        <v>243</v>
      </c>
      <c r="F9" s="4" t="s">
        <v>102</v>
      </c>
      <c r="G9" s="115" t="s">
        <v>422</v>
      </c>
      <c r="H9" s="146" t="s">
        <v>423</v>
      </c>
      <c r="I9" s="147">
        <v>43823</v>
      </c>
      <c r="J9" s="146" t="s">
        <v>425</v>
      </c>
      <c r="K9" s="146"/>
      <c r="L9" s="146"/>
      <c r="M9" s="146"/>
      <c r="N9" s="146"/>
      <c r="O9" s="52"/>
    </row>
    <row r="10" spans="1:15" ht="32.25" customHeight="1" x14ac:dyDescent="0.15">
      <c r="A10" s="24">
        <f t="shared" si="0"/>
        <v>7</v>
      </c>
      <c r="B10" s="174"/>
      <c r="C10" s="174"/>
      <c r="D10" s="5" t="s">
        <v>96</v>
      </c>
      <c r="E10" s="81" t="s">
        <v>241</v>
      </c>
      <c r="F10" s="4" t="s">
        <v>148</v>
      </c>
      <c r="G10" s="115" t="s">
        <v>422</v>
      </c>
      <c r="H10" s="146" t="s">
        <v>423</v>
      </c>
      <c r="I10" s="147">
        <v>43823</v>
      </c>
      <c r="J10" s="146" t="s">
        <v>425</v>
      </c>
      <c r="K10" s="146"/>
      <c r="L10" s="146"/>
      <c r="M10" s="146"/>
      <c r="N10" s="146"/>
      <c r="O10" s="52"/>
    </row>
    <row r="11" spans="1:15" ht="30.75" customHeight="1" x14ac:dyDescent="0.15">
      <c r="A11" s="24">
        <f t="shared" si="0"/>
        <v>8</v>
      </c>
      <c r="B11" s="174"/>
      <c r="C11" s="174"/>
      <c r="D11" s="5" t="s">
        <v>97</v>
      </c>
      <c r="E11" s="81" t="s">
        <v>244</v>
      </c>
      <c r="F11" s="4" t="s">
        <v>103</v>
      </c>
      <c r="G11" s="115" t="s">
        <v>422</v>
      </c>
      <c r="H11" s="146" t="s">
        <v>423</v>
      </c>
      <c r="I11" s="147">
        <v>43823</v>
      </c>
      <c r="J11" s="146" t="s">
        <v>425</v>
      </c>
      <c r="K11" s="146"/>
      <c r="L11" s="146"/>
      <c r="M11" s="146"/>
      <c r="N11" s="146"/>
      <c r="O11" s="52"/>
    </row>
    <row r="12" spans="1:15" ht="15.75" customHeight="1" x14ac:dyDescent="0.15">
      <c r="A12" s="24">
        <f t="shared" si="0"/>
        <v>9</v>
      </c>
      <c r="B12" s="174"/>
      <c r="C12" s="174"/>
      <c r="D12" s="5" t="s">
        <v>179</v>
      </c>
      <c r="E12" s="84" t="s">
        <v>151</v>
      </c>
      <c r="F12" s="5" t="s">
        <v>190</v>
      </c>
      <c r="G12" s="115" t="s">
        <v>422</v>
      </c>
      <c r="H12" s="146" t="s">
        <v>423</v>
      </c>
      <c r="I12" s="147">
        <v>43823</v>
      </c>
      <c r="J12" s="146" t="s">
        <v>425</v>
      </c>
      <c r="K12" s="146"/>
      <c r="L12" s="146"/>
      <c r="M12" s="146"/>
      <c r="N12" s="146"/>
      <c r="O12" s="52"/>
    </row>
    <row r="13" spans="1:15" ht="15.75" customHeight="1" x14ac:dyDescent="0.15">
      <c r="A13" s="24">
        <f t="shared" si="0"/>
        <v>10</v>
      </c>
      <c r="B13" s="174"/>
      <c r="C13" s="174"/>
      <c r="D13" s="5" t="s">
        <v>164</v>
      </c>
      <c r="E13" s="84" t="s">
        <v>151</v>
      </c>
      <c r="F13" s="5" t="s">
        <v>175</v>
      </c>
      <c r="G13" s="115" t="s">
        <v>422</v>
      </c>
      <c r="H13" s="146" t="s">
        <v>423</v>
      </c>
      <c r="I13" s="147">
        <v>43823</v>
      </c>
      <c r="J13" s="146" t="s">
        <v>425</v>
      </c>
      <c r="K13" s="146"/>
      <c r="L13" s="146"/>
      <c r="M13" s="146"/>
      <c r="N13" s="146"/>
      <c r="O13" s="52"/>
    </row>
    <row r="14" spans="1:15" ht="30.75" customHeight="1" x14ac:dyDescent="0.15">
      <c r="A14" s="24">
        <f t="shared" si="0"/>
        <v>11</v>
      </c>
      <c r="B14" s="174"/>
      <c r="C14" s="174" t="s">
        <v>104</v>
      </c>
      <c r="D14" s="176" t="s">
        <v>49</v>
      </c>
      <c r="E14" s="81" t="s">
        <v>245</v>
      </c>
      <c r="F14" s="4" t="s">
        <v>12</v>
      </c>
      <c r="G14" s="115" t="s">
        <v>422</v>
      </c>
      <c r="H14" s="146" t="s">
        <v>423</v>
      </c>
      <c r="I14" s="147">
        <v>43823</v>
      </c>
      <c r="J14" s="146" t="s">
        <v>425</v>
      </c>
      <c r="K14" s="146"/>
      <c r="L14" s="146"/>
      <c r="M14" s="146"/>
      <c r="N14" s="146"/>
      <c r="O14" s="52"/>
    </row>
    <row r="15" spans="1:15" ht="14.25" x14ac:dyDescent="0.15">
      <c r="A15" s="24">
        <f t="shared" si="0"/>
        <v>12</v>
      </c>
      <c r="B15" s="174"/>
      <c r="C15" s="174"/>
      <c r="D15" s="176"/>
      <c r="E15" s="84" t="s">
        <v>11</v>
      </c>
      <c r="F15" s="85" t="s">
        <v>50</v>
      </c>
      <c r="G15" s="115" t="s">
        <v>422</v>
      </c>
      <c r="H15" s="146" t="s">
        <v>423</v>
      </c>
      <c r="I15" s="147">
        <v>43823</v>
      </c>
      <c r="J15" s="146" t="s">
        <v>425</v>
      </c>
      <c r="K15" s="146"/>
      <c r="L15" s="146"/>
      <c r="M15" s="146"/>
      <c r="N15" s="146"/>
      <c r="O15" s="52"/>
    </row>
    <row r="16" spans="1:15" ht="18" customHeight="1" x14ac:dyDescent="0.15">
      <c r="A16" s="24">
        <f t="shared" si="0"/>
        <v>13</v>
      </c>
      <c r="B16" s="174"/>
      <c r="C16" s="174"/>
      <c r="D16" s="176" t="s">
        <v>51</v>
      </c>
      <c r="E16" s="81" t="s">
        <v>222</v>
      </c>
      <c r="F16" s="4" t="s">
        <v>13</v>
      </c>
      <c r="G16" s="115" t="s">
        <v>422</v>
      </c>
      <c r="H16" s="146" t="s">
        <v>423</v>
      </c>
      <c r="I16" s="147">
        <v>43823</v>
      </c>
      <c r="J16" s="146" t="s">
        <v>425</v>
      </c>
      <c r="K16" s="146"/>
      <c r="L16" s="146"/>
      <c r="M16" s="146"/>
      <c r="N16" s="146"/>
      <c r="O16" s="52"/>
    </row>
    <row r="17" spans="1:15" ht="28.5" x14ac:dyDescent="0.15">
      <c r="A17" s="24">
        <f t="shared" si="0"/>
        <v>14</v>
      </c>
      <c r="B17" s="174"/>
      <c r="C17" s="174"/>
      <c r="D17" s="176"/>
      <c r="E17" s="81" t="s">
        <v>116</v>
      </c>
      <c r="F17" s="85" t="s">
        <v>52</v>
      </c>
      <c r="G17" s="115" t="s">
        <v>422</v>
      </c>
      <c r="H17" s="146" t="s">
        <v>423</v>
      </c>
      <c r="I17" s="147">
        <v>43823</v>
      </c>
      <c r="J17" s="146" t="s">
        <v>425</v>
      </c>
      <c r="K17" s="146"/>
      <c r="L17" s="146"/>
      <c r="M17" s="146"/>
      <c r="N17" s="146"/>
      <c r="O17" s="52"/>
    </row>
    <row r="18" spans="1:15" ht="28.5" x14ac:dyDescent="0.15">
      <c r="A18" s="24">
        <f t="shared" si="0"/>
        <v>15</v>
      </c>
      <c r="B18" s="174"/>
      <c r="C18" s="174"/>
      <c r="D18" s="176" t="s">
        <v>53</v>
      </c>
      <c r="E18" s="81" t="s">
        <v>246</v>
      </c>
      <c r="F18" s="4" t="s">
        <v>13</v>
      </c>
      <c r="G18" s="115" t="s">
        <v>422</v>
      </c>
      <c r="H18" s="146" t="s">
        <v>423</v>
      </c>
      <c r="I18" s="147">
        <v>43823</v>
      </c>
      <c r="J18" s="146" t="s">
        <v>425</v>
      </c>
      <c r="K18" s="146"/>
      <c r="L18" s="146"/>
      <c r="M18" s="146"/>
      <c r="N18" s="146"/>
      <c r="O18" s="52"/>
    </row>
    <row r="19" spans="1:15" ht="28.5" x14ac:dyDescent="0.15">
      <c r="A19" s="24">
        <f t="shared" si="0"/>
        <v>16</v>
      </c>
      <c r="B19" s="174"/>
      <c r="C19" s="174"/>
      <c r="D19" s="176"/>
      <c r="E19" s="84" t="s">
        <v>11</v>
      </c>
      <c r="F19" s="85" t="s">
        <v>54</v>
      </c>
      <c r="G19" s="115" t="s">
        <v>422</v>
      </c>
      <c r="H19" s="146" t="s">
        <v>423</v>
      </c>
      <c r="I19" s="147">
        <v>43823</v>
      </c>
      <c r="J19" s="146" t="s">
        <v>425</v>
      </c>
      <c r="K19" s="146"/>
      <c r="L19" s="146"/>
      <c r="M19" s="146"/>
      <c r="N19" s="146"/>
      <c r="O19" s="52"/>
    </row>
    <row r="20" spans="1:15" ht="19.5" customHeight="1" x14ac:dyDescent="0.15">
      <c r="A20" s="24">
        <f t="shared" si="0"/>
        <v>17</v>
      </c>
      <c r="B20" s="174"/>
      <c r="C20" s="174"/>
      <c r="D20" s="176" t="s">
        <v>55</v>
      </c>
      <c r="E20" s="81" t="s">
        <v>223</v>
      </c>
      <c r="F20" s="4" t="s">
        <v>13</v>
      </c>
      <c r="G20" s="115" t="s">
        <v>422</v>
      </c>
      <c r="H20" s="146" t="s">
        <v>423</v>
      </c>
      <c r="I20" s="147">
        <v>43823</v>
      </c>
      <c r="J20" s="146" t="s">
        <v>425</v>
      </c>
      <c r="K20" s="146"/>
      <c r="L20" s="146"/>
      <c r="M20" s="146"/>
      <c r="N20" s="146"/>
      <c r="O20" s="52"/>
    </row>
    <row r="21" spans="1:15" ht="30.75" customHeight="1" x14ac:dyDescent="0.15">
      <c r="A21" s="24">
        <f t="shared" si="0"/>
        <v>18</v>
      </c>
      <c r="B21" s="174"/>
      <c r="C21" s="174"/>
      <c r="D21" s="176"/>
      <c r="E21" s="81" t="s">
        <v>116</v>
      </c>
      <c r="F21" s="85" t="s">
        <v>56</v>
      </c>
      <c r="G21" s="115" t="s">
        <v>422</v>
      </c>
      <c r="H21" s="146" t="s">
        <v>423</v>
      </c>
      <c r="I21" s="147">
        <v>43823</v>
      </c>
      <c r="J21" s="146" t="s">
        <v>425</v>
      </c>
      <c r="K21" s="146"/>
      <c r="L21" s="146"/>
      <c r="M21" s="146"/>
      <c r="N21" s="146"/>
      <c r="O21" s="52"/>
    </row>
    <row r="22" spans="1:15" ht="30.75" customHeight="1" x14ac:dyDescent="0.15">
      <c r="A22" s="24">
        <f t="shared" si="0"/>
        <v>19</v>
      </c>
      <c r="B22" s="174"/>
      <c r="C22" s="174"/>
      <c r="D22" s="176" t="s">
        <v>57</v>
      </c>
      <c r="E22" s="81" t="s">
        <v>234</v>
      </c>
      <c r="F22" s="4" t="s">
        <v>13</v>
      </c>
      <c r="G22" s="115" t="s">
        <v>422</v>
      </c>
      <c r="H22" s="146" t="s">
        <v>423</v>
      </c>
      <c r="I22" s="147">
        <v>43823</v>
      </c>
      <c r="J22" s="146" t="s">
        <v>425</v>
      </c>
      <c r="K22" s="146"/>
      <c r="L22" s="146"/>
      <c r="M22" s="146"/>
      <c r="N22" s="146"/>
      <c r="O22" s="52"/>
    </row>
    <row r="23" spans="1:15" ht="14.25" x14ac:dyDescent="0.15">
      <c r="A23" s="24">
        <f t="shared" si="0"/>
        <v>20</v>
      </c>
      <c r="B23" s="174"/>
      <c r="C23" s="174"/>
      <c r="D23" s="176"/>
      <c r="E23" s="84" t="s">
        <v>11</v>
      </c>
      <c r="F23" s="85" t="s">
        <v>58</v>
      </c>
      <c r="G23" s="115" t="s">
        <v>422</v>
      </c>
      <c r="H23" s="146" t="s">
        <v>423</v>
      </c>
      <c r="I23" s="147">
        <v>43823</v>
      </c>
      <c r="J23" s="146" t="s">
        <v>425</v>
      </c>
      <c r="K23" s="146"/>
      <c r="L23" s="146"/>
      <c r="M23" s="146"/>
      <c r="N23" s="146"/>
      <c r="O23" s="52"/>
    </row>
    <row r="24" spans="1:15" ht="19.5" customHeight="1" x14ac:dyDescent="0.15">
      <c r="A24" s="24">
        <f t="shared" si="0"/>
        <v>21</v>
      </c>
      <c r="B24" s="174"/>
      <c r="C24" s="174"/>
      <c r="D24" s="176" t="s">
        <v>59</v>
      </c>
      <c r="E24" s="81" t="s">
        <v>230</v>
      </c>
      <c r="F24" s="4" t="s">
        <v>13</v>
      </c>
      <c r="G24" s="115" t="s">
        <v>422</v>
      </c>
      <c r="H24" s="146" t="s">
        <v>423</v>
      </c>
      <c r="I24" s="147">
        <v>43823</v>
      </c>
      <c r="J24" s="146" t="s">
        <v>425</v>
      </c>
      <c r="K24" s="146"/>
      <c r="L24" s="146"/>
      <c r="M24" s="146"/>
      <c r="N24" s="146"/>
      <c r="O24" s="52"/>
    </row>
    <row r="25" spans="1:15" ht="28.5" x14ac:dyDescent="0.15">
      <c r="A25" s="24">
        <f t="shared" si="0"/>
        <v>22</v>
      </c>
      <c r="B25" s="174"/>
      <c r="C25" s="174"/>
      <c r="D25" s="176"/>
      <c r="E25" s="81" t="s">
        <v>116</v>
      </c>
      <c r="F25" s="85" t="s">
        <v>60</v>
      </c>
      <c r="G25" s="115" t="s">
        <v>422</v>
      </c>
      <c r="H25" s="146" t="s">
        <v>423</v>
      </c>
      <c r="I25" s="147">
        <v>43823</v>
      </c>
      <c r="J25" s="146" t="s">
        <v>425</v>
      </c>
      <c r="K25" s="146"/>
      <c r="L25" s="146"/>
      <c r="M25" s="146"/>
      <c r="N25" s="146"/>
      <c r="O25" s="52"/>
    </row>
    <row r="26" spans="1:15" ht="30" customHeight="1" x14ac:dyDescent="0.15">
      <c r="A26" s="24">
        <f t="shared" si="0"/>
        <v>23</v>
      </c>
      <c r="B26" s="174"/>
      <c r="C26" s="174"/>
      <c r="D26" s="176" t="s">
        <v>61</v>
      </c>
      <c r="E26" s="81" t="s">
        <v>235</v>
      </c>
      <c r="F26" s="4" t="s">
        <v>13</v>
      </c>
      <c r="G26" s="115" t="s">
        <v>422</v>
      </c>
      <c r="H26" s="146" t="s">
        <v>423</v>
      </c>
      <c r="I26" s="147">
        <v>43823</v>
      </c>
      <c r="J26" s="146" t="s">
        <v>425</v>
      </c>
      <c r="K26" s="146"/>
      <c r="L26" s="146"/>
      <c r="M26" s="146"/>
      <c r="N26" s="146"/>
      <c r="O26" s="52"/>
    </row>
    <row r="27" spans="1:15" ht="14.25" x14ac:dyDescent="0.15">
      <c r="A27" s="24">
        <f t="shared" si="0"/>
        <v>24</v>
      </c>
      <c r="B27" s="174"/>
      <c r="C27" s="174"/>
      <c r="D27" s="176"/>
      <c r="E27" s="84" t="s">
        <v>11</v>
      </c>
      <c r="F27" s="85" t="s">
        <v>62</v>
      </c>
      <c r="G27" s="115" t="s">
        <v>422</v>
      </c>
      <c r="H27" s="146" t="s">
        <v>423</v>
      </c>
      <c r="I27" s="147">
        <v>43823</v>
      </c>
      <c r="J27" s="146" t="s">
        <v>425</v>
      </c>
      <c r="K27" s="146"/>
      <c r="L27" s="146"/>
      <c r="M27" s="146"/>
      <c r="N27" s="146"/>
      <c r="O27" s="52"/>
    </row>
    <row r="28" spans="1:15" ht="20.25" customHeight="1" x14ac:dyDescent="0.15">
      <c r="A28" s="24">
        <f t="shared" si="0"/>
        <v>25</v>
      </c>
      <c r="B28" s="174"/>
      <c r="C28" s="174"/>
      <c r="D28" s="176" t="s">
        <v>63</v>
      </c>
      <c r="E28" s="81" t="s">
        <v>231</v>
      </c>
      <c r="F28" s="4" t="s">
        <v>13</v>
      </c>
      <c r="G28" s="115" t="s">
        <v>422</v>
      </c>
      <c r="H28" s="146" t="s">
        <v>423</v>
      </c>
      <c r="I28" s="147">
        <v>43823</v>
      </c>
      <c r="J28" s="146" t="s">
        <v>425</v>
      </c>
      <c r="K28" s="146"/>
      <c r="L28" s="146"/>
      <c r="M28" s="146"/>
      <c r="N28" s="146"/>
      <c r="O28" s="52"/>
    </row>
    <row r="29" spans="1:15" ht="28.5" x14ac:dyDescent="0.15">
      <c r="A29" s="24">
        <f t="shared" si="0"/>
        <v>26</v>
      </c>
      <c r="B29" s="174"/>
      <c r="C29" s="174"/>
      <c r="D29" s="176"/>
      <c r="E29" s="81" t="s">
        <v>116</v>
      </c>
      <c r="F29" s="85" t="s">
        <v>64</v>
      </c>
      <c r="G29" s="115" t="s">
        <v>422</v>
      </c>
      <c r="H29" s="146" t="s">
        <v>423</v>
      </c>
      <c r="I29" s="147">
        <v>43823</v>
      </c>
      <c r="J29" s="146" t="s">
        <v>425</v>
      </c>
      <c r="K29" s="146"/>
      <c r="L29" s="146"/>
      <c r="M29" s="146"/>
      <c r="N29" s="146"/>
      <c r="O29" s="52"/>
    </row>
    <row r="30" spans="1:15" ht="31.5" customHeight="1" x14ac:dyDescent="0.15">
      <c r="A30" s="24">
        <f t="shared" si="0"/>
        <v>27</v>
      </c>
      <c r="B30" s="174"/>
      <c r="C30" s="174"/>
      <c r="D30" s="176" t="s">
        <v>65</v>
      </c>
      <c r="E30" s="81" t="s">
        <v>243</v>
      </c>
      <c r="F30" s="4" t="s">
        <v>13</v>
      </c>
      <c r="G30" s="115" t="s">
        <v>422</v>
      </c>
      <c r="H30" s="146" t="s">
        <v>423</v>
      </c>
      <c r="I30" s="147">
        <v>43823</v>
      </c>
      <c r="J30" s="146" t="s">
        <v>425</v>
      </c>
      <c r="K30" s="146"/>
      <c r="L30" s="146"/>
      <c r="M30" s="146"/>
      <c r="N30" s="146"/>
      <c r="O30" s="52"/>
    </row>
    <row r="31" spans="1:15" ht="14.25" x14ac:dyDescent="0.15">
      <c r="A31" s="24">
        <f t="shared" si="0"/>
        <v>28</v>
      </c>
      <c r="B31" s="174"/>
      <c r="C31" s="174"/>
      <c r="D31" s="176"/>
      <c r="E31" s="84" t="s">
        <v>11</v>
      </c>
      <c r="F31" s="85" t="s">
        <v>66</v>
      </c>
      <c r="G31" s="115" t="s">
        <v>422</v>
      </c>
      <c r="H31" s="146" t="s">
        <v>423</v>
      </c>
      <c r="I31" s="147">
        <v>43823</v>
      </c>
      <c r="J31" s="146" t="s">
        <v>425</v>
      </c>
      <c r="K31" s="146"/>
      <c r="L31" s="146"/>
      <c r="M31" s="146"/>
      <c r="N31" s="146"/>
      <c r="O31" s="52"/>
    </row>
    <row r="32" spans="1:15" ht="28.5" x14ac:dyDescent="0.15">
      <c r="A32" s="24">
        <f t="shared" si="0"/>
        <v>29</v>
      </c>
      <c r="B32" s="174"/>
      <c r="C32" s="174"/>
      <c r="D32" s="176" t="s">
        <v>69</v>
      </c>
      <c r="E32" s="81" t="s">
        <v>271</v>
      </c>
      <c r="F32" s="4" t="s">
        <v>13</v>
      </c>
      <c r="G32" s="115" t="s">
        <v>422</v>
      </c>
      <c r="H32" s="146" t="s">
        <v>423</v>
      </c>
      <c r="I32" s="147">
        <v>43823</v>
      </c>
      <c r="J32" s="146" t="s">
        <v>425</v>
      </c>
      <c r="K32" s="146"/>
      <c r="L32" s="146"/>
      <c r="M32" s="146"/>
      <c r="N32" s="146"/>
      <c r="O32" s="52"/>
    </row>
    <row r="33" spans="1:15" ht="28.5" x14ac:dyDescent="0.15">
      <c r="A33" s="24">
        <f t="shared" si="0"/>
        <v>30</v>
      </c>
      <c r="B33" s="174"/>
      <c r="C33" s="174"/>
      <c r="D33" s="176"/>
      <c r="E33" s="81" t="s">
        <v>270</v>
      </c>
      <c r="F33" s="85" t="s">
        <v>67</v>
      </c>
      <c r="G33" s="115" t="s">
        <v>422</v>
      </c>
      <c r="H33" s="146" t="s">
        <v>423</v>
      </c>
      <c r="I33" s="147">
        <v>43823</v>
      </c>
      <c r="J33" s="146" t="s">
        <v>425</v>
      </c>
      <c r="K33" s="146"/>
      <c r="L33" s="146"/>
      <c r="M33" s="146"/>
      <c r="N33" s="146"/>
      <c r="O33" s="52"/>
    </row>
    <row r="34" spans="1:15" ht="30.75" customHeight="1" x14ac:dyDescent="0.15">
      <c r="A34" s="24">
        <f t="shared" si="0"/>
        <v>31</v>
      </c>
      <c r="B34" s="174"/>
      <c r="C34" s="174"/>
      <c r="D34" s="176" t="s">
        <v>68</v>
      </c>
      <c r="E34" s="81" t="s">
        <v>239</v>
      </c>
      <c r="F34" s="4" t="s">
        <v>13</v>
      </c>
      <c r="G34" s="115" t="s">
        <v>422</v>
      </c>
      <c r="H34" s="146" t="s">
        <v>423</v>
      </c>
      <c r="I34" s="147">
        <v>43823</v>
      </c>
      <c r="J34" s="146" t="s">
        <v>425</v>
      </c>
      <c r="K34" s="146"/>
      <c r="L34" s="146"/>
      <c r="M34" s="146"/>
      <c r="N34" s="146"/>
      <c r="O34" s="52"/>
    </row>
    <row r="35" spans="1:15" ht="31.5" customHeight="1" x14ac:dyDescent="0.15">
      <c r="A35" s="24">
        <f t="shared" si="0"/>
        <v>32</v>
      </c>
      <c r="B35" s="174"/>
      <c r="C35" s="174"/>
      <c r="D35" s="176"/>
      <c r="E35" s="81" t="s">
        <v>240</v>
      </c>
      <c r="F35" s="85" t="s">
        <v>70</v>
      </c>
      <c r="G35" s="115" t="s">
        <v>422</v>
      </c>
      <c r="H35" s="146" t="s">
        <v>423</v>
      </c>
      <c r="I35" s="147">
        <v>43823</v>
      </c>
      <c r="J35" s="146" t="s">
        <v>425</v>
      </c>
      <c r="K35" s="146"/>
      <c r="L35" s="146"/>
      <c r="M35" s="146"/>
      <c r="N35" s="146"/>
      <c r="O35" s="52"/>
    </row>
    <row r="36" spans="1:15" ht="28.5" x14ac:dyDescent="0.15">
      <c r="A36" s="24">
        <f t="shared" si="0"/>
        <v>33</v>
      </c>
      <c r="B36" s="174"/>
      <c r="C36" s="174"/>
      <c r="D36" s="176" t="s">
        <v>71</v>
      </c>
      <c r="E36" s="81" t="s">
        <v>247</v>
      </c>
      <c r="F36" s="4" t="s">
        <v>13</v>
      </c>
      <c r="G36" s="115" t="s">
        <v>422</v>
      </c>
      <c r="H36" s="146" t="s">
        <v>423</v>
      </c>
      <c r="I36" s="147">
        <v>43823</v>
      </c>
      <c r="J36" s="146" t="s">
        <v>425</v>
      </c>
      <c r="K36" s="146"/>
      <c r="L36" s="146"/>
      <c r="M36" s="146"/>
      <c r="N36" s="146"/>
      <c r="O36" s="52"/>
    </row>
    <row r="37" spans="1:15" ht="28.5" x14ac:dyDescent="0.15">
      <c r="A37" s="24">
        <f t="shared" si="0"/>
        <v>34</v>
      </c>
      <c r="B37" s="174"/>
      <c r="C37" s="174"/>
      <c r="D37" s="176"/>
      <c r="E37" s="84" t="s">
        <v>11</v>
      </c>
      <c r="F37" s="85" t="s">
        <v>76</v>
      </c>
      <c r="G37" s="115" t="s">
        <v>422</v>
      </c>
      <c r="H37" s="146" t="s">
        <v>423</v>
      </c>
      <c r="I37" s="147">
        <v>43823</v>
      </c>
      <c r="J37" s="146" t="s">
        <v>425</v>
      </c>
      <c r="K37" s="146"/>
      <c r="L37" s="146"/>
      <c r="M37" s="146"/>
      <c r="N37" s="146"/>
      <c r="O37" s="52"/>
    </row>
    <row r="38" spans="1:15" ht="28.5" x14ac:dyDescent="0.15">
      <c r="A38" s="24">
        <f t="shared" si="0"/>
        <v>35</v>
      </c>
      <c r="B38" s="174"/>
      <c r="C38" s="174"/>
      <c r="D38" s="176" t="s">
        <v>72</v>
      </c>
      <c r="E38" s="81" t="s">
        <v>271</v>
      </c>
      <c r="F38" s="4" t="s">
        <v>13</v>
      </c>
      <c r="G38" s="115" t="s">
        <v>427</v>
      </c>
      <c r="H38" s="146" t="s">
        <v>423</v>
      </c>
      <c r="I38" s="147">
        <v>43823</v>
      </c>
      <c r="J38" s="146" t="s">
        <v>425</v>
      </c>
      <c r="K38" s="146" t="s">
        <v>422</v>
      </c>
      <c r="L38" s="146" t="s">
        <v>423</v>
      </c>
      <c r="M38" s="147">
        <v>43825</v>
      </c>
      <c r="N38" s="146" t="s">
        <v>425</v>
      </c>
      <c r="O38" s="52" t="s">
        <v>429</v>
      </c>
    </row>
    <row r="39" spans="1:15" ht="28.5" x14ac:dyDescent="0.15">
      <c r="A39" s="24">
        <f>ROW()-3</f>
        <v>36</v>
      </c>
      <c r="B39" s="174"/>
      <c r="C39" s="174"/>
      <c r="D39" s="176"/>
      <c r="E39" s="81" t="s">
        <v>270</v>
      </c>
      <c r="F39" s="85" t="s">
        <v>75</v>
      </c>
      <c r="G39" s="115" t="s">
        <v>422</v>
      </c>
      <c r="H39" s="146" t="s">
        <v>423</v>
      </c>
      <c r="I39" s="147">
        <v>43823</v>
      </c>
      <c r="J39" s="146" t="s">
        <v>425</v>
      </c>
      <c r="K39" s="146"/>
      <c r="L39" s="146"/>
      <c r="M39" s="146"/>
      <c r="N39" s="146"/>
      <c r="O39" s="52"/>
    </row>
    <row r="40" spans="1:15" ht="32.25" customHeight="1" x14ac:dyDescent="0.15">
      <c r="A40" s="24">
        <f t="shared" si="0"/>
        <v>37</v>
      </c>
      <c r="B40" s="174"/>
      <c r="C40" s="174"/>
      <c r="D40" s="176" t="s">
        <v>73</v>
      </c>
      <c r="E40" s="81" t="s">
        <v>241</v>
      </c>
      <c r="F40" s="4" t="s">
        <v>13</v>
      </c>
      <c r="G40" s="115" t="s">
        <v>426</v>
      </c>
      <c r="H40" s="146" t="s">
        <v>423</v>
      </c>
      <c r="I40" s="147">
        <v>43823</v>
      </c>
      <c r="J40" s="146" t="s">
        <v>425</v>
      </c>
      <c r="K40" s="146"/>
      <c r="L40" s="146"/>
      <c r="M40" s="146"/>
      <c r="N40" s="146"/>
      <c r="O40" s="52" t="s">
        <v>429</v>
      </c>
    </row>
    <row r="41" spans="1:15" ht="28.5" x14ac:dyDescent="0.15">
      <c r="A41" s="24">
        <f t="shared" si="0"/>
        <v>38</v>
      </c>
      <c r="B41" s="174"/>
      <c r="C41" s="174"/>
      <c r="D41" s="176"/>
      <c r="E41" s="81" t="s">
        <v>242</v>
      </c>
      <c r="F41" s="85" t="s">
        <v>74</v>
      </c>
      <c r="G41" s="115" t="s">
        <v>422</v>
      </c>
      <c r="H41" s="146" t="s">
        <v>423</v>
      </c>
      <c r="I41" s="147">
        <v>43823</v>
      </c>
      <c r="J41" s="146" t="s">
        <v>425</v>
      </c>
      <c r="K41" s="146"/>
      <c r="L41" s="146"/>
      <c r="M41" s="146"/>
      <c r="N41" s="146"/>
      <c r="O41" s="52"/>
    </row>
    <row r="42" spans="1:15" ht="28.5" x14ac:dyDescent="0.15">
      <c r="A42" s="24">
        <f t="shared" si="0"/>
        <v>39</v>
      </c>
      <c r="B42" s="174"/>
      <c r="C42" s="174"/>
      <c r="D42" s="176" t="s">
        <v>77</v>
      </c>
      <c r="E42" s="81" t="s">
        <v>244</v>
      </c>
      <c r="F42" s="4" t="s">
        <v>13</v>
      </c>
      <c r="G42" s="115" t="s">
        <v>422</v>
      </c>
      <c r="H42" s="146" t="s">
        <v>423</v>
      </c>
      <c r="I42" s="147">
        <v>43823</v>
      </c>
      <c r="J42" s="146" t="s">
        <v>425</v>
      </c>
      <c r="K42" s="146"/>
      <c r="L42" s="146"/>
      <c r="M42" s="146"/>
      <c r="N42" s="146"/>
      <c r="O42" s="52"/>
    </row>
    <row r="43" spans="1:15" ht="14.25" x14ac:dyDescent="0.15">
      <c r="A43" s="24">
        <f t="shared" si="0"/>
        <v>40</v>
      </c>
      <c r="B43" s="174"/>
      <c r="C43" s="174"/>
      <c r="D43" s="176"/>
      <c r="E43" s="84" t="s">
        <v>11</v>
      </c>
      <c r="F43" s="85" t="s">
        <v>79</v>
      </c>
      <c r="G43" s="115" t="s">
        <v>422</v>
      </c>
      <c r="H43" s="146" t="s">
        <v>423</v>
      </c>
      <c r="I43" s="147">
        <v>43823</v>
      </c>
      <c r="J43" s="146" t="s">
        <v>425</v>
      </c>
      <c r="K43" s="146"/>
      <c r="L43" s="146"/>
      <c r="M43" s="146"/>
      <c r="N43" s="146"/>
      <c r="O43" s="52"/>
    </row>
    <row r="44" spans="1:15" ht="14.25" x14ac:dyDescent="0.15">
      <c r="A44" s="24">
        <f t="shared" si="0"/>
        <v>41</v>
      </c>
      <c r="B44" s="174"/>
      <c r="C44" s="174"/>
      <c r="D44" s="176" t="s">
        <v>78</v>
      </c>
      <c r="E44" s="81" t="s">
        <v>272</v>
      </c>
      <c r="F44" s="4" t="s">
        <v>13</v>
      </c>
      <c r="G44" s="115" t="s">
        <v>422</v>
      </c>
      <c r="H44" s="146" t="s">
        <v>423</v>
      </c>
      <c r="I44" s="147">
        <v>43823</v>
      </c>
      <c r="J44" s="146" t="s">
        <v>425</v>
      </c>
      <c r="K44" s="146"/>
      <c r="L44" s="146"/>
      <c r="M44" s="146"/>
      <c r="N44" s="146"/>
      <c r="O44" s="52"/>
    </row>
    <row r="45" spans="1:15" ht="28.5" x14ac:dyDescent="0.15">
      <c r="A45" s="24">
        <f t="shared" si="0"/>
        <v>42</v>
      </c>
      <c r="B45" s="174"/>
      <c r="C45" s="174"/>
      <c r="D45" s="176"/>
      <c r="E45" s="81" t="s">
        <v>270</v>
      </c>
      <c r="F45" s="85" t="s">
        <v>80</v>
      </c>
      <c r="G45" s="115" t="s">
        <v>422</v>
      </c>
      <c r="H45" s="146" t="s">
        <v>423</v>
      </c>
      <c r="I45" s="147">
        <v>43823</v>
      </c>
      <c r="J45" s="146" t="s">
        <v>425</v>
      </c>
      <c r="K45" s="146"/>
      <c r="L45" s="146"/>
      <c r="M45" s="146"/>
      <c r="N45" s="146"/>
      <c r="O45" s="52"/>
    </row>
    <row r="46" spans="1:15" ht="31.5" customHeight="1" x14ac:dyDescent="0.15">
      <c r="A46" s="24">
        <f t="shared" si="0"/>
        <v>43</v>
      </c>
      <c r="B46" s="174"/>
      <c r="C46" s="174"/>
      <c r="D46" s="176" t="s">
        <v>81</v>
      </c>
      <c r="E46" s="81" t="s">
        <v>238</v>
      </c>
      <c r="F46" s="4" t="s">
        <v>13</v>
      </c>
      <c r="G46" s="115" t="s">
        <v>422</v>
      </c>
      <c r="H46" s="146" t="s">
        <v>423</v>
      </c>
      <c r="I46" s="147">
        <v>43823</v>
      </c>
      <c r="J46" s="146" t="s">
        <v>425</v>
      </c>
      <c r="K46" s="146"/>
      <c r="L46" s="146"/>
      <c r="M46" s="146"/>
      <c r="N46" s="146"/>
      <c r="O46" s="52"/>
    </row>
    <row r="47" spans="1:15" ht="31.5" customHeight="1" x14ac:dyDescent="0.15">
      <c r="A47" s="24">
        <f t="shared" si="0"/>
        <v>44</v>
      </c>
      <c r="B47" s="174"/>
      <c r="C47" s="174"/>
      <c r="D47" s="176"/>
      <c r="E47" s="81" t="s">
        <v>237</v>
      </c>
      <c r="F47" s="85" t="s">
        <v>82</v>
      </c>
      <c r="G47" s="115" t="s">
        <v>422</v>
      </c>
      <c r="H47" s="146" t="s">
        <v>423</v>
      </c>
      <c r="I47" s="147">
        <v>43823</v>
      </c>
      <c r="J47" s="146" t="s">
        <v>425</v>
      </c>
      <c r="K47" s="146"/>
      <c r="L47" s="146"/>
      <c r="M47" s="146"/>
      <c r="N47" s="146"/>
      <c r="O47" s="52"/>
    </row>
    <row r="48" spans="1:15" ht="28.5" x14ac:dyDescent="0.15">
      <c r="A48" s="24">
        <f t="shared" si="0"/>
        <v>45</v>
      </c>
      <c r="B48" s="174"/>
      <c r="C48" s="179" t="s">
        <v>25</v>
      </c>
      <c r="D48" s="82" t="s">
        <v>105</v>
      </c>
      <c r="E48" s="84" t="s">
        <v>24</v>
      </c>
      <c r="F48" s="85" t="s">
        <v>191</v>
      </c>
      <c r="G48" s="115" t="s">
        <v>422</v>
      </c>
      <c r="H48" s="146" t="s">
        <v>423</v>
      </c>
      <c r="I48" s="147">
        <v>43823</v>
      </c>
      <c r="J48" s="146" t="s">
        <v>425</v>
      </c>
      <c r="K48" s="146"/>
      <c r="L48" s="146"/>
      <c r="M48" s="146"/>
      <c r="N48" s="146"/>
      <c r="O48" s="132" t="s">
        <v>418</v>
      </c>
    </row>
    <row r="49" spans="1:15" ht="14.25" x14ac:dyDescent="0.15">
      <c r="A49" s="24">
        <f t="shared" si="0"/>
        <v>46</v>
      </c>
      <c r="B49" s="174"/>
      <c r="C49" s="179"/>
      <c r="D49" s="82" t="s">
        <v>106</v>
      </c>
      <c r="E49" s="84" t="s">
        <v>24</v>
      </c>
      <c r="F49" s="85" t="s">
        <v>107</v>
      </c>
      <c r="G49" s="115" t="s">
        <v>422</v>
      </c>
      <c r="H49" s="146" t="s">
        <v>423</v>
      </c>
      <c r="I49" s="147">
        <v>43823</v>
      </c>
      <c r="J49" s="146" t="s">
        <v>425</v>
      </c>
      <c r="K49" s="146"/>
      <c r="L49" s="146"/>
      <c r="M49" s="146"/>
      <c r="N49" s="146"/>
      <c r="O49" s="52"/>
    </row>
    <row r="50" spans="1:15" ht="20.25" customHeight="1" x14ac:dyDescent="0.15">
      <c r="A50" s="24">
        <f t="shared" si="0"/>
        <v>47</v>
      </c>
      <c r="B50" s="174"/>
      <c r="C50" s="179"/>
      <c r="D50" s="5" t="s">
        <v>30</v>
      </c>
      <c r="E50" s="84" t="s">
        <v>24</v>
      </c>
      <c r="F50" s="4" t="s">
        <v>177</v>
      </c>
      <c r="G50" s="115" t="s">
        <v>422</v>
      </c>
      <c r="H50" s="146" t="s">
        <v>432</v>
      </c>
      <c r="I50" s="147">
        <v>43823</v>
      </c>
      <c r="J50" s="146" t="s">
        <v>425</v>
      </c>
      <c r="K50" s="146"/>
      <c r="L50" s="146"/>
      <c r="M50" s="146"/>
      <c r="N50" s="146"/>
      <c r="O50" s="52"/>
    </row>
    <row r="51" spans="1:15" ht="29.25" thickBot="1" x14ac:dyDescent="0.2">
      <c r="A51" s="24">
        <f t="shared" si="0"/>
        <v>48</v>
      </c>
      <c r="B51" s="183"/>
      <c r="C51" s="7" t="s">
        <v>210</v>
      </c>
      <c r="D51" s="9" t="s">
        <v>213</v>
      </c>
      <c r="E51" s="35" t="s">
        <v>159</v>
      </c>
      <c r="F51" s="36" t="s">
        <v>212</v>
      </c>
      <c r="G51" s="116" t="s">
        <v>422</v>
      </c>
      <c r="H51" s="162" t="s">
        <v>424</v>
      </c>
      <c r="I51" s="164">
        <v>43823</v>
      </c>
      <c r="J51" s="162" t="s">
        <v>425</v>
      </c>
      <c r="K51" s="162"/>
      <c r="L51" s="162"/>
      <c r="M51" s="162"/>
      <c r="N51" s="162"/>
      <c r="O51" s="54"/>
    </row>
  </sheetData>
  <mergeCells count="24">
    <mergeCell ref="D46:D47"/>
    <mergeCell ref="D26:D27"/>
    <mergeCell ref="D28:D29"/>
    <mergeCell ref="D24:D25"/>
    <mergeCell ref="D38:D39"/>
    <mergeCell ref="D40:D41"/>
    <mergeCell ref="D42:D43"/>
    <mergeCell ref="D44:D45"/>
    <mergeCell ref="A1:C1"/>
    <mergeCell ref="D1:E1"/>
    <mergeCell ref="C3:D3"/>
    <mergeCell ref="D30:D31"/>
    <mergeCell ref="D32:D33"/>
    <mergeCell ref="B4:B51"/>
    <mergeCell ref="C48:C50"/>
    <mergeCell ref="C4:C13"/>
    <mergeCell ref="D34:D35"/>
    <mergeCell ref="D36:D37"/>
    <mergeCell ref="C14:C47"/>
    <mergeCell ref="D14:D15"/>
    <mergeCell ref="D16:D17"/>
    <mergeCell ref="D18:D19"/>
    <mergeCell ref="D20:D21"/>
    <mergeCell ref="D22:D23"/>
  </mergeCells>
  <phoneticPr fontId="1"/>
  <dataValidations count="1">
    <dataValidation type="list" allowBlank="1" showInputMessage="1" showErrorMessage="1" sqref="K4:K51 G4:G51">
      <formula1>"　,OK,NG,対象外,"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4" width="13.625" customWidth="1"/>
    <col min="15" max="15" width="30.75" bestFit="1" customWidth="1"/>
  </cols>
  <sheetData>
    <row r="1" spans="1:15" ht="15" thickBot="1" x14ac:dyDescent="0.2">
      <c r="A1" s="169" t="s">
        <v>256</v>
      </c>
      <c r="B1" s="170"/>
      <c r="C1" s="170"/>
      <c r="D1" s="171" t="s">
        <v>2</v>
      </c>
      <c r="E1" s="172"/>
      <c r="F1" s="67" t="s">
        <v>3</v>
      </c>
      <c r="G1" s="117" t="s">
        <v>372</v>
      </c>
      <c r="H1" s="118">
        <f>COUNTIF($G$4:$G500,"OK")+COUNTIF($G$4:$G500,"NG")+COUNTIF($G$4:$G500,"対象外")</f>
        <v>23</v>
      </c>
      <c r="I1" s="120" t="str">
        <f>IF($H$1=MAX($A$4:A500),"テスト完了","テスト漏れ")</f>
        <v>テスト完了</v>
      </c>
      <c r="J1" s="66"/>
      <c r="K1" s="66" t="s">
        <v>440</v>
      </c>
      <c r="L1" s="118">
        <f>COUNTIF($G$4:G500,"NG")</f>
        <v>0</v>
      </c>
      <c r="M1" s="66" t="s">
        <v>441</v>
      </c>
      <c r="N1" s="118">
        <f>COUNTIF($K$4:$K500,"OK")+COUNTIF($K$4:$K500,"NG")+COUNTIF($K$4:$K500,"対象外")</f>
        <v>0</v>
      </c>
      <c r="O1" s="168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145</v>
      </c>
      <c r="B3" s="39" t="s">
        <v>6</v>
      </c>
      <c r="C3" s="173" t="s">
        <v>0</v>
      </c>
      <c r="D3" s="173"/>
      <c r="E3" s="39" t="s">
        <v>1</v>
      </c>
      <c r="F3" s="39" t="s">
        <v>143</v>
      </c>
      <c r="G3" s="12" t="s">
        <v>144</v>
      </c>
      <c r="H3" s="12" t="s">
        <v>248</v>
      </c>
      <c r="I3" s="12" t="s">
        <v>4</v>
      </c>
      <c r="J3" s="12" t="s">
        <v>5</v>
      </c>
      <c r="K3" s="12" t="s">
        <v>249</v>
      </c>
      <c r="L3" s="12" t="s">
        <v>248</v>
      </c>
      <c r="M3" s="12" t="s">
        <v>250</v>
      </c>
      <c r="N3" s="56" t="s">
        <v>251</v>
      </c>
      <c r="O3" s="57" t="s">
        <v>252</v>
      </c>
    </row>
    <row r="4" spans="1:15" ht="14.25" customHeight="1" x14ac:dyDescent="0.15">
      <c r="A4" s="24">
        <f>ROW()-3</f>
        <v>1</v>
      </c>
      <c r="B4" s="177" t="s">
        <v>33</v>
      </c>
      <c r="C4" s="178" t="s">
        <v>147</v>
      </c>
      <c r="D4" s="25" t="s">
        <v>149</v>
      </c>
      <c r="E4" s="43" t="s">
        <v>151</v>
      </c>
      <c r="F4" s="25" t="s">
        <v>192</v>
      </c>
      <c r="G4" s="115" t="s">
        <v>422</v>
      </c>
      <c r="H4" s="146" t="s">
        <v>423</v>
      </c>
      <c r="I4" s="148">
        <v>43823</v>
      </c>
      <c r="J4" s="145" t="s">
        <v>425</v>
      </c>
      <c r="K4" s="115"/>
      <c r="L4" s="43"/>
      <c r="M4" s="43"/>
      <c r="N4" s="43"/>
      <c r="O4" s="55"/>
    </row>
    <row r="5" spans="1:15" ht="14.25" x14ac:dyDescent="0.15">
      <c r="A5" s="24">
        <f t="shared" ref="A5:A26" si="0">ROW()-3</f>
        <v>2</v>
      </c>
      <c r="B5" s="174"/>
      <c r="C5" s="179"/>
      <c r="D5" s="5" t="s">
        <v>164</v>
      </c>
      <c r="E5" s="45" t="s">
        <v>151</v>
      </c>
      <c r="F5" s="5" t="s">
        <v>168</v>
      </c>
      <c r="G5" s="115" t="s">
        <v>422</v>
      </c>
      <c r="H5" s="146" t="s">
        <v>423</v>
      </c>
      <c r="I5" s="147">
        <v>43823</v>
      </c>
      <c r="J5" s="146" t="s">
        <v>425</v>
      </c>
      <c r="K5" s="115"/>
      <c r="L5" s="45"/>
      <c r="M5" s="45"/>
      <c r="N5" s="45"/>
      <c r="O5" s="52"/>
    </row>
    <row r="6" spans="1:15" ht="14.25" x14ac:dyDescent="0.15">
      <c r="A6" s="24">
        <f t="shared" si="0"/>
        <v>3</v>
      </c>
      <c r="B6" s="174"/>
      <c r="C6" s="179"/>
      <c r="D6" s="5" t="s">
        <v>165</v>
      </c>
      <c r="E6" s="45" t="s">
        <v>151</v>
      </c>
      <c r="F6" s="5" t="s">
        <v>167</v>
      </c>
      <c r="G6" s="115" t="s">
        <v>422</v>
      </c>
      <c r="H6" s="146" t="s">
        <v>423</v>
      </c>
      <c r="I6" s="148">
        <v>43823</v>
      </c>
      <c r="J6" s="146" t="s">
        <v>425</v>
      </c>
      <c r="K6" s="115"/>
      <c r="L6" s="45"/>
      <c r="M6" s="45"/>
      <c r="N6" s="45"/>
      <c r="O6" s="52"/>
    </row>
    <row r="7" spans="1:15" ht="14.25" x14ac:dyDescent="0.15">
      <c r="A7" s="24">
        <f t="shared" si="0"/>
        <v>4</v>
      </c>
      <c r="B7" s="174"/>
      <c r="C7" s="179"/>
      <c r="D7" s="5" t="s">
        <v>165</v>
      </c>
      <c r="E7" s="45" t="s">
        <v>151</v>
      </c>
      <c r="F7" s="5" t="s">
        <v>193</v>
      </c>
      <c r="G7" s="115" t="s">
        <v>422</v>
      </c>
      <c r="H7" s="146" t="s">
        <v>423</v>
      </c>
      <c r="I7" s="147">
        <v>43823</v>
      </c>
      <c r="J7" s="146" t="s">
        <v>425</v>
      </c>
      <c r="K7" s="115"/>
      <c r="L7" s="45"/>
      <c r="M7" s="45"/>
      <c r="N7" s="45"/>
      <c r="O7" s="52"/>
    </row>
    <row r="8" spans="1:15" ht="14.25" x14ac:dyDescent="0.15">
      <c r="A8" s="24">
        <f t="shared" si="0"/>
        <v>5</v>
      </c>
      <c r="B8" s="174"/>
      <c r="C8" s="179"/>
      <c r="D8" s="5" t="s">
        <v>165</v>
      </c>
      <c r="E8" s="45" t="s">
        <v>151</v>
      </c>
      <c r="F8" s="5" t="s">
        <v>194</v>
      </c>
      <c r="G8" s="115" t="s">
        <v>422</v>
      </c>
      <c r="H8" s="146" t="s">
        <v>423</v>
      </c>
      <c r="I8" s="148">
        <v>43823</v>
      </c>
      <c r="J8" s="146" t="s">
        <v>425</v>
      </c>
      <c r="K8" s="115"/>
      <c r="L8" s="45"/>
      <c r="M8" s="45"/>
      <c r="N8" s="45"/>
      <c r="O8" s="52"/>
    </row>
    <row r="9" spans="1:15" ht="14.25" x14ac:dyDescent="0.15">
      <c r="A9" s="24">
        <f t="shared" si="0"/>
        <v>6</v>
      </c>
      <c r="B9" s="174"/>
      <c r="C9" s="179"/>
      <c r="D9" s="5" t="s">
        <v>165</v>
      </c>
      <c r="E9" s="45" t="s">
        <v>151</v>
      </c>
      <c r="F9" s="5" t="s">
        <v>195</v>
      </c>
      <c r="G9" s="115" t="s">
        <v>422</v>
      </c>
      <c r="H9" s="146" t="s">
        <v>423</v>
      </c>
      <c r="I9" s="147">
        <v>43823</v>
      </c>
      <c r="J9" s="146" t="s">
        <v>425</v>
      </c>
      <c r="K9" s="115"/>
      <c r="L9" s="45"/>
      <c r="M9" s="45"/>
      <c r="N9" s="45"/>
      <c r="O9" s="52"/>
    </row>
    <row r="10" spans="1:15" ht="14.25" x14ac:dyDescent="0.15">
      <c r="A10" s="24">
        <f t="shared" si="0"/>
        <v>7</v>
      </c>
      <c r="B10" s="174"/>
      <c r="C10" s="179"/>
      <c r="D10" s="5" t="s">
        <v>165</v>
      </c>
      <c r="E10" s="45" t="s">
        <v>151</v>
      </c>
      <c r="F10" s="5" t="s">
        <v>196</v>
      </c>
      <c r="G10" s="115" t="s">
        <v>422</v>
      </c>
      <c r="H10" s="146" t="s">
        <v>423</v>
      </c>
      <c r="I10" s="148">
        <v>43823</v>
      </c>
      <c r="J10" s="146" t="s">
        <v>425</v>
      </c>
      <c r="K10" s="115"/>
      <c r="L10" s="45"/>
      <c r="M10" s="45"/>
      <c r="N10" s="45"/>
      <c r="O10" s="52"/>
    </row>
    <row r="11" spans="1:15" ht="14.25" x14ac:dyDescent="0.15">
      <c r="A11" s="24">
        <f t="shared" si="0"/>
        <v>8</v>
      </c>
      <c r="B11" s="174"/>
      <c r="C11" s="179"/>
      <c r="D11" s="5" t="s">
        <v>165</v>
      </c>
      <c r="E11" s="45" t="s">
        <v>159</v>
      </c>
      <c r="F11" s="5" t="s">
        <v>198</v>
      </c>
      <c r="G11" s="115" t="s">
        <v>422</v>
      </c>
      <c r="H11" s="146" t="s">
        <v>423</v>
      </c>
      <c r="I11" s="147">
        <v>43823</v>
      </c>
      <c r="J11" s="146" t="s">
        <v>425</v>
      </c>
      <c r="K11" s="115"/>
      <c r="L11" s="45"/>
      <c r="M11" s="45"/>
      <c r="N11" s="45"/>
      <c r="O11" s="52" t="s">
        <v>366</v>
      </c>
    </row>
    <row r="12" spans="1:15" ht="28.5" x14ac:dyDescent="0.15">
      <c r="A12" s="24">
        <f t="shared" si="0"/>
        <v>9</v>
      </c>
      <c r="B12" s="174"/>
      <c r="C12" s="179"/>
      <c r="D12" s="5" t="s">
        <v>165</v>
      </c>
      <c r="E12" s="45" t="s">
        <v>151</v>
      </c>
      <c r="F12" s="42" t="s">
        <v>255</v>
      </c>
      <c r="G12" s="115" t="s">
        <v>422</v>
      </c>
      <c r="H12" s="146" t="s">
        <v>423</v>
      </c>
      <c r="I12" s="148">
        <v>43823</v>
      </c>
      <c r="J12" s="146" t="s">
        <v>425</v>
      </c>
      <c r="K12" s="115"/>
      <c r="L12" s="45"/>
      <c r="M12" s="45"/>
      <c r="N12" s="45"/>
      <c r="O12" s="52"/>
    </row>
    <row r="13" spans="1:15" ht="14.25" x14ac:dyDescent="0.15">
      <c r="A13" s="24">
        <f t="shared" si="0"/>
        <v>10</v>
      </c>
      <c r="B13" s="174"/>
      <c r="C13" s="179"/>
      <c r="D13" s="5" t="s">
        <v>164</v>
      </c>
      <c r="E13" s="45" t="s">
        <v>151</v>
      </c>
      <c r="F13" s="5" t="s">
        <v>174</v>
      </c>
      <c r="G13" s="115" t="s">
        <v>422</v>
      </c>
      <c r="H13" s="146" t="s">
        <v>423</v>
      </c>
      <c r="I13" s="147">
        <v>43823</v>
      </c>
      <c r="J13" s="146" t="s">
        <v>425</v>
      </c>
      <c r="K13" s="115"/>
      <c r="L13" s="45"/>
      <c r="M13" s="45"/>
      <c r="N13" s="45"/>
      <c r="O13" s="52"/>
    </row>
    <row r="14" spans="1:15" ht="14.25" x14ac:dyDescent="0.15">
      <c r="A14" s="24">
        <f t="shared" si="0"/>
        <v>11</v>
      </c>
      <c r="B14" s="174"/>
      <c r="C14" s="179"/>
      <c r="D14" s="5" t="s">
        <v>164</v>
      </c>
      <c r="E14" s="45" t="s">
        <v>151</v>
      </c>
      <c r="F14" s="5" t="s">
        <v>175</v>
      </c>
      <c r="G14" s="115" t="s">
        <v>422</v>
      </c>
      <c r="H14" s="146" t="s">
        <v>423</v>
      </c>
      <c r="I14" s="148">
        <v>43823</v>
      </c>
      <c r="J14" s="146" t="s">
        <v>425</v>
      </c>
      <c r="K14" s="115"/>
      <c r="L14" s="45"/>
      <c r="M14" s="45"/>
      <c r="N14" s="45"/>
      <c r="O14" s="52"/>
    </row>
    <row r="15" spans="1:15" ht="14.25" customHeight="1" x14ac:dyDescent="0.15">
      <c r="A15" s="24">
        <f t="shared" si="0"/>
        <v>12</v>
      </c>
      <c r="B15" s="174"/>
      <c r="C15" s="179" t="s">
        <v>25</v>
      </c>
      <c r="D15" s="5" t="s">
        <v>26</v>
      </c>
      <c r="E15" s="45" t="s">
        <v>24</v>
      </c>
      <c r="F15" s="4" t="s">
        <v>200</v>
      </c>
      <c r="G15" s="115" t="s">
        <v>422</v>
      </c>
      <c r="H15" s="146" t="s">
        <v>423</v>
      </c>
      <c r="I15" s="147">
        <v>43823</v>
      </c>
      <c r="J15" s="146" t="s">
        <v>425</v>
      </c>
      <c r="K15" s="115"/>
      <c r="L15" s="4"/>
      <c r="M15" s="4"/>
      <c r="N15" s="4"/>
      <c r="O15" s="52"/>
    </row>
    <row r="16" spans="1:15" ht="14.25" x14ac:dyDescent="0.15">
      <c r="A16" s="24">
        <f t="shared" si="0"/>
        <v>13</v>
      </c>
      <c r="B16" s="174"/>
      <c r="C16" s="179"/>
      <c r="D16" s="5" t="s">
        <v>28</v>
      </c>
      <c r="E16" s="45" t="s">
        <v>24</v>
      </c>
      <c r="F16" s="4" t="s">
        <v>280</v>
      </c>
      <c r="G16" s="115" t="s">
        <v>422</v>
      </c>
      <c r="H16" s="146" t="s">
        <v>423</v>
      </c>
      <c r="I16" s="148">
        <v>43823</v>
      </c>
      <c r="J16" s="146" t="s">
        <v>425</v>
      </c>
      <c r="K16" s="115"/>
      <c r="L16" s="4"/>
      <c r="M16" s="4"/>
      <c r="N16" s="4"/>
      <c r="O16" s="52"/>
    </row>
    <row r="17" spans="1:15" ht="14.25" customHeight="1" x14ac:dyDescent="0.15">
      <c r="A17" s="24">
        <f t="shared" si="0"/>
        <v>14</v>
      </c>
      <c r="B17" s="174"/>
      <c r="C17" s="179"/>
      <c r="D17" s="5" t="s">
        <v>29</v>
      </c>
      <c r="E17" s="45" t="s">
        <v>24</v>
      </c>
      <c r="F17" s="4" t="s">
        <v>48</v>
      </c>
      <c r="G17" s="115" t="s">
        <v>422</v>
      </c>
      <c r="H17" s="146" t="s">
        <v>423</v>
      </c>
      <c r="I17" s="148">
        <v>43823</v>
      </c>
      <c r="J17" s="146" t="s">
        <v>425</v>
      </c>
      <c r="K17" s="115"/>
      <c r="L17" s="4"/>
      <c r="M17" s="4"/>
      <c r="N17" s="4"/>
      <c r="O17" s="52" t="s">
        <v>366</v>
      </c>
    </row>
    <row r="18" spans="1:15" ht="28.5" x14ac:dyDescent="0.15">
      <c r="A18" s="24">
        <f t="shared" si="0"/>
        <v>15</v>
      </c>
      <c r="B18" s="174"/>
      <c r="C18" s="179"/>
      <c r="D18" s="19" t="s">
        <v>43</v>
      </c>
      <c r="E18" s="45" t="s">
        <v>24</v>
      </c>
      <c r="F18" s="51" t="s">
        <v>45</v>
      </c>
      <c r="G18" s="115" t="s">
        <v>422</v>
      </c>
      <c r="H18" s="146" t="s">
        <v>423</v>
      </c>
      <c r="I18" s="147">
        <v>43823</v>
      </c>
      <c r="J18" s="146" t="s">
        <v>425</v>
      </c>
      <c r="K18" s="115"/>
      <c r="L18" s="4"/>
      <c r="M18" s="4"/>
      <c r="N18" s="4"/>
      <c r="O18" s="52" t="s">
        <v>364</v>
      </c>
    </row>
    <row r="19" spans="1:15" ht="28.5" x14ac:dyDescent="0.15">
      <c r="A19" s="24">
        <f t="shared" si="0"/>
        <v>16</v>
      </c>
      <c r="B19" s="174"/>
      <c r="C19" s="179"/>
      <c r="D19" s="19" t="s">
        <v>44</v>
      </c>
      <c r="E19" s="45" t="s">
        <v>24</v>
      </c>
      <c r="F19" s="51" t="s">
        <v>46</v>
      </c>
      <c r="G19" s="115" t="s">
        <v>422</v>
      </c>
      <c r="H19" s="146" t="s">
        <v>423</v>
      </c>
      <c r="I19" s="148">
        <v>43823</v>
      </c>
      <c r="J19" s="146" t="s">
        <v>425</v>
      </c>
      <c r="K19" s="115"/>
      <c r="L19" s="4"/>
      <c r="M19" s="4"/>
      <c r="N19" s="4"/>
      <c r="O19" s="52" t="s">
        <v>363</v>
      </c>
    </row>
    <row r="20" spans="1:15" ht="14.25" x14ac:dyDescent="0.15">
      <c r="A20" s="24">
        <f t="shared" si="0"/>
        <v>17</v>
      </c>
      <c r="B20" s="174"/>
      <c r="C20" s="179"/>
      <c r="D20" s="5" t="s">
        <v>30</v>
      </c>
      <c r="E20" s="45" t="s">
        <v>24</v>
      </c>
      <c r="F20" s="4" t="s">
        <v>176</v>
      </c>
      <c r="G20" s="115" t="s">
        <v>422</v>
      </c>
      <c r="H20" s="146" t="s">
        <v>423</v>
      </c>
      <c r="I20" s="147">
        <v>43823</v>
      </c>
      <c r="J20" s="146" t="s">
        <v>425</v>
      </c>
      <c r="K20" s="115"/>
      <c r="L20" s="4"/>
      <c r="M20" s="4"/>
      <c r="N20" s="4"/>
      <c r="O20" s="52"/>
    </row>
    <row r="21" spans="1:15" ht="14.25" x14ac:dyDescent="0.15">
      <c r="A21" s="24">
        <f t="shared" si="0"/>
        <v>18</v>
      </c>
      <c r="B21" s="174"/>
      <c r="C21" s="179"/>
      <c r="D21" s="5" t="s">
        <v>260</v>
      </c>
      <c r="E21" s="72" t="s">
        <v>24</v>
      </c>
      <c r="F21" s="73" t="s">
        <v>269</v>
      </c>
      <c r="G21" s="115" t="s">
        <v>422</v>
      </c>
      <c r="H21" s="146" t="s">
        <v>423</v>
      </c>
      <c r="I21" s="148">
        <v>43823</v>
      </c>
      <c r="J21" s="146" t="s">
        <v>425</v>
      </c>
      <c r="K21" s="115"/>
      <c r="L21" s="4"/>
      <c r="M21" s="4"/>
      <c r="N21" s="4"/>
      <c r="O21" s="52" t="s">
        <v>366</v>
      </c>
    </row>
    <row r="22" spans="1:15" ht="14.25" x14ac:dyDescent="0.15">
      <c r="A22" s="24">
        <f t="shared" si="0"/>
        <v>19</v>
      </c>
      <c r="B22" s="174"/>
      <c r="C22" s="179"/>
      <c r="D22" s="5" t="s">
        <v>261</v>
      </c>
      <c r="E22" s="72" t="s">
        <v>24</v>
      </c>
      <c r="F22" s="73" t="s">
        <v>268</v>
      </c>
      <c r="G22" s="115" t="s">
        <v>422</v>
      </c>
      <c r="H22" s="146" t="s">
        <v>423</v>
      </c>
      <c r="I22" s="147">
        <v>43823</v>
      </c>
      <c r="J22" s="146" t="s">
        <v>425</v>
      </c>
      <c r="K22" s="115"/>
      <c r="L22" s="4"/>
      <c r="M22" s="4"/>
      <c r="N22" s="4"/>
      <c r="O22" s="52" t="s">
        <v>366</v>
      </c>
    </row>
    <row r="23" spans="1:15" ht="14.25" x14ac:dyDescent="0.15">
      <c r="A23" s="24">
        <f t="shared" si="0"/>
        <v>20</v>
      </c>
      <c r="B23" s="174"/>
      <c r="C23" s="179"/>
      <c r="D23" s="5" t="s">
        <v>262</v>
      </c>
      <c r="E23" s="72" t="s">
        <v>24</v>
      </c>
      <c r="F23" s="73" t="s">
        <v>267</v>
      </c>
      <c r="G23" s="115" t="s">
        <v>422</v>
      </c>
      <c r="H23" s="146" t="s">
        <v>423</v>
      </c>
      <c r="I23" s="148">
        <v>43823</v>
      </c>
      <c r="J23" s="146" t="s">
        <v>425</v>
      </c>
      <c r="K23" s="115"/>
      <c r="L23" s="4"/>
      <c r="M23" s="4"/>
      <c r="N23" s="4"/>
      <c r="O23" s="52" t="s">
        <v>365</v>
      </c>
    </row>
    <row r="24" spans="1:15" ht="14.25" x14ac:dyDescent="0.15">
      <c r="A24" s="24">
        <f t="shared" si="0"/>
        <v>21</v>
      </c>
      <c r="B24" s="174"/>
      <c r="C24" s="179"/>
      <c r="D24" s="71" t="s">
        <v>263</v>
      </c>
      <c r="E24" s="72" t="s">
        <v>24</v>
      </c>
      <c r="F24" s="73" t="s">
        <v>266</v>
      </c>
      <c r="G24" s="115" t="s">
        <v>422</v>
      </c>
      <c r="H24" s="146" t="s">
        <v>423</v>
      </c>
      <c r="I24" s="147">
        <v>43823</v>
      </c>
      <c r="J24" s="146" t="s">
        <v>425</v>
      </c>
      <c r="K24" s="115"/>
      <c r="L24" s="4"/>
      <c r="M24" s="4"/>
      <c r="N24" s="4"/>
      <c r="O24" s="52" t="s">
        <v>365</v>
      </c>
    </row>
    <row r="25" spans="1:15" ht="14.25" x14ac:dyDescent="0.15">
      <c r="A25" s="24">
        <f t="shared" si="0"/>
        <v>22</v>
      </c>
      <c r="B25" s="174"/>
      <c r="C25" s="179"/>
      <c r="D25" s="71" t="s">
        <v>264</v>
      </c>
      <c r="E25" s="72" t="s">
        <v>24</v>
      </c>
      <c r="F25" s="73" t="s">
        <v>265</v>
      </c>
      <c r="G25" s="115" t="s">
        <v>422</v>
      </c>
      <c r="H25" s="146" t="s">
        <v>423</v>
      </c>
      <c r="I25" s="148">
        <v>43823</v>
      </c>
      <c r="J25" s="146" t="s">
        <v>425</v>
      </c>
      <c r="K25" s="115"/>
      <c r="L25" s="4"/>
      <c r="M25" s="4"/>
      <c r="N25" s="4"/>
      <c r="O25" s="52" t="s">
        <v>365</v>
      </c>
    </row>
    <row r="26" spans="1:15" ht="29.25" thickBot="1" x14ac:dyDescent="0.2">
      <c r="A26" s="24">
        <f t="shared" si="0"/>
        <v>23</v>
      </c>
      <c r="B26" s="183"/>
      <c r="C26" s="10" t="s">
        <v>210</v>
      </c>
      <c r="D26" s="9" t="s">
        <v>213</v>
      </c>
      <c r="E26" s="35" t="s">
        <v>159</v>
      </c>
      <c r="F26" s="36" t="s">
        <v>212</v>
      </c>
      <c r="G26" s="116" t="s">
        <v>422</v>
      </c>
      <c r="H26" s="162" t="s">
        <v>423</v>
      </c>
      <c r="I26" s="164">
        <v>43823</v>
      </c>
      <c r="J26" s="162" t="s">
        <v>425</v>
      </c>
      <c r="K26" s="116"/>
      <c r="L26" s="10"/>
      <c r="M26" s="10"/>
      <c r="N26" s="10"/>
      <c r="O26" s="54"/>
    </row>
    <row r="27" spans="1:15" ht="14.25" x14ac:dyDescent="0.15">
      <c r="A27" s="44"/>
      <c r="B27" s="43"/>
      <c r="C27" s="41"/>
      <c r="D27" s="25"/>
      <c r="E27" s="43" t="s">
        <v>24</v>
      </c>
      <c r="F27" s="17"/>
      <c r="G27" s="38"/>
      <c r="H27" s="38"/>
      <c r="I27" s="38"/>
      <c r="J27" s="38"/>
      <c r="K27" s="13"/>
      <c r="L27" s="13"/>
      <c r="M27" s="13"/>
      <c r="N27" s="13"/>
      <c r="O27" s="55"/>
    </row>
    <row r="28" spans="1:15" ht="15" thickBot="1" x14ac:dyDescent="0.2">
      <c r="A28" s="6"/>
      <c r="B28" s="7"/>
      <c r="C28" s="50"/>
      <c r="D28" s="8"/>
      <c r="E28" s="7" t="s">
        <v>24</v>
      </c>
      <c r="F28" s="9"/>
      <c r="G28" s="15"/>
      <c r="H28" s="15"/>
      <c r="I28" s="15"/>
      <c r="J28" s="15"/>
      <c r="K28" s="16"/>
      <c r="L28" s="16"/>
      <c r="M28" s="16"/>
      <c r="N28" s="16"/>
      <c r="O28" s="54"/>
    </row>
  </sheetData>
  <mergeCells count="6">
    <mergeCell ref="C3:D3"/>
    <mergeCell ref="C15:C25"/>
    <mergeCell ref="C4:C14"/>
    <mergeCell ref="B4:B26"/>
    <mergeCell ref="A1:C1"/>
    <mergeCell ref="D1:E1"/>
  </mergeCells>
  <phoneticPr fontId="1"/>
  <dataValidations count="1">
    <dataValidation type="list" allowBlank="1" showInputMessage="1" showErrorMessage="1" sqref="K4:K26 G4:G26">
      <formula1>"　,OK,NG,対象外,"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4" width="13.625" customWidth="1"/>
    <col min="15" max="15" width="30.75" style="69" bestFit="1" customWidth="1"/>
  </cols>
  <sheetData>
    <row r="1" spans="1:15" ht="15" thickBot="1" x14ac:dyDescent="0.2">
      <c r="A1" s="169" t="s">
        <v>256</v>
      </c>
      <c r="B1" s="170"/>
      <c r="C1" s="170"/>
      <c r="D1" s="171" t="s">
        <v>2</v>
      </c>
      <c r="E1" s="172"/>
      <c r="F1" s="67" t="s">
        <v>3</v>
      </c>
      <c r="G1" s="117" t="s">
        <v>372</v>
      </c>
      <c r="H1" s="118">
        <f>COUNTIF($G$4:$G500,"OK")+COUNTIF($G$4:$G500,"NG")+COUNTIF($G$4:$G500,"対象外")</f>
        <v>30</v>
      </c>
      <c r="I1" s="120" t="str">
        <f>IF($H$1=MAX($A$4:A500),"テスト完了","テスト漏れ")</f>
        <v>テスト完了</v>
      </c>
      <c r="J1" s="66"/>
      <c r="K1" s="66" t="s">
        <v>440</v>
      </c>
      <c r="L1" s="118">
        <f>COUNTIF($G$4:G500,"NG")</f>
        <v>1</v>
      </c>
      <c r="M1" s="66" t="s">
        <v>441</v>
      </c>
      <c r="N1" s="118">
        <f>COUNTIF($K$4:$K500,"OK")+COUNTIF($K$4:$K500,"NG")+COUNTIF($K$4:$K500,"対象外")</f>
        <v>1</v>
      </c>
      <c r="O1" s="168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145</v>
      </c>
      <c r="B3" s="39" t="s">
        <v>6</v>
      </c>
      <c r="C3" s="173" t="s">
        <v>0</v>
      </c>
      <c r="D3" s="173"/>
      <c r="E3" s="39" t="s">
        <v>1</v>
      </c>
      <c r="F3" s="39" t="s">
        <v>143</v>
      </c>
      <c r="G3" s="12" t="s">
        <v>144</v>
      </c>
      <c r="H3" s="12" t="s">
        <v>248</v>
      </c>
      <c r="I3" s="12" t="s">
        <v>4</v>
      </c>
      <c r="J3" s="12" t="s">
        <v>5</v>
      </c>
      <c r="K3" s="12" t="s">
        <v>249</v>
      </c>
      <c r="L3" s="12" t="s">
        <v>248</v>
      </c>
      <c r="M3" s="12" t="s">
        <v>250</v>
      </c>
      <c r="N3" s="56" t="s">
        <v>251</v>
      </c>
      <c r="O3" s="165" t="s">
        <v>252</v>
      </c>
    </row>
    <row r="4" spans="1:15" ht="14.25" customHeight="1" x14ac:dyDescent="0.15">
      <c r="A4" s="24">
        <f>ROW()-3</f>
        <v>1</v>
      </c>
      <c r="B4" s="177" t="s">
        <v>36</v>
      </c>
      <c r="C4" s="178" t="s">
        <v>147</v>
      </c>
      <c r="D4" s="25" t="s">
        <v>149</v>
      </c>
      <c r="E4" s="43" t="s">
        <v>151</v>
      </c>
      <c r="F4" s="25" t="s">
        <v>201</v>
      </c>
      <c r="G4" s="115" t="s">
        <v>422</v>
      </c>
      <c r="H4" s="146" t="s">
        <v>423</v>
      </c>
      <c r="I4" s="148">
        <v>43823</v>
      </c>
      <c r="J4" s="145" t="s">
        <v>425</v>
      </c>
      <c r="K4" s="115"/>
      <c r="L4" s="26"/>
      <c r="M4" s="26"/>
      <c r="N4" s="26"/>
      <c r="O4" s="166"/>
    </row>
    <row r="5" spans="1:15" ht="28.5" x14ac:dyDescent="0.15">
      <c r="A5" s="24">
        <f t="shared" ref="A5:A32" si="0">ROW()-3</f>
        <v>2</v>
      </c>
      <c r="B5" s="174"/>
      <c r="C5" s="179"/>
      <c r="D5" s="5" t="s">
        <v>150</v>
      </c>
      <c r="E5" s="45" t="s">
        <v>151</v>
      </c>
      <c r="F5" s="21" t="s">
        <v>202</v>
      </c>
      <c r="G5" s="115" t="s">
        <v>422</v>
      </c>
      <c r="H5" s="146" t="s">
        <v>423</v>
      </c>
      <c r="I5" s="147">
        <v>43823</v>
      </c>
      <c r="J5" s="146" t="s">
        <v>425</v>
      </c>
      <c r="K5" s="115"/>
      <c r="L5" s="20"/>
      <c r="M5" s="20"/>
      <c r="N5" s="20"/>
      <c r="O5" s="132"/>
    </row>
    <row r="6" spans="1:15" ht="28.5" x14ac:dyDescent="0.15">
      <c r="A6" s="24">
        <f t="shared" si="0"/>
        <v>3</v>
      </c>
      <c r="B6" s="174"/>
      <c r="C6" s="179"/>
      <c r="D6" s="5" t="s">
        <v>150</v>
      </c>
      <c r="E6" s="45" t="s">
        <v>151</v>
      </c>
      <c r="F6" s="21" t="s">
        <v>152</v>
      </c>
      <c r="G6" s="115" t="s">
        <v>422</v>
      </c>
      <c r="H6" s="146" t="s">
        <v>423</v>
      </c>
      <c r="I6" s="148">
        <v>43823</v>
      </c>
      <c r="J6" s="146" t="s">
        <v>425</v>
      </c>
      <c r="K6" s="115"/>
      <c r="L6" s="20"/>
      <c r="M6" s="20"/>
      <c r="N6" s="20"/>
      <c r="O6" s="132"/>
    </row>
    <row r="7" spans="1:15" ht="14.25" x14ac:dyDescent="0.15">
      <c r="A7" s="24">
        <f t="shared" si="0"/>
        <v>4</v>
      </c>
      <c r="B7" s="174"/>
      <c r="C7" s="179"/>
      <c r="D7" s="5" t="s">
        <v>150</v>
      </c>
      <c r="E7" s="45" t="s">
        <v>151</v>
      </c>
      <c r="F7" s="21" t="s">
        <v>154</v>
      </c>
      <c r="G7" s="115" t="s">
        <v>422</v>
      </c>
      <c r="H7" s="146" t="s">
        <v>423</v>
      </c>
      <c r="I7" s="147">
        <v>43823</v>
      </c>
      <c r="J7" s="146" t="s">
        <v>425</v>
      </c>
      <c r="K7" s="115"/>
      <c r="L7" s="20"/>
      <c r="M7" s="20"/>
      <c r="N7" s="20"/>
      <c r="O7" s="132"/>
    </row>
    <row r="8" spans="1:15" ht="28.5" x14ac:dyDescent="0.15">
      <c r="A8" s="24">
        <f t="shared" si="0"/>
        <v>5</v>
      </c>
      <c r="B8" s="174"/>
      <c r="C8" s="179"/>
      <c r="D8" s="5" t="s">
        <v>150</v>
      </c>
      <c r="E8" s="45" t="s">
        <v>151</v>
      </c>
      <c r="F8" s="21" t="s">
        <v>203</v>
      </c>
      <c r="G8" s="115" t="s">
        <v>422</v>
      </c>
      <c r="H8" s="146" t="s">
        <v>423</v>
      </c>
      <c r="I8" s="148">
        <v>43823</v>
      </c>
      <c r="J8" s="146" t="s">
        <v>425</v>
      </c>
      <c r="K8" s="115"/>
      <c r="L8" s="20"/>
      <c r="M8" s="20"/>
      <c r="N8" s="20"/>
      <c r="O8" s="132"/>
    </row>
    <row r="9" spans="1:15" ht="14.25" x14ac:dyDescent="0.15">
      <c r="A9" s="24">
        <f t="shared" si="0"/>
        <v>6</v>
      </c>
      <c r="B9" s="174"/>
      <c r="C9" s="179"/>
      <c r="D9" s="5" t="s">
        <v>204</v>
      </c>
      <c r="E9" s="45" t="s">
        <v>151</v>
      </c>
      <c r="F9" s="21" t="s">
        <v>205</v>
      </c>
      <c r="G9" s="115" t="s">
        <v>422</v>
      </c>
      <c r="H9" s="146" t="s">
        <v>423</v>
      </c>
      <c r="I9" s="147">
        <v>43823</v>
      </c>
      <c r="J9" s="146" t="s">
        <v>425</v>
      </c>
      <c r="K9" s="115"/>
      <c r="L9" s="20"/>
      <c r="M9" s="20"/>
      <c r="N9" s="20"/>
      <c r="O9" s="132" t="s">
        <v>370</v>
      </c>
    </row>
    <row r="10" spans="1:15" ht="14.25" x14ac:dyDescent="0.15">
      <c r="A10" s="24">
        <f t="shared" si="0"/>
        <v>7</v>
      </c>
      <c r="B10" s="174"/>
      <c r="C10" s="179"/>
      <c r="D10" s="5" t="s">
        <v>179</v>
      </c>
      <c r="E10" s="45" t="s">
        <v>151</v>
      </c>
      <c r="F10" s="5" t="s">
        <v>180</v>
      </c>
      <c r="G10" s="115" t="s">
        <v>422</v>
      </c>
      <c r="H10" s="146" t="s">
        <v>423</v>
      </c>
      <c r="I10" s="148">
        <v>43823</v>
      </c>
      <c r="J10" s="146" t="s">
        <v>425</v>
      </c>
      <c r="K10" s="115"/>
      <c r="L10" s="20"/>
      <c r="M10" s="20"/>
      <c r="N10" s="20"/>
      <c r="O10" s="132"/>
    </row>
    <row r="11" spans="1:15" ht="14.25" x14ac:dyDescent="0.15">
      <c r="A11" s="24">
        <f t="shared" si="0"/>
        <v>8</v>
      </c>
      <c r="B11" s="174"/>
      <c r="C11" s="179"/>
      <c r="D11" s="5" t="s">
        <v>164</v>
      </c>
      <c r="E11" s="45" t="s">
        <v>151</v>
      </c>
      <c r="F11" s="5" t="s">
        <v>175</v>
      </c>
      <c r="G11" s="115" t="s">
        <v>422</v>
      </c>
      <c r="H11" s="146" t="s">
        <v>423</v>
      </c>
      <c r="I11" s="147">
        <v>43823</v>
      </c>
      <c r="J11" s="146" t="s">
        <v>425</v>
      </c>
      <c r="K11" s="115"/>
      <c r="L11" s="20"/>
      <c r="M11" s="20"/>
      <c r="N11" s="20"/>
      <c r="O11" s="132"/>
    </row>
    <row r="12" spans="1:15" ht="28.5" x14ac:dyDescent="0.15">
      <c r="A12" s="24">
        <f t="shared" si="0"/>
        <v>9</v>
      </c>
      <c r="B12" s="174"/>
      <c r="C12" s="174" t="s">
        <v>89</v>
      </c>
      <c r="D12" s="176" t="s">
        <v>108</v>
      </c>
      <c r="E12" s="47" t="s">
        <v>221</v>
      </c>
      <c r="F12" s="4" t="s">
        <v>12</v>
      </c>
      <c r="G12" s="115" t="s">
        <v>422</v>
      </c>
      <c r="H12" s="146" t="s">
        <v>423</v>
      </c>
      <c r="I12" s="148">
        <v>43823</v>
      </c>
      <c r="J12" s="146" t="s">
        <v>425</v>
      </c>
      <c r="K12" s="115"/>
      <c r="L12" s="14"/>
      <c r="M12" s="14"/>
      <c r="N12" s="14"/>
      <c r="O12" s="132"/>
    </row>
    <row r="13" spans="1:15" ht="28.5" x14ac:dyDescent="0.15">
      <c r="A13" s="24">
        <f t="shared" si="0"/>
        <v>10</v>
      </c>
      <c r="B13" s="174"/>
      <c r="C13" s="174"/>
      <c r="D13" s="176"/>
      <c r="E13" s="45" t="s">
        <v>11</v>
      </c>
      <c r="F13" s="51" t="s">
        <v>110</v>
      </c>
      <c r="G13" s="115" t="s">
        <v>422</v>
      </c>
      <c r="H13" s="146" t="s">
        <v>423</v>
      </c>
      <c r="I13" s="147">
        <v>43823</v>
      </c>
      <c r="J13" s="146" t="s">
        <v>425</v>
      </c>
      <c r="K13" s="115"/>
      <c r="L13" s="14"/>
      <c r="M13" s="14"/>
      <c r="N13" s="14"/>
      <c r="O13" s="132"/>
    </row>
    <row r="14" spans="1:15" ht="27" x14ac:dyDescent="0.15">
      <c r="A14" s="24">
        <f t="shared" si="0"/>
        <v>11</v>
      </c>
      <c r="B14" s="174"/>
      <c r="C14" s="174"/>
      <c r="D14" s="176" t="s">
        <v>109</v>
      </c>
      <c r="E14" s="47" t="s">
        <v>439</v>
      </c>
      <c r="F14" s="4" t="s">
        <v>13</v>
      </c>
      <c r="G14" s="115" t="s">
        <v>427</v>
      </c>
      <c r="H14" s="146" t="s">
        <v>423</v>
      </c>
      <c r="I14" s="148">
        <v>43823</v>
      </c>
      <c r="J14" s="146" t="s">
        <v>425</v>
      </c>
      <c r="K14" s="115" t="s">
        <v>422</v>
      </c>
      <c r="L14" s="146" t="s">
        <v>423</v>
      </c>
      <c r="M14" s="147">
        <v>43825</v>
      </c>
      <c r="N14" s="146" t="s">
        <v>425</v>
      </c>
      <c r="O14" s="132" t="s">
        <v>433</v>
      </c>
    </row>
    <row r="15" spans="1:15" ht="28.5" x14ac:dyDescent="0.15">
      <c r="A15" s="24">
        <f t="shared" si="0"/>
        <v>12</v>
      </c>
      <c r="B15" s="174"/>
      <c r="C15" s="174"/>
      <c r="D15" s="176"/>
      <c r="E15" s="47" t="s">
        <v>116</v>
      </c>
      <c r="F15" s="51" t="s">
        <v>111</v>
      </c>
      <c r="G15" s="115" t="s">
        <v>422</v>
      </c>
      <c r="H15" s="146" t="s">
        <v>423</v>
      </c>
      <c r="I15" s="147">
        <v>43823</v>
      </c>
      <c r="J15" s="146" t="s">
        <v>425</v>
      </c>
      <c r="K15" s="115"/>
      <c r="L15" s="14"/>
      <c r="M15" s="14"/>
      <c r="N15" s="14"/>
      <c r="O15" s="132"/>
    </row>
    <row r="16" spans="1:15" ht="42.75" x14ac:dyDescent="0.15">
      <c r="A16" s="24">
        <f t="shared" si="0"/>
        <v>13</v>
      </c>
      <c r="B16" s="174"/>
      <c r="C16" s="174"/>
      <c r="D16" s="176" t="s">
        <v>8</v>
      </c>
      <c r="E16" s="125" t="s">
        <v>400</v>
      </c>
      <c r="F16" s="4" t="s">
        <v>227</v>
      </c>
      <c r="G16" s="115" t="s">
        <v>422</v>
      </c>
      <c r="H16" s="146" t="s">
        <v>423</v>
      </c>
      <c r="I16" s="148">
        <v>43823</v>
      </c>
      <c r="J16" s="146" t="s">
        <v>425</v>
      </c>
      <c r="K16" s="115"/>
      <c r="L16" s="14"/>
      <c r="M16" s="14"/>
      <c r="N16" s="14"/>
      <c r="O16" s="132"/>
    </row>
    <row r="17" spans="1:15" ht="28.5" x14ac:dyDescent="0.15">
      <c r="A17" s="24">
        <f t="shared" si="0"/>
        <v>14</v>
      </c>
      <c r="B17" s="174"/>
      <c r="C17" s="174"/>
      <c r="D17" s="176"/>
      <c r="E17" s="45" t="s">
        <v>11</v>
      </c>
      <c r="F17" s="51" t="s">
        <v>40</v>
      </c>
      <c r="G17" s="115" t="s">
        <v>422</v>
      </c>
      <c r="H17" s="146" t="s">
        <v>423</v>
      </c>
      <c r="I17" s="147">
        <v>43823</v>
      </c>
      <c r="J17" s="146" t="s">
        <v>425</v>
      </c>
      <c r="K17" s="115"/>
      <c r="L17" s="14"/>
      <c r="M17" s="14"/>
      <c r="N17" s="14"/>
      <c r="O17" s="132"/>
    </row>
    <row r="18" spans="1:15" ht="17.25" customHeight="1" x14ac:dyDescent="0.15">
      <c r="A18" s="24">
        <f t="shared" si="0"/>
        <v>15</v>
      </c>
      <c r="B18" s="174"/>
      <c r="C18" s="174"/>
      <c r="D18" s="176" t="s">
        <v>112</v>
      </c>
      <c r="E18" s="47" t="s">
        <v>228</v>
      </c>
      <c r="F18" s="4" t="s">
        <v>13</v>
      </c>
      <c r="G18" s="115" t="s">
        <v>422</v>
      </c>
      <c r="H18" s="146" t="s">
        <v>423</v>
      </c>
      <c r="I18" s="148">
        <v>43823</v>
      </c>
      <c r="J18" s="146" t="s">
        <v>425</v>
      </c>
      <c r="K18" s="115"/>
      <c r="L18" s="14"/>
      <c r="M18" s="14"/>
      <c r="N18" s="14"/>
      <c r="O18" s="132"/>
    </row>
    <row r="19" spans="1:15" ht="28.5" x14ac:dyDescent="0.15">
      <c r="A19" s="24">
        <f t="shared" si="0"/>
        <v>16</v>
      </c>
      <c r="B19" s="174"/>
      <c r="C19" s="174"/>
      <c r="D19" s="176"/>
      <c r="E19" s="47" t="s">
        <v>116</v>
      </c>
      <c r="F19" s="51" t="s">
        <v>113</v>
      </c>
      <c r="G19" s="115" t="s">
        <v>426</v>
      </c>
      <c r="H19" s="146" t="s">
        <v>423</v>
      </c>
      <c r="I19" s="147">
        <v>43823</v>
      </c>
      <c r="J19" s="146" t="s">
        <v>425</v>
      </c>
      <c r="K19" s="115"/>
      <c r="L19" s="14"/>
      <c r="M19" s="14"/>
      <c r="N19" s="14"/>
      <c r="O19" s="52" t="s">
        <v>437</v>
      </c>
    </row>
    <row r="20" spans="1:15" ht="30" customHeight="1" x14ac:dyDescent="0.15">
      <c r="A20" s="24">
        <f t="shared" si="0"/>
        <v>17</v>
      </c>
      <c r="B20" s="174"/>
      <c r="C20" s="174"/>
      <c r="D20" s="176" t="s">
        <v>9</v>
      </c>
      <c r="E20" s="47" t="s">
        <v>226</v>
      </c>
      <c r="F20" s="4" t="s">
        <v>13</v>
      </c>
      <c r="G20" s="115" t="s">
        <v>422</v>
      </c>
      <c r="H20" s="146" t="s">
        <v>423</v>
      </c>
      <c r="I20" s="147">
        <v>43824</v>
      </c>
      <c r="J20" s="146" t="s">
        <v>425</v>
      </c>
      <c r="K20" s="115"/>
      <c r="L20" s="14"/>
      <c r="M20" s="14"/>
      <c r="N20" s="14"/>
      <c r="O20" s="132"/>
    </row>
    <row r="21" spans="1:15" ht="28.5" x14ac:dyDescent="0.15">
      <c r="A21" s="24">
        <f t="shared" si="0"/>
        <v>18</v>
      </c>
      <c r="B21" s="174"/>
      <c r="C21" s="174"/>
      <c r="D21" s="176"/>
      <c r="E21" s="45" t="s">
        <v>11</v>
      </c>
      <c r="F21" s="51" t="s">
        <v>115</v>
      </c>
      <c r="G21" s="115" t="s">
        <v>422</v>
      </c>
      <c r="H21" s="146" t="s">
        <v>423</v>
      </c>
      <c r="I21" s="147">
        <v>43824</v>
      </c>
      <c r="J21" s="146" t="s">
        <v>425</v>
      </c>
      <c r="K21" s="115"/>
      <c r="L21" s="14"/>
      <c r="M21" s="14"/>
      <c r="N21" s="14"/>
      <c r="O21" s="132"/>
    </row>
    <row r="22" spans="1:15" ht="15.75" customHeight="1" x14ac:dyDescent="0.15">
      <c r="A22" s="24">
        <f t="shared" si="0"/>
        <v>19</v>
      </c>
      <c r="B22" s="174"/>
      <c r="C22" s="174"/>
      <c r="D22" s="176" t="s">
        <v>114</v>
      </c>
      <c r="E22" s="47" t="s">
        <v>224</v>
      </c>
      <c r="F22" s="4" t="s">
        <v>13</v>
      </c>
      <c r="G22" s="115" t="s">
        <v>422</v>
      </c>
      <c r="H22" s="146" t="s">
        <v>423</v>
      </c>
      <c r="I22" s="147">
        <v>43824</v>
      </c>
      <c r="J22" s="146" t="s">
        <v>425</v>
      </c>
      <c r="K22" s="115"/>
      <c r="L22" s="28"/>
      <c r="M22" s="28"/>
      <c r="N22" s="28"/>
      <c r="O22" s="132"/>
    </row>
    <row r="23" spans="1:15" ht="28.5" x14ac:dyDescent="0.15">
      <c r="A23" s="24">
        <f t="shared" si="0"/>
        <v>20</v>
      </c>
      <c r="B23" s="174"/>
      <c r="C23" s="174"/>
      <c r="D23" s="176"/>
      <c r="E23" s="47" t="s">
        <v>225</v>
      </c>
      <c r="F23" s="51" t="s">
        <v>117</v>
      </c>
      <c r="G23" s="115" t="s">
        <v>422</v>
      </c>
      <c r="H23" s="146" t="s">
        <v>423</v>
      </c>
      <c r="I23" s="147">
        <v>43824</v>
      </c>
      <c r="J23" s="146" t="s">
        <v>425</v>
      </c>
      <c r="K23" s="115"/>
      <c r="L23" s="28"/>
      <c r="M23" s="28"/>
      <c r="N23" s="28"/>
      <c r="O23" s="132"/>
    </row>
    <row r="24" spans="1:15" ht="28.5" x14ac:dyDescent="0.15">
      <c r="A24" s="24">
        <f t="shared" si="0"/>
        <v>21</v>
      </c>
      <c r="B24" s="174"/>
      <c r="C24" s="174"/>
      <c r="D24" s="176"/>
      <c r="E24" s="47" t="s">
        <v>229</v>
      </c>
      <c r="F24" s="51" t="s">
        <v>117</v>
      </c>
      <c r="G24" s="115" t="s">
        <v>422</v>
      </c>
      <c r="H24" s="146" t="s">
        <v>423</v>
      </c>
      <c r="I24" s="147">
        <v>43824</v>
      </c>
      <c r="J24" s="146" t="s">
        <v>425</v>
      </c>
      <c r="K24" s="115"/>
      <c r="L24" s="28"/>
      <c r="M24" s="28"/>
      <c r="N24" s="28"/>
      <c r="O24" s="132"/>
    </row>
    <row r="25" spans="1:15" ht="28.5" x14ac:dyDescent="0.15">
      <c r="A25" s="24">
        <f t="shared" si="0"/>
        <v>22</v>
      </c>
      <c r="B25" s="174"/>
      <c r="C25" s="174"/>
      <c r="D25" s="176" t="s">
        <v>118</v>
      </c>
      <c r="E25" s="119" t="s">
        <v>226</v>
      </c>
      <c r="F25" s="4" t="s">
        <v>13</v>
      </c>
      <c r="G25" s="115" t="s">
        <v>422</v>
      </c>
      <c r="H25" s="146" t="s">
        <v>423</v>
      </c>
      <c r="I25" s="147">
        <v>43824</v>
      </c>
      <c r="J25" s="146" t="s">
        <v>425</v>
      </c>
      <c r="K25" s="115"/>
      <c r="L25" s="28"/>
      <c r="M25" s="28"/>
      <c r="N25" s="28"/>
      <c r="O25" s="132"/>
    </row>
    <row r="26" spans="1:15" ht="28.5" x14ac:dyDescent="0.15">
      <c r="A26" s="24">
        <f t="shared" si="0"/>
        <v>23</v>
      </c>
      <c r="B26" s="174"/>
      <c r="C26" s="174"/>
      <c r="D26" s="176"/>
      <c r="E26" s="45" t="s">
        <v>119</v>
      </c>
      <c r="F26" s="51" t="s">
        <v>120</v>
      </c>
      <c r="G26" s="115" t="s">
        <v>422</v>
      </c>
      <c r="H26" s="146" t="s">
        <v>423</v>
      </c>
      <c r="I26" s="147">
        <v>43824</v>
      </c>
      <c r="J26" s="146" t="s">
        <v>425</v>
      </c>
      <c r="K26" s="115"/>
      <c r="L26" s="28"/>
      <c r="M26" s="28"/>
      <c r="N26" s="28"/>
      <c r="O26" s="132"/>
    </row>
    <row r="27" spans="1:15" ht="18" customHeight="1" x14ac:dyDescent="0.15">
      <c r="A27" s="24">
        <f t="shared" si="0"/>
        <v>24</v>
      </c>
      <c r="B27" s="174"/>
      <c r="C27" s="174"/>
      <c r="D27" s="176" t="s">
        <v>121</v>
      </c>
      <c r="E27" s="45" t="s">
        <v>124</v>
      </c>
      <c r="F27" s="4" t="s">
        <v>13</v>
      </c>
      <c r="G27" s="115" t="s">
        <v>422</v>
      </c>
      <c r="H27" s="146" t="s">
        <v>423</v>
      </c>
      <c r="I27" s="147">
        <v>43824</v>
      </c>
      <c r="J27" s="146" t="s">
        <v>425</v>
      </c>
      <c r="K27" s="115"/>
      <c r="L27" s="28"/>
      <c r="M27" s="28"/>
      <c r="N27" s="28"/>
      <c r="O27" s="132"/>
    </row>
    <row r="28" spans="1:15" ht="14.25" x14ac:dyDescent="0.15">
      <c r="A28" s="24">
        <f t="shared" si="0"/>
        <v>25</v>
      </c>
      <c r="B28" s="174"/>
      <c r="C28" s="174"/>
      <c r="D28" s="176"/>
      <c r="E28" s="45" t="s">
        <v>127</v>
      </c>
      <c r="F28" s="51" t="s">
        <v>122</v>
      </c>
      <c r="G28" s="115" t="s">
        <v>422</v>
      </c>
      <c r="H28" s="146" t="s">
        <v>423</v>
      </c>
      <c r="I28" s="147">
        <v>43824</v>
      </c>
      <c r="J28" s="146" t="s">
        <v>425</v>
      </c>
      <c r="K28" s="115"/>
      <c r="L28" s="28"/>
      <c r="M28" s="28"/>
      <c r="N28" s="28"/>
      <c r="O28" s="132"/>
    </row>
    <row r="29" spans="1:15" ht="14.25" x14ac:dyDescent="0.15">
      <c r="A29" s="24">
        <f t="shared" si="0"/>
        <v>26</v>
      </c>
      <c r="B29" s="174"/>
      <c r="C29" s="174"/>
      <c r="D29" s="176"/>
      <c r="E29" s="45" t="s">
        <v>123</v>
      </c>
      <c r="F29" s="51" t="s">
        <v>438</v>
      </c>
      <c r="G29" s="115" t="s">
        <v>422</v>
      </c>
      <c r="H29" s="146" t="s">
        <v>423</v>
      </c>
      <c r="I29" s="147">
        <v>43824</v>
      </c>
      <c r="J29" s="146" t="s">
        <v>425</v>
      </c>
      <c r="K29" s="115"/>
      <c r="L29" s="28"/>
      <c r="M29" s="28"/>
      <c r="N29" s="28"/>
      <c r="O29" s="132"/>
    </row>
    <row r="30" spans="1:15" ht="28.5" x14ac:dyDescent="0.15">
      <c r="A30" s="24">
        <f t="shared" si="0"/>
        <v>27</v>
      </c>
      <c r="B30" s="174"/>
      <c r="C30" s="179" t="s">
        <v>25</v>
      </c>
      <c r="D30" s="42" t="s">
        <v>87</v>
      </c>
      <c r="E30" s="45" t="s">
        <v>24</v>
      </c>
      <c r="F30" s="51" t="s">
        <v>209</v>
      </c>
      <c r="G30" s="115" t="s">
        <v>422</v>
      </c>
      <c r="H30" s="146" t="s">
        <v>423</v>
      </c>
      <c r="I30" s="147">
        <v>43824</v>
      </c>
      <c r="J30" s="146" t="s">
        <v>425</v>
      </c>
      <c r="K30" s="115"/>
      <c r="L30" s="28"/>
      <c r="M30" s="28"/>
      <c r="N30" s="28"/>
      <c r="O30" s="132" t="s">
        <v>392</v>
      </c>
    </row>
    <row r="31" spans="1:15" ht="14.25" x14ac:dyDescent="0.15">
      <c r="A31" s="24">
        <f t="shared" si="0"/>
        <v>28</v>
      </c>
      <c r="B31" s="174"/>
      <c r="C31" s="179"/>
      <c r="D31" s="42" t="s">
        <v>88</v>
      </c>
      <c r="E31" s="45" t="s">
        <v>24</v>
      </c>
      <c r="F31" s="51" t="s">
        <v>90</v>
      </c>
      <c r="G31" s="115" t="s">
        <v>422</v>
      </c>
      <c r="H31" s="146" t="s">
        <v>423</v>
      </c>
      <c r="I31" s="147">
        <v>43824</v>
      </c>
      <c r="J31" s="146" t="s">
        <v>425</v>
      </c>
      <c r="K31" s="115"/>
      <c r="L31" s="28"/>
      <c r="M31" s="28"/>
      <c r="N31" s="28"/>
      <c r="O31" s="132"/>
    </row>
    <row r="32" spans="1:15" ht="19.5" customHeight="1" x14ac:dyDescent="0.15">
      <c r="A32" s="24">
        <f t="shared" si="0"/>
        <v>29</v>
      </c>
      <c r="B32" s="174"/>
      <c r="C32" s="179"/>
      <c r="D32" s="5" t="s">
        <v>30</v>
      </c>
      <c r="E32" s="45" t="s">
        <v>24</v>
      </c>
      <c r="F32" s="4" t="s">
        <v>208</v>
      </c>
      <c r="G32" s="115" t="s">
        <v>422</v>
      </c>
      <c r="H32" s="146" t="s">
        <v>423</v>
      </c>
      <c r="I32" s="147">
        <v>43824</v>
      </c>
      <c r="J32" s="146" t="s">
        <v>425</v>
      </c>
      <c r="K32" s="115"/>
      <c r="L32" s="28"/>
      <c r="M32" s="28"/>
      <c r="N32" s="28"/>
      <c r="O32" s="132"/>
    </row>
    <row r="33" spans="1:15" ht="27.75" thickBot="1" x14ac:dyDescent="0.2">
      <c r="A33" s="37">
        <v>30</v>
      </c>
      <c r="B33" s="183"/>
      <c r="C33" s="33" t="s">
        <v>210</v>
      </c>
      <c r="D33" s="32" t="s">
        <v>213</v>
      </c>
      <c r="E33" s="35" t="s">
        <v>159</v>
      </c>
      <c r="F33" s="36" t="s">
        <v>212</v>
      </c>
      <c r="G33" s="116" t="s">
        <v>422</v>
      </c>
      <c r="H33" s="162" t="s">
        <v>423</v>
      </c>
      <c r="I33" s="164">
        <v>43824</v>
      </c>
      <c r="J33" s="162" t="s">
        <v>425</v>
      </c>
      <c r="K33" s="116"/>
      <c r="L33" s="33"/>
      <c r="M33" s="33"/>
      <c r="N33" s="33"/>
      <c r="O33" s="167"/>
    </row>
  </sheetData>
  <mergeCells count="15">
    <mergeCell ref="D27:D29"/>
    <mergeCell ref="C30:C32"/>
    <mergeCell ref="A1:C1"/>
    <mergeCell ref="D1:E1"/>
    <mergeCell ref="C3:D3"/>
    <mergeCell ref="C4:C11"/>
    <mergeCell ref="D12:D13"/>
    <mergeCell ref="D14:D15"/>
    <mergeCell ref="D16:D17"/>
    <mergeCell ref="D18:D19"/>
    <mergeCell ref="D20:D21"/>
    <mergeCell ref="D22:D24"/>
    <mergeCell ref="D25:D26"/>
    <mergeCell ref="B4:B33"/>
    <mergeCell ref="C12:C29"/>
  </mergeCells>
  <phoneticPr fontId="1"/>
  <dataValidations count="1">
    <dataValidation type="list" allowBlank="1" showInputMessage="1" showErrorMessage="1" sqref="G4:G33 K4:K33">
      <formula1>"　,OK,NG,対象外,"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C1"/>
    </sheetView>
  </sheetViews>
  <sheetFormatPr defaultRowHeight="13.5" x14ac:dyDescent="0.15"/>
  <cols>
    <col min="1" max="1" width="3.625" customWidth="1"/>
    <col min="2" max="2" width="26.125" customWidth="1"/>
    <col min="3" max="3" width="10" customWidth="1"/>
    <col min="4" max="4" width="34" customWidth="1"/>
    <col min="5" max="5" width="16.125" bestFit="1" customWidth="1"/>
    <col min="6" max="6" width="48.75" bestFit="1" customWidth="1"/>
    <col min="7" max="14" width="13.625" customWidth="1"/>
    <col min="15" max="15" width="30.75" bestFit="1" customWidth="1"/>
  </cols>
  <sheetData>
    <row r="1" spans="1:15" ht="15" thickBot="1" x14ac:dyDescent="0.2">
      <c r="A1" s="169" t="s">
        <v>256</v>
      </c>
      <c r="B1" s="170"/>
      <c r="C1" s="170"/>
      <c r="D1" s="171" t="s">
        <v>2</v>
      </c>
      <c r="E1" s="172"/>
      <c r="F1" s="67" t="s">
        <v>3</v>
      </c>
      <c r="G1" s="117" t="s">
        <v>372</v>
      </c>
      <c r="H1" s="118">
        <f>COUNTIF($G$4:$G500,"OK")+COUNTIF($G$4:$G500,"NG")+COUNTIF($G$4:$G500,"対象外")</f>
        <v>34</v>
      </c>
      <c r="I1" s="120" t="str">
        <f>IF($H$1=MAX($A$4:A500),"テスト完了","テスト漏れ")</f>
        <v>テスト完了</v>
      </c>
      <c r="J1" s="66"/>
      <c r="K1" s="66" t="s">
        <v>440</v>
      </c>
      <c r="L1" s="118">
        <f>COUNTIF($G$4:G500,"NG")</f>
        <v>3</v>
      </c>
      <c r="M1" s="66" t="s">
        <v>441</v>
      </c>
      <c r="N1" s="118">
        <f>COUNTIF($K$4:$K500,"OK")+COUNTIF($K$4:$K500,"NG")+COUNTIF($K$4:$K500,"対象外")</f>
        <v>3</v>
      </c>
      <c r="O1" s="168" t="str">
        <f>IF($L$1=$N$1,"テスト完了","テスト漏れ")</f>
        <v>テスト完了</v>
      </c>
    </row>
    <row r="2" spans="1:15" ht="15" thickBot="1" x14ac:dyDescent="0.2">
      <c r="A2" s="1"/>
      <c r="B2" s="2"/>
      <c r="C2" s="2"/>
      <c r="D2" s="2"/>
      <c r="E2" s="2"/>
      <c r="F2" s="2"/>
      <c r="G2" s="11"/>
      <c r="H2" s="11"/>
      <c r="I2" s="11"/>
      <c r="J2" s="11"/>
      <c r="K2" s="11"/>
      <c r="L2" s="11"/>
      <c r="M2" s="11"/>
      <c r="N2" s="11"/>
    </row>
    <row r="3" spans="1:15" ht="15" thickBot="1" x14ac:dyDescent="0.2">
      <c r="A3" s="3" t="s">
        <v>145</v>
      </c>
      <c r="B3" s="39" t="s">
        <v>6</v>
      </c>
      <c r="C3" s="173" t="s">
        <v>0</v>
      </c>
      <c r="D3" s="173"/>
      <c r="E3" s="39" t="s">
        <v>1</v>
      </c>
      <c r="F3" s="39" t="s">
        <v>143</v>
      </c>
      <c r="G3" s="12" t="s">
        <v>144</v>
      </c>
      <c r="H3" s="12" t="s">
        <v>248</v>
      </c>
      <c r="I3" s="12" t="s">
        <v>4</v>
      </c>
      <c r="J3" s="12" t="s">
        <v>5</v>
      </c>
      <c r="K3" s="12" t="s">
        <v>249</v>
      </c>
      <c r="L3" s="12" t="s">
        <v>248</v>
      </c>
      <c r="M3" s="12" t="s">
        <v>250</v>
      </c>
      <c r="N3" s="56" t="s">
        <v>251</v>
      </c>
      <c r="O3" s="57" t="s">
        <v>252</v>
      </c>
    </row>
    <row r="4" spans="1:15" ht="14.25" customHeight="1" x14ac:dyDescent="0.15">
      <c r="A4" s="24">
        <f>ROW()-3</f>
        <v>1</v>
      </c>
      <c r="B4" s="177" t="s">
        <v>281</v>
      </c>
      <c r="C4" s="177" t="s">
        <v>147</v>
      </c>
      <c r="D4" s="25" t="s">
        <v>149</v>
      </c>
      <c r="E4" s="43" t="s">
        <v>151</v>
      </c>
      <c r="F4" s="25" t="s">
        <v>207</v>
      </c>
      <c r="G4" s="115" t="s">
        <v>422</v>
      </c>
      <c r="H4" s="146" t="s">
        <v>423</v>
      </c>
      <c r="I4" s="148">
        <v>43824</v>
      </c>
      <c r="J4" s="145" t="s">
        <v>425</v>
      </c>
      <c r="K4" s="115"/>
      <c r="L4" s="43"/>
      <c r="M4" s="43"/>
      <c r="N4" s="43"/>
      <c r="O4" s="55"/>
    </row>
    <row r="5" spans="1:15" ht="14.25" customHeight="1" x14ac:dyDescent="0.15">
      <c r="A5" s="24">
        <f t="shared" ref="A5:A37" si="0">ROW()-3</f>
        <v>2</v>
      </c>
      <c r="B5" s="174"/>
      <c r="C5" s="174"/>
      <c r="D5" s="42" t="s">
        <v>129</v>
      </c>
      <c r="E5" s="45" t="s">
        <v>10</v>
      </c>
      <c r="F5" s="4" t="s">
        <v>133</v>
      </c>
      <c r="G5" s="115" t="s">
        <v>422</v>
      </c>
      <c r="H5" s="146" t="s">
        <v>423</v>
      </c>
      <c r="I5" s="147">
        <v>43824</v>
      </c>
      <c r="J5" s="146" t="s">
        <v>425</v>
      </c>
      <c r="K5" s="115"/>
      <c r="L5" s="4"/>
      <c r="M5" s="4"/>
      <c r="N5" s="4"/>
      <c r="O5" s="52"/>
    </row>
    <row r="6" spans="1:15" ht="14.25" x14ac:dyDescent="0.15">
      <c r="A6" s="24">
        <f t="shared" si="0"/>
        <v>3</v>
      </c>
      <c r="B6" s="174"/>
      <c r="C6" s="174"/>
      <c r="D6" s="5" t="s">
        <v>131</v>
      </c>
      <c r="E6" s="45" t="s">
        <v>10</v>
      </c>
      <c r="F6" s="4" t="s">
        <v>132</v>
      </c>
      <c r="G6" s="115" t="s">
        <v>422</v>
      </c>
      <c r="H6" s="146" t="s">
        <v>423</v>
      </c>
      <c r="I6" s="148">
        <v>43824</v>
      </c>
      <c r="J6" s="146" t="s">
        <v>425</v>
      </c>
      <c r="K6" s="115"/>
      <c r="L6" s="4"/>
      <c r="M6" s="4"/>
      <c r="N6" s="4"/>
      <c r="O6" s="52"/>
    </row>
    <row r="7" spans="1:15" ht="14.25" customHeight="1" x14ac:dyDescent="0.15">
      <c r="A7" s="24">
        <f t="shared" si="0"/>
        <v>4</v>
      </c>
      <c r="B7" s="174"/>
      <c r="C7" s="174"/>
      <c r="D7" s="5" t="s">
        <v>134</v>
      </c>
      <c r="E7" s="45" t="s">
        <v>11</v>
      </c>
      <c r="F7" s="4" t="s">
        <v>136</v>
      </c>
      <c r="G7" s="115" t="s">
        <v>422</v>
      </c>
      <c r="H7" s="146" t="s">
        <v>423</v>
      </c>
      <c r="I7" s="147">
        <v>43824</v>
      </c>
      <c r="J7" s="146" t="s">
        <v>425</v>
      </c>
      <c r="K7" s="115"/>
      <c r="L7" s="4"/>
      <c r="M7" s="4"/>
      <c r="N7" s="4"/>
      <c r="O7" s="52"/>
    </row>
    <row r="8" spans="1:15" ht="14.25" x14ac:dyDescent="0.15">
      <c r="A8" s="24">
        <f t="shared" si="0"/>
        <v>5</v>
      </c>
      <c r="B8" s="174"/>
      <c r="C8" s="174"/>
      <c r="D8" s="5" t="s">
        <v>135</v>
      </c>
      <c r="E8" s="45" t="s">
        <v>11</v>
      </c>
      <c r="F8" s="4" t="s">
        <v>137</v>
      </c>
      <c r="G8" s="115" t="s">
        <v>422</v>
      </c>
      <c r="H8" s="146" t="s">
        <v>423</v>
      </c>
      <c r="I8" s="148">
        <v>43824</v>
      </c>
      <c r="J8" s="146" t="s">
        <v>425</v>
      </c>
      <c r="K8" s="115"/>
      <c r="L8" s="4"/>
      <c r="M8" s="4"/>
      <c r="N8" s="4"/>
      <c r="O8" s="52"/>
    </row>
    <row r="9" spans="1:15" ht="14.25" x14ac:dyDescent="0.15">
      <c r="A9" s="24">
        <f t="shared" si="0"/>
        <v>6</v>
      </c>
      <c r="B9" s="174"/>
      <c r="C9" s="174"/>
      <c r="D9" s="42" t="s">
        <v>138</v>
      </c>
      <c r="E9" s="45" t="s">
        <v>24</v>
      </c>
      <c r="F9" s="4" t="s">
        <v>141</v>
      </c>
      <c r="G9" s="115" t="s">
        <v>422</v>
      </c>
      <c r="H9" s="146" t="s">
        <v>423</v>
      </c>
      <c r="I9" s="147">
        <v>43824</v>
      </c>
      <c r="J9" s="146" t="s">
        <v>425</v>
      </c>
      <c r="K9" s="115"/>
      <c r="L9" s="4"/>
      <c r="M9" s="4"/>
      <c r="N9" s="4"/>
      <c r="O9" s="52" t="s">
        <v>367</v>
      </c>
    </row>
    <row r="10" spans="1:15" ht="14.25" x14ac:dyDescent="0.15">
      <c r="A10" s="24">
        <f t="shared" si="0"/>
        <v>7</v>
      </c>
      <c r="B10" s="174"/>
      <c r="C10" s="174"/>
      <c r="D10" s="42" t="s">
        <v>130</v>
      </c>
      <c r="E10" s="45" t="s">
        <v>139</v>
      </c>
      <c r="F10" s="4" t="s">
        <v>140</v>
      </c>
      <c r="G10" s="115" t="s">
        <v>422</v>
      </c>
      <c r="H10" s="146" t="s">
        <v>423</v>
      </c>
      <c r="I10" s="148">
        <v>43824</v>
      </c>
      <c r="J10" s="146" t="s">
        <v>425</v>
      </c>
      <c r="K10" s="115"/>
      <c r="L10" s="4"/>
      <c r="M10" s="4"/>
      <c r="N10" s="4"/>
      <c r="O10" s="52"/>
    </row>
    <row r="11" spans="1:15" ht="14.25" x14ac:dyDescent="0.15">
      <c r="A11" s="24">
        <f t="shared" si="0"/>
        <v>8</v>
      </c>
      <c r="B11" s="174"/>
      <c r="C11" s="174"/>
      <c r="D11" s="5" t="s">
        <v>179</v>
      </c>
      <c r="E11" s="45" t="s">
        <v>151</v>
      </c>
      <c r="F11" s="5" t="s">
        <v>190</v>
      </c>
      <c r="G11" s="115" t="s">
        <v>422</v>
      </c>
      <c r="H11" s="146" t="s">
        <v>423</v>
      </c>
      <c r="I11" s="147">
        <v>43824</v>
      </c>
      <c r="J11" s="146" t="s">
        <v>425</v>
      </c>
      <c r="K11" s="115"/>
      <c r="L11" s="4"/>
      <c r="M11" s="4"/>
      <c r="N11" s="4"/>
      <c r="O11" s="52"/>
    </row>
    <row r="12" spans="1:15" ht="14.25" x14ac:dyDescent="0.15">
      <c r="A12" s="24">
        <f t="shared" si="0"/>
        <v>9</v>
      </c>
      <c r="B12" s="174"/>
      <c r="C12" s="174"/>
      <c r="D12" s="5" t="s">
        <v>164</v>
      </c>
      <c r="E12" s="45" t="s">
        <v>151</v>
      </c>
      <c r="F12" s="5" t="s">
        <v>175</v>
      </c>
      <c r="G12" s="115" t="s">
        <v>422</v>
      </c>
      <c r="H12" s="146" t="s">
        <v>423</v>
      </c>
      <c r="I12" s="148">
        <v>43824</v>
      </c>
      <c r="J12" s="146" t="s">
        <v>425</v>
      </c>
      <c r="K12" s="115"/>
      <c r="L12" s="4"/>
      <c r="M12" s="4"/>
      <c r="N12" s="4"/>
      <c r="O12" s="52"/>
    </row>
    <row r="13" spans="1:15" ht="33" customHeight="1" x14ac:dyDescent="0.15">
      <c r="A13" s="24">
        <f t="shared" si="0"/>
        <v>10</v>
      </c>
      <c r="B13" s="174"/>
      <c r="C13" s="174" t="s">
        <v>128</v>
      </c>
      <c r="D13" s="176" t="s">
        <v>108</v>
      </c>
      <c r="E13" s="47" t="s">
        <v>221</v>
      </c>
      <c r="F13" s="4" t="s">
        <v>12</v>
      </c>
      <c r="G13" s="115" t="s">
        <v>422</v>
      </c>
      <c r="H13" s="146" t="s">
        <v>423</v>
      </c>
      <c r="I13" s="147">
        <v>43824</v>
      </c>
      <c r="J13" s="146" t="s">
        <v>425</v>
      </c>
      <c r="K13" s="115"/>
      <c r="L13" s="4"/>
      <c r="M13" s="4"/>
      <c r="N13" s="4"/>
      <c r="O13" s="52"/>
    </row>
    <row r="14" spans="1:15" ht="33.75" customHeight="1" x14ac:dyDescent="0.15">
      <c r="A14" s="24">
        <f t="shared" si="0"/>
        <v>11</v>
      </c>
      <c r="B14" s="174"/>
      <c r="C14" s="174"/>
      <c r="D14" s="176"/>
      <c r="E14" s="45" t="s">
        <v>11</v>
      </c>
      <c r="F14" s="51" t="s">
        <v>110</v>
      </c>
      <c r="G14" s="115" t="s">
        <v>422</v>
      </c>
      <c r="H14" s="146" t="s">
        <v>423</v>
      </c>
      <c r="I14" s="148">
        <v>43824</v>
      </c>
      <c r="J14" s="146" t="s">
        <v>425</v>
      </c>
      <c r="K14" s="115"/>
      <c r="L14" s="4"/>
      <c r="M14" s="4"/>
      <c r="N14" s="4"/>
      <c r="O14" s="52"/>
    </row>
    <row r="15" spans="1:15" ht="27" x14ac:dyDescent="0.15">
      <c r="A15" s="24">
        <f t="shared" si="0"/>
        <v>12</v>
      </c>
      <c r="B15" s="174"/>
      <c r="C15" s="174"/>
      <c r="D15" s="176" t="s">
        <v>109</v>
      </c>
      <c r="E15" s="47" t="s">
        <v>439</v>
      </c>
      <c r="F15" s="4" t="s">
        <v>13</v>
      </c>
      <c r="G15" s="115" t="s">
        <v>427</v>
      </c>
      <c r="H15" s="146" t="s">
        <v>423</v>
      </c>
      <c r="I15" s="147">
        <v>43824</v>
      </c>
      <c r="J15" s="146" t="s">
        <v>425</v>
      </c>
      <c r="K15" s="115" t="s">
        <v>422</v>
      </c>
      <c r="L15" s="146" t="s">
        <v>423</v>
      </c>
      <c r="M15" s="147">
        <v>43825</v>
      </c>
      <c r="N15" s="146" t="s">
        <v>425</v>
      </c>
      <c r="O15" s="132" t="s">
        <v>433</v>
      </c>
    </row>
    <row r="16" spans="1:15" ht="32.25" customHeight="1" x14ac:dyDescent="0.15">
      <c r="A16" s="24">
        <f t="shared" si="0"/>
        <v>13</v>
      </c>
      <c r="B16" s="174"/>
      <c r="C16" s="174"/>
      <c r="D16" s="176"/>
      <c r="E16" s="47" t="s">
        <v>116</v>
      </c>
      <c r="F16" s="51" t="s">
        <v>111</v>
      </c>
      <c r="G16" s="115" t="s">
        <v>422</v>
      </c>
      <c r="H16" s="146" t="s">
        <v>423</v>
      </c>
      <c r="I16" s="148">
        <v>43824</v>
      </c>
      <c r="J16" s="146" t="s">
        <v>425</v>
      </c>
      <c r="K16" s="115"/>
      <c r="L16" s="4"/>
      <c r="M16" s="4"/>
      <c r="N16" s="4"/>
      <c r="O16" s="52"/>
    </row>
    <row r="17" spans="1:15" ht="42.75" x14ac:dyDescent="0.15">
      <c r="A17" s="24">
        <f t="shared" si="0"/>
        <v>14</v>
      </c>
      <c r="B17" s="174"/>
      <c r="C17" s="174"/>
      <c r="D17" s="176" t="s">
        <v>8</v>
      </c>
      <c r="E17" s="125" t="s">
        <v>400</v>
      </c>
      <c r="F17" s="4" t="s">
        <v>13</v>
      </c>
      <c r="G17" s="115" t="s">
        <v>422</v>
      </c>
      <c r="H17" s="146" t="s">
        <v>423</v>
      </c>
      <c r="I17" s="147">
        <v>43824</v>
      </c>
      <c r="J17" s="146" t="s">
        <v>425</v>
      </c>
      <c r="K17" s="115"/>
      <c r="L17" s="4"/>
      <c r="M17" s="4"/>
      <c r="N17" s="4"/>
      <c r="O17" s="52"/>
    </row>
    <row r="18" spans="1:15" ht="33" customHeight="1" x14ac:dyDescent="0.15">
      <c r="A18" s="24">
        <f t="shared" si="0"/>
        <v>15</v>
      </c>
      <c r="B18" s="174"/>
      <c r="C18" s="174"/>
      <c r="D18" s="176"/>
      <c r="E18" s="45" t="s">
        <v>11</v>
      </c>
      <c r="F18" s="51" t="s">
        <v>40</v>
      </c>
      <c r="G18" s="115" t="s">
        <v>422</v>
      </c>
      <c r="H18" s="146" t="s">
        <v>423</v>
      </c>
      <c r="I18" s="148">
        <v>43824</v>
      </c>
      <c r="J18" s="146" t="s">
        <v>425</v>
      </c>
      <c r="K18" s="115"/>
      <c r="L18" s="4"/>
      <c r="M18" s="4"/>
      <c r="N18" s="4"/>
      <c r="O18" s="52"/>
    </row>
    <row r="19" spans="1:15" ht="19.5" customHeight="1" x14ac:dyDescent="0.15">
      <c r="A19" s="24">
        <f t="shared" si="0"/>
        <v>16</v>
      </c>
      <c r="B19" s="174"/>
      <c r="C19" s="174"/>
      <c r="D19" s="176" t="s">
        <v>112</v>
      </c>
      <c r="E19" s="47" t="s">
        <v>228</v>
      </c>
      <c r="F19" s="4" t="s">
        <v>13</v>
      </c>
      <c r="G19" s="115" t="s">
        <v>422</v>
      </c>
      <c r="H19" s="146" t="s">
        <v>423</v>
      </c>
      <c r="I19" s="147">
        <v>43824</v>
      </c>
      <c r="J19" s="146" t="s">
        <v>425</v>
      </c>
      <c r="K19" s="115"/>
      <c r="L19" s="4"/>
      <c r="M19" s="4"/>
      <c r="N19" s="4"/>
      <c r="O19" s="52"/>
    </row>
    <row r="20" spans="1:15" ht="33.75" customHeight="1" x14ac:dyDescent="0.15">
      <c r="A20" s="24">
        <f t="shared" si="0"/>
        <v>17</v>
      </c>
      <c r="B20" s="174"/>
      <c r="C20" s="174"/>
      <c r="D20" s="176"/>
      <c r="E20" s="47" t="s">
        <v>116</v>
      </c>
      <c r="F20" s="51" t="s">
        <v>113</v>
      </c>
      <c r="G20" s="115" t="s">
        <v>426</v>
      </c>
      <c r="H20" s="146" t="s">
        <v>423</v>
      </c>
      <c r="I20" s="148">
        <v>43824</v>
      </c>
      <c r="J20" s="146" t="s">
        <v>425</v>
      </c>
      <c r="K20" s="115"/>
      <c r="L20" s="4"/>
      <c r="M20" s="4"/>
      <c r="N20" s="4"/>
      <c r="O20" s="52" t="s">
        <v>437</v>
      </c>
    </row>
    <row r="21" spans="1:15" ht="33" customHeight="1" x14ac:dyDescent="0.15">
      <c r="A21" s="24">
        <f t="shared" si="0"/>
        <v>18</v>
      </c>
      <c r="B21" s="174"/>
      <c r="C21" s="174"/>
      <c r="D21" s="176" t="s">
        <v>9</v>
      </c>
      <c r="E21" s="47" t="s">
        <v>226</v>
      </c>
      <c r="F21" s="4" t="s">
        <v>13</v>
      </c>
      <c r="G21" s="115" t="s">
        <v>422</v>
      </c>
      <c r="H21" s="146" t="s">
        <v>423</v>
      </c>
      <c r="I21" s="147">
        <v>43824</v>
      </c>
      <c r="J21" s="146" t="s">
        <v>425</v>
      </c>
      <c r="K21" s="115"/>
      <c r="L21" s="4"/>
      <c r="M21" s="4"/>
      <c r="N21" s="4"/>
      <c r="O21" s="52"/>
    </row>
    <row r="22" spans="1:15" ht="33" customHeight="1" x14ac:dyDescent="0.15">
      <c r="A22" s="24">
        <f t="shared" si="0"/>
        <v>19</v>
      </c>
      <c r="B22" s="174"/>
      <c r="C22" s="174"/>
      <c r="D22" s="176"/>
      <c r="E22" s="45" t="s">
        <v>11</v>
      </c>
      <c r="F22" s="51" t="s">
        <v>115</v>
      </c>
      <c r="G22" s="115" t="s">
        <v>422</v>
      </c>
      <c r="H22" s="146" t="s">
        <v>423</v>
      </c>
      <c r="I22" s="148">
        <v>43824</v>
      </c>
      <c r="J22" s="146" t="s">
        <v>425</v>
      </c>
      <c r="K22" s="115"/>
      <c r="L22" s="4"/>
      <c r="M22" s="4"/>
      <c r="N22" s="4"/>
      <c r="O22" s="52"/>
    </row>
    <row r="23" spans="1:15" ht="18.75" customHeight="1" x14ac:dyDescent="0.15">
      <c r="A23" s="24">
        <f t="shared" si="0"/>
        <v>20</v>
      </c>
      <c r="B23" s="174"/>
      <c r="C23" s="174"/>
      <c r="D23" s="176" t="s">
        <v>114</v>
      </c>
      <c r="E23" s="47" t="s">
        <v>224</v>
      </c>
      <c r="F23" s="4" t="s">
        <v>13</v>
      </c>
      <c r="G23" s="115" t="s">
        <v>422</v>
      </c>
      <c r="H23" s="146" t="s">
        <v>423</v>
      </c>
      <c r="I23" s="147">
        <v>43824</v>
      </c>
      <c r="J23" s="146" t="s">
        <v>425</v>
      </c>
      <c r="K23" s="115"/>
      <c r="L23" s="4"/>
      <c r="M23" s="4"/>
      <c r="N23" s="4"/>
      <c r="O23" s="52"/>
    </row>
    <row r="24" spans="1:15" ht="33" customHeight="1" x14ac:dyDescent="0.15">
      <c r="A24" s="24">
        <f t="shared" si="0"/>
        <v>21</v>
      </c>
      <c r="B24" s="174"/>
      <c r="C24" s="174"/>
      <c r="D24" s="176"/>
      <c r="E24" s="47" t="s">
        <v>225</v>
      </c>
      <c r="F24" s="51" t="s">
        <v>117</v>
      </c>
      <c r="G24" s="115" t="s">
        <v>422</v>
      </c>
      <c r="H24" s="146" t="s">
        <v>423</v>
      </c>
      <c r="I24" s="148">
        <v>43824</v>
      </c>
      <c r="J24" s="146" t="s">
        <v>425</v>
      </c>
      <c r="K24" s="115"/>
      <c r="L24" s="4"/>
      <c r="M24" s="4"/>
      <c r="N24" s="4"/>
      <c r="O24" s="52"/>
    </row>
    <row r="25" spans="1:15" ht="36.75" customHeight="1" x14ac:dyDescent="0.15">
      <c r="A25" s="24">
        <f t="shared" si="0"/>
        <v>22</v>
      </c>
      <c r="B25" s="174"/>
      <c r="C25" s="174"/>
      <c r="D25" s="176"/>
      <c r="E25" s="47" t="s">
        <v>229</v>
      </c>
      <c r="F25" s="51" t="s">
        <v>117</v>
      </c>
      <c r="G25" s="115" t="s">
        <v>422</v>
      </c>
      <c r="H25" s="146" t="s">
        <v>423</v>
      </c>
      <c r="I25" s="147">
        <v>43824</v>
      </c>
      <c r="J25" s="146" t="s">
        <v>425</v>
      </c>
      <c r="K25" s="115"/>
      <c r="L25" s="4"/>
      <c r="M25" s="4"/>
      <c r="N25" s="4"/>
      <c r="O25" s="52"/>
    </row>
    <row r="26" spans="1:15" ht="28.5" x14ac:dyDescent="0.15">
      <c r="A26" s="24">
        <f t="shared" si="0"/>
        <v>23</v>
      </c>
      <c r="B26" s="174"/>
      <c r="C26" s="174"/>
      <c r="D26" s="176" t="s">
        <v>118</v>
      </c>
      <c r="E26" s="125" t="s">
        <v>226</v>
      </c>
      <c r="F26" s="4" t="s">
        <v>13</v>
      </c>
      <c r="G26" s="115" t="s">
        <v>422</v>
      </c>
      <c r="H26" s="146" t="s">
        <v>423</v>
      </c>
      <c r="I26" s="148">
        <v>43824</v>
      </c>
      <c r="J26" s="146" t="s">
        <v>425</v>
      </c>
      <c r="K26" s="115"/>
      <c r="L26" s="4"/>
      <c r="M26" s="4"/>
      <c r="N26" s="4"/>
      <c r="O26" s="52"/>
    </row>
    <row r="27" spans="1:15" ht="28.5" x14ac:dyDescent="0.15">
      <c r="A27" s="24">
        <f t="shared" si="0"/>
        <v>24</v>
      </c>
      <c r="B27" s="174"/>
      <c r="C27" s="174"/>
      <c r="D27" s="176"/>
      <c r="E27" s="45" t="s">
        <v>119</v>
      </c>
      <c r="F27" s="51" t="s">
        <v>120</v>
      </c>
      <c r="G27" s="115" t="s">
        <v>422</v>
      </c>
      <c r="H27" s="146" t="s">
        <v>423</v>
      </c>
      <c r="I27" s="147">
        <v>43824</v>
      </c>
      <c r="J27" s="146" t="s">
        <v>425</v>
      </c>
      <c r="K27" s="115"/>
      <c r="L27" s="4"/>
      <c r="M27" s="4"/>
      <c r="N27" s="4"/>
      <c r="O27" s="52"/>
    </row>
    <row r="28" spans="1:15" ht="14.25" x14ac:dyDescent="0.15">
      <c r="A28" s="24">
        <f t="shared" si="0"/>
        <v>25</v>
      </c>
      <c r="B28" s="174"/>
      <c r="C28" s="174"/>
      <c r="D28" s="176" t="s">
        <v>125</v>
      </c>
      <c r="E28" s="45" t="s">
        <v>124</v>
      </c>
      <c r="F28" s="4" t="s">
        <v>403</v>
      </c>
      <c r="G28" s="115" t="s">
        <v>422</v>
      </c>
      <c r="H28" s="146" t="s">
        <v>423</v>
      </c>
      <c r="I28" s="148">
        <v>43824</v>
      </c>
      <c r="J28" s="146" t="s">
        <v>425</v>
      </c>
      <c r="K28" s="115"/>
      <c r="L28" s="4"/>
      <c r="M28" s="4"/>
      <c r="N28" s="4"/>
      <c r="O28" s="52"/>
    </row>
    <row r="29" spans="1:15" ht="14.25" x14ac:dyDescent="0.15">
      <c r="A29" s="24">
        <f t="shared" si="0"/>
        <v>26</v>
      </c>
      <c r="B29" s="174"/>
      <c r="C29" s="174"/>
      <c r="D29" s="176"/>
      <c r="E29" s="45" t="s">
        <v>123</v>
      </c>
      <c r="F29" s="51" t="s">
        <v>438</v>
      </c>
      <c r="G29" s="115" t="s">
        <v>422</v>
      </c>
      <c r="H29" s="146" t="s">
        <v>423</v>
      </c>
      <c r="I29" s="147">
        <v>43824</v>
      </c>
      <c r="J29" s="146" t="s">
        <v>425</v>
      </c>
      <c r="K29" s="115"/>
      <c r="L29" s="4"/>
      <c r="M29" s="4"/>
      <c r="N29" s="4"/>
      <c r="O29" s="52"/>
    </row>
    <row r="30" spans="1:15" ht="14.25" x14ac:dyDescent="0.15">
      <c r="A30" s="24">
        <f t="shared" si="0"/>
        <v>27</v>
      </c>
      <c r="B30" s="174"/>
      <c r="C30" s="174"/>
      <c r="D30" s="176"/>
      <c r="E30" s="45" t="s">
        <v>127</v>
      </c>
      <c r="F30" s="51" t="s">
        <v>122</v>
      </c>
      <c r="G30" s="115" t="s">
        <v>427</v>
      </c>
      <c r="H30" s="146" t="s">
        <v>423</v>
      </c>
      <c r="I30" s="148">
        <v>43824</v>
      </c>
      <c r="J30" s="146" t="s">
        <v>425</v>
      </c>
      <c r="K30" s="115" t="s">
        <v>422</v>
      </c>
      <c r="L30" s="146" t="s">
        <v>423</v>
      </c>
      <c r="M30" s="147">
        <v>43825</v>
      </c>
      <c r="N30" s="146" t="s">
        <v>425</v>
      </c>
      <c r="O30" s="52" t="s">
        <v>435</v>
      </c>
    </row>
    <row r="31" spans="1:15" ht="30.75" customHeight="1" x14ac:dyDescent="0.15">
      <c r="A31" s="24">
        <f t="shared" si="0"/>
        <v>28</v>
      </c>
      <c r="B31" s="174"/>
      <c r="C31" s="174"/>
      <c r="D31" s="184" t="s">
        <v>126</v>
      </c>
      <c r="E31" s="47" t="s">
        <v>276</v>
      </c>
      <c r="F31" s="74" t="s">
        <v>278</v>
      </c>
      <c r="G31" s="115" t="s">
        <v>422</v>
      </c>
      <c r="H31" s="146" t="s">
        <v>423</v>
      </c>
      <c r="I31" s="147">
        <v>43824</v>
      </c>
      <c r="J31" s="146" t="s">
        <v>425</v>
      </c>
      <c r="K31" s="115"/>
      <c r="L31" s="4"/>
      <c r="M31" s="4"/>
      <c r="N31" s="4"/>
      <c r="O31" s="52"/>
    </row>
    <row r="32" spans="1:15" ht="57" x14ac:dyDescent="0.15">
      <c r="A32" s="24">
        <f t="shared" si="0"/>
        <v>29</v>
      </c>
      <c r="B32" s="174"/>
      <c r="C32" s="174"/>
      <c r="D32" s="184"/>
      <c r="E32" s="175" t="s">
        <v>277</v>
      </c>
      <c r="F32" s="74" t="s">
        <v>420</v>
      </c>
      <c r="G32" s="115" t="s">
        <v>427</v>
      </c>
      <c r="H32" s="146" t="s">
        <v>423</v>
      </c>
      <c r="I32" s="148">
        <v>43824</v>
      </c>
      <c r="J32" s="146" t="s">
        <v>425</v>
      </c>
      <c r="K32" s="115" t="s">
        <v>422</v>
      </c>
      <c r="L32" s="146" t="s">
        <v>423</v>
      </c>
      <c r="M32" s="147">
        <v>43825</v>
      </c>
      <c r="N32" s="146" t="s">
        <v>425</v>
      </c>
      <c r="O32" s="52" t="s">
        <v>434</v>
      </c>
    </row>
    <row r="33" spans="1:15" ht="71.25" x14ac:dyDescent="0.15">
      <c r="A33" s="24">
        <f t="shared" si="0"/>
        <v>30</v>
      </c>
      <c r="B33" s="174"/>
      <c r="C33" s="174"/>
      <c r="D33" s="184"/>
      <c r="E33" s="177"/>
      <c r="F33" s="51" t="s">
        <v>421</v>
      </c>
      <c r="G33" s="115" t="s">
        <v>422</v>
      </c>
      <c r="H33" s="146" t="s">
        <v>423</v>
      </c>
      <c r="I33" s="147">
        <v>43824</v>
      </c>
      <c r="J33" s="146" t="s">
        <v>425</v>
      </c>
      <c r="K33" s="115"/>
      <c r="L33" s="4"/>
      <c r="M33" s="4"/>
      <c r="N33" s="4"/>
      <c r="O33" s="52"/>
    </row>
    <row r="34" spans="1:15" ht="32.25" customHeight="1" x14ac:dyDescent="0.15">
      <c r="A34" s="24">
        <f t="shared" si="0"/>
        <v>31</v>
      </c>
      <c r="B34" s="174"/>
      <c r="C34" s="179" t="s">
        <v>25</v>
      </c>
      <c r="D34" s="42" t="s">
        <v>87</v>
      </c>
      <c r="E34" s="45" t="s">
        <v>24</v>
      </c>
      <c r="F34" s="51" t="s">
        <v>211</v>
      </c>
      <c r="G34" s="115" t="s">
        <v>422</v>
      </c>
      <c r="H34" s="146" t="s">
        <v>423</v>
      </c>
      <c r="I34" s="148">
        <v>43824</v>
      </c>
      <c r="J34" s="146" t="s">
        <v>425</v>
      </c>
      <c r="K34" s="115"/>
      <c r="L34" s="4"/>
      <c r="M34" s="4"/>
      <c r="N34" s="4"/>
      <c r="O34" s="132" t="s">
        <v>419</v>
      </c>
    </row>
    <row r="35" spans="1:15" ht="14.25" x14ac:dyDescent="0.15">
      <c r="A35" s="24">
        <f t="shared" si="0"/>
        <v>32</v>
      </c>
      <c r="B35" s="174"/>
      <c r="C35" s="179"/>
      <c r="D35" s="42" t="s">
        <v>88</v>
      </c>
      <c r="E35" s="45" t="s">
        <v>24</v>
      </c>
      <c r="F35" s="51" t="s">
        <v>107</v>
      </c>
      <c r="G35" s="115" t="s">
        <v>422</v>
      </c>
      <c r="H35" s="146" t="s">
        <v>423</v>
      </c>
      <c r="I35" s="147">
        <v>43824</v>
      </c>
      <c r="J35" s="146" t="s">
        <v>425</v>
      </c>
      <c r="K35" s="115"/>
      <c r="L35" s="4"/>
      <c r="M35" s="4"/>
      <c r="N35" s="4"/>
      <c r="O35" s="52"/>
    </row>
    <row r="36" spans="1:15" ht="18.75" customHeight="1" x14ac:dyDescent="0.15">
      <c r="A36" s="24">
        <f t="shared" si="0"/>
        <v>33</v>
      </c>
      <c r="B36" s="174"/>
      <c r="C36" s="179"/>
      <c r="D36" s="5" t="s">
        <v>30</v>
      </c>
      <c r="E36" s="45" t="s">
        <v>24</v>
      </c>
      <c r="F36" s="4" t="s">
        <v>208</v>
      </c>
      <c r="G36" s="115" t="s">
        <v>422</v>
      </c>
      <c r="H36" s="146" t="s">
        <v>423</v>
      </c>
      <c r="I36" s="148">
        <v>43824</v>
      </c>
      <c r="J36" s="146" t="s">
        <v>425</v>
      </c>
      <c r="K36" s="115"/>
      <c r="L36" s="4"/>
      <c r="M36" s="4"/>
      <c r="N36" s="4"/>
      <c r="O36" s="52"/>
    </row>
    <row r="37" spans="1:15" ht="34.5" customHeight="1" thickBot="1" x14ac:dyDescent="0.2">
      <c r="A37" s="24">
        <f t="shared" si="0"/>
        <v>34</v>
      </c>
      <c r="B37" s="183"/>
      <c r="C37" s="10" t="s">
        <v>210</v>
      </c>
      <c r="D37" s="9" t="s">
        <v>213</v>
      </c>
      <c r="E37" s="35" t="s">
        <v>159</v>
      </c>
      <c r="F37" s="36" t="s">
        <v>212</v>
      </c>
      <c r="G37" s="116" t="s">
        <v>422</v>
      </c>
      <c r="H37" s="162" t="s">
        <v>423</v>
      </c>
      <c r="I37" s="164">
        <v>43824</v>
      </c>
      <c r="J37" s="162" t="s">
        <v>425</v>
      </c>
      <c r="K37" s="116"/>
      <c r="L37" s="10"/>
      <c r="M37" s="10"/>
      <c r="N37" s="10"/>
      <c r="O37" s="54"/>
    </row>
  </sheetData>
  <mergeCells count="17">
    <mergeCell ref="D23:D25"/>
    <mergeCell ref="C13:C33"/>
    <mergeCell ref="E32:E33"/>
    <mergeCell ref="D31:D33"/>
    <mergeCell ref="A1:C1"/>
    <mergeCell ref="D1:E1"/>
    <mergeCell ref="C3:D3"/>
    <mergeCell ref="D26:D27"/>
    <mergeCell ref="D28:D30"/>
    <mergeCell ref="B4:B37"/>
    <mergeCell ref="C34:C36"/>
    <mergeCell ref="C4:C12"/>
    <mergeCell ref="D13:D14"/>
    <mergeCell ref="D15:D16"/>
    <mergeCell ref="D17:D18"/>
    <mergeCell ref="D19:D20"/>
    <mergeCell ref="D21:D22"/>
  </mergeCells>
  <phoneticPr fontId="1"/>
  <dataValidations count="1">
    <dataValidation type="list" allowBlank="1" showInputMessage="1" showErrorMessage="1" sqref="G4:G37 K4:K37">
      <formula1>"　,OK,NG,対象外,"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zoomScale="80" zoomScaleNormal="80" workbookViewId="0">
      <selection sqref="A1:B1"/>
    </sheetView>
  </sheetViews>
  <sheetFormatPr defaultRowHeight="14.25" x14ac:dyDescent="0.15"/>
  <cols>
    <col min="1" max="1" width="5.625" bestFit="1" customWidth="1"/>
    <col min="2" max="2" width="24.5" bestFit="1" customWidth="1"/>
    <col min="3" max="3" width="22.75" style="79" bestFit="1" customWidth="1"/>
    <col min="4" max="4" width="27.125" style="77" bestFit="1" customWidth="1"/>
    <col min="5" max="5" width="36.375" style="91" bestFit="1" customWidth="1"/>
    <col min="6" max="6" width="9.5" style="89" bestFit="1" customWidth="1"/>
    <col min="7" max="7" width="70.5" bestFit="1" customWidth="1"/>
  </cols>
  <sheetData>
    <row r="1" spans="1:7" ht="15" thickBot="1" x14ac:dyDescent="0.2">
      <c r="A1" s="169" t="s">
        <v>256</v>
      </c>
      <c r="B1" s="205"/>
      <c r="C1" s="75" t="s">
        <v>2</v>
      </c>
      <c r="D1" s="78" t="s">
        <v>3</v>
      </c>
    </row>
    <row r="2" spans="1:7" ht="15" thickBot="1" x14ac:dyDescent="0.2"/>
    <row r="3" spans="1:7" thickBot="1" x14ac:dyDescent="0.2">
      <c r="A3" s="108" t="s">
        <v>145</v>
      </c>
      <c r="B3" s="109" t="s">
        <v>288</v>
      </c>
      <c r="C3" s="110" t="s">
        <v>287</v>
      </c>
      <c r="D3" s="110" t="s">
        <v>284</v>
      </c>
      <c r="E3" s="111" t="s">
        <v>283</v>
      </c>
      <c r="F3" s="112" t="s">
        <v>282</v>
      </c>
      <c r="G3" s="113" t="s">
        <v>307</v>
      </c>
    </row>
    <row r="4" spans="1:7" ht="26.1" customHeight="1" x14ac:dyDescent="0.15">
      <c r="A4" s="197">
        <f>(ROW()/4+1)/2</f>
        <v>1</v>
      </c>
      <c r="B4" s="188" t="s">
        <v>289</v>
      </c>
      <c r="C4" s="191" t="s">
        <v>285</v>
      </c>
      <c r="D4" s="194" t="s">
        <v>376</v>
      </c>
      <c r="E4" s="99" t="s">
        <v>303</v>
      </c>
      <c r="F4" s="93" t="s">
        <v>310</v>
      </c>
      <c r="G4" s="100" t="s">
        <v>314</v>
      </c>
    </row>
    <row r="5" spans="1:7" ht="26.1" customHeight="1" x14ac:dyDescent="0.15">
      <c r="A5" s="186"/>
      <c r="B5" s="189"/>
      <c r="C5" s="192"/>
      <c r="D5" s="195"/>
      <c r="E5" s="101" t="s">
        <v>369</v>
      </c>
      <c r="F5" s="27">
        <v>45</v>
      </c>
      <c r="G5" s="87" t="s">
        <v>312</v>
      </c>
    </row>
    <row r="6" spans="1:7" ht="26.1" customHeight="1" x14ac:dyDescent="0.15">
      <c r="A6" s="186"/>
      <c r="B6" s="189"/>
      <c r="C6" s="192"/>
      <c r="D6" s="195"/>
      <c r="E6" s="101"/>
      <c r="F6" s="27"/>
      <c r="G6" s="87"/>
    </row>
    <row r="7" spans="1:7" ht="26.1" customHeight="1" x14ac:dyDescent="0.15">
      <c r="A7" s="186"/>
      <c r="B7" s="189"/>
      <c r="C7" s="192"/>
      <c r="D7" s="195"/>
      <c r="E7" s="101"/>
      <c r="F7" s="27"/>
      <c r="G7" s="87"/>
    </row>
    <row r="8" spans="1:7" ht="26.1" customHeight="1" x14ac:dyDescent="0.15">
      <c r="A8" s="186"/>
      <c r="B8" s="189"/>
      <c r="C8" s="192"/>
      <c r="D8" s="195"/>
      <c r="E8" s="101"/>
      <c r="F8" s="27"/>
      <c r="G8" s="87"/>
    </row>
    <row r="9" spans="1:7" ht="26.1" customHeight="1" x14ac:dyDescent="0.15">
      <c r="A9" s="186"/>
      <c r="B9" s="189"/>
      <c r="C9" s="192"/>
      <c r="D9" s="195"/>
      <c r="E9" s="101"/>
      <c r="F9" s="27"/>
      <c r="G9" s="87"/>
    </row>
    <row r="10" spans="1:7" ht="26.1" customHeight="1" x14ac:dyDescent="0.15">
      <c r="A10" s="186"/>
      <c r="B10" s="189"/>
      <c r="C10" s="192"/>
      <c r="D10" s="195"/>
      <c r="E10" s="102"/>
      <c r="F10" s="28"/>
      <c r="G10" s="87"/>
    </row>
    <row r="11" spans="1:7" ht="26.1" customHeight="1" thickBot="1" x14ac:dyDescent="0.2">
      <c r="A11" s="198"/>
      <c r="B11" s="190"/>
      <c r="C11" s="193"/>
      <c r="D11" s="196"/>
      <c r="E11" s="103"/>
      <c r="F11" s="95"/>
      <c r="G11" s="104"/>
    </row>
    <row r="12" spans="1:7" ht="26.1" customHeight="1" x14ac:dyDescent="0.15">
      <c r="A12" s="197">
        <f t="shared" ref="A12" si="0">(ROW()/4+1)/2</f>
        <v>2</v>
      </c>
      <c r="B12" s="199" t="s">
        <v>290</v>
      </c>
      <c r="C12" s="201" t="s">
        <v>286</v>
      </c>
      <c r="D12" s="203" t="s">
        <v>377</v>
      </c>
      <c r="E12" s="105" t="s">
        <v>304</v>
      </c>
      <c r="F12" s="96" t="s">
        <v>310</v>
      </c>
      <c r="G12" s="106" t="s">
        <v>333</v>
      </c>
    </row>
    <row r="13" spans="1:7" ht="26.1" customHeight="1" x14ac:dyDescent="0.15">
      <c r="A13" s="186"/>
      <c r="B13" s="189"/>
      <c r="C13" s="192"/>
      <c r="D13" s="195"/>
      <c r="E13" s="101" t="s">
        <v>304</v>
      </c>
      <c r="F13" s="27">
        <v>9</v>
      </c>
      <c r="G13" s="87" t="s">
        <v>306</v>
      </c>
    </row>
    <row r="14" spans="1:7" ht="26.1" customHeight="1" x14ac:dyDescent="0.15">
      <c r="A14" s="186"/>
      <c r="B14" s="189"/>
      <c r="C14" s="192"/>
      <c r="D14" s="195"/>
      <c r="E14" s="101" t="s">
        <v>305</v>
      </c>
      <c r="F14" s="27">
        <v>14</v>
      </c>
      <c r="G14" s="87" t="s">
        <v>308</v>
      </c>
    </row>
    <row r="15" spans="1:7" ht="26.1" customHeight="1" x14ac:dyDescent="0.15">
      <c r="A15" s="186"/>
      <c r="B15" s="189"/>
      <c r="C15" s="192"/>
      <c r="D15" s="195"/>
      <c r="E15" s="101" t="s">
        <v>305</v>
      </c>
      <c r="F15" s="27">
        <v>16</v>
      </c>
      <c r="G15" s="87" t="s">
        <v>329</v>
      </c>
    </row>
    <row r="16" spans="1:7" s="76" customFormat="1" ht="26.1" customHeight="1" x14ac:dyDescent="0.15">
      <c r="A16" s="186"/>
      <c r="B16" s="189"/>
      <c r="C16" s="192"/>
      <c r="D16" s="195"/>
      <c r="E16" s="101" t="s">
        <v>305</v>
      </c>
      <c r="F16" s="27" t="s">
        <v>309</v>
      </c>
      <c r="G16" s="87" t="s">
        <v>337</v>
      </c>
    </row>
    <row r="17" spans="1:7" s="76" customFormat="1" ht="26.1" customHeight="1" x14ac:dyDescent="0.15">
      <c r="A17" s="186"/>
      <c r="B17" s="189"/>
      <c r="C17" s="192"/>
      <c r="D17" s="195"/>
      <c r="E17" s="101"/>
      <c r="F17" s="27"/>
      <c r="G17" s="94"/>
    </row>
    <row r="18" spans="1:7" ht="26.1" customHeight="1" x14ac:dyDescent="0.15">
      <c r="A18" s="186"/>
      <c r="B18" s="189"/>
      <c r="C18" s="192"/>
      <c r="D18" s="195"/>
      <c r="E18" s="101"/>
      <c r="F18" s="28"/>
      <c r="G18" s="87"/>
    </row>
    <row r="19" spans="1:7" ht="26.1" customHeight="1" thickBot="1" x14ac:dyDescent="0.2">
      <c r="A19" s="198"/>
      <c r="B19" s="200"/>
      <c r="C19" s="202"/>
      <c r="D19" s="204"/>
      <c r="E19" s="107"/>
      <c r="F19" s="33"/>
      <c r="G19" s="88"/>
    </row>
    <row r="20" spans="1:7" ht="26.1" customHeight="1" x14ac:dyDescent="0.15">
      <c r="A20" s="197">
        <f t="shared" ref="A20" si="1">(ROW()/4+1)/2</f>
        <v>3</v>
      </c>
      <c r="B20" s="188" t="s">
        <v>291</v>
      </c>
      <c r="C20" s="191" t="s">
        <v>286</v>
      </c>
      <c r="D20" s="194" t="s">
        <v>378</v>
      </c>
      <c r="E20" s="99" t="s">
        <v>305</v>
      </c>
      <c r="F20" s="93" t="s">
        <v>310</v>
      </c>
      <c r="G20" s="100" t="s">
        <v>334</v>
      </c>
    </row>
    <row r="21" spans="1:7" ht="26.1" customHeight="1" x14ac:dyDescent="0.15">
      <c r="A21" s="186"/>
      <c r="B21" s="189"/>
      <c r="C21" s="192"/>
      <c r="D21" s="195"/>
      <c r="E21" s="101" t="s">
        <v>305</v>
      </c>
      <c r="F21" s="27">
        <v>9</v>
      </c>
      <c r="G21" s="87" t="s">
        <v>335</v>
      </c>
    </row>
    <row r="22" spans="1:7" ht="26.1" customHeight="1" x14ac:dyDescent="0.15">
      <c r="A22" s="186"/>
      <c r="B22" s="189"/>
      <c r="C22" s="192"/>
      <c r="D22" s="195"/>
      <c r="E22" s="101" t="s">
        <v>305</v>
      </c>
      <c r="F22" s="27">
        <v>16</v>
      </c>
      <c r="G22" s="87" t="s">
        <v>330</v>
      </c>
    </row>
    <row r="23" spans="1:7" ht="26.1" customHeight="1" x14ac:dyDescent="0.15">
      <c r="A23" s="186"/>
      <c r="B23" s="189"/>
      <c r="C23" s="192"/>
      <c r="D23" s="195"/>
      <c r="E23" s="101"/>
      <c r="F23" s="27"/>
      <c r="G23" s="87"/>
    </row>
    <row r="24" spans="1:7" ht="26.1" customHeight="1" x14ac:dyDescent="0.15">
      <c r="A24" s="186"/>
      <c r="B24" s="189"/>
      <c r="C24" s="192"/>
      <c r="D24" s="195"/>
      <c r="E24" s="101"/>
      <c r="F24" s="27"/>
      <c r="G24" s="87"/>
    </row>
    <row r="25" spans="1:7" ht="26.1" customHeight="1" x14ac:dyDescent="0.15">
      <c r="A25" s="186"/>
      <c r="B25" s="189"/>
      <c r="C25" s="192"/>
      <c r="D25" s="195"/>
      <c r="E25" s="101"/>
      <c r="F25" s="27"/>
      <c r="G25" s="87"/>
    </row>
    <row r="26" spans="1:7" ht="26.1" customHeight="1" x14ac:dyDescent="0.15">
      <c r="A26" s="186"/>
      <c r="B26" s="189"/>
      <c r="C26" s="192"/>
      <c r="D26" s="195"/>
      <c r="E26" s="101"/>
      <c r="F26" s="28"/>
      <c r="G26" s="87"/>
    </row>
    <row r="27" spans="1:7" ht="26.1" customHeight="1" thickBot="1" x14ac:dyDescent="0.2">
      <c r="A27" s="198"/>
      <c r="B27" s="190"/>
      <c r="C27" s="193"/>
      <c r="D27" s="196"/>
      <c r="E27" s="103"/>
      <c r="F27" s="95"/>
      <c r="G27" s="104"/>
    </row>
    <row r="28" spans="1:7" ht="26.1" customHeight="1" x14ac:dyDescent="0.15">
      <c r="A28" s="197">
        <f t="shared" ref="A28" si="2">(ROW()/4+1)/2</f>
        <v>4</v>
      </c>
      <c r="B28" s="199" t="s">
        <v>402</v>
      </c>
      <c r="C28" s="201" t="s">
        <v>300</v>
      </c>
      <c r="D28" s="203" t="s">
        <v>380</v>
      </c>
      <c r="E28" s="105" t="s">
        <v>313</v>
      </c>
      <c r="F28" s="96" t="s">
        <v>310</v>
      </c>
      <c r="G28" s="106" t="s">
        <v>315</v>
      </c>
    </row>
    <row r="29" spans="1:7" ht="26.1" customHeight="1" x14ac:dyDescent="0.15">
      <c r="A29" s="186"/>
      <c r="B29" s="189"/>
      <c r="C29" s="192"/>
      <c r="D29" s="195"/>
      <c r="E29" s="101" t="s">
        <v>343</v>
      </c>
      <c r="F29" s="27">
        <v>27</v>
      </c>
      <c r="G29" s="87" t="s">
        <v>311</v>
      </c>
    </row>
    <row r="30" spans="1:7" ht="26.1" customHeight="1" x14ac:dyDescent="0.15">
      <c r="A30" s="186"/>
      <c r="B30" s="189"/>
      <c r="C30" s="192"/>
      <c r="D30" s="195"/>
      <c r="E30" s="101" t="s">
        <v>344</v>
      </c>
      <c r="F30" s="27">
        <v>31</v>
      </c>
      <c r="G30" s="87" t="s">
        <v>345</v>
      </c>
    </row>
    <row r="31" spans="1:7" ht="26.1" customHeight="1" x14ac:dyDescent="0.15">
      <c r="A31" s="186"/>
      <c r="B31" s="189"/>
      <c r="C31" s="192"/>
      <c r="D31" s="195"/>
      <c r="E31" s="101"/>
      <c r="F31" s="27"/>
      <c r="G31" s="87"/>
    </row>
    <row r="32" spans="1:7" ht="26.1" customHeight="1" x14ac:dyDescent="0.15">
      <c r="A32" s="186"/>
      <c r="B32" s="189"/>
      <c r="C32" s="192"/>
      <c r="D32" s="195"/>
      <c r="E32" s="101"/>
      <c r="F32" s="27"/>
      <c r="G32" s="87"/>
    </row>
    <row r="33" spans="1:7" ht="26.1" customHeight="1" x14ac:dyDescent="0.15">
      <c r="A33" s="186"/>
      <c r="B33" s="189"/>
      <c r="C33" s="192"/>
      <c r="D33" s="195"/>
      <c r="E33" s="101"/>
      <c r="F33" s="27"/>
      <c r="G33" s="87"/>
    </row>
    <row r="34" spans="1:7" ht="26.1" customHeight="1" x14ac:dyDescent="0.15">
      <c r="A34" s="186"/>
      <c r="B34" s="189"/>
      <c r="C34" s="192"/>
      <c r="D34" s="195"/>
      <c r="E34" s="102"/>
      <c r="F34" s="28"/>
      <c r="G34" s="87"/>
    </row>
    <row r="35" spans="1:7" ht="26.1" customHeight="1" thickBot="1" x14ac:dyDescent="0.2">
      <c r="A35" s="198"/>
      <c r="B35" s="200"/>
      <c r="C35" s="202"/>
      <c r="D35" s="204"/>
      <c r="E35" s="107"/>
      <c r="F35" s="33"/>
      <c r="G35" s="88"/>
    </row>
    <row r="36" spans="1:7" ht="26.1" customHeight="1" x14ac:dyDescent="0.15">
      <c r="A36" s="197">
        <f t="shared" ref="A36" si="3">(ROW()/4+1)/2</f>
        <v>5</v>
      </c>
      <c r="B36" s="199" t="s">
        <v>292</v>
      </c>
      <c r="C36" s="201" t="s">
        <v>299</v>
      </c>
      <c r="D36" s="203" t="s">
        <v>379</v>
      </c>
      <c r="E36" s="105" t="s">
        <v>350</v>
      </c>
      <c r="F36" s="96" t="s">
        <v>353</v>
      </c>
      <c r="G36" s="106" t="s">
        <v>354</v>
      </c>
    </row>
    <row r="37" spans="1:7" ht="26.1" customHeight="1" x14ac:dyDescent="0.15">
      <c r="A37" s="186"/>
      <c r="B37" s="189"/>
      <c r="C37" s="192"/>
      <c r="D37" s="195"/>
      <c r="E37" s="101" t="s">
        <v>350</v>
      </c>
      <c r="F37" s="27">
        <v>18</v>
      </c>
      <c r="G37" s="87" t="s">
        <v>351</v>
      </c>
    </row>
    <row r="38" spans="1:7" ht="26.1" customHeight="1" x14ac:dyDescent="0.15">
      <c r="A38" s="186"/>
      <c r="B38" s="189"/>
      <c r="C38" s="192"/>
      <c r="D38" s="195"/>
      <c r="E38" s="126"/>
      <c r="F38" s="28"/>
      <c r="G38" s="52"/>
    </row>
    <row r="39" spans="1:7" ht="26.1" customHeight="1" x14ac:dyDescent="0.15">
      <c r="A39" s="186"/>
      <c r="B39" s="189"/>
      <c r="C39" s="192"/>
      <c r="D39" s="195"/>
      <c r="E39" s="101"/>
      <c r="F39" s="27"/>
      <c r="G39" s="87"/>
    </row>
    <row r="40" spans="1:7" ht="26.1" customHeight="1" x14ac:dyDescent="0.15">
      <c r="A40" s="186"/>
      <c r="B40" s="189"/>
      <c r="C40" s="192"/>
      <c r="D40" s="195"/>
      <c r="E40" s="101"/>
      <c r="F40" s="27"/>
      <c r="G40" s="87"/>
    </row>
    <row r="41" spans="1:7" ht="26.1" customHeight="1" x14ac:dyDescent="0.15">
      <c r="A41" s="186"/>
      <c r="B41" s="189"/>
      <c r="C41" s="192"/>
      <c r="D41" s="195"/>
      <c r="E41" s="101"/>
      <c r="F41" s="27"/>
      <c r="G41" s="87"/>
    </row>
    <row r="42" spans="1:7" ht="26.1" customHeight="1" x14ac:dyDescent="0.15">
      <c r="A42" s="186"/>
      <c r="B42" s="189"/>
      <c r="C42" s="192"/>
      <c r="D42" s="195"/>
      <c r="E42" s="102"/>
      <c r="F42" s="28"/>
      <c r="G42" s="87"/>
    </row>
    <row r="43" spans="1:7" ht="26.1" customHeight="1" thickBot="1" x14ac:dyDescent="0.2">
      <c r="A43" s="198"/>
      <c r="B43" s="200"/>
      <c r="C43" s="202"/>
      <c r="D43" s="204"/>
      <c r="E43" s="107"/>
      <c r="F43" s="33"/>
      <c r="G43" s="88"/>
    </row>
    <row r="44" spans="1:7" ht="26.1" customHeight="1" x14ac:dyDescent="0.15">
      <c r="A44" s="197">
        <f t="shared" ref="A44" si="4">(ROW()/4+1)/2</f>
        <v>6</v>
      </c>
      <c r="B44" s="188" t="s">
        <v>293</v>
      </c>
      <c r="C44" s="191" t="s">
        <v>299</v>
      </c>
      <c r="D44" s="194" t="s">
        <v>381</v>
      </c>
      <c r="E44" s="101" t="s">
        <v>355</v>
      </c>
      <c r="F44" s="27" t="s">
        <v>356</v>
      </c>
      <c r="G44" s="87" t="s">
        <v>357</v>
      </c>
    </row>
    <row r="45" spans="1:7" ht="26.1" customHeight="1" x14ac:dyDescent="0.15">
      <c r="A45" s="186"/>
      <c r="B45" s="189"/>
      <c r="C45" s="192"/>
      <c r="D45" s="195"/>
      <c r="E45" s="101"/>
      <c r="F45" s="27"/>
      <c r="G45" s="87"/>
    </row>
    <row r="46" spans="1:7" ht="26.1" customHeight="1" x14ac:dyDescent="0.15">
      <c r="A46" s="186"/>
      <c r="B46" s="189"/>
      <c r="C46" s="192"/>
      <c r="D46" s="195"/>
      <c r="E46" s="126"/>
      <c r="F46" s="28"/>
      <c r="G46" s="52"/>
    </row>
    <row r="47" spans="1:7" ht="26.1" customHeight="1" x14ac:dyDescent="0.15">
      <c r="A47" s="186"/>
      <c r="B47" s="189"/>
      <c r="C47" s="192"/>
      <c r="D47" s="195"/>
      <c r="E47" s="101"/>
      <c r="F47" s="27"/>
      <c r="G47" s="87"/>
    </row>
    <row r="48" spans="1:7" ht="26.1" customHeight="1" x14ac:dyDescent="0.15">
      <c r="A48" s="186"/>
      <c r="B48" s="189"/>
      <c r="C48" s="192"/>
      <c r="D48" s="195"/>
      <c r="E48" s="101"/>
      <c r="F48" s="27"/>
      <c r="G48" s="87"/>
    </row>
    <row r="49" spans="1:7" ht="26.1" customHeight="1" x14ac:dyDescent="0.15">
      <c r="A49" s="186"/>
      <c r="B49" s="189"/>
      <c r="C49" s="192"/>
      <c r="D49" s="195"/>
      <c r="E49" s="101"/>
      <c r="F49" s="27"/>
      <c r="G49" s="87"/>
    </row>
    <row r="50" spans="1:7" ht="26.1" customHeight="1" x14ac:dyDescent="0.15">
      <c r="A50" s="186"/>
      <c r="B50" s="189"/>
      <c r="C50" s="192"/>
      <c r="D50" s="195"/>
      <c r="E50" s="102"/>
      <c r="F50" s="28"/>
      <c r="G50" s="87"/>
    </row>
    <row r="51" spans="1:7" ht="26.1" customHeight="1" thickBot="1" x14ac:dyDescent="0.2">
      <c r="A51" s="198"/>
      <c r="B51" s="200"/>
      <c r="C51" s="202"/>
      <c r="D51" s="204"/>
      <c r="E51" s="107"/>
      <c r="F51" s="33"/>
      <c r="G51" s="88"/>
    </row>
    <row r="52" spans="1:7" ht="26.1" customHeight="1" x14ac:dyDescent="0.15">
      <c r="A52" s="197">
        <f t="shared" ref="A52" si="5">(ROW()/4+1)/2</f>
        <v>7</v>
      </c>
      <c r="B52" s="199" t="s">
        <v>294</v>
      </c>
      <c r="C52" s="201" t="s">
        <v>299</v>
      </c>
      <c r="D52" s="203" t="s">
        <v>382</v>
      </c>
      <c r="E52" s="105" t="s">
        <v>355</v>
      </c>
      <c r="F52" s="96" t="s">
        <v>356</v>
      </c>
      <c r="G52" s="106" t="s">
        <v>358</v>
      </c>
    </row>
    <row r="53" spans="1:7" ht="26.1" customHeight="1" x14ac:dyDescent="0.15">
      <c r="A53" s="186"/>
      <c r="B53" s="189"/>
      <c r="C53" s="192"/>
      <c r="D53" s="195"/>
      <c r="E53" s="126"/>
      <c r="F53" s="28"/>
      <c r="G53" s="52"/>
    </row>
    <row r="54" spans="1:7" ht="26.1" customHeight="1" x14ac:dyDescent="0.15">
      <c r="A54" s="186"/>
      <c r="B54" s="189"/>
      <c r="C54" s="192"/>
      <c r="D54" s="195"/>
      <c r="E54" s="101"/>
      <c r="F54" s="27"/>
      <c r="G54" s="87"/>
    </row>
    <row r="55" spans="1:7" ht="26.1" customHeight="1" x14ac:dyDescent="0.15">
      <c r="A55" s="186"/>
      <c r="B55" s="189"/>
      <c r="C55" s="192"/>
      <c r="D55" s="195"/>
      <c r="E55" s="101"/>
      <c r="F55" s="27"/>
      <c r="G55" s="87"/>
    </row>
    <row r="56" spans="1:7" ht="26.1" customHeight="1" x14ac:dyDescent="0.15">
      <c r="A56" s="186"/>
      <c r="B56" s="189"/>
      <c r="C56" s="192"/>
      <c r="D56" s="195"/>
      <c r="E56" s="101"/>
      <c r="F56" s="27"/>
      <c r="G56" s="87"/>
    </row>
    <row r="57" spans="1:7" ht="26.1" customHeight="1" x14ac:dyDescent="0.15">
      <c r="A57" s="186"/>
      <c r="B57" s="189"/>
      <c r="C57" s="192"/>
      <c r="D57" s="195"/>
      <c r="E57" s="101"/>
      <c r="F57" s="27"/>
      <c r="G57" s="87"/>
    </row>
    <row r="58" spans="1:7" ht="26.1" customHeight="1" x14ac:dyDescent="0.15">
      <c r="A58" s="186"/>
      <c r="B58" s="189"/>
      <c r="C58" s="192"/>
      <c r="D58" s="195"/>
      <c r="E58" s="102"/>
      <c r="F58" s="28"/>
      <c r="G58" s="87"/>
    </row>
    <row r="59" spans="1:7" ht="26.1" customHeight="1" thickBot="1" x14ac:dyDescent="0.2">
      <c r="A59" s="198"/>
      <c r="B59" s="200"/>
      <c r="C59" s="202"/>
      <c r="D59" s="204"/>
      <c r="E59" s="107"/>
      <c r="F59" s="33"/>
      <c r="G59" s="88"/>
    </row>
    <row r="60" spans="1:7" ht="26.1" customHeight="1" x14ac:dyDescent="0.15">
      <c r="A60" s="197">
        <f t="shared" ref="A60" si="6">(ROW()/4+1)/2</f>
        <v>8</v>
      </c>
      <c r="B60" s="188" t="s">
        <v>295</v>
      </c>
      <c r="C60" s="191" t="s">
        <v>298</v>
      </c>
      <c r="D60" s="194" t="s">
        <v>383</v>
      </c>
      <c r="E60" s="99" t="s">
        <v>347</v>
      </c>
      <c r="F60" s="93">
        <v>12</v>
      </c>
      <c r="G60" s="100" t="s">
        <v>349</v>
      </c>
    </row>
    <row r="61" spans="1:7" ht="26.1" customHeight="1" x14ac:dyDescent="0.15">
      <c r="A61" s="186"/>
      <c r="B61" s="189"/>
      <c r="C61" s="192"/>
      <c r="D61" s="195"/>
      <c r="E61" s="101" t="s">
        <v>316</v>
      </c>
      <c r="F61" s="27" t="s">
        <v>310</v>
      </c>
      <c r="G61" s="87" t="s">
        <v>317</v>
      </c>
    </row>
    <row r="62" spans="1:7" ht="26.1" customHeight="1" x14ac:dyDescent="0.15">
      <c r="A62" s="186"/>
      <c r="B62" s="189"/>
      <c r="C62" s="192"/>
      <c r="D62" s="195"/>
      <c r="E62" s="101" t="s">
        <v>319</v>
      </c>
      <c r="F62" s="27">
        <v>16</v>
      </c>
      <c r="G62" s="87" t="s">
        <v>320</v>
      </c>
    </row>
    <row r="63" spans="1:7" ht="26.1" customHeight="1" x14ac:dyDescent="0.15">
      <c r="A63" s="186"/>
      <c r="B63" s="189"/>
      <c r="C63" s="192"/>
      <c r="D63" s="195"/>
      <c r="E63" s="101"/>
      <c r="F63" s="27"/>
      <c r="G63" s="87"/>
    </row>
    <row r="64" spans="1:7" ht="26.1" customHeight="1" x14ac:dyDescent="0.15">
      <c r="A64" s="186"/>
      <c r="B64" s="189"/>
      <c r="C64" s="192"/>
      <c r="D64" s="195"/>
      <c r="E64" s="101"/>
      <c r="F64" s="27"/>
      <c r="G64" s="87"/>
    </row>
    <row r="65" spans="1:7" ht="26.1" customHeight="1" x14ac:dyDescent="0.15">
      <c r="A65" s="186"/>
      <c r="B65" s="189"/>
      <c r="C65" s="192"/>
      <c r="D65" s="195"/>
      <c r="E65" s="101"/>
      <c r="F65" s="27"/>
      <c r="G65" s="87"/>
    </row>
    <row r="66" spans="1:7" ht="26.1" customHeight="1" x14ac:dyDescent="0.15">
      <c r="A66" s="186"/>
      <c r="B66" s="189"/>
      <c r="C66" s="192"/>
      <c r="D66" s="195"/>
      <c r="E66" s="102"/>
      <c r="F66" s="28"/>
      <c r="G66" s="87"/>
    </row>
    <row r="67" spans="1:7" ht="26.1" customHeight="1" thickBot="1" x14ac:dyDescent="0.2">
      <c r="A67" s="198"/>
      <c r="B67" s="190"/>
      <c r="C67" s="193"/>
      <c r="D67" s="196"/>
      <c r="E67" s="103"/>
      <c r="F67" s="95"/>
      <c r="G67" s="104"/>
    </row>
    <row r="68" spans="1:7" ht="26.1" customHeight="1" x14ac:dyDescent="0.15">
      <c r="A68" s="197">
        <f t="shared" ref="A68" si="7">(ROW()/4+1)/2</f>
        <v>9</v>
      </c>
      <c r="B68" s="199" t="s">
        <v>296</v>
      </c>
      <c r="C68" s="201" t="s">
        <v>298</v>
      </c>
      <c r="D68" s="203" t="s">
        <v>385</v>
      </c>
      <c r="E68" s="105" t="s">
        <v>347</v>
      </c>
      <c r="F68" s="96">
        <v>12</v>
      </c>
      <c r="G68" s="106" t="s">
        <v>348</v>
      </c>
    </row>
    <row r="69" spans="1:7" ht="26.1" customHeight="1" x14ac:dyDescent="0.15">
      <c r="A69" s="186"/>
      <c r="B69" s="189"/>
      <c r="C69" s="192"/>
      <c r="D69" s="195"/>
      <c r="E69" s="101" t="s">
        <v>319</v>
      </c>
      <c r="F69" s="27" t="s">
        <v>310</v>
      </c>
      <c r="G69" s="87" t="s">
        <v>346</v>
      </c>
    </row>
    <row r="70" spans="1:7" ht="26.1" customHeight="1" x14ac:dyDescent="0.15">
      <c r="A70" s="186"/>
      <c r="B70" s="189"/>
      <c r="C70" s="192"/>
      <c r="D70" s="195"/>
      <c r="E70" s="101" t="s">
        <v>319</v>
      </c>
      <c r="F70" s="27">
        <v>16</v>
      </c>
      <c r="G70" s="87" t="s">
        <v>322</v>
      </c>
    </row>
    <row r="71" spans="1:7" ht="26.1" customHeight="1" x14ac:dyDescent="0.15">
      <c r="A71" s="186"/>
      <c r="B71" s="189"/>
      <c r="C71" s="192"/>
      <c r="D71" s="195"/>
      <c r="E71" s="101"/>
      <c r="F71" s="27"/>
      <c r="G71" s="87"/>
    </row>
    <row r="72" spans="1:7" ht="26.1" customHeight="1" x14ac:dyDescent="0.15">
      <c r="A72" s="186"/>
      <c r="B72" s="189"/>
      <c r="C72" s="192"/>
      <c r="D72" s="195"/>
      <c r="E72" s="101"/>
      <c r="F72" s="27"/>
      <c r="G72" s="87"/>
    </row>
    <row r="73" spans="1:7" ht="26.1" customHeight="1" x14ac:dyDescent="0.15">
      <c r="A73" s="186"/>
      <c r="B73" s="189"/>
      <c r="C73" s="192"/>
      <c r="D73" s="195"/>
      <c r="E73" s="101"/>
      <c r="F73" s="27"/>
      <c r="G73" s="87"/>
    </row>
    <row r="74" spans="1:7" ht="26.1" customHeight="1" x14ac:dyDescent="0.15">
      <c r="A74" s="186"/>
      <c r="B74" s="189"/>
      <c r="C74" s="192"/>
      <c r="D74" s="195"/>
      <c r="E74" s="102"/>
      <c r="F74" s="28"/>
      <c r="G74" s="87"/>
    </row>
    <row r="75" spans="1:7" ht="26.1" customHeight="1" thickBot="1" x14ac:dyDescent="0.2">
      <c r="A75" s="198"/>
      <c r="B75" s="200"/>
      <c r="C75" s="202"/>
      <c r="D75" s="204"/>
      <c r="E75" s="107"/>
      <c r="F75" s="33"/>
      <c r="G75" s="88"/>
    </row>
    <row r="76" spans="1:7" ht="26.1" customHeight="1" x14ac:dyDescent="0.15">
      <c r="A76" s="197">
        <f t="shared" ref="A76" si="8">(ROW()/4+1)/2</f>
        <v>10</v>
      </c>
      <c r="B76" s="188" t="s">
        <v>297</v>
      </c>
      <c r="C76" s="191" t="s">
        <v>298</v>
      </c>
      <c r="D76" s="194" t="s">
        <v>384</v>
      </c>
      <c r="E76" s="99" t="s">
        <v>347</v>
      </c>
      <c r="F76" s="93">
        <v>12</v>
      </c>
      <c r="G76" s="100" t="s">
        <v>348</v>
      </c>
    </row>
    <row r="77" spans="1:7" ht="26.1" customHeight="1" x14ac:dyDescent="0.15">
      <c r="A77" s="186"/>
      <c r="B77" s="189"/>
      <c r="C77" s="192"/>
      <c r="D77" s="195"/>
      <c r="E77" s="101" t="s">
        <v>316</v>
      </c>
      <c r="F77" s="27" t="s">
        <v>310</v>
      </c>
      <c r="G77" s="87" t="s">
        <v>318</v>
      </c>
    </row>
    <row r="78" spans="1:7" ht="26.1" customHeight="1" x14ac:dyDescent="0.15">
      <c r="A78" s="186"/>
      <c r="B78" s="189"/>
      <c r="C78" s="192"/>
      <c r="D78" s="195"/>
      <c r="E78" s="101" t="s">
        <v>319</v>
      </c>
      <c r="F78" s="27">
        <v>15</v>
      </c>
      <c r="G78" s="87" t="s">
        <v>321</v>
      </c>
    </row>
    <row r="79" spans="1:7" ht="26.1" customHeight="1" x14ac:dyDescent="0.15">
      <c r="A79" s="186"/>
      <c r="B79" s="189"/>
      <c r="C79" s="192"/>
      <c r="D79" s="195"/>
      <c r="E79" s="101"/>
      <c r="F79" s="27"/>
      <c r="G79" s="87"/>
    </row>
    <row r="80" spans="1:7" ht="26.1" customHeight="1" x14ac:dyDescent="0.15">
      <c r="A80" s="186"/>
      <c r="B80" s="189"/>
      <c r="C80" s="192"/>
      <c r="D80" s="195"/>
      <c r="E80" s="101"/>
      <c r="F80" s="27"/>
      <c r="G80" s="87"/>
    </row>
    <row r="81" spans="1:7" ht="26.1" customHeight="1" x14ac:dyDescent="0.15">
      <c r="A81" s="186"/>
      <c r="B81" s="189"/>
      <c r="C81" s="192"/>
      <c r="D81" s="195"/>
      <c r="E81" s="101"/>
      <c r="F81" s="27"/>
      <c r="G81" s="87"/>
    </row>
    <row r="82" spans="1:7" ht="26.1" customHeight="1" x14ac:dyDescent="0.15">
      <c r="A82" s="186"/>
      <c r="B82" s="189"/>
      <c r="C82" s="192"/>
      <c r="D82" s="195"/>
      <c r="E82" s="102"/>
      <c r="F82" s="28"/>
      <c r="G82" s="87"/>
    </row>
    <row r="83" spans="1:7" ht="26.1" customHeight="1" thickBot="1" x14ac:dyDescent="0.2">
      <c r="A83" s="198"/>
      <c r="B83" s="190"/>
      <c r="C83" s="193"/>
      <c r="D83" s="196"/>
      <c r="E83" s="103"/>
      <c r="F83" s="95"/>
      <c r="G83" s="104"/>
    </row>
    <row r="84" spans="1:7" ht="26.1" customHeight="1" x14ac:dyDescent="0.15">
      <c r="A84" s="197">
        <f t="shared" ref="A84" si="9">(ROW()/4+1)/2</f>
        <v>11</v>
      </c>
      <c r="B84" s="199" t="s">
        <v>324</v>
      </c>
      <c r="C84" s="201" t="s">
        <v>323</v>
      </c>
      <c r="D84" s="203" t="s">
        <v>390</v>
      </c>
      <c r="E84" s="105" t="s">
        <v>326</v>
      </c>
      <c r="F84" s="96" t="s">
        <v>310</v>
      </c>
      <c r="G84" s="106" t="s">
        <v>327</v>
      </c>
    </row>
    <row r="85" spans="1:7" ht="26.1" customHeight="1" x14ac:dyDescent="0.15">
      <c r="A85" s="186"/>
      <c r="B85" s="189"/>
      <c r="C85" s="192"/>
      <c r="D85" s="195"/>
      <c r="E85" s="101" t="s">
        <v>319</v>
      </c>
      <c r="F85" s="27">
        <v>8</v>
      </c>
      <c r="G85" s="87" t="s">
        <v>332</v>
      </c>
    </row>
    <row r="86" spans="1:7" ht="26.1" customHeight="1" x14ac:dyDescent="0.15">
      <c r="A86" s="186"/>
      <c r="B86" s="189"/>
      <c r="C86" s="192"/>
      <c r="D86" s="195"/>
      <c r="E86" s="101" t="s">
        <v>319</v>
      </c>
      <c r="F86" s="27">
        <v>14</v>
      </c>
      <c r="G86" s="87" t="s">
        <v>329</v>
      </c>
    </row>
    <row r="87" spans="1:7" ht="26.1" customHeight="1" x14ac:dyDescent="0.15">
      <c r="A87" s="186"/>
      <c r="B87" s="189"/>
      <c r="C87" s="192"/>
      <c r="D87" s="195"/>
      <c r="E87" s="101"/>
      <c r="F87" s="27"/>
      <c r="G87" s="87"/>
    </row>
    <row r="88" spans="1:7" ht="26.1" customHeight="1" x14ac:dyDescent="0.15">
      <c r="A88" s="186"/>
      <c r="B88" s="189"/>
      <c r="C88" s="192"/>
      <c r="D88" s="195"/>
      <c r="E88" s="101"/>
      <c r="F88" s="27"/>
      <c r="G88" s="87"/>
    </row>
    <row r="89" spans="1:7" ht="26.1" customHeight="1" x14ac:dyDescent="0.15">
      <c r="A89" s="186"/>
      <c r="B89" s="189"/>
      <c r="C89" s="192"/>
      <c r="D89" s="195"/>
      <c r="E89" s="101"/>
      <c r="F89" s="27"/>
      <c r="G89" s="87"/>
    </row>
    <row r="90" spans="1:7" ht="26.1" customHeight="1" x14ac:dyDescent="0.15">
      <c r="A90" s="186"/>
      <c r="B90" s="189"/>
      <c r="C90" s="192"/>
      <c r="D90" s="195"/>
      <c r="E90" s="102"/>
      <c r="F90" s="28"/>
      <c r="G90" s="87"/>
    </row>
    <row r="91" spans="1:7" ht="26.1" customHeight="1" thickBot="1" x14ac:dyDescent="0.2">
      <c r="A91" s="198"/>
      <c r="B91" s="200"/>
      <c r="C91" s="202"/>
      <c r="D91" s="204"/>
      <c r="E91" s="107"/>
      <c r="F91" s="33"/>
      <c r="G91" s="88"/>
    </row>
    <row r="92" spans="1:7" ht="26.1" customHeight="1" x14ac:dyDescent="0.15">
      <c r="A92" s="197">
        <f t="shared" ref="A92" si="10">(ROW()/4+1)/2</f>
        <v>12</v>
      </c>
      <c r="B92" s="188" t="s">
        <v>325</v>
      </c>
      <c r="C92" s="191" t="s">
        <v>323</v>
      </c>
      <c r="D92" s="194" t="s">
        <v>386</v>
      </c>
      <c r="E92" s="99" t="s">
        <v>316</v>
      </c>
      <c r="F92" s="93" t="s">
        <v>310</v>
      </c>
      <c r="G92" s="100" t="s">
        <v>328</v>
      </c>
    </row>
    <row r="93" spans="1:7" ht="26.1" customHeight="1" x14ac:dyDescent="0.15">
      <c r="A93" s="186"/>
      <c r="B93" s="189"/>
      <c r="C93" s="192"/>
      <c r="D93" s="195"/>
      <c r="E93" s="101" t="s">
        <v>319</v>
      </c>
      <c r="F93" s="27">
        <v>8</v>
      </c>
      <c r="G93" s="87" t="s">
        <v>336</v>
      </c>
    </row>
    <row r="94" spans="1:7" ht="26.1" customHeight="1" x14ac:dyDescent="0.15">
      <c r="A94" s="186"/>
      <c r="B94" s="189"/>
      <c r="C94" s="192"/>
      <c r="D94" s="195"/>
      <c r="E94" s="101" t="s">
        <v>319</v>
      </c>
      <c r="F94" s="27">
        <v>14</v>
      </c>
      <c r="G94" s="87" t="s">
        <v>331</v>
      </c>
    </row>
    <row r="95" spans="1:7" ht="26.1" customHeight="1" x14ac:dyDescent="0.15">
      <c r="A95" s="186"/>
      <c r="B95" s="189"/>
      <c r="C95" s="192"/>
      <c r="D95" s="195"/>
      <c r="E95" s="101" t="s">
        <v>319</v>
      </c>
      <c r="F95" s="27" t="s">
        <v>309</v>
      </c>
      <c r="G95" s="87" t="s">
        <v>337</v>
      </c>
    </row>
    <row r="96" spans="1:7" ht="26.1" customHeight="1" x14ac:dyDescent="0.15">
      <c r="A96" s="186"/>
      <c r="B96" s="189"/>
      <c r="C96" s="192"/>
      <c r="D96" s="195"/>
      <c r="E96" s="101"/>
      <c r="F96" s="27"/>
      <c r="G96" s="87"/>
    </row>
    <row r="97" spans="1:7" ht="26.1" customHeight="1" x14ac:dyDescent="0.15">
      <c r="A97" s="186"/>
      <c r="B97" s="189"/>
      <c r="C97" s="192"/>
      <c r="D97" s="195"/>
      <c r="E97" s="101"/>
      <c r="F97" s="27"/>
      <c r="G97" s="87"/>
    </row>
    <row r="98" spans="1:7" ht="26.1" customHeight="1" x14ac:dyDescent="0.15">
      <c r="A98" s="186"/>
      <c r="B98" s="189"/>
      <c r="C98" s="192"/>
      <c r="D98" s="195"/>
      <c r="E98" s="102"/>
      <c r="F98" s="28"/>
      <c r="G98" s="87"/>
    </row>
    <row r="99" spans="1:7" ht="26.1" customHeight="1" thickBot="1" x14ac:dyDescent="0.2">
      <c r="A99" s="198"/>
      <c r="B99" s="190"/>
      <c r="C99" s="193"/>
      <c r="D99" s="196"/>
      <c r="E99" s="103"/>
      <c r="F99" s="95"/>
      <c r="G99" s="104"/>
    </row>
    <row r="100" spans="1:7" ht="26.1" customHeight="1" x14ac:dyDescent="0.15">
      <c r="A100" s="197">
        <f t="shared" ref="A100" si="11">(ROW()/4+1)/2</f>
        <v>13</v>
      </c>
      <c r="B100" s="199" t="s">
        <v>301</v>
      </c>
      <c r="C100" s="201" t="s">
        <v>302</v>
      </c>
      <c r="D100" s="203" t="s">
        <v>387</v>
      </c>
      <c r="E100" s="105" t="s">
        <v>339</v>
      </c>
      <c r="F100" s="96" t="s">
        <v>310</v>
      </c>
      <c r="G100" s="106" t="s">
        <v>340</v>
      </c>
    </row>
    <row r="101" spans="1:7" ht="26.1" customHeight="1" x14ac:dyDescent="0.15">
      <c r="A101" s="186"/>
      <c r="B101" s="189"/>
      <c r="C101" s="192"/>
      <c r="D101" s="195"/>
      <c r="E101" s="101" t="s">
        <v>338</v>
      </c>
      <c r="F101" s="27" t="s">
        <v>359</v>
      </c>
      <c r="G101" s="87" t="s">
        <v>341</v>
      </c>
    </row>
    <row r="102" spans="1:7" ht="26.1" customHeight="1" x14ac:dyDescent="0.15">
      <c r="A102" s="186"/>
      <c r="B102" s="189"/>
      <c r="C102" s="192"/>
      <c r="D102" s="195"/>
      <c r="E102" s="101" t="s">
        <v>343</v>
      </c>
      <c r="F102" s="27">
        <v>6</v>
      </c>
      <c r="G102" s="87" t="s">
        <v>342</v>
      </c>
    </row>
    <row r="103" spans="1:7" ht="26.1" customHeight="1" x14ac:dyDescent="0.15">
      <c r="A103" s="186"/>
      <c r="B103" s="189"/>
      <c r="C103" s="192"/>
      <c r="D103" s="195"/>
      <c r="E103" s="101" t="s">
        <v>344</v>
      </c>
      <c r="F103" s="27">
        <v>6</v>
      </c>
      <c r="G103" s="87" t="s">
        <v>342</v>
      </c>
    </row>
    <row r="104" spans="1:7" ht="26.1" customHeight="1" x14ac:dyDescent="0.15">
      <c r="A104" s="186"/>
      <c r="B104" s="189"/>
      <c r="C104" s="192"/>
      <c r="D104" s="195"/>
      <c r="E104" s="101"/>
      <c r="F104" s="27"/>
      <c r="G104" s="87"/>
    </row>
    <row r="105" spans="1:7" ht="26.1" customHeight="1" x14ac:dyDescent="0.15">
      <c r="A105" s="186"/>
      <c r="B105" s="189"/>
      <c r="C105" s="192"/>
      <c r="D105" s="195"/>
      <c r="E105" s="101"/>
      <c r="F105" s="27"/>
      <c r="G105" s="87"/>
    </row>
    <row r="106" spans="1:7" ht="26.1" customHeight="1" x14ac:dyDescent="0.15">
      <c r="A106" s="186"/>
      <c r="B106" s="189"/>
      <c r="C106" s="192"/>
      <c r="D106" s="195"/>
      <c r="E106" s="102"/>
      <c r="F106" s="28"/>
      <c r="G106" s="87"/>
    </row>
    <row r="107" spans="1:7" ht="25.5" customHeight="1" thickBot="1" x14ac:dyDescent="0.2">
      <c r="A107" s="198"/>
      <c r="B107" s="200"/>
      <c r="C107" s="202"/>
      <c r="D107" s="204"/>
      <c r="E107" s="107"/>
      <c r="F107" s="33"/>
      <c r="G107" s="88"/>
    </row>
    <row r="108" spans="1:7" ht="26.1" customHeight="1" x14ac:dyDescent="0.15">
      <c r="A108" s="197">
        <f t="shared" ref="A108" si="12">(ROW()/4+1)/2</f>
        <v>14</v>
      </c>
      <c r="B108" s="188" t="s">
        <v>410</v>
      </c>
      <c r="C108" s="191" t="s">
        <v>399</v>
      </c>
      <c r="D108" s="194" t="s">
        <v>388</v>
      </c>
      <c r="E108" s="101" t="s">
        <v>368</v>
      </c>
      <c r="F108" s="27">
        <v>50</v>
      </c>
      <c r="G108" s="87" t="s">
        <v>311</v>
      </c>
    </row>
    <row r="109" spans="1:7" ht="26.1" customHeight="1" x14ac:dyDescent="0.15">
      <c r="A109" s="186"/>
      <c r="B109" s="189"/>
      <c r="C109" s="192"/>
      <c r="D109" s="195"/>
      <c r="E109" s="101"/>
      <c r="F109" s="27"/>
      <c r="G109" s="87"/>
    </row>
    <row r="110" spans="1:7" ht="26.1" customHeight="1" x14ac:dyDescent="0.15">
      <c r="A110" s="186"/>
      <c r="B110" s="189"/>
      <c r="C110" s="192"/>
      <c r="D110" s="195"/>
      <c r="E110" s="101"/>
      <c r="F110" s="27"/>
      <c r="G110" s="87"/>
    </row>
    <row r="111" spans="1:7" ht="26.1" customHeight="1" x14ac:dyDescent="0.15">
      <c r="A111" s="186"/>
      <c r="B111" s="189"/>
      <c r="C111" s="192"/>
      <c r="D111" s="195"/>
      <c r="E111" s="101"/>
      <c r="F111" s="27"/>
      <c r="G111" s="87"/>
    </row>
    <row r="112" spans="1:7" ht="26.1" customHeight="1" x14ac:dyDescent="0.15">
      <c r="A112" s="186"/>
      <c r="B112" s="189"/>
      <c r="C112" s="192"/>
      <c r="D112" s="195"/>
      <c r="E112" s="101"/>
      <c r="F112" s="27"/>
      <c r="G112" s="87"/>
    </row>
    <row r="113" spans="1:7" ht="26.1" customHeight="1" x14ac:dyDescent="0.15">
      <c r="A113" s="186"/>
      <c r="B113" s="189"/>
      <c r="C113" s="192"/>
      <c r="D113" s="195"/>
      <c r="E113" s="101"/>
      <c r="F113" s="27"/>
      <c r="G113" s="87"/>
    </row>
    <row r="114" spans="1:7" ht="26.1" customHeight="1" x14ac:dyDescent="0.15">
      <c r="A114" s="186"/>
      <c r="B114" s="189"/>
      <c r="C114" s="192"/>
      <c r="D114" s="195"/>
      <c r="E114" s="102"/>
      <c r="F114" s="28"/>
      <c r="G114" s="87"/>
    </row>
    <row r="115" spans="1:7" ht="25.5" customHeight="1" thickBot="1" x14ac:dyDescent="0.2">
      <c r="A115" s="187"/>
      <c r="B115" s="190"/>
      <c r="C115" s="193"/>
      <c r="D115" s="196"/>
      <c r="E115" s="103"/>
      <c r="F115" s="95"/>
      <c r="G115" s="104"/>
    </row>
    <row r="116" spans="1:7" ht="26.1" customHeight="1" x14ac:dyDescent="0.15">
      <c r="A116" s="197">
        <f t="shared" ref="A116" si="13">(ROW()/4+1)/2</f>
        <v>15</v>
      </c>
      <c r="B116" s="199" t="s">
        <v>393</v>
      </c>
      <c r="C116" s="201" t="s">
        <v>398</v>
      </c>
      <c r="D116" s="203" t="s">
        <v>391</v>
      </c>
      <c r="E116" s="105" t="s">
        <v>343</v>
      </c>
      <c r="F116" s="96">
        <v>27</v>
      </c>
      <c r="G116" s="106" t="s">
        <v>311</v>
      </c>
    </row>
    <row r="117" spans="1:7" ht="26.1" customHeight="1" x14ac:dyDescent="0.15">
      <c r="A117" s="186"/>
      <c r="B117" s="189"/>
      <c r="C117" s="192"/>
      <c r="D117" s="195"/>
      <c r="E117" s="101"/>
      <c r="F117" s="27"/>
      <c r="G117" s="87"/>
    </row>
    <row r="118" spans="1:7" ht="26.1" customHeight="1" x14ac:dyDescent="0.15">
      <c r="A118" s="186"/>
      <c r="B118" s="189"/>
      <c r="C118" s="192"/>
      <c r="D118" s="195"/>
      <c r="E118" s="126"/>
      <c r="F118" s="28"/>
      <c r="G118" s="52"/>
    </row>
    <row r="119" spans="1:7" ht="26.1" customHeight="1" x14ac:dyDescent="0.15">
      <c r="A119" s="186"/>
      <c r="B119" s="189"/>
      <c r="C119" s="192"/>
      <c r="D119" s="195"/>
      <c r="E119" s="101"/>
      <c r="F119" s="28"/>
      <c r="G119" s="52"/>
    </row>
    <row r="120" spans="1:7" ht="26.1" customHeight="1" x14ac:dyDescent="0.15">
      <c r="A120" s="186"/>
      <c r="B120" s="189"/>
      <c r="C120" s="192"/>
      <c r="D120" s="195"/>
      <c r="E120" s="101"/>
      <c r="F120" s="28"/>
      <c r="G120" s="52"/>
    </row>
    <row r="121" spans="1:7" ht="26.1" customHeight="1" x14ac:dyDescent="0.15">
      <c r="A121" s="186"/>
      <c r="B121" s="189"/>
      <c r="C121" s="192"/>
      <c r="D121" s="195"/>
      <c r="E121" s="101"/>
      <c r="F121" s="27"/>
      <c r="G121" s="52"/>
    </row>
    <row r="122" spans="1:7" ht="26.1" customHeight="1" x14ac:dyDescent="0.15">
      <c r="A122" s="186"/>
      <c r="B122" s="189"/>
      <c r="C122" s="192"/>
      <c r="D122" s="195"/>
      <c r="E122" s="102"/>
      <c r="F122" s="28"/>
      <c r="G122" s="87"/>
    </row>
    <row r="123" spans="1:7" ht="26.1" customHeight="1" thickBot="1" x14ac:dyDescent="0.2">
      <c r="A123" s="198"/>
      <c r="B123" s="200"/>
      <c r="C123" s="202"/>
      <c r="D123" s="204"/>
      <c r="E123" s="107"/>
      <c r="F123" s="33"/>
      <c r="G123" s="88"/>
    </row>
    <row r="124" spans="1:7" ht="26.1" customHeight="1" x14ac:dyDescent="0.15">
      <c r="A124" s="185">
        <f t="shared" ref="A124" si="14">(ROW()/4+1)/2</f>
        <v>16</v>
      </c>
      <c r="B124" s="188" t="s">
        <v>401</v>
      </c>
      <c r="C124" s="191" t="s">
        <v>394</v>
      </c>
      <c r="D124" s="194" t="s">
        <v>396</v>
      </c>
      <c r="E124" s="99" t="s">
        <v>352</v>
      </c>
      <c r="F124" s="93" t="s">
        <v>359</v>
      </c>
      <c r="G124" s="100" t="s">
        <v>397</v>
      </c>
    </row>
    <row r="125" spans="1:7" ht="26.1" customHeight="1" x14ac:dyDescent="0.15">
      <c r="A125" s="186"/>
      <c r="B125" s="189"/>
      <c r="C125" s="192"/>
      <c r="D125" s="195"/>
      <c r="E125" s="101"/>
      <c r="F125" s="27"/>
      <c r="G125" s="87"/>
    </row>
    <row r="126" spans="1:7" ht="26.1" customHeight="1" x14ac:dyDescent="0.15">
      <c r="A126" s="186"/>
      <c r="B126" s="189"/>
      <c r="C126" s="192"/>
      <c r="D126" s="195"/>
      <c r="E126" s="126"/>
      <c r="F126" s="28"/>
      <c r="G126" s="52"/>
    </row>
    <row r="127" spans="1:7" ht="26.1" customHeight="1" x14ac:dyDescent="0.15">
      <c r="A127" s="186"/>
      <c r="B127" s="189"/>
      <c r="C127" s="192"/>
      <c r="D127" s="195"/>
      <c r="E127" s="101"/>
      <c r="F127" s="27"/>
      <c r="G127" s="87"/>
    </row>
    <row r="128" spans="1:7" ht="26.1" customHeight="1" x14ac:dyDescent="0.15">
      <c r="A128" s="186"/>
      <c r="B128" s="189"/>
      <c r="C128" s="192"/>
      <c r="D128" s="195"/>
      <c r="E128" s="101"/>
      <c r="F128" s="27"/>
      <c r="G128" s="87"/>
    </row>
    <row r="129" spans="1:7" ht="26.1" customHeight="1" x14ac:dyDescent="0.15">
      <c r="A129" s="186"/>
      <c r="B129" s="189"/>
      <c r="C129" s="192"/>
      <c r="D129" s="195"/>
      <c r="E129" s="101"/>
      <c r="F129" s="27"/>
      <c r="G129" s="87"/>
    </row>
    <row r="130" spans="1:7" ht="26.1" customHeight="1" x14ac:dyDescent="0.15">
      <c r="A130" s="186"/>
      <c r="B130" s="189"/>
      <c r="C130" s="192"/>
      <c r="D130" s="195"/>
      <c r="E130" s="102"/>
      <c r="F130" s="28"/>
      <c r="G130" s="87"/>
    </row>
    <row r="131" spans="1:7" ht="26.1" customHeight="1" thickBot="1" x14ac:dyDescent="0.2">
      <c r="A131" s="187"/>
      <c r="B131" s="190"/>
      <c r="C131" s="193"/>
      <c r="D131" s="196"/>
      <c r="E131" s="103"/>
      <c r="F131" s="95"/>
      <c r="G131" s="104"/>
    </row>
    <row r="132" spans="1:7" s="131" customFormat="1" ht="26.1" customHeight="1" x14ac:dyDescent="0.15">
      <c r="A132" s="197">
        <f t="shared" ref="A132" si="15">(ROW()/4+1)/2</f>
        <v>17</v>
      </c>
      <c r="B132" s="199" t="s">
        <v>411</v>
      </c>
      <c r="C132" s="201" t="s">
        <v>417</v>
      </c>
      <c r="D132" s="203" t="s">
        <v>415</v>
      </c>
      <c r="E132" s="105"/>
      <c r="F132" s="96"/>
      <c r="G132" s="106" t="s">
        <v>413</v>
      </c>
    </row>
    <row r="133" spans="1:7" s="131" customFormat="1" ht="26.1" customHeight="1" x14ac:dyDescent="0.15">
      <c r="A133" s="186"/>
      <c r="B133" s="189"/>
      <c r="C133" s="192"/>
      <c r="D133" s="195"/>
      <c r="E133" s="101"/>
      <c r="F133" s="27"/>
      <c r="G133" s="87"/>
    </row>
    <row r="134" spans="1:7" s="131" customFormat="1" ht="26.1" customHeight="1" x14ac:dyDescent="0.15">
      <c r="A134" s="186"/>
      <c r="B134" s="189"/>
      <c r="C134" s="192"/>
      <c r="D134" s="195"/>
      <c r="E134" s="101"/>
      <c r="F134" s="27"/>
      <c r="G134" s="87"/>
    </row>
    <row r="135" spans="1:7" s="131" customFormat="1" ht="26.1" customHeight="1" x14ac:dyDescent="0.15">
      <c r="A135" s="186"/>
      <c r="B135" s="189"/>
      <c r="C135" s="192"/>
      <c r="D135" s="195"/>
      <c r="E135" s="101"/>
      <c r="F135" s="27"/>
      <c r="G135" s="87"/>
    </row>
    <row r="136" spans="1:7" s="131" customFormat="1" ht="26.1" customHeight="1" x14ac:dyDescent="0.15">
      <c r="A136" s="186"/>
      <c r="B136" s="189"/>
      <c r="C136" s="192"/>
      <c r="D136" s="195"/>
      <c r="E136" s="101"/>
      <c r="F136" s="27"/>
      <c r="G136" s="87"/>
    </row>
    <row r="137" spans="1:7" s="131" customFormat="1" ht="26.1" customHeight="1" x14ac:dyDescent="0.15">
      <c r="A137" s="186"/>
      <c r="B137" s="189"/>
      <c r="C137" s="192"/>
      <c r="D137" s="195"/>
      <c r="E137" s="101"/>
      <c r="F137" s="27"/>
      <c r="G137" s="87"/>
    </row>
    <row r="138" spans="1:7" s="131" customFormat="1" ht="26.1" customHeight="1" x14ac:dyDescent="0.15">
      <c r="A138" s="186"/>
      <c r="B138" s="189"/>
      <c r="C138" s="192"/>
      <c r="D138" s="195"/>
      <c r="E138" s="102"/>
      <c r="F138" s="28"/>
      <c r="G138" s="87"/>
    </row>
    <row r="139" spans="1:7" s="131" customFormat="1" ht="26.1" customHeight="1" thickBot="1" x14ac:dyDescent="0.2">
      <c r="A139" s="198"/>
      <c r="B139" s="200"/>
      <c r="C139" s="202"/>
      <c r="D139" s="204"/>
      <c r="E139" s="107"/>
      <c r="F139" s="33"/>
      <c r="G139" s="88"/>
    </row>
    <row r="140" spans="1:7" s="131" customFormat="1" ht="26.1" customHeight="1" x14ac:dyDescent="0.15">
      <c r="A140" s="185">
        <f t="shared" ref="A140" si="16">(ROW()/4+1)/2</f>
        <v>18</v>
      </c>
      <c r="B140" s="199" t="s">
        <v>412</v>
      </c>
      <c r="C140" s="201" t="s">
        <v>416</v>
      </c>
      <c r="D140" s="203" t="s">
        <v>414</v>
      </c>
      <c r="E140" s="99"/>
      <c r="F140" s="93"/>
      <c r="G140" s="106" t="s">
        <v>413</v>
      </c>
    </row>
    <row r="141" spans="1:7" s="131" customFormat="1" ht="26.1" customHeight="1" x14ac:dyDescent="0.15">
      <c r="A141" s="186"/>
      <c r="B141" s="189"/>
      <c r="C141" s="192"/>
      <c r="D141" s="195"/>
      <c r="E141" s="101"/>
      <c r="F141" s="27"/>
      <c r="G141" s="87"/>
    </row>
    <row r="142" spans="1:7" s="131" customFormat="1" ht="26.1" customHeight="1" x14ac:dyDescent="0.15">
      <c r="A142" s="186"/>
      <c r="B142" s="189"/>
      <c r="C142" s="192"/>
      <c r="D142" s="195"/>
      <c r="E142" s="101"/>
      <c r="F142" s="27"/>
      <c r="G142" s="87"/>
    </row>
    <row r="143" spans="1:7" s="131" customFormat="1" ht="26.1" customHeight="1" x14ac:dyDescent="0.15">
      <c r="A143" s="186"/>
      <c r="B143" s="189"/>
      <c r="C143" s="192"/>
      <c r="D143" s="195"/>
      <c r="E143" s="101"/>
      <c r="F143" s="27"/>
      <c r="G143" s="87"/>
    </row>
    <row r="144" spans="1:7" s="131" customFormat="1" ht="26.1" customHeight="1" x14ac:dyDescent="0.15">
      <c r="A144" s="186"/>
      <c r="B144" s="189"/>
      <c r="C144" s="192"/>
      <c r="D144" s="195"/>
      <c r="E144" s="101"/>
      <c r="F144" s="27"/>
      <c r="G144" s="87"/>
    </row>
    <row r="145" spans="1:7" s="131" customFormat="1" ht="26.1" customHeight="1" x14ac:dyDescent="0.15">
      <c r="A145" s="186"/>
      <c r="B145" s="189"/>
      <c r="C145" s="192"/>
      <c r="D145" s="195"/>
      <c r="E145" s="101"/>
      <c r="F145" s="27"/>
      <c r="G145" s="87"/>
    </row>
    <row r="146" spans="1:7" s="131" customFormat="1" ht="26.1" customHeight="1" x14ac:dyDescent="0.15">
      <c r="A146" s="186"/>
      <c r="B146" s="189"/>
      <c r="C146" s="192"/>
      <c r="D146" s="195"/>
      <c r="E146" s="102"/>
      <c r="F146" s="28"/>
      <c r="G146" s="87"/>
    </row>
    <row r="147" spans="1:7" s="131" customFormat="1" ht="26.1" customHeight="1" thickBot="1" x14ac:dyDescent="0.2">
      <c r="A147" s="198"/>
      <c r="B147" s="200"/>
      <c r="C147" s="202"/>
      <c r="D147" s="204"/>
      <c r="E147" s="107"/>
      <c r="F147" s="33"/>
      <c r="G147" s="88"/>
    </row>
    <row r="148" spans="1:7" ht="13.5" x14ac:dyDescent="0.15">
      <c r="A148" s="89"/>
      <c r="B148" s="89"/>
      <c r="C148" s="90"/>
      <c r="D148" s="86"/>
    </row>
    <row r="149" spans="1:7" ht="13.5" x14ac:dyDescent="0.15">
      <c r="A149" s="89"/>
      <c r="B149" s="89"/>
      <c r="C149" s="90"/>
      <c r="D149" s="86"/>
    </row>
    <row r="150" spans="1:7" ht="13.5" x14ac:dyDescent="0.15">
      <c r="A150" s="89"/>
      <c r="B150" s="89"/>
      <c r="C150" s="90"/>
      <c r="D150" s="86"/>
    </row>
    <row r="151" spans="1:7" ht="13.5" x14ac:dyDescent="0.15">
      <c r="A151" s="89"/>
      <c r="B151" s="89"/>
      <c r="C151" s="90"/>
      <c r="D151" s="86"/>
    </row>
    <row r="152" spans="1:7" ht="13.5" x14ac:dyDescent="0.15">
      <c r="A152" s="89"/>
      <c r="B152" s="89"/>
      <c r="C152" s="90"/>
      <c r="D152" s="86"/>
    </row>
    <row r="153" spans="1:7" ht="13.5" x14ac:dyDescent="0.15">
      <c r="A153" s="89"/>
      <c r="B153" s="89"/>
      <c r="C153" s="90"/>
      <c r="D153" s="86"/>
    </row>
    <row r="154" spans="1:7" ht="13.5" x14ac:dyDescent="0.15">
      <c r="A154" s="89"/>
      <c r="B154" s="89"/>
      <c r="C154" s="90"/>
      <c r="D154" s="86"/>
    </row>
    <row r="155" spans="1:7" ht="13.5" x14ac:dyDescent="0.15">
      <c r="A155" s="89"/>
      <c r="B155" s="89"/>
      <c r="C155" s="90"/>
      <c r="D155" s="86"/>
    </row>
    <row r="156" spans="1:7" ht="13.5" x14ac:dyDescent="0.15">
      <c r="A156" s="89"/>
      <c r="B156" s="89"/>
      <c r="C156" s="90"/>
      <c r="D156" s="86"/>
    </row>
    <row r="157" spans="1:7" ht="13.5" x14ac:dyDescent="0.15">
      <c r="A157" s="89"/>
      <c r="B157" s="89"/>
      <c r="C157" s="90"/>
      <c r="D157" s="86"/>
    </row>
    <row r="158" spans="1:7" ht="13.5" x14ac:dyDescent="0.15">
      <c r="A158" s="89"/>
      <c r="B158" s="89"/>
      <c r="C158" s="90"/>
      <c r="D158" s="86"/>
    </row>
  </sheetData>
  <mergeCells count="73">
    <mergeCell ref="A132:A139"/>
    <mergeCell ref="B132:B139"/>
    <mergeCell ref="C132:C139"/>
    <mergeCell ref="D132:D139"/>
    <mergeCell ref="A140:A147"/>
    <mergeCell ref="B140:B147"/>
    <mergeCell ref="C140:C147"/>
    <mergeCell ref="D140:D147"/>
    <mergeCell ref="C84:C91"/>
    <mergeCell ref="D84:D91"/>
    <mergeCell ref="B76:B83"/>
    <mergeCell ref="C76:C83"/>
    <mergeCell ref="D76:D83"/>
    <mergeCell ref="C60:C67"/>
    <mergeCell ref="D60:D67"/>
    <mergeCell ref="B68:B75"/>
    <mergeCell ref="C68:C75"/>
    <mergeCell ref="D68:D75"/>
    <mergeCell ref="C44:C51"/>
    <mergeCell ref="D44:D51"/>
    <mergeCell ref="B52:B59"/>
    <mergeCell ref="C52:C59"/>
    <mergeCell ref="A20:A27"/>
    <mergeCell ref="A28:A35"/>
    <mergeCell ref="A36:A43"/>
    <mergeCell ref="D28:D35"/>
    <mergeCell ref="B36:B43"/>
    <mergeCell ref="C36:C43"/>
    <mergeCell ref="D36:D43"/>
    <mergeCell ref="B44:B51"/>
    <mergeCell ref="B28:B35"/>
    <mergeCell ref="C28:C35"/>
    <mergeCell ref="D52:D59"/>
    <mergeCell ref="D4:D11"/>
    <mergeCell ref="D12:D19"/>
    <mergeCell ref="C4:C11"/>
    <mergeCell ref="C12:C19"/>
    <mergeCell ref="D20:D27"/>
    <mergeCell ref="C20:C27"/>
    <mergeCell ref="A4:A11"/>
    <mergeCell ref="A12:A19"/>
    <mergeCell ref="A1:B1"/>
    <mergeCell ref="A92:A99"/>
    <mergeCell ref="B92:B99"/>
    <mergeCell ref="B4:B11"/>
    <mergeCell ref="B12:B19"/>
    <mergeCell ref="B20:B27"/>
    <mergeCell ref="A44:A51"/>
    <mergeCell ref="A52:A59"/>
    <mergeCell ref="A60:A67"/>
    <mergeCell ref="A76:A83"/>
    <mergeCell ref="A84:A91"/>
    <mergeCell ref="A68:A75"/>
    <mergeCell ref="B60:B67"/>
    <mergeCell ref="B84:B91"/>
    <mergeCell ref="C92:C99"/>
    <mergeCell ref="D92:D99"/>
    <mergeCell ref="A100:A107"/>
    <mergeCell ref="B100:B107"/>
    <mergeCell ref="C100:C107"/>
    <mergeCell ref="D100:D107"/>
    <mergeCell ref="A124:A131"/>
    <mergeCell ref="B124:B131"/>
    <mergeCell ref="C124:C131"/>
    <mergeCell ref="D124:D131"/>
    <mergeCell ref="A108:A115"/>
    <mergeCell ref="B108:B115"/>
    <mergeCell ref="C108:C115"/>
    <mergeCell ref="D108:D115"/>
    <mergeCell ref="A116:A123"/>
    <mergeCell ref="B116:B123"/>
    <mergeCell ref="C116:C123"/>
    <mergeCell ref="D116:D12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ログイン画面</vt:lpstr>
      <vt:lpstr>メニュー画面</vt:lpstr>
      <vt:lpstr>在庫一覧画面</vt:lpstr>
      <vt:lpstr>商品登録画面</vt:lpstr>
      <vt:lpstr>商品編集画面</vt:lpstr>
      <vt:lpstr>ユーザー一覧画面</vt:lpstr>
      <vt:lpstr>ユーザー登録画面</vt:lpstr>
      <vt:lpstr>ユーザー編集画面</vt:lpstr>
      <vt:lpstr>確認用ＳＱＬ</vt:lpstr>
      <vt:lpstr>テスト実施状況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3ca-admin</dc:creator>
  <cp:lastModifiedBy>緑川　輝</cp:lastModifiedBy>
  <dcterms:created xsi:type="dcterms:W3CDTF">2019-12-10T06:54:06Z</dcterms:created>
  <dcterms:modified xsi:type="dcterms:W3CDTF">2019-12-27T03:11:02Z</dcterms:modified>
</cp:coreProperties>
</file>