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950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33" i="1" l="1"/>
  <c r="AG132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G119" i="1"/>
  <c r="AG118" i="1"/>
  <c r="AF117" i="1" l="1"/>
  <c r="AF116" i="1"/>
  <c r="AF115" i="1"/>
  <c r="AF114" i="1"/>
  <c r="AF113" i="1"/>
  <c r="AF112" i="1"/>
  <c r="AF97" i="1" l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96" i="1"/>
  <c r="AE95" i="1" l="1"/>
  <c r="AE94" i="1"/>
  <c r="AE93" i="1"/>
  <c r="AE92" i="1"/>
  <c r="AE91" i="1"/>
  <c r="AE90" i="1"/>
  <c r="AE89" i="1"/>
  <c r="AE88" i="1"/>
  <c r="AE87" i="1"/>
  <c r="AE86" i="1"/>
  <c r="AE85" i="1"/>
  <c r="AE84" i="1"/>
  <c r="AE83" i="1"/>
  <c r="AE82" i="1"/>
  <c r="AE81" i="1"/>
  <c r="AE80" i="1"/>
  <c r="AE74" i="1" l="1"/>
  <c r="AE75" i="1"/>
  <c r="AE76" i="1"/>
  <c r="AE77" i="1"/>
  <c r="AE78" i="1"/>
  <c r="AE79" i="1"/>
  <c r="AE68" i="1" l="1"/>
  <c r="AE69" i="1"/>
  <c r="AE70" i="1"/>
  <c r="AE71" i="1"/>
  <c r="AE72" i="1"/>
  <c r="AE73" i="1"/>
  <c r="AE63" i="1"/>
  <c r="AE64" i="1"/>
  <c r="AE65" i="1"/>
  <c r="AE66" i="1"/>
  <c r="AE67" i="1"/>
  <c r="AE62" i="1"/>
  <c r="S63" i="1"/>
  <c r="S64" i="1"/>
  <c r="S65" i="1"/>
  <c r="S66" i="1"/>
  <c r="S67" i="1"/>
  <c r="S68" i="1"/>
  <c r="S69" i="1"/>
  <c r="S70" i="1"/>
  <c r="S71" i="1"/>
  <c r="S72" i="1"/>
  <c r="S73" i="1"/>
  <c r="S62" i="1"/>
  <c r="AF40" i="1" l="1"/>
  <c r="AF41" i="1"/>
  <c r="AF42" i="1"/>
  <c r="AF43" i="1"/>
  <c r="AF44" i="1"/>
  <c r="AF45" i="1"/>
  <c r="AF46" i="1"/>
  <c r="AF47" i="1"/>
  <c r="AF48" i="1"/>
  <c r="AF49" i="1"/>
  <c r="AF39" i="1"/>
  <c r="AE26" i="1" l="1"/>
  <c r="AE27" i="1"/>
  <c r="AE28" i="1"/>
  <c r="AE25" i="1"/>
  <c r="S26" i="1"/>
  <c r="S27" i="1"/>
  <c r="S28" i="1"/>
  <c r="S25" i="1"/>
  <c r="S21" i="1"/>
  <c r="S20" i="1"/>
  <c r="S22" i="1"/>
  <c r="S23" i="1"/>
  <c r="S24" i="1"/>
  <c r="S19" i="1"/>
</calcChain>
</file>

<file path=xl/comments1.xml><?xml version="1.0" encoding="utf-8"?>
<comments xmlns="http://schemas.openxmlformats.org/spreadsheetml/2006/main">
  <authors>
    <author>Author</author>
  </authors>
  <commentList>
    <comment ref="A13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From here the data from Romeo et al 2021. note the ID have not been adapted</t>
        </r>
      </text>
    </comment>
  </commentList>
</comments>
</file>

<file path=xl/sharedStrings.xml><?xml version="1.0" encoding="utf-8"?>
<sst xmlns="http://schemas.openxmlformats.org/spreadsheetml/2006/main" count="2388" uniqueCount="209">
  <si>
    <t>ID</t>
  </si>
  <si>
    <t>Group ID</t>
  </si>
  <si>
    <t>Author year</t>
  </si>
  <si>
    <t>Link</t>
  </si>
  <si>
    <t>Particle</t>
  </si>
  <si>
    <t>Type</t>
  </si>
  <si>
    <t>Producer</t>
  </si>
  <si>
    <t>Animal</t>
  </si>
  <si>
    <t>Sex</t>
  </si>
  <si>
    <t>animal weight kg</t>
  </si>
  <si>
    <t>Administration route</t>
  </si>
  <si>
    <t>Exposure time h/day</t>
  </si>
  <si>
    <t>Exposure time days/week</t>
  </si>
  <si>
    <t>Exposure time weeks</t>
  </si>
  <si>
    <t>N. administrations</t>
  </si>
  <si>
    <t>hours between each instillation</t>
  </si>
  <si>
    <t>Hours after exposure end at which effects have been evaluated</t>
  </si>
  <si>
    <t>Particle concentration in air (inhalation) mg/m3</t>
  </si>
  <si>
    <t>Instilled particle mass per single instillation ug</t>
  </si>
  <si>
    <t>Dose in mg/kg body weight (each single)</t>
  </si>
  <si>
    <t>Particle diameter nm</t>
  </si>
  <si>
    <t>Particle specific surface area m2/g</t>
  </si>
  <si>
    <t>Geometric mobility diameter of aerosol nm</t>
  </si>
  <si>
    <t>Aerodynamic diameter of aerosol nm</t>
  </si>
  <si>
    <t>Agglomerate diameter nm (if applicable) DLS</t>
  </si>
  <si>
    <t>Agglomerate diameter nm (if applicable) PTA</t>
  </si>
  <si>
    <t>Dose in lung at the end of exposure mg/cm2</t>
  </si>
  <si>
    <t>Dose in lung when effects are measured mg/cm2</t>
  </si>
  <si>
    <t>number neutrophils in BALF</t>
  </si>
  <si>
    <t>% neutrophils</t>
  </si>
  <si>
    <t>Tot BALF cells</t>
  </si>
  <si>
    <t>id</t>
  </si>
  <si>
    <t>g_id</t>
  </si>
  <si>
    <t>author</t>
  </si>
  <si>
    <t>link</t>
  </si>
  <si>
    <t>particle</t>
  </si>
  <si>
    <t>type</t>
  </si>
  <si>
    <t>prod</t>
  </si>
  <si>
    <t>animal</t>
  </si>
  <si>
    <t>sex</t>
  </si>
  <si>
    <t>weight</t>
  </si>
  <si>
    <t>admin</t>
  </si>
  <si>
    <t>hours</t>
  </si>
  <si>
    <t>days</t>
  </si>
  <si>
    <t>weeks</t>
  </si>
  <si>
    <t>number</t>
  </si>
  <si>
    <t>h_between</t>
  </si>
  <si>
    <t>h_after</t>
  </si>
  <si>
    <t>air_conc</t>
  </si>
  <si>
    <t>instilled_dose</t>
  </si>
  <si>
    <t>dose_per_kg</t>
  </si>
  <si>
    <t>pp_diam</t>
  </si>
  <si>
    <t>ssa</t>
  </si>
  <si>
    <t>air_gmd</t>
  </si>
  <si>
    <t>air_diam</t>
  </si>
  <si>
    <t>agg_diam</t>
  </si>
  <si>
    <t>agg_diam_pta</t>
  </si>
  <si>
    <t>neutro</t>
  </si>
  <si>
    <t>neutro_percent</t>
  </si>
  <si>
    <t>tot_balf</t>
  </si>
  <si>
    <t>Landsiedel 2014</t>
  </si>
  <si>
    <t>https://particleandfibretoxicology.biomedcentral.com/articles/10.1186/1743-8977-11-16#Sec28</t>
  </si>
  <si>
    <t>Wistar rat</t>
  </si>
  <si>
    <t>M</t>
  </si>
  <si>
    <t>inhalation</t>
  </si>
  <si>
    <t>CeO2</t>
  </si>
  <si>
    <t>https://www.sciencedirect.com/science/article/pii/S0278691507001408</t>
  </si>
  <si>
    <t>Arts 2007</t>
  </si>
  <si>
    <t>Amorphous SiO2</t>
  </si>
  <si>
    <t>Zeosil 45</t>
  </si>
  <si>
    <t>Syloid 74</t>
  </si>
  <si>
    <t>Cab-O-Sil M5</t>
  </si>
  <si>
    <t>Rhodia</t>
  </si>
  <si>
    <t>Grace Gmbh</t>
  </si>
  <si>
    <t>Cabot Corp</t>
  </si>
  <si>
    <t>M + F</t>
  </si>
  <si>
    <t>https://www.tandfonline.com/doi/full/10.3109/17435390.2010.519835</t>
  </si>
  <si>
    <t>Ma 2010</t>
  </si>
  <si>
    <t>intratracheal instillation</t>
  </si>
  <si>
    <t>Sprague-Dawley rat</t>
  </si>
  <si>
    <t>Cho 2007</t>
  </si>
  <si>
    <t>https://www.sciencedirect.com/science/article/pii/S0378427407009629</t>
  </si>
  <si>
    <t>A/J mouse</t>
  </si>
  <si>
    <t>Schwotzer 2017</t>
  </si>
  <si>
    <t>https://particleandfibretoxicology.biomedcentral.com/articles/10.1186/s12989-017-0204-6#Sec12</t>
  </si>
  <si>
    <t>NM-212</t>
  </si>
  <si>
    <t>F</t>
  </si>
  <si>
    <t>Keller 2014</t>
  </si>
  <si>
    <t>https://link.springer.com/article/10.1007/s00204-014-1349-9#Sec2</t>
  </si>
  <si>
    <t>NM-211</t>
  </si>
  <si>
    <t>Gosens 2013</t>
  </si>
  <si>
    <t>https://www.tandfonline.com/doi/full/10.3109/17435390.2013.815814?casa_token=XCjXeYCoYyUAAAAA%3AB7vq1hHE_O0rpgLWwe5pZtshE5gM7Y9-fQtpBCfRs8nXcXUaLyE6G6-uWLtzzBWAsP64JxiMic6R6w</t>
  </si>
  <si>
    <t>NM-213</t>
  </si>
  <si>
    <t>Warheit 2007</t>
  </si>
  <si>
    <t>https://academic.oup.com/toxsci/article/95/1/270/1690460</t>
  </si>
  <si>
    <t>Crystalline SiO2</t>
  </si>
  <si>
    <t>Min-U-Sil</t>
  </si>
  <si>
    <t>Morimoto 2015</t>
  </si>
  <si>
    <t>https://link.springer.com/article/10.1007/s11051-015-3249-1#Sec13</t>
  </si>
  <si>
    <t>Fisher rat</t>
  </si>
  <si>
    <t>dep_area_end_exposure_mg/cm2</t>
  </si>
  <si>
    <t>dep_area_at_measurement_mg/cm2</t>
  </si>
  <si>
    <t>CrlWIWU BR rat</t>
  </si>
  <si>
    <t>CrlCDSDIGS BR rat</t>
  </si>
  <si>
    <t>Dep_fraction_area_after_time_mg/cm2/mg/m3</t>
  </si>
  <si>
    <t>Dep_fraction_area_end_exposure_mg/cm2/mg/m3</t>
  </si>
  <si>
    <t>Deposited amount per cm2 per mg/m3 in air when endpoints are measured</t>
  </si>
  <si>
    <t>Deposited amount per cm2 per mg/m3 in air at exposure end</t>
  </si>
  <si>
    <t>Zeosil 46</t>
  </si>
  <si>
    <t>Zeosil 47</t>
  </si>
  <si>
    <t>Zeosil 48</t>
  </si>
  <si>
    <t>Syloid 75</t>
  </si>
  <si>
    <t>Syloid 76</t>
  </si>
  <si>
    <t>Syloid 77</t>
  </si>
  <si>
    <t>Cab-O-Sil M6</t>
  </si>
  <si>
    <t>Cab-O-Sil M7</t>
  </si>
  <si>
    <t>Cab-O-Sil M8</t>
  </si>
  <si>
    <t>https://www.sciencedirect.com/science/article/pii/S0041008X20300144</t>
  </si>
  <si>
    <t>Korea Research Institute of Standards and Science</t>
  </si>
  <si>
    <t>Han 2020</t>
  </si>
  <si>
    <t>Guichard 2014</t>
  </si>
  <si>
    <t>https://onlinelibrary.wiley.com/doi/full/10.1002/em.21928?casa_token=1oy56WkFKC8AAAAA%3AQCO-_Of-scsHZ0WU9xC4IO1l1SytwZrshVSPsAy11C0kzvdptItduc8uxoWLkFwxgy4VsUzanDSYfarl</t>
  </si>
  <si>
    <t>JRC NM200</t>
  </si>
  <si>
    <t>JRC NM-201</t>
  </si>
  <si>
    <t>JRC NM-202</t>
  </si>
  <si>
    <t>JRC NM-203</t>
  </si>
  <si>
    <t>Kaewamatawong 2006</t>
  </si>
  <si>
    <t>https://journals.sagepub.com/doi/full/10.1080/01926230601094552</t>
  </si>
  <si>
    <t>ICR mouse</t>
  </si>
  <si>
    <t>Fuso chemical</t>
  </si>
  <si>
    <t>Rahman 2017</t>
  </si>
  <si>
    <t>https://academic.oup.com/mutage/article/32/1/59/3865758?login=true#supplementary-data</t>
  </si>
  <si>
    <t>TiO2</t>
  </si>
  <si>
    <t>anatase</t>
  </si>
  <si>
    <t>Sachtleben Chemie GmbH</t>
  </si>
  <si>
    <t>C57BL/6 mouse</t>
  </si>
  <si>
    <t>PC105 christal global</t>
  </si>
  <si>
    <t>tiona christal global</t>
  </si>
  <si>
    <t>81 anatase 20 rutile</t>
  </si>
  <si>
    <t>P25 Evonik</t>
  </si>
  <si>
    <t>82 anatase 20 rutile</t>
  </si>
  <si>
    <t>Gustafsson 2011</t>
  </si>
  <si>
    <t>https://www.tandfonline.com/doi/full/10.3109/1547691X.2010.546382</t>
  </si>
  <si>
    <t>80 anatase 20 rutile</t>
  </si>
  <si>
    <t>P25 Degussa</t>
  </si>
  <si>
    <t>Dark Agouti rats</t>
  </si>
  <si>
    <t>Han 2012</t>
  </si>
  <si>
    <t>https://www.sciencedirect.com/science/article/pii/S0300483X12000935?casa_token=B_6w8LtYk4IAAAAA:1BLE_dXAwCJBOBxgxBIclNeRQOSugrC1yQyHvmobEipQbpOGL3KXqpWR1jKUx1JtZbXGnjkmug8#!</t>
  </si>
  <si>
    <t>Fischer 344 rat</t>
  </si>
  <si>
    <t>rutile</t>
  </si>
  <si>
    <t>SiO2</t>
  </si>
  <si>
    <t>amorphous</t>
  </si>
  <si>
    <t>uncoated</t>
  </si>
  <si>
    <t>Ma-Hock 2009</t>
  </si>
  <si>
    <t>https://www.tandfonline.com/doi/full/10.1080/08958370802361057?scroll=top&amp;needAccess=true</t>
  </si>
  <si>
    <t>14% rutile 86% anatase</t>
  </si>
  <si>
    <t>Renwick 2004</t>
  </si>
  <si>
    <t>https://oem.bmj.com/content/61/5/442.short</t>
  </si>
  <si>
    <t>Tioxide</t>
  </si>
  <si>
    <t>DeGussa</t>
  </si>
  <si>
    <t>Noel 2013</t>
  </si>
  <si>
    <t>https://link.springer.com/article/10.1186/1743-8977-10-48#Fig5</t>
  </si>
  <si>
    <t>Noel 2012</t>
  </si>
  <si>
    <t>https://www.sciencedirect.com/science/article/pii/S0378427412012647?casa_token=su-mQwghtMoAAAAA:lt8Xi3LAKga5XK483U5DISC0Q5-1DVDh4giWiJHRFk0u3geD_MXBA3cPkaRgySRujU1e-zuzxJ_I#sec0010</t>
  </si>
  <si>
    <t>Saber 2012</t>
  </si>
  <si>
    <t>https://link.springer.com/article/10.1186/1743-8977-9-4#Tab2</t>
  </si>
  <si>
    <t>C57BL/6J mouseÂ </t>
  </si>
  <si>
    <t>Cho 2010</t>
  </si>
  <si>
    <t>https://ehp.niehs.nih.gov/doi/10.1289/ehp.1002201</t>
  </si>
  <si>
    <t>CuO</t>
  </si>
  <si>
    <t>Wallin 2017</t>
  </si>
  <si>
    <t>https://academic.oup.com/mutage/article/32/1/47/3865757?login=true</t>
  </si>
  <si>
    <t>NRCWE-001 NanoAmor</t>
  </si>
  <si>
    <t>NRCWE-002 NanoAmor</t>
  </si>
  <si>
    <t>Grassian 2007</t>
  </si>
  <si>
    <t>https://ehp.niehs.nih.gov/doi/full/10.1289/ehp.9469</t>
  </si>
  <si>
    <t>NanoAmor</t>
  </si>
  <si>
    <t>Grassian 2009</t>
  </si>
  <si>
    <t>https://www.tandfonline.com/doi/full/10.1080/17435390701694295?needAccess=true</t>
  </si>
  <si>
    <t>Degussa P25</t>
  </si>
  <si>
    <t>nasal instillation</t>
  </si>
  <si>
    <t>Warheit 2005</t>
  </si>
  <si>
    <t>https://academic.oup.com/toxsci/article/88/2/514/1691252?login=true#24852273</t>
  </si>
  <si>
    <t>DuPont</t>
  </si>
  <si>
    <t>Raleigh rat</t>
  </si>
  <si>
    <t>Danielsen 2020</t>
  </si>
  <si>
    <t>https://www.sciencedirect.com/science/article/pii/S0041008X19304387</t>
  </si>
  <si>
    <t>NRCWE-001 MK Nano</t>
  </si>
  <si>
    <t>NRCWE-002 MK Nano</t>
  </si>
  <si>
    <t>Baisch 2014</t>
  </si>
  <si>
    <t>https://link.springer.com/article/10.1186/1743-8977-11-5</t>
  </si>
  <si>
    <t>Vranic 2017</t>
  </si>
  <si>
    <t>https://link.springer.com/article/10.1007/s00204-016-1673-3#Tab2</t>
  </si>
  <si>
    <t>with serum 2% NanoAmor</t>
  </si>
  <si>
    <t>C57BL/6N mouse</t>
  </si>
  <si>
    <t>water NanoAmor</t>
  </si>
  <si>
    <t>Oyabu 2013</t>
  </si>
  <si>
    <t>https://link.springer.com/article/10.1007/s11051-013-1600-y#Tab1</t>
  </si>
  <si>
    <t>90 anatase 10 rutile</t>
  </si>
  <si>
    <t>P90 Degussa</t>
  </si>
  <si>
    <t>Yoshiura 2015</t>
  </si>
  <si>
    <t>https://link.springer.com/article/10.1007/s11051-015-3054-x#Sec11</t>
  </si>
  <si>
    <t>Sayez 2007</t>
  </si>
  <si>
    <t>https://academic.oup.com/toxsci/article/97/1/163/1716769?login=true</t>
  </si>
  <si>
    <t>US Silica Co</t>
  </si>
  <si>
    <t>Crl:CD rat</t>
  </si>
  <si>
    <t>Huber corporation</t>
  </si>
  <si>
    <t>Loret 2018</t>
  </si>
  <si>
    <t>https://particleandfibretoxicology.biomedcentral.com/articles/10.1186/s12989-018-0260-6#Sec26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</si>
</sst>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andfonline.com/doi/full/10.3109/17435390.2013.815814?casa_token=XCjXeYCoYyUAAAAA%3AB7vq1hHE_O0rpgLWwe5pZtshE5gM7Y9-fQtpBCfRs8nXcXUaLyE6G6-uWLtzzBWAsP64JxiMic6R6w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particleandfibretoxicology.biomedcentral.com/articles/10.1186/s12989-017-0204-6" TargetMode="External"/><Relationship Id="rId1" Type="http://schemas.openxmlformats.org/officeDocument/2006/relationships/hyperlink" Target="https://www.sciencedirect.com/science/article/pii/S0378427407009629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ademic.oup.com/mutage/article/32/1/59/3865758?logi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21"/>
  <sheetViews>
    <sheetView tabSelected="1" topLeftCell="J1" zoomScale="98" zoomScaleNormal="98" workbookViewId="0">
      <pane ySplit="1" topLeftCell="A293" activePane="bottomLeft" state="frozen"/>
      <selection pane="bottomLeft" activeCell="AB10" sqref="AB10"/>
    </sheetView>
  </sheetViews>
  <sheetFormatPr defaultRowHeight="15" x14ac:dyDescent="0.25"/>
  <cols>
    <col min="8" max="8" width="18.85546875" bestFit="1" customWidth="1"/>
  </cols>
  <sheetData>
    <row r="1" spans="1:33" ht="1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106</v>
      </c>
      <c r="AB1" s="1" t="s">
        <v>107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ht="90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104</v>
      </c>
      <c r="AB2" s="1" t="s">
        <v>105</v>
      </c>
      <c r="AC2" s="1" t="s">
        <v>100</v>
      </c>
      <c r="AD2" s="1" t="s">
        <v>101</v>
      </c>
      <c r="AE2" s="1" t="s">
        <v>57</v>
      </c>
      <c r="AF2" s="1" t="s">
        <v>58</v>
      </c>
      <c r="AG2" s="1" t="s">
        <v>59</v>
      </c>
    </row>
    <row r="3" spans="1:33" x14ac:dyDescent="0.25">
      <c r="A3">
        <v>1</v>
      </c>
      <c r="B3">
        <v>1</v>
      </c>
      <c r="C3" t="s">
        <v>60</v>
      </c>
      <c r="D3" t="s">
        <v>61</v>
      </c>
      <c r="E3" t="s">
        <v>65</v>
      </c>
      <c r="H3" t="s">
        <v>62</v>
      </c>
      <c r="I3" t="s">
        <v>63</v>
      </c>
      <c r="J3">
        <v>0.32500000000000001</v>
      </c>
      <c r="K3" t="s">
        <v>64</v>
      </c>
      <c r="L3">
        <v>6</v>
      </c>
      <c r="M3">
        <v>5</v>
      </c>
      <c r="N3">
        <v>1</v>
      </c>
      <c r="Q3">
        <v>72</v>
      </c>
      <c r="R3">
        <v>0</v>
      </c>
      <c r="U3">
        <v>36</v>
      </c>
      <c r="V3">
        <v>33</v>
      </c>
      <c r="X3">
        <v>766</v>
      </c>
      <c r="AE3">
        <v>1</v>
      </c>
    </row>
    <row r="4" spans="1:33" x14ac:dyDescent="0.25">
      <c r="A4">
        <v>2</v>
      </c>
      <c r="B4">
        <v>1</v>
      </c>
      <c r="C4" t="s">
        <v>60</v>
      </c>
      <c r="D4" t="s">
        <v>61</v>
      </c>
      <c r="E4" t="s">
        <v>65</v>
      </c>
      <c r="H4" t="s">
        <v>62</v>
      </c>
      <c r="I4" t="s">
        <v>63</v>
      </c>
      <c r="J4">
        <v>0.32500000000000001</v>
      </c>
      <c r="K4" t="s">
        <v>64</v>
      </c>
      <c r="L4">
        <v>6</v>
      </c>
      <c r="M4">
        <v>5</v>
      </c>
      <c r="N4">
        <v>1</v>
      </c>
      <c r="Q4">
        <v>72</v>
      </c>
      <c r="R4">
        <v>0.8</v>
      </c>
      <c r="U4">
        <v>36</v>
      </c>
      <c r="V4">
        <v>33</v>
      </c>
      <c r="X4">
        <v>766</v>
      </c>
      <c r="AE4">
        <v>4.5999999999999996</v>
      </c>
    </row>
    <row r="5" spans="1:33" x14ac:dyDescent="0.25">
      <c r="A5">
        <v>3</v>
      </c>
      <c r="B5">
        <v>1</v>
      </c>
      <c r="C5" t="s">
        <v>60</v>
      </c>
      <c r="D5" t="s">
        <v>61</v>
      </c>
      <c r="E5" t="s">
        <v>65</v>
      </c>
      <c r="H5" t="s">
        <v>62</v>
      </c>
      <c r="I5" t="s">
        <v>63</v>
      </c>
      <c r="J5">
        <v>0.32500000000000001</v>
      </c>
      <c r="K5" t="s">
        <v>64</v>
      </c>
      <c r="L5">
        <v>6</v>
      </c>
      <c r="M5">
        <v>5</v>
      </c>
      <c r="N5">
        <v>1</v>
      </c>
      <c r="Q5">
        <v>72</v>
      </c>
      <c r="R5">
        <v>3</v>
      </c>
      <c r="U5">
        <v>36</v>
      </c>
      <c r="V5">
        <v>33</v>
      </c>
      <c r="X5">
        <v>766</v>
      </c>
      <c r="AE5">
        <v>164.1</v>
      </c>
    </row>
    <row r="6" spans="1:33" x14ac:dyDescent="0.25">
      <c r="A6">
        <v>4</v>
      </c>
      <c r="B6">
        <v>1</v>
      </c>
      <c r="C6" t="s">
        <v>60</v>
      </c>
      <c r="D6" t="s">
        <v>61</v>
      </c>
      <c r="E6" t="s">
        <v>65</v>
      </c>
      <c r="H6" t="s">
        <v>62</v>
      </c>
      <c r="I6" t="s">
        <v>63</v>
      </c>
      <c r="J6">
        <v>0.32500000000000001</v>
      </c>
      <c r="K6" t="s">
        <v>64</v>
      </c>
      <c r="L6">
        <v>6</v>
      </c>
      <c r="M6">
        <v>5</v>
      </c>
      <c r="N6">
        <v>1</v>
      </c>
      <c r="Q6">
        <v>72</v>
      </c>
      <c r="R6">
        <v>11.6</v>
      </c>
      <c r="U6">
        <v>36</v>
      </c>
      <c r="V6">
        <v>33</v>
      </c>
      <c r="X6">
        <v>766</v>
      </c>
      <c r="AE6">
        <v>386.6</v>
      </c>
    </row>
    <row r="7" spans="1:33" x14ac:dyDescent="0.25">
      <c r="A7">
        <v>5</v>
      </c>
      <c r="B7">
        <v>2</v>
      </c>
      <c r="C7" t="s">
        <v>67</v>
      </c>
      <c r="D7" t="s">
        <v>66</v>
      </c>
      <c r="E7" t="s">
        <v>68</v>
      </c>
      <c r="F7" t="s">
        <v>69</v>
      </c>
      <c r="G7" t="s">
        <v>72</v>
      </c>
      <c r="H7" t="s">
        <v>62</v>
      </c>
      <c r="I7" t="s">
        <v>75</v>
      </c>
      <c r="J7">
        <v>0.32500000000000001</v>
      </c>
      <c r="K7" t="s">
        <v>64</v>
      </c>
      <c r="L7">
        <v>6</v>
      </c>
      <c r="M7">
        <v>5</v>
      </c>
      <c r="N7">
        <v>1</v>
      </c>
      <c r="Q7">
        <v>0</v>
      </c>
      <c r="R7">
        <v>0</v>
      </c>
      <c r="V7">
        <v>250</v>
      </c>
      <c r="X7">
        <v>3110</v>
      </c>
      <c r="AF7">
        <v>1.6642958749054044</v>
      </c>
      <c r="AG7">
        <v>632478.63247863296</v>
      </c>
    </row>
    <row r="8" spans="1:33" x14ac:dyDescent="0.25">
      <c r="A8">
        <v>6</v>
      </c>
      <c r="B8">
        <v>2</v>
      </c>
      <c r="C8" t="s">
        <v>67</v>
      </c>
      <c r="D8" t="s">
        <v>66</v>
      </c>
      <c r="E8" t="s">
        <v>68</v>
      </c>
      <c r="F8" t="s">
        <v>108</v>
      </c>
      <c r="G8" t="s">
        <v>72</v>
      </c>
      <c r="H8" t="s">
        <v>62</v>
      </c>
      <c r="I8" t="s">
        <v>75</v>
      </c>
      <c r="J8">
        <v>0.32500000000000001</v>
      </c>
      <c r="K8" t="s">
        <v>64</v>
      </c>
      <c r="L8">
        <v>6</v>
      </c>
      <c r="M8">
        <v>5</v>
      </c>
      <c r="N8">
        <v>1</v>
      </c>
      <c r="Q8">
        <v>0</v>
      </c>
      <c r="R8">
        <v>1.1599999999999999</v>
      </c>
      <c r="V8">
        <v>250</v>
      </c>
      <c r="X8">
        <v>3110</v>
      </c>
      <c r="AF8">
        <v>1.6642958749054044</v>
      </c>
      <c r="AG8">
        <v>632478.63247863296</v>
      </c>
    </row>
    <row r="9" spans="1:33" x14ac:dyDescent="0.25">
      <c r="A9">
        <v>7</v>
      </c>
      <c r="B9">
        <v>2</v>
      </c>
      <c r="C9" t="s">
        <v>67</v>
      </c>
      <c r="D9" t="s">
        <v>66</v>
      </c>
      <c r="E9" t="s">
        <v>68</v>
      </c>
      <c r="F9" t="s">
        <v>109</v>
      </c>
      <c r="G9" t="s">
        <v>72</v>
      </c>
      <c r="H9" t="s">
        <v>62</v>
      </c>
      <c r="I9" t="s">
        <v>75</v>
      </c>
      <c r="J9">
        <v>0.32500000000000001</v>
      </c>
      <c r="K9" t="s">
        <v>64</v>
      </c>
      <c r="L9">
        <v>6</v>
      </c>
      <c r="M9">
        <v>5</v>
      </c>
      <c r="N9">
        <v>1</v>
      </c>
      <c r="Q9">
        <v>0</v>
      </c>
      <c r="R9">
        <v>5.39</v>
      </c>
      <c r="V9">
        <v>250</v>
      </c>
      <c r="X9">
        <v>3110</v>
      </c>
      <c r="AF9">
        <v>1.8660287082272731</v>
      </c>
      <c r="AG9">
        <v>564102.56410256401</v>
      </c>
    </row>
    <row r="10" spans="1:33" x14ac:dyDescent="0.25">
      <c r="A10">
        <v>8</v>
      </c>
      <c r="B10">
        <v>2</v>
      </c>
      <c r="C10" t="s">
        <v>67</v>
      </c>
      <c r="D10" t="s">
        <v>66</v>
      </c>
      <c r="E10" t="s">
        <v>68</v>
      </c>
      <c r="F10" t="s">
        <v>110</v>
      </c>
      <c r="G10" t="s">
        <v>72</v>
      </c>
      <c r="H10" t="s">
        <v>62</v>
      </c>
      <c r="I10" t="s">
        <v>75</v>
      </c>
      <c r="J10">
        <v>0.32500000000000001</v>
      </c>
      <c r="K10" t="s">
        <v>64</v>
      </c>
      <c r="L10">
        <v>6</v>
      </c>
      <c r="M10">
        <v>5</v>
      </c>
      <c r="N10">
        <v>1</v>
      </c>
      <c r="Q10">
        <v>0</v>
      </c>
      <c r="R10">
        <v>25.2</v>
      </c>
      <c r="V10">
        <v>250</v>
      </c>
      <c r="X10">
        <v>3110</v>
      </c>
      <c r="AF10">
        <v>43.529945556724158</v>
      </c>
      <c r="AG10">
        <v>991452.99145299103</v>
      </c>
    </row>
    <row r="11" spans="1:33" x14ac:dyDescent="0.25">
      <c r="A11">
        <v>9</v>
      </c>
      <c r="B11">
        <v>3</v>
      </c>
      <c r="C11" t="s">
        <v>67</v>
      </c>
      <c r="D11" t="s">
        <v>66</v>
      </c>
      <c r="E11" t="s">
        <v>68</v>
      </c>
      <c r="F11" t="s">
        <v>70</v>
      </c>
      <c r="G11" t="s">
        <v>73</v>
      </c>
      <c r="H11" t="s">
        <v>62</v>
      </c>
      <c r="I11" t="s">
        <v>63</v>
      </c>
      <c r="J11">
        <v>0.32500000000000001</v>
      </c>
      <c r="K11" t="s">
        <v>64</v>
      </c>
      <c r="L11">
        <v>6</v>
      </c>
      <c r="M11">
        <v>5</v>
      </c>
      <c r="N11">
        <v>1</v>
      </c>
      <c r="Q11">
        <v>0</v>
      </c>
      <c r="R11">
        <v>0</v>
      </c>
      <c r="V11">
        <v>200</v>
      </c>
      <c r="X11">
        <v>1540</v>
      </c>
      <c r="AF11">
        <v>1.6642958749054044</v>
      </c>
      <c r="AG11">
        <v>632478.63247863296</v>
      </c>
    </row>
    <row r="12" spans="1:33" x14ac:dyDescent="0.25">
      <c r="A12">
        <v>10</v>
      </c>
      <c r="B12">
        <v>3</v>
      </c>
      <c r="C12" t="s">
        <v>67</v>
      </c>
      <c r="D12" t="s">
        <v>66</v>
      </c>
      <c r="E12" t="s">
        <v>68</v>
      </c>
      <c r="F12" t="s">
        <v>111</v>
      </c>
      <c r="G12" t="s">
        <v>73</v>
      </c>
      <c r="H12" t="s">
        <v>62</v>
      </c>
      <c r="I12" t="s">
        <v>63</v>
      </c>
      <c r="J12">
        <v>0.32500000000000001</v>
      </c>
      <c r="K12" t="s">
        <v>64</v>
      </c>
      <c r="L12">
        <v>6</v>
      </c>
      <c r="M12">
        <v>5</v>
      </c>
      <c r="N12">
        <v>1</v>
      </c>
      <c r="Q12">
        <v>0</v>
      </c>
      <c r="R12">
        <v>0.94</v>
      </c>
      <c r="V12">
        <v>200</v>
      </c>
      <c r="X12">
        <v>1540</v>
      </c>
      <c r="AF12">
        <v>2.9323308272142934</v>
      </c>
      <c r="AG12">
        <v>358974.35897435801</v>
      </c>
    </row>
    <row r="13" spans="1:33" x14ac:dyDescent="0.25">
      <c r="A13">
        <v>11</v>
      </c>
      <c r="B13">
        <v>3</v>
      </c>
      <c r="C13" t="s">
        <v>67</v>
      </c>
      <c r="D13" t="s">
        <v>66</v>
      </c>
      <c r="E13" t="s">
        <v>68</v>
      </c>
      <c r="F13" t="s">
        <v>112</v>
      </c>
      <c r="G13" t="s">
        <v>73</v>
      </c>
      <c r="H13" t="s">
        <v>62</v>
      </c>
      <c r="I13" t="s">
        <v>63</v>
      </c>
      <c r="J13">
        <v>0.32500000000000001</v>
      </c>
      <c r="K13" t="s">
        <v>64</v>
      </c>
      <c r="L13">
        <v>6</v>
      </c>
      <c r="M13">
        <v>5</v>
      </c>
      <c r="N13">
        <v>1</v>
      </c>
      <c r="Q13">
        <v>0</v>
      </c>
      <c r="R13">
        <v>5.13</v>
      </c>
      <c r="V13">
        <v>200</v>
      </c>
      <c r="X13">
        <v>1540</v>
      </c>
      <c r="AF13">
        <v>4.7368421055000054</v>
      </c>
      <c r="AG13">
        <v>444444.44444444397</v>
      </c>
    </row>
    <row r="14" spans="1:33" x14ac:dyDescent="0.25">
      <c r="A14">
        <v>12</v>
      </c>
      <c r="B14">
        <v>3</v>
      </c>
      <c r="C14" t="s">
        <v>67</v>
      </c>
      <c r="D14" t="s">
        <v>66</v>
      </c>
      <c r="E14" t="s">
        <v>68</v>
      </c>
      <c r="F14" t="s">
        <v>113</v>
      </c>
      <c r="G14" t="s">
        <v>73</v>
      </c>
      <c r="H14" t="s">
        <v>62</v>
      </c>
      <c r="I14" t="s">
        <v>63</v>
      </c>
      <c r="J14">
        <v>0.32500000000000001</v>
      </c>
      <c r="K14" t="s">
        <v>64</v>
      </c>
      <c r="L14">
        <v>6</v>
      </c>
      <c r="M14">
        <v>5</v>
      </c>
      <c r="N14">
        <v>1</v>
      </c>
      <c r="Q14">
        <v>0</v>
      </c>
      <c r="R14">
        <v>25.1</v>
      </c>
      <c r="V14">
        <v>200</v>
      </c>
      <c r="X14">
        <v>1540</v>
      </c>
      <c r="AF14">
        <v>67.250692518749972</v>
      </c>
      <c r="AG14">
        <v>1299145.2991452999</v>
      </c>
    </row>
    <row r="15" spans="1:33" x14ac:dyDescent="0.25">
      <c r="A15">
        <v>13</v>
      </c>
      <c r="B15">
        <v>4</v>
      </c>
      <c r="C15" t="s">
        <v>67</v>
      </c>
      <c r="D15" t="s">
        <v>66</v>
      </c>
      <c r="E15" t="s">
        <v>68</v>
      </c>
      <c r="F15" t="s">
        <v>71</v>
      </c>
      <c r="G15" t="s">
        <v>74</v>
      </c>
      <c r="H15" t="s">
        <v>62</v>
      </c>
      <c r="I15" t="s">
        <v>63</v>
      </c>
      <c r="J15">
        <v>0.32500000000000001</v>
      </c>
      <c r="K15" t="s">
        <v>64</v>
      </c>
      <c r="L15">
        <v>6</v>
      </c>
      <c r="M15">
        <v>5</v>
      </c>
      <c r="N15">
        <v>1</v>
      </c>
      <c r="Q15">
        <v>0</v>
      </c>
      <c r="R15">
        <v>0</v>
      </c>
      <c r="V15">
        <v>200</v>
      </c>
      <c r="X15">
        <v>1833</v>
      </c>
      <c r="AF15">
        <v>1.6642958749054044</v>
      </c>
      <c r="AG15">
        <v>632478.63247863296</v>
      </c>
    </row>
    <row r="16" spans="1:33" x14ac:dyDescent="0.25">
      <c r="A16">
        <v>14</v>
      </c>
      <c r="B16">
        <v>4</v>
      </c>
      <c r="C16" t="s">
        <v>67</v>
      </c>
      <c r="D16" t="s">
        <v>66</v>
      </c>
      <c r="E16" t="s">
        <v>68</v>
      </c>
      <c r="F16" t="s">
        <v>114</v>
      </c>
      <c r="G16" t="s">
        <v>74</v>
      </c>
      <c r="H16" t="s">
        <v>62</v>
      </c>
      <c r="I16" t="s">
        <v>63</v>
      </c>
      <c r="J16">
        <v>0.32500000000000001</v>
      </c>
      <c r="K16" t="s">
        <v>64</v>
      </c>
      <c r="L16">
        <v>6</v>
      </c>
      <c r="M16">
        <v>5</v>
      </c>
      <c r="N16">
        <v>1</v>
      </c>
      <c r="Q16">
        <v>0</v>
      </c>
      <c r="R16">
        <v>1.39</v>
      </c>
      <c r="V16">
        <v>200</v>
      </c>
      <c r="X16">
        <v>1833</v>
      </c>
      <c r="AF16">
        <v>2.4631578948600019</v>
      </c>
      <c r="AG16">
        <v>427350.42735042702</v>
      </c>
    </row>
    <row r="17" spans="1:33" x14ac:dyDescent="0.25">
      <c r="A17">
        <v>15</v>
      </c>
      <c r="B17">
        <v>4</v>
      </c>
      <c r="C17" t="s">
        <v>67</v>
      </c>
      <c r="D17" t="s">
        <v>66</v>
      </c>
      <c r="E17" t="s">
        <v>68</v>
      </c>
      <c r="F17" t="s">
        <v>115</v>
      </c>
      <c r="G17" t="s">
        <v>74</v>
      </c>
      <c r="H17" t="s">
        <v>62</v>
      </c>
      <c r="I17" t="s">
        <v>63</v>
      </c>
      <c r="J17">
        <v>0.32500000000000001</v>
      </c>
      <c r="K17" t="s">
        <v>64</v>
      </c>
      <c r="L17">
        <v>6</v>
      </c>
      <c r="M17">
        <v>5</v>
      </c>
      <c r="N17">
        <v>1</v>
      </c>
      <c r="Q17">
        <v>0</v>
      </c>
      <c r="R17">
        <v>5.41</v>
      </c>
      <c r="V17">
        <v>200</v>
      </c>
      <c r="X17">
        <v>1833</v>
      </c>
      <c r="AF17">
        <v>32.876895627076387</v>
      </c>
      <c r="AG17">
        <v>2017094.01709401</v>
      </c>
    </row>
    <row r="18" spans="1:33" x14ac:dyDescent="0.25">
      <c r="A18">
        <v>16</v>
      </c>
      <c r="B18">
        <v>4</v>
      </c>
      <c r="C18" t="s">
        <v>67</v>
      </c>
      <c r="D18" t="s">
        <v>66</v>
      </c>
      <c r="E18" t="s">
        <v>68</v>
      </c>
      <c r="F18" t="s">
        <v>116</v>
      </c>
      <c r="G18" t="s">
        <v>74</v>
      </c>
      <c r="H18" t="s">
        <v>62</v>
      </c>
      <c r="I18" t="s">
        <v>63</v>
      </c>
      <c r="J18">
        <v>0.32500000000000001</v>
      </c>
      <c r="K18" t="s">
        <v>64</v>
      </c>
      <c r="L18">
        <v>6</v>
      </c>
      <c r="M18">
        <v>5</v>
      </c>
      <c r="N18">
        <v>1</v>
      </c>
      <c r="Q18">
        <v>0</v>
      </c>
      <c r="R18">
        <v>25.3</v>
      </c>
      <c r="V18">
        <v>200</v>
      </c>
      <c r="X18">
        <v>1833</v>
      </c>
      <c r="AF18">
        <v>67.850877195833561</v>
      </c>
      <c r="AG18">
        <v>1846153.84615384</v>
      </c>
    </row>
    <row r="19" spans="1:33" x14ac:dyDescent="0.25">
      <c r="A19">
        <v>17</v>
      </c>
      <c r="B19">
        <v>5</v>
      </c>
      <c r="C19" t="s">
        <v>77</v>
      </c>
      <c r="D19" t="s">
        <v>76</v>
      </c>
      <c r="E19" t="s">
        <v>65</v>
      </c>
      <c r="H19" t="s">
        <v>79</v>
      </c>
      <c r="I19" t="s">
        <v>63</v>
      </c>
      <c r="J19">
        <v>0.32500000000000001</v>
      </c>
      <c r="K19" t="s">
        <v>78</v>
      </c>
      <c r="O19">
        <v>1</v>
      </c>
      <c r="Q19">
        <v>24</v>
      </c>
      <c r="S19">
        <f>+T19*1000*J19</f>
        <v>0</v>
      </c>
      <c r="T19">
        <v>0</v>
      </c>
      <c r="U19">
        <v>20</v>
      </c>
      <c r="AE19">
        <v>222222.22219999999</v>
      </c>
    </row>
    <row r="20" spans="1:33" x14ac:dyDescent="0.25">
      <c r="A20">
        <v>18</v>
      </c>
      <c r="B20">
        <v>5</v>
      </c>
      <c r="C20" t="s">
        <v>77</v>
      </c>
      <c r="D20" t="s">
        <v>76</v>
      </c>
      <c r="E20" t="s">
        <v>65</v>
      </c>
      <c r="H20" t="s">
        <v>79</v>
      </c>
      <c r="I20" t="s">
        <v>63</v>
      </c>
      <c r="J20">
        <v>0.32500000000000001</v>
      </c>
      <c r="K20" t="s">
        <v>78</v>
      </c>
      <c r="O20">
        <v>1</v>
      </c>
      <c r="Q20">
        <v>24</v>
      </c>
      <c r="S20">
        <f t="shared" ref="S20" si="0">+T20*1000*J20</f>
        <v>48.75</v>
      </c>
      <c r="T20">
        <v>0.15</v>
      </c>
      <c r="U20">
        <v>20</v>
      </c>
      <c r="AE20">
        <v>518518.51850000001</v>
      </c>
    </row>
    <row r="21" spans="1:33" x14ac:dyDescent="0.25">
      <c r="A21">
        <v>19</v>
      </c>
      <c r="B21">
        <v>5</v>
      </c>
      <c r="C21" t="s">
        <v>77</v>
      </c>
      <c r="D21" t="s">
        <v>76</v>
      </c>
      <c r="E21" t="s">
        <v>65</v>
      </c>
      <c r="H21" t="s">
        <v>79</v>
      </c>
      <c r="I21" t="s">
        <v>63</v>
      </c>
      <c r="J21">
        <v>0.32500000000000001</v>
      </c>
      <c r="K21" t="s">
        <v>78</v>
      </c>
      <c r="O21">
        <v>1</v>
      </c>
      <c r="Q21">
        <v>24</v>
      </c>
      <c r="S21">
        <f>+T21*1000*J21</f>
        <v>162.5</v>
      </c>
      <c r="T21">
        <v>0.5</v>
      </c>
      <c r="U21">
        <v>20</v>
      </c>
      <c r="AE21">
        <v>888888.88890000002</v>
      </c>
    </row>
    <row r="22" spans="1:33" x14ac:dyDescent="0.25">
      <c r="A22">
        <v>20</v>
      </c>
      <c r="B22">
        <v>5</v>
      </c>
      <c r="C22" t="s">
        <v>77</v>
      </c>
      <c r="D22" t="s">
        <v>76</v>
      </c>
      <c r="E22" t="s">
        <v>65</v>
      </c>
      <c r="H22" t="s">
        <v>79</v>
      </c>
      <c r="I22" t="s">
        <v>63</v>
      </c>
      <c r="J22">
        <v>0.32500000000000001</v>
      </c>
      <c r="K22" t="s">
        <v>78</v>
      </c>
      <c r="O22">
        <v>1</v>
      </c>
      <c r="Q22">
        <v>24</v>
      </c>
      <c r="S22">
        <f>+T22*1000*J22</f>
        <v>325</v>
      </c>
      <c r="T22">
        <v>1</v>
      </c>
      <c r="U22">
        <v>20</v>
      </c>
      <c r="AE22">
        <v>1777777.7779999999</v>
      </c>
    </row>
    <row r="23" spans="1:33" x14ac:dyDescent="0.25">
      <c r="A23">
        <v>21</v>
      </c>
      <c r="B23">
        <v>5</v>
      </c>
      <c r="C23" t="s">
        <v>77</v>
      </c>
      <c r="D23" t="s">
        <v>76</v>
      </c>
      <c r="E23" t="s">
        <v>65</v>
      </c>
      <c r="H23" t="s">
        <v>79</v>
      </c>
      <c r="I23" t="s">
        <v>63</v>
      </c>
      <c r="J23">
        <v>0.32500000000000001</v>
      </c>
      <c r="K23" t="s">
        <v>78</v>
      </c>
      <c r="O23">
        <v>1</v>
      </c>
      <c r="Q23">
        <v>24</v>
      </c>
      <c r="S23">
        <f>+T23*1000*J23</f>
        <v>1137.5</v>
      </c>
      <c r="T23">
        <v>3.5</v>
      </c>
      <c r="U23">
        <v>20</v>
      </c>
      <c r="AE23">
        <v>1370370.37</v>
      </c>
    </row>
    <row r="24" spans="1:33" x14ac:dyDescent="0.25">
      <c r="A24">
        <v>22</v>
      </c>
      <c r="B24">
        <v>5</v>
      </c>
      <c r="C24" t="s">
        <v>77</v>
      </c>
      <c r="D24" t="s">
        <v>76</v>
      </c>
      <c r="E24" t="s">
        <v>65</v>
      </c>
      <c r="H24" t="s">
        <v>79</v>
      </c>
      <c r="I24" t="s">
        <v>63</v>
      </c>
      <c r="J24">
        <v>0.32500000000000001</v>
      </c>
      <c r="K24" t="s">
        <v>78</v>
      </c>
      <c r="O24">
        <v>1</v>
      </c>
      <c r="Q24">
        <v>24</v>
      </c>
      <c r="S24">
        <f>+T24*1000*J24</f>
        <v>2275</v>
      </c>
      <c r="T24">
        <v>7</v>
      </c>
      <c r="U24">
        <v>20</v>
      </c>
      <c r="AE24">
        <v>1481481.4809999999</v>
      </c>
    </row>
    <row r="25" spans="1:33" x14ac:dyDescent="0.25">
      <c r="A25">
        <v>23</v>
      </c>
      <c r="B25">
        <v>6</v>
      </c>
      <c r="C25" t="s">
        <v>80</v>
      </c>
      <c r="D25" t="s">
        <v>81</v>
      </c>
      <c r="E25" t="s">
        <v>68</v>
      </c>
      <c r="H25" t="s">
        <v>82</v>
      </c>
      <c r="I25" t="s">
        <v>63</v>
      </c>
      <c r="J25">
        <v>2.3E-2</v>
      </c>
      <c r="K25" t="s">
        <v>78</v>
      </c>
      <c r="O25">
        <v>1</v>
      </c>
      <c r="Q25">
        <v>24</v>
      </c>
      <c r="S25">
        <f>+T25*1000*J25</f>
        <v>0</v>
      </c>
      <c r="T25">
        <v>0</v>
      </c>
      <c r="U25">
        <v>14</v>
      </c>
      <c r="AE25">
        <f>+AF25*AG25/100</f>
        <v>21</v>
      </c>
      <c r="AF25">
        <v>0.2</v>
      </c>
      <c r="AG25">
        <v>10500</v>
      </c>
    </row>
    <row r="26" spans="1:33" x14ac:dyDescent="0.25">
      <c r="A26">
        <v>24</v>
      </c>
      <c r="B26">
        <v>6</v>
      </c>
      <c r="C26" t="s">
        <v>80</v>
      </c>
      <c r="D26" t="s">
        <v>81</v>
      </c>
      <c r="E26" t="s">
        <v>68</v>
      </c>
      <c r="H26" t="s">
        <v>82</v>
      </c>
      <c r="I26" t="s">
        <v>63</v>
      </c>
      <c r="J26">
        <v>2.3E-2</v>
      </c>
      <c r="K26" t="s">
        <v>78</v>
      </c>
      <c r="O26">
        <v>1</v>
      </c>
      <c r="Q26">
        <v>0</v>
      </c>
      <c r="S26">
        <f t="shared" ref="S26:S28" si="1">+T26*1000*J26</f>
        <v>46</v>
      </c>
      <c r="T26">
        <v>2</v>
      </c>
      <c r="U26">
        <v>14</v>
      </c>
      <c r="AE26">
        <f t="shared" ref="AE26:AE28" si="2">+AF26*AG26/100</f>
        <v>16016.7</v>
      </c>
      <c r="AF26">
        <v>78.900000000000006</v>
      </c>
      <c r="AG26">
        <v>20300</v>
      </c>
    </row>
    <row r="27" spans="1:33" x14ac:dyDescent="0.25">
      <c r="A27">
        <v>25</v>
      </c>
      <c r="B27">
        <v>6</v>
      </c>
      <c r="C27" t="s">
        <v>80</v>
      </c>
      <c r="D27" s="2" t="s">
        <v>81</v>
      </c>
      <c r="E27" t="s">
        <v>68</v>
      </c>
      <c r="H27" t="s">
        <v>82</v>
      </c>
      <c r="I27" t="s">
        <v>63</v>
      </c>
      <c r="J27">
        <v>2.3E-2</v>
      </c>
      <c r="K27" t="s">
        <v>78</v>
      </c>
      <c r="O27">
        <v>1</v>
      </c>
      <c r="Q27">
        <v>0</v>
      </c>
      <c r="S27">
        <f t="shared" si="1"/>
        <v>230</v>
      </c>
      <c r="T27">
        <v>10</v>
      </c>
      <c r="U27">
        <v>14</v>
      </c>
      <c r="AE27">
        <f t="shared" si="2"/>
        <v>30809.599999999999</v>
      </c>
      <c r="AF27">
        <v>92.8</v>
      </c>
      <c r="AG27">
        <v>33200</v>
      </c>
    </row>
    <row r="28" spans="1:33" x14ac:dyDescent="0.25">
      <c r="A28">
        <v>26</v>
      </c>
      <c r="B28">
        <v>6</v>
      </c>
      <c r="C28" t="s">
        <v>80</v>
      </c>
      <c r="D28" t="s">
        <v>81</v>
      </c>
      <c r="E28" t="s">
        <v>68</v>
      </c>
      <c r="H28" t="s">
        <v>82</v>
      </c>
      <c r="I28" t="s">
        <v>63</v>
      </c>
      <c r="J28">
        <v>2.3E-2</v>
      </c>
      <c r="K28" t="s">
        <v>78</v>
      </c>
      <c r="O28">
        <v>1</v>
      </c>
      <c r="Q28">
        <v>0</v>
      </c>
      <c r="S28">
        <f t="shared" si="1"/>
        <v>1150</v>
      </c>
      <c r="T28">
        <v>50</v>
      </c>
      <c r="U28">
        <v>14</v>
      </c>
      <c r="AE28">
        <f t="shared" si="2"/>
        <v>31798.2</v>
      </c>
      <c r="AF28">
        <v>93.8</v>
      </c>
      <c r="AG28">
        <v>33900</v>
      </c>
    </row>
    <row r="29" spans="1:33" x14ac:dyDescent="0.25">
      <c r="A29">
        <v>27</v>
      </c>
      <c r="B29">
        <v>7</v>
      </c>
      <c r="C29" t="s">
        <v>83</v>
      </c>
      <c r="D29" t="s">
        <v>84</v>
      </c>
      <c r="E29" t="s">
        <v>65</v>
      </c>
      <c r="G29" t="s">
        <v>85</v>
      </c>
      <c r="H29" t="s">
        <v>62</v>
      </c>
      <c r="I29" t="s">
        <v>86</v>
      </c>
      <c r="J29">
        <v>0.32500000000000001</v>
      </c>
      <c r="K29" t="s">
        <v>64</v>
      </c>
      <c r="L29">
        <v>6</v>
      </c>
      <c r="M29">
        <v>5</v>
      </c>
      <c r="N29">
        <v>13</v>
      </c>
      <c r="Q29">
        <v>24</v>
      </c>
      <c r="R29">
        <v>0</v>
      </c>
      <c r="U29">
        <v>28.4</v>
      </c>
      <c r="V29">
        <v>27.2</v>
      </c>
      <c r="X29">
        <v>680</v>
      </c>
      <c r="AF29">
        <v>0.72289156626505602</v>
      </c>
    </row>
    <row r="30" spans="1:33" x14ac:dyDescent="0.25">
      <c r="A30">
        <v>28</v>
      </c>
      <c r="B30">
        <v>7</v>
      </c>
      <c r="C30" t="s">
        <v>83</v>
      </c>
      <c r="D30" t="s">
        <v>84</v>
      </c>
      <c r="E30" t="s">
        <v>65</v>
      </c>
      <c r="G30" t="s">
        <v>85</v>
      </c>
      <c r="H30" t="s">
        <v>62</v>
      </c>
      <c r="I30" t="s">
        <v>86</v>
      </c>
      <c r="J30">
        <v>0.32500000000000001</v>
      </c>
      <c r="K30" t="s">
        <v>64</v>
      </c>
      <c r="L30">
        <v>6</v>
      </c>
      <c r="M30">
        <v>5</v>
      </c>
      <c r="N30">
        <v>13</v>
      </c>
      <c r="Q30">
        <v>24</v>
      </c>
      <c r="R30">
        <v>0.12</v>
      </c>
      <c r="U30">
        <v>28.4</v>
      </c>
      <c r="V30">
        <v>27.2</v>
      </c>
      <c r="X30">
        <v>680</v>
      </c>
      <c r="AF30">
        <v>0.96385542168674199</v>
      </c>
    </row>
    <row r="31" spans="1:33" x14ac:dyDescent="0.25">
      <c r="A31">
        <v>29</v>
      </c>
      <c r="B31">
        <v>7</v>
      </c>
      <c r="C31" t="s">
        <v>83</v>
      </c>
      <c r="D31" t="s">
        <v>84</v>
      </c>
      <c r="E31" t="s">
        <v>65</v>
      </c>
      <c r="G31" t="s">
        <v>85</v>
      </c>
      <c r="H31" t="s">
        <v>62</v>
      </c>
      <c r="I31" t="s">
        <v>86</v>
      </c>
      <c r="J31">
        <v>0.32500000000000001</v>
      </c>
      <c r="K31" t="s">
        <v>64</v>
      </c>
      <c r="L31">
        <v>6</v>
      </c>
      <c r="M31">
        <v>5</v>
      </c>
      <c r="N31">
        <v>13</v>
      </c>
      <c r="Q31">
        <v>24</v>
      </c>
      <c r="R31">
        <v>0.33</v>
      </c>
      <c r="U31">
        <v>28.4</v>
      </c>
      <c r="V31">
        <v>27.2</v>
      </c>
      <c r="X31">
        <v>680</v>
      </c>
      <c r="AF31">
        <v>0.48192771084337099</v>
      </c>
    </row>
    <row r="32" spans="1:33" x14ac:dyDescent="0.25">
      <c r="A32">
        <v>30</v>
      </c>
      <c r="B32">
        <v>7</v>
      </c>
      <c r="C32" t="s">
        <v>83</v>
      </c>
      <c r="D32" t="s">
        <v>84</v>
      </c>
      <c r="E32" t="s">
        <v>65</v>
      </c>
      <c r="G32" t="s">
        <v>85</v>
      </c>
      <c r="H32" t="s">
        <v>62</v>
      </c>
      <c r="I32" t="s">
        <v>86</v>
      </c>
      <c r="J32">
        <v>0.32500000000000001</v>
      </c>
      <c r="K32" t="s">
        <v>64</v>
      </c>
      <c r="L32">
        <v>6</v>
      </c>
      <c r="M32">
        <v>5</v>
      </c>
      <c r="N32">
        <v>13</v>
      </c>
      <c r="Q32">
        <v>24</v>
      </c>
      <c r="R32">
        <v>1.06</v>
      </c>
      <c r="U32">
        <v>28.4</v>
      </c>
      <c r="V32">
        <v>27.2</v>
      </c>
      <c r="X32">
        <v>680</v>
      </c>
      <c r="AF32">
        <v>14.216867469879499</v>
      </c>
    </row>
    <row r="33" spans="1:33" x14ac:dyDescent="0.25">
      <c r="A33">
        <v>31</v>
      </c>
      <c r="B33">
        <v>7</v>
      </c>
      <c r="C33" t="s">
        <v>83</v>
      </c>
      <c r="D33" t="s">
        <v>84</v>
      </c>
      <c r="E33" t="s">
        <v>65</v>
      </c>
      <c r="G33" t="s">
        <v>85</v>
      </c>
      <c r="H33" t="s">
        <v>62</v>
      </c>
      <c r="I33" t="s">
        <v>86</v>
      </c>
      <c r="J33">
        <v>0.32500000000000001</v>
      </c>
      <c r="K33" t="s">
        <v>64</v>
      </c>
      <c r="L33">
        <v>6</v>
      </c>
      <c r="M33">
        <v>5</v>
      </c>
      <c r="N33">
        <v>13</v>
      </c>
      <c r="Q33">
        <v>24</v>
      </c>
      <c r="R33">
        <v>3.04</v>
      </c>
      <c r="U33">
        <v>28.4</v>
      </c>
      <c r="V33">
        <v>27.2</v>
      </c>
      <c r="X33">
        <v>680</v>
      </c>
      <c r="AF33">
        <v>27.469879518072201</v>
      </c>
    </row>
    <row r="34" spans="1:33" x14ac:dyDescent="0.25">
      <c r="A34">
        <v>32</v>
      </c>
      <c r="B34">
        <v>8</v>
      </c>
      <c r="C34" t="s">
        <v>83</v>
      </c>
      <c r="D34" t="s">
        <v>84</v>
      </c>
      <c r="E34" t="s">
        <v>65</v>
      </c>
      <c r="G34" t="s">
        <v>85</v>
      </c>
      <c r="H34" t="s">
        <v>62</v>
      </c>
      <c r="I34" t="s">
        <v>86</v>
      </c>
      <c r="J34">
        <v>0.32500000000000001</v>
      </c>
      <c r="K34" t="s">
        <v>64</v>
      </c>
      <c r="L34">
        <v>6</v>
      </c>
      <c r="M34">
        <v>5</v>
      </c>
      <c r="N34">
        <v>4</v>
      </c>
      <c r="Q34">
        <v>0</v>
      </c>
      <c r="R34">
        <v>0</v>
      </c>
      <c r="U34">
        <v>28.4</v>
      </c>
      <c r="V34">
        <v>27.2</v>
      </c>
      <c r="X34">
        <v>680</v>
      </c>
      <c r="AF34">
        <v>0.72289156626505602</v>
      </c>
    </row>
    <row r="35" spans="1:33" x14ac:dyDescent="0.25">
      <c r="A35">
        <v>33</v>
      </c>
      <c r="B35">
        <v>8</v>
      </c>
      <c r="C35" t="s">
        <v>83</v>
      </c>
      <c r="D35" t="s">
        <v>84</v>
      </c>
      <c r="E35" t="s">
        <v>65</v>
      </c>
      <c r="G35" t="s">
        <v>85</v>
      </c>
      <c r="H35" t="s">
        <v>62</v>
      </c>
      <c r="I35" t="s">
        <v>86</v>
      </c>
      <c r="J35">
        <v>0.32500000000000001</v>
      </c>
      <c r="K35" t="s">
        <v>64</v>
      </c>
      <c r="L35">
        <v>6</v>
      </c>
      <c r="M35">
        <v>5</v>
      </c>
      <c r="N35">
        <v>4</v>
      </c>
      <c r="Q35">
        <v>0</v>
      </c>
      <c r="R35">
        <v>0.12</v>
      </c>
      <c r="U35">
        <v>28.4</v>
      </c>
      <c r="V35">
        <v>27.2</v>
      </c>
      <c r="X35">
        <v>680</v>
      </c>
      <c r="AF35">
        <v>0.48192771084337099</v>
      </c>
    </row>
    <row r="36" spans="1:33" x14ac:dyDescent="0.25">
      <c r="A36">
        <v>34</v>
      </c>
      <c r="B36">
        <v>8</v>
      </c>
      <c r="C36" t="s">
        <v>83</v>
      </c>
      <c r="D36" s="2" t="s">
        <v>84</v>
      </c>
      <c r="E36" t="s">
        <v>65</v>
      </c>
      <c r="G36" t="s">
        <v>85</v>
      </c>
      <c r="H36" t="s">
        <v>62</v>
      </c>
      <c r="I36" t="s">
        <v>86</v>
      </c>
      <c r="J36">
        <v>0.32500000000000001</v>
      </c>
      <c r="K36" t="s">
        <v>64</v>
      </c>
      <c r="L36">
        <v>6</v>
      </c>
      <c r="M36">
        <v>5</v>
      </c>
      <c r="N36">
        <v>4</v>
      </c>
      <c r="Q36">
        <v>0</v>
      </c>
      <c r="R36">
        <v>0.33</v>
      </c>
      <c r="U36">
        <v>28.4</v>
      </c>
      <c r="V36">
        <v>27.2</v>
      </c>
      <c r="X36">
        <v>680</v>
      </c>
      <c r="AF36">
        <v>0.48192771084337099</v>
      </c>
    </row>
    <row r="37" spans="1:33" x14ac:dyDescent="0.25">
      <c r="A37">
        <v>35</v>
      </c>
      <c r="B37">
        <v>8</v>
      </c>
      <c r="C37" t="s">
        <v>83</v>
      </c>
      <c r="D37" t="s">
        <v>84</v>
      </c>
      <c r="E37" t="s">
        <v>65</v>
      </c>
      <c r="G37" t="s">
        <v>85</v>
      </c>
      <c r="H37" t="s">
        <v>62</v>
      </c>
      <c r="I37" t="s">
        <v>86</v>
      </c>
      <c r="J37">
        <v>0.32500000000000001</v>
      </c>
      <c r="K37" t="s">
        <v>64</v>
      </c>
      <c r="L37">
        <v>6</v>
      </c>
      <c r="M37">
        <v>5</v>
      </c>
      <c r="N37">
        <v>4</v>
      </c>
      <c r="Q37">
        <v>0</v>
      </c>
      <c r="R37">
        <v>1.06</v>
      </c>
      <c r="U37">
        <v>28.4</v>
      </c>
      <c r="V37">
        <v>27.2</v>
      </c>
      <c r="X37">
        <v>680</v>
      </c>
      <c r="AF37">
        <v>0.72289156626505602</v>
      </c>
    </row>
    <row r="38" spans="1:33" x14ac:dyDescent="0.25">
      <c r="A38">
        <v>36</v>
      </c>
      <c r="B38">
        <v>8</v>
      </c>
      <c r="C38" t="s">
        <v>83</v>
      </c>
      <c r="D38" t="s">
        <v>84</v>
      </c>
      <c r="E38" t="s">
        <v>65</v>
      </c>
      <c r="G38" t="s">
        <v>85</v>
      </c>
      <c r="H38" t="s">
        <v>62</v>
      </c>
      <c r="I38" t="s">
        <v>86</v>
      </c>
      <c r="J38">
        <v>0.32500000000000001</v>
      </c>
      <c r="K38" t="s">
        <v>64</v>
      </c>
      <c r="L38">
        <v>6</v>
      </c>
      <c r="M38">
        <v>5</v>
      </c>
      <c r="N38">
        <v>4</v>
      </c>
      <c r="Q38">
        <v>0</v>
      </c>
      <c r="R38">
        <v>3.04</v>
      </c>
      <c r="U38">
        <v>28.4</v>
      </c>
      <c r="V38">
        <v>27.2</v>
      </c>
      <c r="X38">
        <v>680</v>
      </c>
      <c r="AF38">
        <v>4.8192771084337203</v>
      </c>
    </row>
    <row r="39" spans="1:33" x14ac:dyDescent="0.25">
      <c r="A39">
        <v>37</v>
      </c>
      <c r="B39">
        <v>9</v>
      </c>
      <c r="C39" t="s">
        <v>87</v>
      </c>
      <c r="D39" t="s">
        <v>88</v>
      </c>
      <c r="E39" t="s">
        <v>65</v>
      </c>
      <c r="G39" t="s">
        <v>85</v>
      </c>
      <c r="H39" t="s">
        <v>62</v>
      </c>
      <c r="I39" t="s">
        <v>86</v>
      </c>
      <c r="J39">
        <v>0.32500000000000001</v>
      </c>
      <c r="K39" t="s">
        <v>64</v>
      </c>
      <c r="L39">
        <v>6</v>
      </c>
      <c r="M39">
        <v>5</v>
      </c>
      <c r="N39">
        <v>1</v>
      </c>
      <c r="Q39">
        <v>72</v>
      </c>
      <c r="R39">
        <v>0</v>
      </c>
      <c r="U39">
        <v>40</v>
      </c>
      <c r="V39">
        <v>30</v>
      </c>
      <c r="X39">
        <v>1200</v>
      </c>
      <c r="AE39">
        <v>0.82</v>
      </c>
      <c r="AF39">
        <f>AE39/AG39*100</f>
        <v>1.2866781735446415</v>
      </c>
      <c r="AG39">
        <v>63.73</v>
      </c>
    </row>
    <row r="40" spans="1:33" x14ac:dyDescent="0.25">
      <c r="A40">
        <v>38</v>
      </c>
      <c r="B40">
        <v>9</v>
      </c>
      <c r="C40" t="s">
        <v>87</v>
      </c>
      <c r="D40" t="s">
        <v>88</v>
      </c>
      <c r="E40" t="s">
        <v>65</v>
      </c>
      <c r="G40" t="s">
        <v>85</v>
      </c>
      <c r="H40" t="s">
        <v>62</v>
      </c>
      <c r="I40" t="s">
        <v>86</v>
      </c>
      <c r="J40">
        <v>0.32500000000000001</v>
      </c>
      <c r="K40" t="s">
        <v>64</v>
      </c>
      <c r="L40">
        <v>6</v>
      </c>
      <c r="M40">
        <v>5</v>
      </c>
      <c r="N40">
        <v>1</v>
      </c>
      <c r="Q40">
        <v>72</v>
      </c>
      <c r="R40">
        <v>0.5</v>
      </c>
      <c r="U40">
        <v>40</v>
      </c>
      <c r="V40">
        <v>30</v>
      </c>
      <c r="X40">
        <v>1200</v>
      </c>
      <c r="AE40">
        <v>3.7</v>
      </c>
      <c r="AF40">
        <f>AE40/AG40*100</f>
        <v>5.3038990825688073</v>
      </c>
      <c r="AG40">
        <v>69.760000000000005</v>
      </c>
    </row>
    <row r="41" spans="1:33" x14ac:dyDescent="0.25">
      <c r="A41">
        <v>39</v>
      </c>
      <c r="B41">
        <v>9</v>
      </c>
      <c r="C41" t="s">
        <v>87</v>
      </c>
      <c r="D41" t="s">
        <v>88</v>
      </c>
      <c r="E41" t="s">
        <v>65</v>
      </c>
      <c r="G41" t="s">
        <v>85</v>
      </c>
      <c r="H41" t="s">
        <v>62</v>
      </c>
      <c r="I41" t="s">
        <v>86</v>
      </c>
      <c r="J41">
        <v>0.32500000000000001</v>
      </c>
      <c r="K41" t="s">
        <v>64</v>
      </c>
      <c r="L41">
        <v>6</v>
      </c>
      <c r="M41">
        <v>5</v>
      </c>
      <c r="N41">
        <v>1</v>
      </c>
      <c r="Q41">
        <v>72</v>
      </c>
      <c r="R41">
        <v>5.2</v>
      </c>
      <c r="U41">
        <v>40</v>
      </c>
      <c r="V41">
        <v>30</v>
      </c>
      <c r="X41">
        <v>1200</v>
      </c>
      <c r="AE41">
        <v>49.19</v>
      </c>
      <c r="AF41">
        <f>AE41/AG41*100</f>
        <v>50.071254071661244</v>
      </c>
      <c r="AG41">
        <v>98.24</v>
      </c>
    </row>
    <row r="42" spans="1:33" x14ac:dyDescent="0.25">
      <c r="A42">
        <v>40</v>
      </c>
      <c r="B42">
        <v>9</v>
      </c>
      <c r="C42" t="s">
        <v>87</v>
      </c>
      <c r="D42" t="s">
        <v>88</v>
      </c>
      <c r="E42" t="s">
        <v>65</v>
      </c>
      <c r="G42" t="s">
        <v>85</v>
      </c>
      <c r="H42" t="s">
        <v>62</v>
      </c>
      <c r="I42" t="s">
        <v>86</v>
      </c>
      <c r="J42">
        <v>0.32500000000000001</v>
      </c>
      <c r="K42" t="s">
        <v>64</v>
      </c>
      <c r="L42">
        <v>6</v>
      </c>
      <c r="M42">
        <v>5</v>
      </c>
      <c r="N42">
        <v>1</v>
      </c>
      <c r="Q42">
        <v>72</v>
      </c>
      <c r="R42">
        <v>25.6</v>
      </c>
      <c r="U42">
        <v>40</v>
      </c>
      <c r="V42">
        <v>30</v>
      </c>
      <c r="X42">
        <v>1200</v>
      </c>
      <c r="AE42">
        <v>272.3</v>
      </c>
      <c r="AF42">
        <f>AE42/AG42*100</f>
        <v>80.717355861864519</v>
      </c>
      <c r="AG42">
        <v>337.35</v>
      </c>
    </row>
    <row r="43" spans="1:33" x14ac:dyDescent="0.25">
      <c r="A43">
        <v>41</v>
      </c>
      <c r="B43">
        <v>10</v>
      </c>
      <c r="C43" t="s">
        <v>87</v>
      </c>
      <c r="D43" t="s">
        <v>88</v>
      </c>
      <c r="E43" t="s">
        <v>65</v>
      </c>
      <c r="G43" t="s">
        <v>89</v>
      </c>
      <c r="H43" t="s">
        <v>62</v>
      </c>
      <c r="I43" t="s">
        <v>86</v>
      </c>
      <c r="J43">
        <v>0.32500000000000001</v>
      </c>
      <c r="K43" t="s">
        <v>64</v>
      </c>
      <c r="L43">
        <v>6</v>
      </c>
      <c r="M43">
        <v>5</v>
      </c>
      <c r="N43">
        <v>1</v>
      </c>
      <c r="Q43">
        <v>72</v>
      </c>
      <c r="R43">
        <v>0</v>
      </c>
      <c r="U43">
        <v>12.5</v>
      </c>
      <c r="V43">
        <v>33</v>
      </c>
      <c r="X43">
        <v>1450</v>
      </c>
      <c r="AE43">
        <v>0.82</v>
      </c>
      <c r="AF43">
        <f>AE43/AG43*100</f>
        <v>1.2866781735446415</v>
      </c>
      <c r="AG43">
        <v>63.73</v>
      </c>
    </row>
    <row r="44" spans="1:33" x14ac:dyDescent="0.25">
      <c r="A44">
        <v>42</v>
      </c>
      <c r="B44">
        <v>10</v>
      </c>
      <c r="C44" t="s">
        <v>87</v>
      </c>
      <c r="D44" t="s">
        <v>88</v>
      </c>
      <c r="E44" t="s">
        <v>65</v>
      </c>
      <c r="G44" t="s">
        <v>89</v>
      </c>
      <c r="H44" t="s">
        <v>62</v>
      </c>
      <c r="I44" t="s">
        <v>86</v>
      </c>
      <c r="J44">
        <v>0.32500000000000001</v>
      </c>
      <c r="K44" t="s">
        <v>64</v>
      </c>
      <c r="L44">
        <v>6</v>
      </c>
      <c r="M44">
        <v>5</v>
      </c>
      <c r="N44">
        <v>1</v>
      </c>
      <c r="Q44">
        <v>72</v>
      </c>
      <c r="R44">
        <v>0.45</v>
      </c>
      <c r="U44">
        <v>12.5</v>
      </c>
      <c r="V44">
        <v>33</v>
      </c>
      <c r="X44">
        <v>1450</v>
      </c>
      <c r="AE44">
        <v>4.41</v>
      </c>
      <c r="AF44">
        <f>AE44/AG44*100</f>
        <v>6.18339876612451</v>
      </c>
      <c r="AG44">
        <v>71.319999999999993</v>
      </c>
    </row>
    <row r="45" spans="1:33" x14ac:dyDescent="0.25">
      <c r="A45">
        <v>43</v>
      </c>
      <c r="B45">
        <v>10</v>
      </c>
      <c r="C45" t="s">
        <v>87</v>
      </c>
      <c r="D45" t="s">
        <v>88</v>
      </c>
      <c r="E45" t="s">
        <v>65</v>
      </c>
      <c r="G45" t="s">
        <v>89</v>
      </c>
      <c r="H45" t="s">
        <v>62</v>
      </c>
      <c r="I45" t="s">
        <v>86</v>
      </c>
      <c r="J45">
        <v>0.32500000000000001</v>
      </c>
      <c r="K45" t="s">
        <v>64</v>
      </c>
      <c r="L45">
        <v>6</v>
      </c>
      <c r="M45">
        <v>5</v>
      </c>
      <c r="N45">
        <v>1</v>
      </c>
      <c r="Q45">
        <v>72</v>
      </c>
      <c r="R45">
        <v>25.8</v>
      </c>
      <c r="U45">
        <v>12.5</v>
      </c>
      <c r="V45">
        <v>33</v>
      </c>
      <c r="X45">
        <v>1450</v>
      </c>
      <c r="AE45">
        <v>297.20999999999998</v>
      </c>
      <c r="AF45">
        <f>AE45/AG45*100</f>
        <v>79.260227212117968</v>
      </c>
      <c r="AG45">
        <v>374.98</v>
      </c>
    </row>
    <row r="46" spans="1:33" x14ac:dyDescent="0.25">
      <c r="A46">
        <v>44</v>
      </c>
      <c r="B46">
        <v>11</v>
      </c>
      <c r="C46" t="s">
        <v>87</v>
      </c>
      <c r="D46" t="s">
        <v>88</v>
      </c>
      <c r="E46" t="s">
        <v>65</v>
      </c>
      <c r="G46" t="s">
        <v>85</v>
      </c>
      <c r="H46" t="s">
        <v>62</v>
      </c>
      <c r="I46" t="s">
        <v>86</v>
      </c>
      <c r="J46">
        <v>0.32500000000000001</v>
      </c>
      <c r="K46" t="s">
        <v>64</v>
      </c>
      <c r="L46">
        <v>6</v>
      </c>
      <c r="M46">
        <v>5</v>
      </c>
      <c r="N46">
        <v>4</v>
      </c>
      <c r="Q46">
        <v>24</v>
      </c>
      <c r="R46">
        <v>0</v>
      </c>
      <c r="U46">
        <v>40</v>
      </c>
      <c r="V46">
        <v>30</v>
      </c>
      <c r="X46">
        <v>1660</v>
      </c>
      <c r="AE46">
        <v>0.85</v>
      </c>
      <c r="AF46">
        <f>AE46/AG46*100</f>
        <v>1.1122742737503271</v>
      </c>
      <c r="AG46">
        <v>76.42</v>
      </c>
    </row>
    <row r="47" spans="1:33" x14ac:dyDescent="0.25">
      <c r="A47">
        <v>45</v>
      </c>
      <c r="B47">
        <v>11</v>
      </c>
      <c r="C47" t="s">
        <v>87</v>
      </c>
      <c r="D47" t="s">
        <v>88</v>
      </c>
      <c r="E47" t="s">
        <v>65</v>
      </c>
      <c r="G47" t="s">
        <v>85</v>
      </c>
      <c r="H47" t="s">
        <v>62</v>
      </c>
      <c r="I47" t="s">
        <v>86</v>
      </c>
      <c r="J47">
        <v>0.32500000000000001</v>
      </c>
      <c r="K47" t="s">
        <v>64</v>
      </c>
      <c r="L47">
        <v>6</v>
      </c>
      <c r="M47">
        <v>5</v>
      </c>
      <c r="N47">
        <v>4</v>
      </c>
      <c r="Q47">
        <v>24</v>
      </c>
      <c r="R47">
        <v>0.48</v>
      </c>
      <c r="U47">
        <v>40</v>
      </c>
      <c r="V47">
        <v>30</v>
      </c>
      <c r="X47">
        <v>1660</v>
      </c>
      <c r="AE47">
        <v>1.75</v>
      </c>
      <c r="AF47">
        <f>AE47/AG47*100</f>
        <v>2.3302263648468711</v>
      </c>
      <c r="AG47">
        <v>75.099999999999994</v>
      </c>
    </row>
    <row r="48" spans="1:33" x14ac:dyDescent="0.25">
      <c r="A48">
        <v>46</v>
      </c>
      <c r="B48">
        <v>11</v>
      </c>
      <c r="C48" t="s">
        <v>87</v>
      </c>
      <c r="D48" t="s">
        <v>88</v>
      </c>
      <c r="E48" t="s">
        <v>65</v>
      </c>
      <c r="G48" t="s">
        <v>85</v>
      </c>
      <c r="H48" t="s">
        <v>62</v>
      </c>
      <c r="I48" t="s">
        <v>86</v>
      </c>
      <c r="J48">
        <v>0.32500000000000001</v>
      </c>
      <c r="K48" t="s">
        <v>64</v>
      </c>
      <c r="L48">
        <v>6</v>
      </c>
      <c r="M48">
        <v>5</v>
      </c>
      <c r="N48">
        <v>4</v>
      </c>
      <c r="Q48">
        <v>24</v>
      </c>
      <c r="R48">
        <v>5.2</v>
      </c>
      <c r="U48">
        <v>40</v>
      </c>
      <c r="V48">
        <v>30</v>
      </c>
      <c r="X48">
        <v>1660</v>
      </c>
      <c r="AE48">
        <v>65.66</v>
      </c>
      <c r="AF48">
        <f>AE48/AG48*100</f>
        <v>49.205635491606714</v>
      </c>
      <c r="AG48">
        <v>133.44</v>
      </c>
    </row>
    <row r="49" spans="1:33" x14ac:dyDescent="0.25">
      <c r="A49">
        <v>47</v>
      </c>
      <c r="B49">
        <v>11</v>
      </c>
      <c r="C49" t="s">
        <v>87</v>
      </c>
      <c r="D49" t="s">
        <v>88</v>
      </c>
      <c r="E49" t="s">
        <v>65</v>
      </c>
      <c r="G49" t="s">
        <v>85</v>
      </c>
      <c r="H49" t="s">
        <v>62</v>
      </c>
      <c r="I49" t="s">
        <v>86</v>
      </c>
      <c r="J49">
        <v>0.32500000000000001</v>
      </c>
      <c r="K49" t="s">
        <v>64</v>
      </c>
      <c r="L49">
        <v>6</v>
      </c>
      <c r="M49">
        <v>5</v>
      </c>
      <c r="N49">
        <v>4</v>
      </c>
      <c r="Q49">
        <v>24</v>
      </c>
      <c r="R49">
        <v>25.6</v>
      </c>
      <c r="U49">
        <v>40</v>
      </c>
      <c r="V49">
        <v>30</v>
      </c>
      <c r="X49">
        <v>1660</v>
      </c>
      <c r="AE49">
        <v>222.29</v>
      </c>
      <c r="AF49">
        <f>AE49/AG49*100</f>
        <v>74.870326709329746</v>
      </c>
      <c r="AG49">
        <v>296.89999999999998</v>
      </c>
    </row>
    <row r="50" spans="1:33" x14ac:dyDescent="0.25">
      <c r="A50">
        <v>48</v>
      </c>
      <c r="B50">
        <v>12</v>
      </c>
      <c r="C50" t="s">
        <v>90</v>
      </c>
      <c r="D50" t="s">
        <v>91</v>
      </c>
      <c r="E50" t="s">
        <v>65</v>
      </c>
      <c r="G50" t="s">
        <v>89</v>
      </c>
      <c r="H50" t="s">
        <v>102</v>
      </c>
      <c r="I50" t="s">
        <v>75</v>
      </c>
      <c r="J50">
        <v>0.17</v>
      </c>
      <c r="K50" t="s">
        <v>64</v>
      </c>
      <c r="L50">
        <v>6</v>
      </c>
      <c r="M50">
        <v>5</v>
      </c>
      <c r="N50">
        <v>4</v>
      </c>
      <c r="Q50">
        <v>0</v>
      </c>
      <c r="R50">
        <v>0</v>
      </c>
      <c r="U50">
        <v>7.5</v>
      </c>
      <c r="V50">
        <v>63.95</v>
      </c>
      <c r="X50">
        <v>1020</v>
      </c>
      <c r="AF50">
        <v>1.2</v>
      </c>
    </row>
    <row r="51" spans="1:33" x14ac:dyDescent="0.25">
      <c r="A51">
        <v>49</v>
      </c>
      <c r="B51">
        <v>12</v>
      </c>
      <c r="C51" t="s">
        <v>90</v>
      </c>
      <c r="D51" t="s">
        <v>91</v>
      </c>
      <c r="E51" t="s">
        <v>65</v>
      </c>
      <c r="G51" t="s">
        <v>89</v>
      </c>
      <c r="H51" t="s">
        <v>102</v>
      </c>
      <c r="I51" t="s">
        <v>75</v>
      </c>
      <c r="J51">
        <v>0.17</v>
      </c>
      <c r="K51" t="s">
        <v>64</v>
      </c>
      <c r="L51">
        <v>6</v>
      </c>
      <c r="M51">
        <v>5</v>
      </c>
      <c r="N51">
        <v>4</v>
      </c>
      <c r="Q51">
        <v>0</v>
      </c>
      <c r="R51">
        <v>1.2</v>
      </c>
      <c r="U51">
        <v>7.5</v>
      </c>
      <c r="V51">
        <v>63.95</v>
      </c>
      <c r="X51">
        <v>1020</v>
      </c>
      <c r="AF51">
        <v>6.6</v>
      </c>
    </row>
    <row r="52" spans="1:33" x14ac:dyDescent="0.25">
      <c r="A52">
        <v>50</v>
      </c>
      <c r="B52">
        <v>12</v>
      </c>
      <c r="C52" t="s">
        <v>90</v>
      </c>
      <c r="D52" t="s">
        <v>91</v>
      </c>
      <c r="E52" t="s">
        <v>65</v>
      </c>
      <c r="G52" t="s">
        <v>89</v>
      </c>
      <c r="H52" t="s">
        <v>102</v>
      </c>
      <c r="I52" t="s">
        <v>75</v>
      </c>
      <c r="J52">
        <v>0.17</v>
      </c>
      <c r="K52" t="s">
        <v>64</v>
      </c>
      <c r="L52">
        <v>6</v>
      </c>
      <c r="M52">
        <v>5</v>
      </c>
      <c r="N52">
        <v>4</v>
      </c>
      <c r="Q52">
        <v>0</v>
      </c>
      <c r="R52">
        <v>3.5</v>
      </c>
      <c r="U52">
        <v>7.5</v>
      </c>
      <c r="V52">
        <v>63.95</v>
      </c>
      <c r="X52">
        <v>1020</v>
      </c>
      <c r="AF52">
        <v>25.8</v>
      </c>
    </row>
    <row r="53" spans="1:33" x14ac:dyDescent="0.25">
      <c r="A53">
        <v>51</v>
      </c>
      <c r="B53">
        <v>12</v>
      </c>
      <c r="C53" t="s">
        <v>90</v>
      </c>
      <c r="D53" t="s">
        <v>91</v>
      </c>
      <c r="E53" t="s">
        <v>65</v>
      </c>
      <c r="G53" t="s">
        <v>89</v>
      </c>
      <c r="H53" t="s">
        <v>102</v>
      </c>
      <c r="I53" t="s">
        <v>75</v>
      </c>
      <c r="J53">
        <v>0.17</v>
      </c>
      <c r="K53" t="s">
        <v>64</v>
      </c>
      <c r="L53">
        <v>6</v>
      </c>
      <c r="M53">
        <v>5</v>
      </c>
      <c r="N53">
        <v>4</v>
      </c>
      <c r="Q53">
        <v>0</v>
      </c>
      <c r="R53">
        <v>10.8</v>
      </c>
      <c r="U53">
        <v>7.5</v>
      </c>
      <c r="V53">
        <v>63.95</v>
      </c>
      <c r="X53">
        <v>1020</v>
      </c>
      <c r="AF53">
        <v>36.200000000000003</v>
      </c>
    </row>
    <row r="54" spans="1:33" x14ac:dyDescent="0.25">
      <c r="A54">
        <v>52</v>
      </c>
      <c r="B54">
        <v>13</v>
      </c>
      <c r="C54" t="s">
        <v>90</v>
      </c>
      <c r="D54" t="s">
        <v>91</v>
      </c>
      <c r="E54" t="s">
        <v>65</v>
      </c>
      <c r="G54" t="s">
        <v>85</v>
      </c>
      <c r="H54" t="s">
        <v>102</v>
      </c>
      <c r="I54" t="s">
        <v>75</v>
      </c>
      <c r="J54">
        <v>0.17</v>
      </c>
      <c r="K54" t="s">
        <v>64</v>
      </c>
      <c r="L54">
        <v>6</v>
      </c>
      <c r="M54">
        <v>5</v>
      </c>
      <c r="N54">
        <v>4</v>
      </c>
      <c r="Q54">
        <v>0</v>
      </c>
      <c r="R54">
        <v>0</v>
      </c>
      <c r="U54">
        <v>40</v>
      </c>
      <c r="V54">
        <v>27.15</v>
      </c>
      <c r="X54">
        <v>1170</v>
      </c>
      <c r="AF54">
        <v>0.4</v>
      </c>
    </row>
    <row r="55" spans="1:33" x14ac:dyDescent="0.25">
      <c r="A55">
        <v>53</v>
      </c>
      <c r="B55">
        <v>13</v>
      </c>
      <c r="C55" t="s">
        <v>90</v>
      </c>
      <c r="D55" t="s">
        <v>91</v>
      </c>
      <c r="E55" t="s">
        <v>65</v>
      </c>
      <c r="G55" t="s">
        <v>85</v>
      </c>
      <c r="H55" t="s">
        <v>102</v>
      </c>
      <c r="I55" t="s">
        <v>75</v>
      </c>
      <c r="J55">
        <v>0.17</v>
      </c>
      <c r="K55" t="s">
        <v>64</v>
      </c>
      <c r="L55">
        <v>6</v>
      </c>
      <c r="M55">
        <v>5</v>
      </c>
      <c r="N55">
        <v>4</v>
      </c>
      <c r="Q55">
        <v>0</v>
      </c>
      <c r="R55">
        <v>2.5</v>
      </c>
      <c r="U55">
        <v>40</v>
      </c>
      <c r="V55">
        <v>27.15</v>
      </c>
      <c r="X55">
        <v>1170</v>
      </c>
      <c r="AF55">
        <v>3.6</v>
      </c>
    </row>
    <row r="56" spans="1:33" x14ac:dyDescent="0.25">
      <c r="A56">
        <v>54</v>
      </c>
      <c r="B56">
        <v>13</v>
      </c>
      <c r="C56" t="s">
        <v>90</v>
      </c>
      <c r="D56" t="s">
        <v>91</v>
      </c>
      <c r="E56" t="s">
        <v>65</v>
      </c>
      <c r="G56" t="s">
        <v>85</v>
      </c>
      <c r="H56" t="s">
        <v>102</v>
      </c>
      <c r="I56" t="s">
        <v>75</v>
      </c>
      <c r="J56">
        <v>0.17</v>
      </c>
      <c r="K56" t="s">
        <v>64</v>
      </c>
      <c r="L56">
        <v>6</v>
      </c>
      <c r="M56">
        <v>5</v>
      </c>
      <c r="N56">
        <v>4</v>
      </c>
      <c r="Q56">
        <v>0</v>
      </c>
      <c r="R56">
        <v>6.7</v>
      </c>
      <c r="U56">
        <v>40</v>
      </c>
      <c r="V56">
        <v>27.15</v>
      </c>
      <c r="X56">
        <v>1170</v>
      </c>
      <c r="AF56">
        <v>25.8</v>
      </c>
    </row>
    <row r="57" spans="1:33" x14ac:dyDescent="0.25">
      <c r="A57">
        <v>55</v>
      </c>
      <c r="B57">
        <v>13</v>
      </c>
      <c r="C57" t="s">
        <v>90</v>
      </c>
      <c r="D57" t="s">
        <v>91</v>
      </c>
      <c r="E57" t="s">
        <v>65</v>
      </c>
      <c r="G57" t="s">
        <v>85</v>
      </c>
      <c r="H57" t="s">
        <v>102</v>
      </c>
      <c r="I57" t="s">
        <v>75</v>
      </c>
      <c r="J57">
        <v>0.17</v>
      </c>
      <c r="K57" t="s">
        <v>64</v>
      </c>
      <c r="L57">
        <v>6</v>
      </c>
      <c r="M57">
        <v>5</v>
      </c>
      <c r="N57">
        <v>4</v>
      </c>
      <c r="Q57">
        <v>0</v>
      </c>
      <c r="R57">
        <v>19.899999999999999</v>
      </c>
      <c r="U57">
        <v>40</v>
      </c>
      <c r="V57">
        <v>27.15</v>
      </c>
      <c r="X57">
        <v>1170</v>
      </c>
      <c r="AF57">
        <v>31.4</v>
      </c>
    </row>
    <row r="58" spans="1:33" x14ac:dyDescent="0.25">
      <c r="A58">
        <v>56</v>
      </c>
      <c r="B58">
        <v>14</v>
      </c>
      <c r="C58" t="s">
        <v>90</v>
      </c>
      <c r="D58" s="2" t="s">
        <v>91</v>
      </c>
      <c r="E58" t="s">
        <v>65</v>
      </c>
      <c r="G58" t="s">
        <v>92</v>
      </c>
      <c r="H58" t="s">
        <v>102</v>
      </c>
      <c r="I58" t="s">
        <v>75</v>
      </c>
      <c r="J58">
        <v>0.17</v>
      </c>
      <c r="K58" t="s">
        <v>64</v>
      </c>
      <c r="L58">
        <v>6</v>
      </c>
      <c r="M58">
        <v>5</v>
      </c>
      <c r="N58">
        <v>4</v>
      </c>
      <c r="Q58">
        <v>0</v>
      </c>
      <c r="R58">
        <v>0</v>
      </c>
      <c r="U58">
        <v>1400</v>
      </c>
      <c r="V58">
        <v>3.73</v>
      </c>
      <c r="X58">
        <v>1400</v>
      </c>
      <c r="AF58">
        <v>1.1000000000000001</v>
      </c>
    </row>
    <row r="59" spans="1:33" x14ac:dyDescent="0.25">
      <c r="A59">
        <v>57</v>
      </c>
      <c r="B59">
        <v>14</v>
      </c>
      <c r="C59" t="s">
        <v>90</v>
      </c>
      <c r="D59" t="s">
        <v>91</v>
      </c>
      <c r="E59" t="s">
        <v>65</v>
      </c>
      <c r="G59" t="s">
        <v>92</v>
      </c>
      <c r="H59" t="s">
        <v>102</v>
      </c>
      <c r="I59" t="s">
        <v>75</v>
      </c>
      <c r="J59">
        <v>0.17</v>
      </c>
      <c r="K59" t="s">
        <v>64</v>
      </c>
      <c r="L59">
        <v>6</v>
      </c>
      <c r="M59">
        <v>5</v>
      </c>
      <c r="N59">
        <v>4</v>
      </c>
      <c r="Q59">
        <v>0</v>
      </c>
      <c r="R59">
        <v>5.9</v>
      </c>
      <c r="U59">
        <v>1400</v>
      </c>
      <c r="V59">
        <v>3.73</v>
      </c>
      <c r="X59">
        <v>1400</v>
      </c>
      <c r="AF59">
        <v>7.2</v>
      </c>
    </row>
    <row r="60" spans="1:33" x14ac:dyDescent="0.25">
      <c r="A60">
        <v>58</v>
      </c>
      <c r="B60">
        <v>14</v>
      </c>
      <c r="C60" t="s">
        <v>90</v>
      </c>
      <c r="D60" t="s">
        <v>91</v>
      </c>
      <c r="E60" t="s">
        <v>65</v>
      </c>
      <c r="G60" t="s">
        <v>92</v>
      </c>
      <c r="H60" t="s">
        <v>102</v>
      </c>
      <c r="I60" t="s">
        <v>75</v>
      </c>
      <c r="J60">
        <v>0.17</v>
      </c>
      <c r="K60" t="s">
        <v>64</v>
      </c>
      <c r="L60">
        <v>6</v>
      </c>
      <c r="M60">
        <v>5</v>
      </c>
      <c r="N60">
        <v>4</v>
      </c>
      <c r="Q60">
        <v>0</v>
      </c>
      <c r="R60">
        <v>18.399999999999999</v>
      </c>
      <c r="U60">
        <v>1400</v>
      </c>
      <c r="V60">
        <v>3.73</v>
      </c>
      <c r="X60">
        <v>1400</v>
      </c>
      <c r="AF60">
        <v>31.1</v>
      </c>
    </row>
    <row r="61" spans="1:33" x14ac:dyDescent="0.25">
      <c r="A61">
        <v>59</v>
      </c>
      <c r="B61">
        <v>14</v>
      </c>
      <c r="C61" t="s">
        <v>90</v>
      </c>
      <c r="D61" t="s">
        <v>91</v>
      </c>
      <c r="E61" t="s">
        <v>65</v>
      </c>
      <c r="G61" t="s">
        <v>92</v>
      </c>
      <c r="H61" t="s">
        <v>102</v>
      </c>
      <c r="I61" t="s">
        <v>75</v>
      </c>
      <c r="J61">
        <v>0.17</v>
      </c>
      <c r="K61" t="s">
        <v>64</v>
      </c>
      <c r="L61">
        <v>6</v>
      </c>
      <c r="M61">
        <v>5</v>
      </c>
      <c r="N61">
        <v>4</v>
      </c>
      <c r="Q61">
        <v>0</v>
      </c>
      <c r="R61">
        <v>55</v>
      </c>
      <c r="U61">
        <v>1400</v>
      </c>
      <c r="V61">
        <v>3.73</v>
      </c>
      <c r="X61">
        <v>1400</v>
      </c>
      <c r="AF61">
        <v>42.6</v>
      </c>
    </row>
    <row r="62" spans="1:33" x14ac:dyDescent="0.25">
      <c r="A62">
        <v>60</v>
      </c>
      <c r="B62">
        <v>15</v>
      </c>
      <c r="C62" t="s">
        <v>93</v>
      </c>
      <c r="D62" t="s">
        <v>94</v>
      </c>
      <c r="E62" t="s">
        <v>95</v>
      </c>
      <c r="H62" t="s">
        <v>103</v>
      </c>
      <c r="I62" t="s">
        <v>63</v>
      </c>
      <c r="J62">
        <v>0.27500000000000002</v>
      </c>
      <c r="K62" t="s">
        <v>78</v>
      </c>
      <c r="O62">
        <v>1</v>
      </c>
      <c r="Q62">
        <v>24</v>
      </c>
      <c r="S62">
        <f>T62*J62*1000</f>
        <v>0</v>
      </c>
      <c r="T62">
        <v>0</v>
      </c>
      <c r="U62">
        <v>50</v>
      </c>
      <c r="V62">
        <v>31.4</v>
      </c>
      <c r="AE62">
        <f>AF62*AG62/100</f>
        <v>198347.10744935085</v>
      </c>
      <c r="AF62">
        <v>3.1168831168831201</v>
      </c>
      <c r="AG62">
        <v>6363636.3640000001</v>
      </c>
    </row>
    <row r="63" spans="1:33" x14ac:dyDescent="0.25">
      <c r="A63">
        <v>61</v>
      </c>
      <c r="B63">
        <v>15</v>
      </c>
      <c r="C63" t="s">
        <v>93</v>
      </c>
      <c r="D63" t="s">
        <v>94</v>
      </c>
      <c r="E63" t="s">
        <v>95</v>
      </c>
      <c r="H63" t="s">
        <v>103</v>
      </c>
      <c r="I63" t="s">
        <v>63</v>
      </c>
      <c r="J63">
        <v>0.27500000000000002</v>
      </c>
      <c r="K63" t="s">
        <v>78</v>
      </c>
      <c r="O63">
        <v>1</v>
      </c>
      <c r="Q63">
        <v>24</v>
      </c>
      <c r="S63">
        <f t="shared" ref="S63:S73" si="3">T63*J63*1000</f>
        <v>275</v>
      </c>
      <c r="T63">
        <v>1</v>
      </c>
      <c r="U63">
        <v>50</v>
      </c>
      <c r="V63">
        <v>31.4</v>
      </c>
      <c r="AE63">
        <f t="shared" ref="AE63:AE95" si="4">AF63*AG63/100</f>
        <v>1016528.9256727241</v>
      </c>
      <c r="AF63">
        <v>14.545454545454501</v>
      </c>
      <c r="AG63">
        <v>6988636.3640000001</v>
      </c>
    </row>
    <row r="64" spans="1:33" x14ac:dyDescent="0.25">
      <c r="A64">
        <v>62</v>
      </c>
      <c r="B64">
        <v>15</v>
      </c>
      <c r="C64" t="s">
        <v>93</v>
      </c>
      <c r="D64" t="s">
        <v>94</v>
      </c>
      <c r="E64" t="s">
        <v>95</v>
      </c>
      <c r="H64" t="s">
        <v>103</v>
      </c>
      <c r="I64" t="s">
        <v>63</v>
      </c>
      <c r="J64">
        <v>0.27500000000000002</v>
      </c>
      <c r="K64" t="s">
        <v>78</v>
      </c>
      <c r="O64">
        <v>1</v>
      </c>
      <c r="Q64">
        <v>24</v>
      </c>
      <c r="S64">
        <f t="shared" si="3"/>
        <v>1375</v>
      </c>
      <c r="T64">
        <v>5</v>
      </c>
      <c r="U64">
        <v>50</v>
      </c>
      <c r="V64">
        <v>31.4</v>
      </c>
      <c r="AE64">
        <f t="shared" si="4"/>
        <v>6137249.112467519</v>
      </c>
      <c r="AF64">
        <v>45.194805194805099</v>
      </c>
      <c r="AG64">
        <v>13579545.449999999</v>
      </c>
    </row>
    <row r="65" spans="1:33" x14ac:dyDescent="0.25">
      <c r="A65">
        <v>63</v>
      </c>
      <c r="B65">
        <v>16</v>
      </c>
      <c r="C65" t="s">
        <v>93</v>
      </c>
      <c r="D65" t="s">
        <v>94</v>
      </c>
      <c r="E65" t="s">
        <v>95</v>
      </c>
      <c r="G65" t="s">
        <v>96</v>
      </c>
      <c r="H65" t="s">
        <v>103</v>
      </c>
      <c r="I65" t="s">
        <v>63</v>
      </c>
      <c r="J65">
        <v>0.27500000000000002</v>
      </c>
      <c r="K65" t="s">
        <v>78</v>
      </c>
      <c r="O65">
        <v>1</v>
      </c>
      <c r="Q65">
        <v>24</v>
      </c>
      <c r="S65">
        <f t="shared" si="3"/>
        <v>0</v>
      </c>
      <c r="T65">
        <v>0</v>
      </c>
      <c r="U65">
        <v>534</v>
      </c>
      <c r="V65">
        <v>5.0999999999999996</v>
      </c>
      <c r="AE65">
        <f t="shared" si="4"/>
        <v>198347.10744935085</v>
      </c>
      <c r="AF65">
        <v>3.1168831168831201</v>
      </c>
      <c r="AG65">
        <v>6363636.3640000001</v>
      </c>
    </row>
    <row r="66" spans="1:33" x14ac:dyDescent="0.25">
      <c r="A66">
        <v>64</v>
      </c>
      <c r="B66">
        <v>16</v>
      </c>
      <c r="C66" t="s">
        <v>93</v>
      </c>
      <c r="D66" t="s">
        <v>94</v>
      </c>
      <c r="E66" t="s">
        <v>95</v>
      </c>
      <c r="G66" t="s">
        <v>96</v>
      </c>
      <c r="H66" t="s">
        <v>103</v>
      </c>
      <c r="I66" t="s">
        <v>63</v>
      </c>
      <c r="J66">
        <v>0.27500000000000002</v>
      </c>
      <c r="K66" t="s">
        <v>78</v>
      </c>
      <c r="O66">
        <v>1</v>
      </c>
      <c r="Q66">
        <v>24</v>
      </c>
      <c r="S66">
        <f t="shared" si="3"/>
        <v>275</v>
      </c>
      <c r="T66">
        <v>1</v>
      </c>
      <c r="U66">
        <v>534</v>
      </c>
      <c r="V66">
        <v>5.0999999999999996</v>
      </c>
      <c r="AE66">
        <f t="shared" si="4"/>
        <v>1950413.2232727213</v>
      </c>
      <c r="AF66">
        <v>29.090909090909001</v>
      </c>
      <c r="AG66">
        <v>6704545.4550000001</v>
      </c>
    </row>
    <row r="67" spans="1:33" x14ac:dyDescent="0.25">
      <c r="A67">
        <v>65</v>
      </c>
      <c r="B67">
        <v>16</v>
      </c>
      <c r="C67" t="s">
        <v>93</v>
      </c>
      <c r="D67" t="s">
        <v>94</v>
      </c>
      <c r="E67" t="s">
        <v>95</v>
      </c>
      <c r="G67" t="s">
        <v>96</v>
      </c>
      <c r="H67" t="s">
        <v>103</v>
      </c>
      <c r="I67" t="s">
        <v>63</v>
      </c>
      <c r="J67">
        <v>0.27500000000000002</v>
      </c>
      <c r="K67" t="s">
        <v>78</v>
      </c>
      <c r="O67">
        <v>1</v>
      </c>
      <c r="Q67">
        <v>24</v>
      </c>
      <c r="S67">
        <f t="shared" si="3"/>
        <v>1375</v>
      </c>
      <c r="T67">
        <v>5</v>
      </c>
      <c r="U67">
        <v>534</v>
      </c>
      <c r="V67">
        <v>5.0999999999999996</v>
      </c>
      <c r="AE67">
        <f t="shared" si="4"/>
        <v>11732585.599350642</v>
      </c>
      <c r="AF67">
        <v>68.831168831168796</v>
      </c>
      <c r="AG67">
        <v>17045454.550000001</v>
      </c>
    </row>
    <row r="68" spans="1:33" x14ac:dyDescent="0.25">
      <c r="A68">
        <v>66</v>
      </c>
      <c r="B68">
        <v>17</v>
      </c>
      <c r="C68" t="s">
        <v>93</v>
      </c>
      <c r="D68" t="s">
        <v>94</v>
      </c>
      <c r="E68" t="s">
        <v>95</v>
      </c>
      <c r="H68" t="s">
        <v>103</v>
      </c>
      <c r="I68" t="s">
        <v>63</v>
      </c>
      <c r="J68">
        <v>0.27500000000000002</v>
      </c>
      <c r="K68" t="s">
        <v>78</v>
      </c>
      <c r="O68">
        <v>1</v>
      </c>
      <c r="Q68">
        <v>24</v>
      </c>
      <c r="S68">
        <f t="shared" si="3"/>
        <v>0</v>
      </c>
      <c r="T68">
        <v>0</v>
      </c>
      <c r="U68">
        <v>12</v>
      </c>
      <c r="V68">
        <v>90.5</v>
      </c>
      <c r="AE68">
        <f t="shared" si="4"/>
        <v>721825.65433700429</v>
      </c>
      <c r="AF68">
        <v>13.623188405797</v>
      </c>
      <c r="AG68">
        <v>5298507.4626865601</v>
      </c>
    </row>
    <row r="69" spans="1:33" x14ac:dyDescent="0.25">
      <c r="A69">
        <v>67</v>
      </c>
      <c r="B69">
        <v>17</v>
      </c>
      <c r="C69" t="s">
        <v>93</v>
      </c>
      <c r="D69" t="s">
        <v>94</v>
      </c>
      <c r="E69" t="s">
        <v>95</v>
      </c>
      <c r="H69" t="s">
        <v>103</v>
      </c>
      <c r="I69" t="s">
        <v>63</v>
      </c>
      <c r="J69">
        <v>0.27500000000000002</v>
      </c>
      <c r="K69" t="s">
        <v>78</v>
      </c>
      <c r="O69">
        <v>1</v>
      </c>
      <c r="Q69">
        <v>24</v>
      </c>
      <c r="S69">
        <f t="shared" si="3"/>
        <v>275</v>
      </c>
      <c r="T69">
        <v>1</v>
      </c>
      <c r="U69">
        <v>12</v>
      </c>
      <c r="V69">
        <v>90.5</v>
      </c>
      <c r="AE69">
        <f t="shared" si="4"/>
        <v>4021198.3560458235</v>
      </c>
      <c r="AF69">
        <v>37.681159420289802</v>
      </c>
      <c r="AG69">
        <v>10671641.791044701</v>
      </c>
    </row>
    <row r="70" spans="1:33" x14ac:dyDescent="0.25">
      <c r="A70">
        <v>68</v>
      </c>
      <c r="B70">
        <v>17</v>
      </c>
      <c r="C70" t="s">
        <v>93</v>
      </c>
      <c r="D70" t="s">
        <v>94</v>
      </c>
      <c r="E70" t="s">
        <v>95</v>
      </c>
      <c r="H70" t="s">
        <v>103</v>
      </c>
      <c r="I70" t="s">
        <v>63</v>
      </c>
      <c r="J70">
        <v>0.27500000000000002</v>
      </c>
      <c r="K70" t="s">
        <v>78</v>
      </c>
      <c r="O70">
        <v>1</v>
      </c>
      <c r="Q70">
        <v>24</v>
      </c>
      <c r="S70">
        <f t="shared" si="3"/>
        <v>1375</v>
      </c>
      <c r="T70">
        <v>5</v>
      </c>
      <c r="U70">
        <v>12</v>
      </c>
      <c r="V70">
        <v>90.5</v>
      </c>
      <c r="AE70">
        <f t="shared" si="4"/>
        <v>4948301.9684187751</v>
      </c>
      <c r="AF70">
        <v>49.855072463768103</v>
      </c>
      <c r="AG70">
        <v>9925373.1343283597</v>
      </c>
    </row>
    <row r="71" spans="1:33" x14ac:dyDescent="0.25">
      <c r="A71">
        <v>69</v>
      </c>
      <c r="B71">
        <v>18</v>
      </c>
      <c r="C71" t="s">
        <v>93</v>
      </c>
      <c r="D71" t="s">
        <v>94</v>
      </c>
      <c r="E71" t="s">
        <v>95</v>
      </c>
      <c r="H71" t="s">
        <v>103</v>
      </c>
      <c r="I71" t="s">
        <v>63</v>
      </c>
      <c r="J71">
        <v>0.27500000000000002</v>
      </c>
      <c r="K71" t="s">
        <v>78</v>
      </c>
      <c r="O71">
        <v>1</v>
      </c>
      <c r="Q71">
        <v>24</v>
      </c>
      <c r="S71">
        <f t="shared" si="3"/>
        <v>0</v>
      </c>
      <c r="T71">
        <v>0</v>
      </c>
      <c r="U71">
        <v>300</v>
      </c>
      <c r="V71">
        <v>4.2</v>
      </c>
      <c r="AE71">
        <f t="shared" si="4"/>
        <v>721825.65433700429</v>
      </c>
      <c r="AF71">
        <v>13.623188405797</v>
      </c>
      <c r="AG71">
        <v>5298507.4626865601</v>
      </c>
    </row>
    <row r="72" spans="1:33" x14ac:dyDescent="0.25">
      <c r="A72">
        <v>70</v>
      </c>
      <c r="B72">
        <v>18</v>
      </c>
      <c r="C72" t="s">
        <v>93</v>
      </c>
      <c r="D72" t="s">
        <v>94</v>
      </c>
      <c r="E72" t="s">
        <v>95</v>
      </c>
      <c r="H72" t="s">
        <v>103</v>
      </c>
      <c r="I72" t="s">
        <v>63</v>
      </c>
      <c r="J72">
        <v>0.27500000000000002</v>
      </c>
      <c r="K72" t="s">
        <v>78</v>
      </c>
      <c r="O72">
        <v>1</v>
      </c>
      <c r="Q72">
        <v>24</v>
      </c>
      <c r="S72">
        <f t="shared" si="3"/>
        <v>275</v>
      </c>
      <c r="T72">
        <v>1</v>
      </c>
      <c r="U72">
        <v>300</v>
      </c>
      <c r="V72">
        <v>4.2</v>
      </c>
      <c r="AE72">
        <f t="shared" si="4"/>
        <v>1474367.293964955</v>
      </c>
      <c r="AF72">
        <v>20.5797101449275</v>
      </c>
      <c r="AG72">
        <v>7164179.1044776104</v>
      </c>
    </row>
    <row r="73" spans="1:33" x14ac:dyDescent="0.25">
      <c r="A73">
        <v>71</v>
      </c>
      <c r="B73">
        <v>18</v>
      </c>
      <c r="C73" t="s">
        <v>93</v>
      </c>
      <c r="D73" t="s">
        <v>94</v>
      </c>
      <c r="E73" t="s">
        <v>95</v>
      </c>
      <c r="H73" t="s">
        <v>103</v>
      </c>
      <c r="I73" t="s">
        <v>63</v>
      </c>
      <c r="J73">
        <v>0.27500000000000002</v>
      </c>
      <c r="K73" t="s">
        <v>78</v>
      </c>
      <c r="O73">
        <v>1</v>
      </c>
      <c r="Q73">
        <v>24</v>
      </c>
      <c r="S73">
        <f t="shared" si="3"/>
        <v>1375</v>
      </c>
      <c r="T73">
        <v>5</v>
      </c>
      <c r="U73">
        <v>300</v>
      </c>
      <c r="V73">
        <v>4.2</v>
      </c>
      <c r="AE73">
        <f t="shared" si="4"/>
        <v>5796236.2102530571</v>
      </c>
      <c r="AF73">
        <v>50.434782608695599</v>
      </c>
      <c r="AG73">
        <v>11492537.3134328</v>
      </c>
    </row>
    <row r="74" spans="1:33" x14ac:dyDescent="0.25">
      <c r="A74">
        <v>72</v>
      </c>
      <c r="B74">
        <v>19</v>
      </c>
      <c r="C74" t="s">
        <v>97</v>
      </c>
      <c r="D74" t="s">
        <v>98</v>
      </c>
      <c r="E74" t="s">
        <v>65</v>
      </c>
      <c r="H74" t="s">
        <v>99</v>
      </c>
      <c r="I74" t="s">
        <v>63</v>
      </c>
      <c r="J74">
        <v>0.25</v>
      </c>
      <c r="K74" t="s">
        <v>78</v>
      </c>
      <c r="O74">
        <v>1</v>
      </c>
      <c r="Q74">
        <v>72</v>
      </c>
      <c r="S74">
        <v>0</v>
      </c>
      <c r="T74">
        <v>0</v>
      </c>
      <c r="U74">
        <v>7.8</v>
      </c>
      <c r="V74">
        <v>101</v>
      </c>
      <c r="Y74">
        <v>10</v>
      </c>
      <c r="AE74">
        <f t="shared" si="4"/>
        <v>6058.9060300308556</v>
      </c>
      <c r="AF74">
        <v>2.6086956520000002</v>
      </c>
      <c r="AG74">
        <v>232258.06450000001</v>
      </c>
    </row>
    <row r="75" spans="1:33" x14ac:dyDescent="0.25">
      <c r="A75">
        <v>73</v>
      </c>
      <c r="B75">
        <v>19</v>
      </c>
      <c r="C75" t="s">
        <v>97</v>
      </c>
      <c r="D75" t="s">
        <v>98</v>
      </c>
      <c r="E75" t="s">
        <v>65</v>
      </c>
      <c r="H75" t="s">
        <v>99</v>
      </c>
      <c r="I75" t="s">
        <v>63</v>
      </c>
      <c r="J75">
        <v>0.25</v>
      </c>
      <c r="K75" t="s">
        <v>78</v>
      </c>
      <c r="O75">
        <v>1</v>
      </c>
      <c r="Q75">
        <v>72</v>
      </c>
      <c r="S75">
        <v>200</v>
      </c>
      <c r="T75">
        <v>0.8</v>
      </c>
      <c r="U75">
        <v>7.8</v>
      </c>
      <c r="V75">
        <v>101</v>
      </c>
      <c r="Y75">
        <v>10</v>
      </c>
      <c r="AE75">
        <f t="shared" si="4"/>
        <v>114130.43478</v>
      </c>
      <c r="AF75">
        <v>38.043478260000001</v>
      </c>
      <c r="AG75">
        <v>300000</v>
      </c>
    </row>
    <row r="76" spans="1:33" x14ac:dyDescent="0.25">
      <c r="A76">
        <v>74</v>
      </c>
      <c r="B76">
        <v>19</v>
      </c>
      <c r="C76" t="s">
        <v>97</v>
      </c>
      <c r="D76" t="s">
        <v>98</v>
      </c>
      <c r="E76" t="s">
        <v>65</v>
      </c>
      <c r="H76" t="s">
        <v>99</v>
      </c>
      <c r="I76" t="s">
        <v>63</v>
      </c>
      <c r="J76">
        <v>0.25</v>
      </c>
      <c r="K76" t="s">
        <v>78</v>
      </c>
      <c r="O76">
        <v>1</v>
      </c>
      <c r="Q76">
        <v>72</v>
      </c>
      <c r="S76">
        <v>1000</v>
      </c>
      <c r="T76">
        <v>4</v>
      </c>
      <c r="U76">
        <v>7.8</v>
      </c>
      <c r="V76">
        <v>101</v>
      </c>
      <c r="Y76">
        <v>10</v>
      </c>
      <c r="AE76">
        <f t="shared" si="4"/>
        <v>176402.52457100281</v>
      </c>
      <c r="AF76">
        <v>42.391304349999999</v>
      </c>
      <c r="AG76">
        <v>416129.03230000002</v>
      </c>
    </row>
    <row r="77" spans="1:33" x14ac:dyDescent="0.25">
      <c r="A77">
        <v>75</v>
      </c>
      <c r="B77">
        <v>20</v>
      </c>
      <c r="C77" t="s">
        <v>97</v>
      </c>
      <c r="D77" t="s">
        <v>98</v>
      </c>
      <c r="E77" t="s">
        <v>65</v>
      </c>
      <c r="H77" t="s">
        <v>99</v>
      </c>
      <c r="I77" t="s">
        <v>63</v>
      </c>
      <c r="J77">
        <v>0.25</v>
      </c>
      <c r="K77" t="s">
        <v>64</v>
      </c>
      <c r="L77">
        <v>6</v>
      </c>
      <c r="M77">
        <v>7</v>
      </c>
      <c r="N77">
        <v>4</v>
      </c>
      <c r="Q77">
        <v>72</v>
      </c>
      <c r="R77">
        <v>0</v>
      </c>
      <c r="U77">
        <v>7.8</v>
      </c>
      <c r="V77">
        <v>101</v>
      </c>
      <c r="W77">
        <v>110</v>
      </c>
      <c r="AE77">
        <f t="shared" si="4"/>
        <v>576.92307674999995</v>
      </c>
      <c r="AF77">
        <v>0.76923076899999998</v>
      </c>
      <c r="AG77">
        <v>75000</v>
      </c>
    </row>
    <row r="78" spans="1:33" x14ac:dyDescent="0.25">
      <c r="A78">
        <v>76</v>
      </c>
      <c r="B78">
        <v>20</v>
      </c>
      <c r="C78" t="s">
        <v>97</v>
      </c>
      <c r="D78" t="s">
        <v>98</v>
      </c>
      <c r="E78" t="s">
        <v>65</v>
      </c>
      <c r="H78" t="s">
        <v>99</v>
      </c>
      <c r="I78" t="s">
        <v>63</v>
      </c>
      <c r="J78">
        <v>0.25</v>
      </c>
      <c r="K78" t="s">
        <v>64</v>
      </c>
      <c r="L78">
        <v>6</v>
      </c>
      <c r="M78">
        <v>7</v>
      </c>
      <c r="N78">
        <v>4</v>
      </c>
      <c r="Q78">
        <v>72</v>
      </c>
      <c r="R78">
        <v>2.09</v>
      </c>
      <c r="U78">
        <v>7.8</v>
      </c>
      <c r="V78">
        <v>101</v>
      </c>
      <c r="W78">
        <v>110</v>
      </c>
      <c r="AE78">
        <f t="shared" si="4"/>
        <v>38530.219764148351</v>
      </c>
      <c r="AF78">
        <v>21.15384615</v>
      </c>
      <c r="AG78">
        <v>182142.85709999999</v>
      </c>
    </row>
    <row r="79" spans="1:33" x14ac:dyDescent="0.25">
      <c r="A79">
        <v>77</v>
      </c>
      <c r="B79">
        <v>20</v>
      </c>
      <c r="C79" t="s">
        <v>97</v>
      </c>
      <c r="D79" t="s">
        <v>98</v>
      </c>
      <c r="E79" t="s">
        <v>65</v>
      </c>
      <c r="H79" t="s">
        <v>99</v>
      </c>
      <c r="I79" t="s">
        <v>63</v>
      </c>
      <c r="J79">
        <v>0.25</v>
      </c>
      <c r="K79" t="s">
        <v>64</v>
      </c>
      <c r="L79">
        <v>6</v>
      </c>
      <c r="M79">
        <v>7</v>
      </c>
      <c r="N79">
        <v>4</v>
      </c>
      <c r="Q79">
        <v>72</v>
      </c>
      <c r="R79">
        <v>10.199999999999999</v>
      </c>
      <c r="U79">
        <v>7.8</v>
      </c>
      <c r="V79">
        <v>101</v>
      </c>
      <c r="W79">
        <v>110</v>
      </c>
      <c r="AE79">
        <f t="shared" si="4"/>
        <v>96172.161163479846</v>
      </c>
      <c r="AF79">
        <v>22.820512820000001</v>
      </c>
      <c r="AG79">
        <v>421428.57140000002</v>
      </c>
    </row>
    <row r="80" spans="1:33" x14ac:dyDescent="0.25">
      <c r="A80">
        <v>78</v>
      </c>
      <c r="B80">
        <v>21</v>
      </c>
      <c r="C80" t="s">
        <v>119</v>
      </c>
      <c r="D80" t="s">
        <v>117</v>
      </c>
      <c r="E80" t="s">
        <v>68</v>
      </c>
      <c r="G80" t="s">
        <v>118</v>
      </c>
      <c r="H80" t="s">
        <v>79</v>
      </c>
      <c r="I80" t="s">
        <v>63</v>
      </c>
      <c r="J80">
        <v>0.20799999999999999</v>
      </c>
      <c r="K80" t="s">
        <v>78</v>
      </c>
      <c r="O80">
        <v>6</v>
      </c>
      <c r="P80">
        <v>60</v>
      </c>
      <c r="Q80">
        <v>24</v>
      </c>
      <c r="S80">
        <v>0</v>
      </c>
      <c r="U80">
        <v>20</v>
      </c>
      <c r="Y80">
        <v>24.4</v>
      </c>
      <c r="AE80">
        <f t="shared" si="4"/>
        <v>920</v>
      </c>
      <c r="AF80">
        <v>0.2</v>
      </c>
      <c r="AG80">
        <v>460000</v>
      </c>
    </row>
    <row r="81" spans="1:33" x14ac:dyDescent="0.25">
      <c r="A81">
        <v>79</v>
      </c>
      <c r="B81">
        <v>21</v>
      </c>
      <c r="C81" t="s">
        <v>119</v>
      </c>
      <c r="D81" t="s">
        <v>117</v>
      </c>
      <c r="E81" t="s">
        <v>68</v>
      </c>
      <c r="G81" t="s">
        <v>118</v>
      </c>
      <c r="H81" t="s">
        <v>79</v>
      </c>
      <c r="I81" t="s">
        <v>63</v>
      </c>
      <c r="J81">
        <v>0.20799999999999999</v>
      </c>
      <c r="K81" t="s">
        <v>78</v>
      </c>
      <c r="O81">
        <v>6</v>
      </c>
      <c r="P81">
        <v>60</v>
      </c>
      <c r="Q81">
        <v>24</v>
      </c>
      <c r="S81">
        <v>12.5</v>
      </c>
      <c r="U81">
        <v>20</v>
      </c>
      <c r="Y81">
        <v>24.4</v>
      </c>
      <c r="AE81">
        <f t="shared" si="4"/>
        <v>26950</v>
      </c>
      <c r="AF81">
        <v>5.5</v>
      </c>
      <c r="AG81">
        <v>490000</v>
      </c>
    </row>
    <row r="82" spans="1:33" x14ac:dyDescent="0.25">
      <c r="A82">
        <v>80</v>
      </c>
      <c r="B82">
        <v>21</v>
      </c>
      <c r="C82" t="s">
        <v>119</v>
      </c>
      <c r="D82" t="s">
        <v>117</v>
      </c>
      <c r="E82" t="s">
        <v>68</v>
      </c>
      <c r="G82" t="s">
        <v>118</v>
      </c>
      <c r="H82" t="s">
        <v>79</v>
      </c>
      <c r="I82" t="s">
        <v>63</v>
      </c>
      <c r="J82">
        <v>0.20799999999999999</v>
      </c>
      <c r="K82" t="s">
        <v>78</v>
      </c>
      <c r="O82">
        <v>6</v>
      </c>
      <c r="P82">
        <v>60</v>
      </c>
      <c r="Q82">
        <v>24</v>
      </c>
      <c r="S82">
        <v>25</v>
      </c>
      <c r="U82">
        <v>20</v>
      </c>
      <c r="Y82">
        <v>24.4</v>
      </c>
      <c r="AE82">
        <f t="shared" si="4"/>
        <v>234240</v>
      </c>
      <c r="AF82">
        <v>24.4</v>
      </c>
      <c r="AG82">
        <v>960000</v>
      </c>
    </row>
    <row r="83" spans="1:33" x14ac:dyDescent="0.25">
      <c r="A83">
        <v>81</v>
      </c>
      <c r="B83">
        <v>21</v>
      </c>
      <c r="C83" t="s">
        <v>119</v>
      </c>
      <c r="D83" t="s">
        <v>117</v>
      </c>
      <c r="E83" t="s">
        <v>68</v>
      </c>
      <c r="G83" t="s">
        <v>118</v>
      </c>
      <c r="H83" t="s">
        <v>79</v>
      </c>
      <c r="I83" t="s">
        <v>63</v>
      </c>
      <c r="J83">
        <v>0.20799999999999999</v>
      </c>
      <c r="K83" t="s">
        <v>78</v>
      </c>
      <c r="O83">
        <v>6</v>
      </c>
      <c r="P83">
        <v>60</v>
      </c>
      <c r="Q83">
        <v>24</v>
      </c>
      <c r="S83">
        <v>50</v>
      </c>
      <c r="U83">
        <v>20</v>
      </c>
      <c r="Y83">
        <v>24.4</v>
      </c>
      <c r="AE83">
        <f t="shared" si="4"/>
        <v>362520</v>
      </c>
      <c r="AF83">
        <v>31.8</v>
      </c>
      <c r="AG83">
        <v>1140000</v>
      </c>
    </row>
    <row r="84" spans="1:33" x14ac:dyDescent="0.25">
      <c r="A84">
        <v>82</v>
      </c>
      <c r="B84">
        <v>22</v>
      </c>
      <c r="C84" t="s">
        <v>119</v>
      </c>
      <c r="D84" t="s">
        <v>117</v>
      </c>
      <c r="E84" t="s">
        <v>68</v>
      </c>
      <c r="G84" t="s">
        <v>118</v>
      </c>
      <c r="H84" t="s">
        <v>79</v>
      </c>
      <c r="I84" t="s">
        <v>63</v>
      </c>
      <c r="J84">
        <v>0.20799999999999999</v>
      </c>
      <c r="K84" t="s">
        <v>78</v>
      </c>
      <c r="O84">
        <v>6</v>
      </c>
      <c r="P84">
        <v>60</v>
      </c>
      <c r="Q84">
        <v>24</v>
      </c>
      <c r="S84">
        <v>0</v>
      </c>
      <c r="U84">
        <v>55</v>
      </c>
      <c r="Y84">
        <v>59.3</v>
      </c>
      <c r="AE84">
        <f t="shared" si="4"/>
        <v>920</v>
      </c>
      <c r="AF84">
        <v>0.2</v>
      </c>
      <c r="AG84">
        <v>460000</v>
      </c>
    </row>
    <row r="85" spans="1:33" x14ac:dyDescent="0.25">
      <c r="A85">
        <v>83</v>
      </c>
      <c r="B85">
        <v>22</v>
      </c>
      <c r="C85" t="s">
        <v>119</v>
      </c>
      <c r="D85" t="s">
        <v>117</v>
      </c>
      <c r="E85" t="s">
        <v>68</v>
      </c>
      <c r="G85" t="s">
        <v>118</v>
      </c>
      <c r="H85" t="s">
        <v>79</v>
      </c>
      <c r="I85" t="s">
        <v>63</v>
      </c>
      <c r="J85">
        <v>0.20799999999999999</v>
      </c>
      <c r="K85" t="s">
        <v>78</v>
      </c>
      <c r="O85">
        <v>6</v>
      </c>
      <c r="P85">
        <v>60</v>
      </c>
      <c r="Q85">
        <v>24</v>
      </c>
      <c r="S85">
        <v>12.5</v>
      </c>
      <c r="U85">
        <v>55</v>
      </c>
      <c r="Y85">
        <v>59.3</v>
      </c>
      <c r="AE85">
        <f t="shared" si="4"/>
        <v>31080</v>
      </c>
      <c r="AF85">
        <v>7.4</v>
      </c>
      <c r="AG85">
        <v>420000</v>
      </c>
    </row>
    <row r="86" spans="1:33" x14ac:dyDescent="0.25">
      <c r="A86">
        <v>84</v>
      </c>
      <c r="B86">
        <v>22</v>
      </c>
      <c r="C86" t="s">
        <v>119</v>
      </c>
      <c r="D86" t="s">
        <v>117</v>
      </c>
      <c r="E86" t="s">
        <v>68</v>
      </c>
      <c r="G86" t="s">
        <v>118</v>
      </c>
      <c r="H86" t="s">
        <v>79</v>
      </c>
      <c r="I86" t="s">
        <v>63</v>
      </c>
      <c r="J86">
        <v>0.20799999999999999</v>
      </c>
      <c r="K86" t="s">
        <v>78</v>
      </c>
      <c r="O86">
        <v>6</v>
      </c>
      <c r="P86">
        <v>60</v>
      </c>
      <c r="Q86">
        <v>24</v>
      </c>
      <c r="S86">
        <v>25</v>
      </c>
      <c r="U86">
        <v>55</v>
      </c>
      <c r="Y86">
        <v>59.3</v>
      </c>
      <c r="AE86">
        <f t="shared" si="4"/>
        <v>11610</v>
      </c>
      <c r="AF86">
        <v>2.7</v>
      </c>
      <c r="AG86">
        <v>430000</v>
      </c>
    </row>
    <row r="87" spans="1:33" x14ac:dyDescent="0.25">
      <c r="A87">
        <v>85</v>
      </c>
      <c r="B87">
        <v>22</v>
      </c>
      <c r="C87" t="s">
        <v>119</v>
      </c>
      <c r="D87" t="s">
        <v>117</v>
      </c>
      <c r="E87" t="s">
        <v>68</v>
      </c>
      <c r="G87" t="s">
        <v>118</v>
      </c>
      <c r="H87" t="s">
        <v>79</v>
      </c>
      <c r="I87" t="s">
        <v>63</v>
      </c>
      <c r="J87">
        <v>0.20799999999999999</v>
      </c>
      <c r="K87" t="s">
        <v>78</v>
      </c>
      <c r="O87">
        <v>6</v>
      </c>
      <c r="P87">
        <v>60</v>
      </c>
      <c r="Q87">
        <v>24</v>
      </c>
      <c r="S87">
        <v>50</v>
      </c>
      <c r="U87">
        <v>55</v>
      </c>
      <c r="Y87">
        <v>59.3</v>
      </c>
      <c r="AE87">
        <f t="shared" si="4"/>
        <v>49050</v>
      </c>
      <c r="AF87">
        <v>10.9</v>
      </c>
      <c r="AG87">
        <v>450000</v>
      </c>
    </row>
    <row r="88" spans="1:33" x14ac:dyDescent="0.25">
      <c r="A88">
        <v>86</v>
      </c>
      <c r="B88">
        <v>23</v>
      </c>
      <c r="C88" t="s">
        <v>119</v>
      </c>
      <c r="D88" t="s">
        <v>117</v>
      </c>
      <c r="E88" t="s">
        <v>68</v>
      </c>
      <c r="G88" t="s">
        <v>118</v>
      </c>
      <c r="H88" t="s">
        <v>79</v>
      </c>
      <c r="I88" t="s">
        <v>86</v>
      </c>
      <c r="J88">
        <v>0.20799999999999999</v>
      </c>
      <c r="K88" t="s">
        <v>78</v>
      </c>
      <c r="O88">
        <v>6</v>
      </c>
      <c r="P88">
        <v>60</v>
      </c>
      <c r="Q88">
        <v>24</v>
      </c>
      <c r="S88">
        <v>0</v>
      </c>
      <c r="U88">
        <v>20</v>
      </c>
      <c r="Y88">
        <v>24.4</v>
      </c>
      <c r="AE88">
        <f t="shared" si="4"/>
        <v>660</v>
      </c>
      <c r="AF88">
        <v>0.2</v>
      </c>
      <c r="AG88">
        <v>330000</v>
      </c>
    </row>
    <row r="89" spans="1:33" x14ac:dyDescent="0.25">
      <c r="A89">
        <v>87</v>
      </c>
      <c r="B89">
        <v>23</v>
      </c>
      <c r="C89" t="s">
        <v>119</v>
      </c>
      <c r="D89" t="s">
        <v>117</v>
      </c>
      <c r="E89" t="s">
        <v>68</v>
      </c>
      <c r="G89" t="s">
        <v>118</v>
      </c>
      <c r="H89" t="s">
        <v>79</v>
      </c>
      <c r="I89" t="s">
        <v>86</v>
      </c>
      <c r="J89">
        <v>0.20799999999999999</v>
      </c>
      <c r="K89" t="s">
        <v>78</v>
      </c>
      <c r="O89">
        <v>6</v>
      </c>
      <c r="P89">
        <v>60</v>
      </c>
      <c r="Q89">
        <v>24</v>
      </c>
      <c r="S89">
        <v>12.5</v>
      </c>
      <c r="U89">
        <v>20</v>
      </c>
      <c r="Y89">
        <v>24.4</v>
      </c>
      <c r="AE89">
        <f t="shared" si="4"/>
        <v>16920</v>
      </c>
      <c r="AF89">
        <v>4.7</v>
      </c>
      <c r="AG89">
        <v>360000</v>
      </c>
    </row>
    <row r="90" spans="1:33" x14ac:dyDescent="0.25">
      <c r="A90">
        <v>88</v>
      </c>
      <c r="B90">
        <v>23</v>
      </c>
      <c r="C90" t="s">
        <v>119</v>
      </c>
      <c r="D90" t="s">
        <v>117</v>
      </c>
      <c r="E90" t="s">
        <v>68</v>
      </c>
      <c r="G90" t="s">
        <v>118</v>
      </c>
      <c r="H90" t="s">
        <v>79</v>
      </c>
      <c r="I90" t="s">
        <v>86</v>
      </c>
      <c r="J90">
        <v>0.20799999999999999</v>
      </c>
      <c r="K90" t="s">
        <v>78</v>
      </c>
      <c r="O90">
        <v>6</v>
      </c>
      <c r="P90">
        <v>60</v>
      </c>
      <c r="Q90">
        <v>24</v>
      </c>
      <c r="S90">
        <v>25</v>
      </c>
      <c r="U90">
        <v>20</v>
      </c>
      <c r="Y90">
        <v>24.4</v>
      </c>
      <c r="AE90">
        <f t="shared" si="4"/>
        <v>140700</v>
      </c>
      <c r="AF90">
        <v>21</v>
      </c>
      <c r="AG90">
        <v>670000</v>
      </c>
    </row>
    <row r="91" spans="1:33" x14ac:dyDescent="0.25">
      <c r="A91">
        <v>89</v>
      </c>
      <c r="B91">
        <v>23</v>
      </c>
      <c r="C91" t="s">
        <v>119</v>
      </c>
      <c r="D91" t="s">
        <v>117</v>
      </c>
      <c r="E91" t="s">
        <v>68</v>
      </c>
      <c r="G91" t="s">
        <v>118</v>
      </c>
      <c r="H91" t="s">
        <v>79</v>
      </c>
      <c r="I91" t="s">
        <v>86</v>
      </c>
      <c r="J91">
        <v>0.20799999999999999</v>
      </c>
      <c r="K91" t="s">
        <v>78</v>
      </c>
      <c r="O91">
        <v>6</v>
      </c>
      <c r="P91">
        <v>60</v>
      </c>
      <c r="Q91">
        <v>24</v>
      </c>
      <c r="S91">
        <v>50</v>
      </c>
      <c r="U91">
        <v>20</v>
      </c>
      <c r="Y91">
        <v>24.4</v>
      </c>
      <c r="AE91">
        <f t="shared" si="4"/>
        <v>427180</v>
      </c>
      <c r="AF91">
        <v>40.299999999999997</v>
      </c>
      <c r="AG91">
        <v>1060000</v>
      </c>
    </row>
    <row r="92" spans="1:33" x14ac:dyDescent="0.25">
      <c r="A92">
        <v>90</v>
      </c>
      <c r="B92">
        <v>24</v>
      </c>
      <c r="C92" t="s">
        <v>119</v>
      </c>
      <c r="D92" t="s">
        <v>117</v>
      </c>
      <c r="E92" t="s">
        <v>68</v>
      </c>
      <c r="G92" t="s">
        <v>118</v>
      </c>
      <c r="H92" t="s">
        <v>79</v>
      </c>
      <c r="I92" t="s">
        <v>86</v>
      </c>
      <c r="J92">
        <v>0.20799999999999999</v>
      </c>
      <c r="K92" t="s">
        <v>78</v>
      </c>
      <c r="O92">
        <v>6</v>
      </c>
      <c r="P92">
        <v>60</v>
      </c>
      <c r="Q92">
        <v>24</v>
      </c>
      <c r="S92">
        <v>0</v>
      </c>
      <c r="U92">
        <v>55</v>
      </c>
      <c r="Y92">
        <v>59.3</v>
      </c>
      <c r="AE92">
        <f t="shared" si="4"/>
        <v>660</v>
      </c>
      <c r="AF92">
        <v>0.2</v>
      </c>
      <c r="AG92">
        <v>330000</v>
      </c>
    </row>
    <row r="93" spans="1:33" x14ac:dyDescent="0.25">
      <c r="A93">
        <v>91</v>
      </c>
      <c r="B93">
        <v>24</v>
      </c>
      <c r="C93" t="s">
        <v>119</v>
      </c>
      <c r="D93" t="s">
        <v>117</v>
      </c>
      <c r="E93" t="s">
        <v>68</v>
      </c>
      <c r="G93" t="s">
        <v>118</v>
      </c>
      <c r="H93" t="s">
        <v>79</v>
      </c>
      <c r="I93" t="s">
        <v>86</v>
      </c>
      <c r="J93">
        <v>0.20799999999999999</v>
      </c>
      <c r="K93" t="s">
        <v>78</v>
      </c>
      <c r="O93">
        <v>6</v>
      </c>
      <c r="P93">
        <v>60</v>
      </c>
      <c r="Q93">
        <v>24</v>
      </c>
      <c r="S93">
        <v>12.5</v>
      </c>
      <c r="U93">
        <v>55</v>
      </c>
      <c r="Y93">
        <v>59.3</v>
      </c>
      <c r="AE93">
        <f t="shared" si="4"/>
        <v>320</v>
      </c>
      <c r="AF93">
        <v>0.1</v>
      </c>
      <c r="AG93">
        <v>320000</v>
      </c>
    </row>
    <row r="94" spans="1:33" x14ac:dyDescent="0.25">
      <c r="A94">
        <v>92</v>
      </c>
      <c r="B94">
        <v>24</v>
      </c>
      <c r="C94" t="s">
        <v>119</v>
      </c>
      <c r="D94" t="s">
        <v>117</v>
      </c>
      <c r="E94" t="s">
        <v>68</v>
      </c>
      <c r="G94" t="s">
        <v>118</v>
      </c>
      <c r="H94" t="s">
        <v>79</v>
      </c>
      <c r="I94" t="s">
        <v>86</v>
      </c>
      <c r="J94">
        <v>0.20799999999999999</v>
      </c>
      <c r="K94" t="s">
        <v>78</v>
      </c>
      <c r="O94">
        <v>6</v>
      </c>
      <c r="P94">
        <v>60</v>
      </c>
      <c r="Q94">
        <v>24</v>
      </c>
      <c r="S94">
        <v>25</v>
      </c>
      <c r="U94">
        <v>55</v>
      </c>
      <c r="Y94">
        <v>59.3</v>
      </c>
      <c r="AE94">
        <f t="shared" si="4"/>
        <v>15040</v>
      </c>
      <c r="AF94">
        <v>4.7</v>
      </c>
      <c r="AG94">
        <v>320000</v>
      </c>
    </row>
    <row r="95" spans="1:33" x14ac:dyDescent="0.25">
      <c r="A95">
        <v>93</v>
      </c>
      <c r="B95">
        <v>24</v>
      </c>
      <c r="C95" t="s">
        <v>119</v>
      </c>
      <c r="D95" t="s">
        <v>117</v>
      </c>
      <c r="E95" t="s">
        <v>68</v>
      </c>
      <c r="G95" t="s">
        <v>118</v>
      </c>
      <c r="H95" t="s">
        <v>79</v>
      </c>
      <c r="I95" t="s">
        <v>86</v>
      </c>
      <c r="J95">
        <v>0.20799999999999999</v>
      </c>
      <c r="K95" t="s">
        <v>78</v>
      </c>
      <c r="O95">
        <v>6</v>
      </c>
      <c r="P95">
        <v>60</v>
      </c>
      <c r="Q95">
        <v>24</v>
      </c>
      <c r="S95">
        <v>50</v>
      </c>
      <c r="U95">
        <v>55</v>
      </c>
      <c r="Y95">
        <v>59.3</v>
      </c>
      <c r="AE95">
        <f t="shared" si="4"/>
        <v>68750</v>
      </c>
      <c r="AF95">
        <v>12.5</v>
      </c>
      <c r="AG95">
        <v>550000</v>
      </c>
    </row>
    <row r="96" spans="1:33" x14ac:dyDescent="0.25">
      <c r="A96">
        <v>94</v>
      </c>
      <c r="B96">
        <v>25</v>
      </c>
      <c r="C96" t="s">
        <v>120</v>
      </c>
      <c r="D96" t="s">
        <v>121</v>
      </c>
      <c r="E96" t="s">
        <v>68</v>
      </c>
      <c r="G96" t="s">
        <v>122</v>
      </c>
      <c r="H96" t="s">
        <v>79</v>
      </c>
      <c r="I96" t="s">
        <v>63</v>
      </c>
      <c r="J96">
        <v>0.20799999999999999</v>
      </c>
      <c r="K96" t="s">
        <v>78</v>
      </c>
      <c r="O96">
        <v>3</v>
      </c>
      <c r="P96">
        <v>24</v>
      </c>
      <c r="Q96">
        <v>3</v>
      </c>
      <c r="S96">
        <f>T96*J96</f>
        <v>0</v>
      </c>
      <c r="T96">
        <v>0</v>
      </c>
      <c r="U96">
        <v>18.3</v>
      </c>
      <c r="V96">
        <v>189</v>
      </c>
      <c r="Y96">
        <v>575</v>
      </c>
      <c r="AE96">
        <v>240000</v>
      </c>
      <c r="AF96">
        <f>AE96*100/AG96</f>
        <v>30</v>
      </c>
      <c r="AG96">
        <v>800000</v>
      </c>
    </row>
    <row r="97" spans="1:33" x14ac:dyDescent="0.25">
      <c r="A97">
        <v>95</v>
      </c>
      <c r="B97">
        <v>25</v>
      </c>
      <c r="C97" t="s">
        <v>120</v>
      </c>
      <c r="D97" t="s">
        <v>121</v>
      </c>
      <c r="E97" t="s">
        <v>68</v>
      </c>
      <c r="G97" t="s">
        <v>122</v>
      </c>
      <c r="H97" t="s">
        <v>79</v>
      </c>
      <c r="I97" t="s">
        <v>63</v>
      </c>
      <c r="J97">
        <v>0.20799999999999999</v>
      </c>
      <c r="K97" t="s">
        <v>78</v>
      </c>
      <c r="O97">
        <v>3</v>
      </c>
      <c r="P97">
        <v>24</v>
      </c>
      <c r="Q97">
        <v>3</v>
      </c>
      <c r="S97">
        <f t="shared" ref="S97:S111" si="5">T97*J97</f>
        <v>0.624</v>
      </c>
      <c r="T97">
        <v>3</v>
      </c>
      <c r="U97">
        <v>18.3</v>
      </c>
      <c r="V97">
        <v>189</v>
      </c>
      <c r="Y97">
        <v>575</v>
      </c>
      <c r="AE97">
        <v>960000</v>
      </c>
      <c r="AF97">
        <f>AE97*100/AG97</f>
        <v>70.588235294117652</v>
      </c>
      <c r="AG97">
        <v>1360000</v>
      </c>
    </row>
    <row r="98" spans="1:33" x14ac:dyDescent="0.25">
      <c r="A98">
        <v>96</v>
      </c>
      <c r="B98">
        <v>25</v>
      </c>
      <c r="C98" t="s">
        <v>120</v>
      </c>
      <c r="D98" t="s">
        <v>121</v>
      </c>
      <c r="E98" t="s">
        <v>68</v>
      </c>
      <c r="G98" t="s">
        <v>122</v>
      </c>
      <c r="H98" t="s">
        <v>79</v>
      </c>
      <c r="I98" t="s">
        <v>63</v>
      </c>
      <c r="J98">
        <v>0.20799999999999999</v>
      </c>
      <c r="K98" t="s">
        <v>78</v>
      </c>
      <c r="O98">
        <v>3</v>
      </c>
      <c r="P98">
        <v>24</v>
      </c>
      <c r="Q98">
        <v>3</v>
      </c>
      <c r="S98">
        <f t="shared" si="5"/>
        <v>1.248</v>
      </c>
      <c r="T98">
        <v>6</v>
      </c>
      <c r="U98">
        <v>18.3</v>
      </c>
      <c r="V98">
        <v>189</v>
      </c>
      <c r="Y98">
        <v>575</v>
      </c>
      <c r="AE98">
        <v>1360000</v>
      </c>
      <c r="AF98">
        <f>AE98*100/AG98</f>
        <v>77.272727272727266</v>
      </c>
      <c r="AG98">
        <v>1760000</v>
      </c>
    </row>
    <row r="99" spans="1:33" x14ac:dyDescent="0.25">
      <c r="A99">
        <v>97</v>
      </c>
      <c r="B99">
        <v>25</v>
      </c>
      <c r="C99" t="s">
        <v>120</v>
      </c>
      <c r="D99" t="s">
        <v>121</v>
      </c>
      <c r="E99" t="s">
        <v>68</v>
      </c>
      <c r="G99" t="s">
        <v>122</v>
      </c>
      <c r="H99" t="s">
        <v>79</v>
      </c>
      <c r="I99" t="s">
        <v>63</v>
      </c>
      <c r="J99">
        <v>0.20799999999999999</v>
      </c>
      <c r="K99" t="s">
        <v>78</v>
      </c>
      <c r="O99">
        <v>3</v>
      </c>
      <c r="P99">
        <v>24</v>
      </c>
      <c r="Q99">
        <v>3</v>
      </c>
      <c r="S99">
        <f t="shared" si="5"/>
        <v>2.496</v>
      </c>
      <c r="T99">
        <v>12</v>
      </c>
      <c r="U99">
        <v>18.3</v>
      </c>
      <c r="V99">
        <v>189</v>
      </c>
      <c r="Y99">
        <v>575</v>
      </c>
      <c r="AE99">
        <v>1920000</v>
      </c>
      <c r="AF99">
        <f>AE99*100/AG99</f>
        <v>75</v>
      </c>
      <c r="AG99">
        <v>2560000</v>
      </c>
    </row>
    <row r="100" spans="1:33" x14ac:dyDescent="0.25">
      <c r="A100">
        <v>98</v>
      </c>
      <c r="B100">
        <v>26</v>
      </c>
      <c r="C100" t="s">
        <v>120</v>
      </c>
      <c r="D100" t="s">
        <v>121</v>
      </c>
      <c r="E100" t="s">
        <v>68</v>
      </c>
      <c r="G100" t="s">
        <v>123</v>
      </c>
      <c r="H100" t="s">
        <v>79</v>
      </c>
      <c r="I100" t="s">
        <v>63</v>
      </c>
      <c r="J100">
        <v>0.20799999999999999</v>
      </c>
      <c r="K100" t="s">
        <v>78</v>
      </c>
      <c r="O100">
        <v>3</v>
      </c>
      <c r="P100">
        <v>24</v>
      </c>
      <c r="Q100">
        <v>3</v>
      </c>
      <c r="S100">
        <f t="shared" si="5"/>
        <v>0</v>
      </c>
      <c r="T100">
        <v>0</v>
      </c>
      <c r="U100">
        <v>18</v>
      </c>
      <c r="V100">
        <v>140</v>
      </c>
      <c r="Y100">
        <v>286.60000000000002</v>
      </c>
      <c r="AE100">
        <v>230769.23079999999</v>
      </c>
      <c r="AF100">
        <f>AE100*100/AG100</f>
        <v>30.000000005199997</v>
      </c>
      <c r="AG100">
        <v>769230.76919999998</v>
      </c>
    </row>
    <row r="101" spans="1:33" x14ac:dyDescent="0.25">
      <c r="A101">
        <v>99</v>
      </c>
      <c r="B101">
        <v>26</v>
      </c>
      <c r="C101" t="s">
        <v>120</v>
      </c>
      <c r="D101" t="s">
        <v>121</v>
      </c>
      <c r="E101" t="s">
        <v>68</v>
      </c>
      <c r="G101" t="s">
        <v>122</v>
      </c>
      <c r="H101" t="s">
        <v>79</v>
      </c>
      <c r="I101" t="s">
        <v>63</v>
      </c>
      <c r="J101">
        <v>0.20799999999999999</v>
      </c>
      <c r="K101" t="s">
        <v>78</v>
      </c>
      <c r="O101">
        <v>3</v>
      </c>
      <c r="P101">
        <v>24</v>
      </c>
      <c r="Q101">
        <v>3</v>
      </c>
      <c r="S101">
        <f t="shared" si="5"/>
        <v>0.624</v>
      </c>
      <c r="T101">
        <v>3</v>
      </c>
      <c r="U101">
        <v>18</v>
      </c>
      <c r="V101">
        <v>140</v>
      </c>
      <c r="Y101">
        <v>286.60000000000002</v>
      </c>
      <c r="AE101">
        <v>1423076.923</v>
      </c>
      <c r="AF101">
        <f>AE101*100/AG101</f>
        <v>68.518518512277083</v>
      </c>
      <c r="AG101">
        <v>2076923.077</v>
      </c>
    </row>
    <row r="102" spans="1:33" x14ac:dyDescent="0.25">
      <c r="A102">
        <v>100</v>
      </c>
      <c r="B102">
        <v>26</v>
      </c>
      <c r="C102" t="s">
        <v>120</v>
      </c>
      <c r="D102" t="s">
        <v>121</v>
      </c>
      <c r="E102" t="s">
        <v>68</v>
      </c>
      <c r="G102" t="s">
        <v>122</v>
      </c>
      <c r="H102" t="s">
        <v>79</v>
      </c>
      <c r="I102" t="s">
        <v>63</v>
      </c>
      <c r="J102">
        <v>0.20799999999999999</v>
      </c>
      <c r="K102" t="s">
        <v>78</v>
      </c>
      <c r="O102">
        <v>3</v>
      </c>
      <c r="P102">
        <v>24</v>
      </c>
      <c r="Q102">
        <v>3</v>
      </c>
      <c r="S102">
        <f t="shared" si="5"/>
        <v>1.248</v>
      </c>
      <c r="T102">
        <v>6</v>
      </c>
      <c r="U102">
        <v>18</v>
      </c>
      <c r="V102">
        <v>140</v>
      </c>
      <c r="Y102">
        <v>286.60000000000002</v>
      </c>
      <c r="AE102">
        <v>1692307.692</v>
      </c>
      <c r="AF102">
        <f>AE102*100/AG102</f>
        <v>69.841269830788619</v>
      </c>
      <c r="AG102">
        <v>2423076.923</v>
      </c>
    </row>
    <row r="103" spans="1:33" x14ac:dyDescent="0.25">
      <c r="A103">
        <v>101</v>
      </c>
      <c r="B103">
        <v>26</v>
      </c>
      <c r="C103" t="s">
        <v>120</v>
      </c>
      <c r="D103" t="s">
        <v>121</v>
      </c>
      <c r="E103" t="s">
        <v>68</v>
      </c>
      <c r="G103" t="s">
        <v>122</v>
      </c>
      <c r="H103" t="s">
        <v>79</v>
      </c>
      <c r="I103" t="s">
        <v>63</v>
      </c>
      <c r="J103">
        <v>0.20799999999999999</v>
      </c>
      <c r="K103" t="s">
        <v>78</v>
      </c>
      <c r="O103">
        <v>3</v>
      </c>
      <c r="P103">
        <v>24</v>
      </c>
      <c r="Q103">
        <v>3</v>
      </c>
      <c r="S103">
        <f t="shared" si="5"/>
        <v>2.496</v>
      </c>
      <c r="T103">
        <v>12</v>
      </c>
      <c r="U103">
        <v>18</v>
      </c>
      <c r="V103">
        <v>140</v>
      </c>
      <c r="Y103">
        <v>286.60000000000002</v>
      </c>
      <c r="AE103">
        <v>2115384.6150000002</v>
      </c>
      <c r="AF103">
        <f>AE103*100/AG103</f>
        <v>77.464788711763546</v>
      </c>
      <c r="AG103">
        <v>2730769.2310000001</v>
      </c>
    </row>
    <row r="104" spans="1:33" x14ac:dyDescent="0.25">
      <c r="A104">
        <v>102</v>
      </c>
      <c r="B104">
        <v>27</v>
      </c>
      <c r="C104" t="s">
        <v>120</v>
      </c>
      <c r="D104" t="s">
        <v>121</v>
      </c>
      <c r="E104" t="s">
        <v>68</v>
      </c>
      <c r="G104" t="s">
        <v>124</v>
      </c>
      <c r="H104" t="s">
        <v>79</v>
      </c>
      <c r="I104" t="s">
        <v>63</v>
      </c>
      <c r="J104">
        <v>0.20799999999999999</v>
      </c>
      <c r="K104" t="s">
        <v>78</v>
      </c>
      <c r="O104">
        <v>3</v>
      </c>
      <c r="P104">
        <v>24</v>
      </c>
      <c r="Q104">
        <v>3</v>
      </c>
      <c r="S104">
        <f t="shared" si="5"/>
        <v>0</v>
      </c>
      <c r="T104">
        <v>0</v>
      </c>
      <c r="U104">
        <v>17.7</v>
      </c>
      <c r="V104">
        <v>204</v>
      </c>
      <c r="Y104">
        <v>143.30000000000001</v>
      </c>
      <c r="AE104">
        <v>280000</v>
      </c>
      <c r="AF104">
        <f>AE104*100/AG104</f>
        <v>36.842105263157897</v>
      </c>
      <c r="AG104">
        <v>760000</v>
      </c>
    </row>
    <row r="105" spans="1:33" x14ac:dyDescent="0.25">
      <c r="A105">
        <v>103</v>
      </c>
      <c r="B105">
        <v>27</v>
      </c>
      <c r="C105" t="s">
        <v>120</v>
      </c>
      <c r="D105" t="s">
        <v>121</v>
      </c>
      <c r="E105" t="s">
        <v>68</v>
      </c>
      <c r="G105" t="s">
        <v>122</v>
      </c>
      <c r="H105" t="s">
        <v>79</v>
      </c>
      <c r="I105" t="s">
        <v>63</v>
      </c>
      <c r="J105">
        <v>0.20799999999999999</v>
      </c>
      <c r="K105" t="s">
        <v>78</v>
      </c>
      <c r="O105">
        <v>3</v>
      </c>
      <c r="P105">
        <v>24</v>
      </c>
      <c r="Q105">
        <v>3</v>
      </c>
      <c r="S105">
        <f t="shared" si="5"/>
        <v>0.624</v>
      </c>
      <c r="T105">
        <v>3</v>
      </c>
      <c r="U105">
        <v>17.7</v>
      </c>
      <c r="V105">
        <v>204</v>
      </c>
      <c r="Y105">
        <v>143.30000000000001</v>
      </c>
      <c r="AE105">
        <v>1080000</v>
      </c>
      <c r="AF105">
        <f>AE105*100/AG105</f>
        <v>69.230769230769226</v>
      </c>
      <c r="AG105">
        <v>1560000</v>
      </c>
    </row>
    <row r="106" spans="1:33" x14ac:dyDescent="0.25">
      <c r="A106">
        <v>104</v>
      </c>
      <c r="B106">
        <v>27</v>
      </c>
      <c r="C106" t="s">
        <v>120</v>
      </c>
      <c r="D106" t="s">
        <v>121</v>
      </c>
      <c r="E106" t="s">
        <v>68</v>
      </c>
      <c r="G106" t="s">
        <v>122</v>
      </c>
      <c r="H106" t="s">
        <v>79</v>
      </c>
      <c r="I106" t="s">
        <v>63</v>
      </c>
      <c r="J106">
        <v>0.20799999999999999</v>
      </c>
      <c r="K106" t="s">
        <v>78</v>
      </c>
      <c r="O106">
        <v>3</v>
      </c>
      <c r="P106">
        <v>24</v>
      </c>
      <c r="Q106">
        <v>3</v>
      </c>
      <c r="S106">
        <f t="shared" si="5"/>
        <v>1.248</v>
      </c>
      <c r="T106">
        <v>6</v>
      </c>
      <c r="U106">
        <v>17.7</v>
      </c>
      <c r="V106">
        <v>204</v>
      </c>
      <c r="Y106">
        <v>143.30000000000001</v>
      </c>
      <c r="AE106">
        <v>1880000</v>
      </c>
      <c r="AF106">
        <f>AE106*100/AG106</f>
        <v>81.034482758620683</v>
      </c>
      <c r="AG106">
        <v>2320000</v>
      </c>
    </row>
    <row r="107" spans="1:33" x14ac:dyDescent="0.25">
      <c r="A107">
        <v>105</v>
      </c>
      <c r="B107">
        <v>27</v>
      </c>
      <c r="C107" t="s">
        <v>120</v>
      </c>
      <c r="D107" t="s">
        <v>121</v>
      </c>
      <c r="E107" t="s">
        <v>68</v>
      </c>
      <c r="G107" t="s">
        <v>122</v>
      </c>
      <c r="H107" t="s">
        <v>79</v>
      </c>
      <c r="I107" t="s">
        <v>63</v>
      </c>
      <c r="J107">
        <v>0.20799999999999999</v>
      </c>
      <c r="K107" t="s">
        <v>78</v>
      </c>
      <c r="O107">
        <v>3</v>
      </c>
      <c r="P107">
        <v>24</v>
      </c>
      <c r="Q107">
        <v>3</v>
      </c>
      <c r="S107">
        <f t="shared" si="5"/>
        <v>2.496</v>
      </c>
      <c r="T107">
        <v>12</v>
      </c>
      <c r="U107">
        <v>17.7</v>
      </c>
      <c r="V107">
        <v>204</v>
      </c>
      <c r="Y107">
        <v>143.30000000000001</v>
      </c>
      <c r="AE107">
        <v>2600000</v>
      </c>
      <c r="AF107">
        <f>AE107*100/AG107</f>
        <v>82.278481012658233</v>
      </c>
      <c r="AG107">
        <v>3160000</v>
      </c>
    </row>
    <row r="108" spans="1:33" x14ac:dyDescent="0.25">
      <c r="A108">
        <v>106</v>
      </c>
      <c r="B108">
        <v>28</v>
      </c>
      <c r="C108" t="s">
        <v>120</v>
      </c>
      <c r="D108" t="s">
        <v>121</v>
      </c>
      <c r="E108" t="s">
        <v>68</v>
      </c>
      <c r="G108" t="s">
        <v>125</v>
      </c>
      <c r="H108" t="s">
        <v>79</v>
      </c>
      <c r="I108" t="s">
        <v>63</v>
      </c>
      <c r="J108">
        <v>0.20799999999999999</v>
      </c>
      <c r="K108" t="s">
        <v>78</v>
      </c>
      <c r="O108">
        <v>3</v>
      </c>
      <c r="P108">
        <v>24</v>
      </c>
      <c r="Q108">
        <v>3</v>
      </c>
      <c r="S108">
        <f t="shared" si="5"/>
        <v>0</v>
      </c>
      <c r="T108">
        <v>0</v>
      </c>
      <c r="U108">
        <v>24.7</v>
      </c>
      <c r="V108">
        <v>204</v>
      </c>
      <c r="Y108">
        <v>154.69999999999999</v>
      </c>
      <c r="AE108">
        <v>269230.76919999998</v>
      </c>
      <c r="AF108">
        <f>AE108*100/AG108</f>
        <v>36.842105257396121</v>
      </c>
      <c r="AG108">
        <v>730769.23080000002</v>
      </c>
    </row>
    <row r="109" spans="1:33" x14ac:dyDescent="0.25">
      <c r="A109">
        <v>107</v>
      </c>
      <c r="B109">
        <v>28</v>
      </c>
      <c r="C109" t="s">
        <v>120</v>
      </c>
      <c r="D109" t="s">
        <v>121</v>
      </c>
      <c r="E109" t="s">
        <v>68</v>
      </c>
      <c r="G109" t="s">
        <v>122</v>
      </c>
      <c r="H109" t="s">
        <v>79</v>
      </c>
      <c r="I109" t="s">
        <v>63</v>
      </c>
      <c r="J109">
        <v>0.20799999999999999</v>
      </c>
      <c r="K109" t="s">
        <v>78</v>
      </c>
      <c r="O109">
        <v>3</v>
      </c>
      <c r="P109">
        <v>24</v>
      </c>
      <c r="Q109">
        <v>3</v>
      </c>
      <c r="S109">
        <f t="shared" si="5"/>
        <v>0.624</v>
      </c>
      <c r="T109">
        <v>3</v>
      </c>
      <c r="U109">
        <v>24.7</v>
      </c>
      <c r="V109">
        <v>204</v>
      </c>
      <c r="Y109">
        <v>154.69999999999999</v>
      </c>
      <c r="AE109">
        <v>2115384.6150000002</v>
      </c>
      <c r="AF109">
        <f>AE109*100/AG109</f>
        <v>75.342465731469318</v>
      </c>
      <c r="AG109">
        <v>2807692.3080000002</v>
      </c>
    </row>
    <row r="110" spans="1:33" x14ac:dyDescent="0.25">
      <c r="A110">
        <v>108</v>
      </c>
      <c r="B110">
        <v>28</v>
      </c>
      <c r="C110" t="s">
        <v>120</v>
      </c>
      <c r="D110" t="s">
        <v>121</v>
      </c>
      <c r="E110" t="s">
        <v>68</v>
      </c>
      <c r="G110" t="s">
        <v>122</v>
      </c>
      <c r="H110" t="s">
        <v>79</v>
      </c>
      <c r="I110" t="s">
        <v>63</v>
      </c>
      <c r="J110">
        <v>0.20799999999999999</v>
      </c>
      <c r="K110" t="s">
        <v>78</v>
      </c>
      <c r="O110">
        <v>3</v>
      </c>
      <c r="P110">
        <v>24</v>
      </c>
      <c r="Q110">
        <v>3</v>
      </c>
      <c r="S110">
        <f t="shared" si="5"/>
        <v>1.248</v>
      </c>
      <c r="T110">
        <v>6</v>
      </c>
      <c r="U110">
        <v>24.7</v>
      </c>
      <c r="V110">
        <v>204</v>
      </c>
      <c r="Y110">
        <v>154.69999999999999</v>
      </c>
      <c r="AE110">
        <v>3423076.923</v>
      </c>
      <c r="AF110">
        <f>AE110*100/AG110</f>
        <v>81.651376150946902</v>
      </c>
      <c r="AG110">
        <v>4192307.6919999998</v>
      </c>
    </row>
    <row r="111" spans="1:33" x14ac:dyDescent="0.25">
      <c r="A111">
        <v>109</v>
      </c>
      <c r="B111">
        <v>28</v>
      </c>
      <c r="C111" t="s">
        <v>120</v>
      </c>
      <c r="D111" t="s">
        <v>121</v>
      </c>
      <c r="E111" t="s">
        <v>68</v>
      </c>
      <c r="G111" t="s">
        <v>122</v>
      </c>
      <c r="H111" t="s">
        <v>79</v>
      </c>
      <c r="I111" t="s">
        <v>63</v>
      </c>
      <c r="J111">
        <v>0.20799999999999999</v>
      </c>
      <c r="K111" t="s">
        <v>78</v>
      </c>
      <c r="O111">
        <v>3</v>
      </c>
      <c r="P111">
        <v>24</v>
      </c>
      <c r="Q111">
        <v>3</v>
      </c>
      <c r="S111">
        <f t="shared" si="5"/>
        <v>2.496</v>
      </c>
      <c r="T111">
        <v>12</v>
      </c>
      <c r="U111">
        <v>24.7</v>
      </c>
      <c r="V111">
        <v>204</v>
      </c>
      <c r="Y111">
        <v>154.69999999999999</v>
      </c>
      <c r="AE111">
        <v>5269230.7690000003</v>
      </c>
      <c r="AF111">
        <f>AE111*100/AG111</f>
        <v>86.163522014224128</v>
      </c>
      <c r="AG111">
        <v>6115384.6150000002</v>
      </c>
    </row>
    <row r="112" spans="1:33" x14ac:dyDescent="0.25">
      <c r="A112">
        <v>110</v>
      </c>
      <c r="B112">
        <v>29</v>
      </c>
      <c r="C112" t="s">
        <v>126</v>
      </c>
      <c r="D112" t="s">
        <v>127</v>
      </c>
      <c r="E112" t="s">
        <v>68</v>
      </c>
      <c r="G112" t="s">
        <v>129</v>
      </c>
      <c r="H112" t="s">
        <v>128</v>
      </c>
      <c r="I112" t="s">
        <v>63</v>
      </c>
      <c r="J112">
        <v>3.5999999999999997E-2</v>
      </c>
      <c r="K112" t="s">
        <v>78</v>
      </c>
      <c r="O112">
        <v>1</v>
      </c>
      <c r="Q112">
        <v>72</v>
      </c>
      <c r="S112">
        <v>0</v>
      </c>
      <c r="U112">
        <v>14</v>
      </c>
      <c r="V112">
        <v>194</v>
      </c>
      <c r="AE112">
        <v>1000</v>
      </c>
      <c r="AF112">
        <f>AE112*100/AG112</f>
        <v>0.45662100456621002</v>
      </c>
      <c r="AG112">
        <v>219000</v>
      </c>
    </row>
    <row r="113" spans="1:33" x14ac:dyDescent="0.25">
      <c r="A113">
        <v>111</v>
      </c>
      <c r="B113">
        <v>29</v>
      </c>
      <c r="C113" t="s">
        <v>126</v>
      </c>
      <c r="D113" t="s">
        <v>127</v>
      </c>
      <c r="E113" t="s">
        <v>68</v>
      </c>
      <c r="G113" t="s">
        <v>129</v>
      </c>
      <c r="H113" t="s">
        <v>128</v>
      </c>
      <c r="I113" t="s">
        <v>63</v>
      </c>
      <c r="J113">
        <v>3.5999999999999997E-2</v>
      </c>
      <c r="K113" t="s">
        <v>78</v>
      </c>
      <c r="O113">
        <v>1</v>
      </c>
      <c r="Q113">
        <v>72</v>
      </c>
      <c r="S113">
        <v>0.3</v>
      </c>
      <c r="U113">
        <v>14</v>
      </c>
      <c r="V113">
        <v>194</v>
      </c>
      <c r="AE113">
        <v>14000</v>
      </c>
      <c r="AF113">
        <f>AE113*100/AG113</f>
        <v>4.5454545454545459</v>
      </c>
      <c r="AG113">
        <v>308000</v>
      </c>
    </row>
    <row r="114" spans="1:33" x14ac:dyDescent="0.25">
      <c r="A114">
        <v>112</v>
      </c>
      <c r="B114">
        <v>29</v>
      </c>
      <c r="C114" t="s">
        <v>126</v>
      </c>
      <c r="D114" t="s">
        <v>127</v>
      </c>
      <c r="E114" t="s">
        <v>68</v>
      </c>
      <c r="G114" t="s">
        <v>129</v>
      </c>
      <c r="H114" t="s">
        <v>128</v>
      </c>
      <c r="I114" t="s">
        <v>63</v>
      </c>
      <c r="J114">
        <v>3.5999999999999997E-2</v>
      </c>
      <c r="K114" t="s">
        <v>78</v>
      </c>
      <c r="O114">
        <v>1</v>
      </c>
      <c r="Q114">
        <v>72</v>
      </c>
      <c r="S114">
        <v>3</v>
      </c>
      <c r="U114">
        <v>14</v>
      </c>
      <c r="V114">
        <v>194</v>
      </c>
      <c r="AE114">
        <v>3000</v>
      </c>
      <c r="AF114">
        <f>AE114*100/AG114</f>
        <v>1.1811023622047243</v>
      </c>
      <c r="AG114">
        <v>254000</v>
      </c>
    </row>
    <row r="115" spans="1:33" x14ac:dyDescent="0.25">
      <c r="A115">
        <v>113</v>
      </c>
      <c r="B115">
        <v>29</v>
      </c>
      <c r="C115" t="s">
        <v>126</v>
      </c>
      <c r="D115" t="s">
        <v>127</v>
      </c>
      <c r="E115" t="s">
        <v>68</v>
      </c>
      <c r="G115" t="s">
        <v>129</v>
      </c>
      <c r="H115" t="s">
        <v>128</v>
      </c>
      <c r="I115" t="s">
        <v>63</v>
      </c>
      <c r="J115">
        <v>3.5999999999999997E-2</v>
      </c>
      <c r="K115" t="s">
        <v>78</v>
      </c>
      <c r="O115">
        <v>1</v>
      </c>
      <c r="Q115">
        <v>72</v>
      </c>
      <c r="S115">
        <v>10</v>
      </c>
      <c r="U115">
        <v>14</v>
      </c>
      <c r="V115">
        <v>194</v>
      </c>
      <c r="AE115">
        <v>5000</v>
      </c>
      <c r="AF115">
        <f>AE115*100/AG115</f>
        <v>1.3123359580052494</v>
      </c>
      <c r="AG115">
        <v>381000</v>
      </c>
    </row>
    <row r="116" spans="1:33" x14ac:dyDescent="0.25">
      <c r="A116">
        <v>114</v>
      </c>
      <c r="B116">
        <v>29</v>
      </c>
      <c r="C116" t="s">
        <v>126</v>
      </c>
      <c r="D116" t="s">
        <v>127</v>
      </c>
      <c r="E116" t="s">
        <v>68</v>
      </c>
      <c r="G116" t="s">
        <v>129</v>
      </c>
      <c r="H116" t="s">
        <v>128</v>
      </c>
      <c r="I116" t="s">
        <v>63</v>
      </c>
      <c r="J116">
        <v>3.5999999999999997E-2</v>
      </c>
      <c r="K116" t="s">
        <v>78</v>
      </c>
      <c r="O116">
        <v>1</v>
      </c>
      <c r="Q116">
        <v>72</v>
      </c>
      <c r="S116">
        <v>30</v>
      </c>
      <c r="U116">
        <v>14</v>
      </c>
      <c r="V116">
        <v>194</v>
      </c>
      <c r="AE116">
        <v>119000</v>
      </c>
      <c r="AF116">
        <f>AE116*100/AG116</f>
        <v>23.847695390781563</v>
      </c>
      <c r="AG116">
        <v>499000</v>
      </c>
    </row>
    <row r="117" spans="1:33" x14ac:dyDescent="0.25">
      <c r="A117">
        <v>115</v>
      </c>
      <c r="B117">
        <v>29</v>
      </c>
      <c r="C117" t="s">
        <v>126</v>
      </c>
      <c r="D117" t="s">
        <v>127</v>
      </c>
      <c r="E117" t="s">
        <v>68</v>
      </c>
      <c r="G117" t="s">
        <v>129</v>
      </c>
      <c r="H117" t="s">
        <v>128</v>
      </c>
      <c r="I117" t="s">
        <v>63</v>
      </c>
      <c r="J117">
        <v>3.5999999999999997E-2</v>
      </c>
      <c r="K117" t="s">
        <v>78</v>
      </c>
      <c r="O117">
        <v>1</v>
      </c>
      <c r="Q117">
        <v>72</v>
      </c>
      <c r="S117">
        <v>100</v>
      </c>
      <c r="U117">
        <v>14</v>
      </c>
      <c r="V117">
        <v>194</v>
      </c>
      <c r="AE117">
        <v>193000</v>
      </c>
      <c r="AF117">
        <f>AE117*100/AG117</f>
        <v>36.415094339622641</v>
      </c>
      <c r="AG117">
        <v>530000</v>
      </c>
    </row>
    <row r="118" spans="1:33" x14ac:dyDescent="0.25">
      <c r="A118">
        <v>116</v>
      </c>
      <c r="B118">
        <v>30</v>
      </c>
      <c r="C118" t="s">
        <v>130</v>
      </c>
      <c r="D118" t="s">
        <v>131</v>
      </c>
      <c r="E118" t="s">
        <v>132</v>
      </c>
      <c r="F118" t="s">
        <v>133</v>
      </c>
      <c r="G118" t="s">
        <v>134</v>
      </c>
      <c r="H118" t="s">
        <v>135</v>
      </c>
      <c r="I118" t="s">
        <v>86</v>
      </c>
      <c r="J118">
        <v>1.7999999999999999E-2</v>
      </c>
      <c r="K118" t="s">
        <v>78</v>
      </c>
      <c r="O118">
        <v>1</v>
      </c>
      <c r="Q118">
        <v>24</v>
      </c>
      <c r="S118">
        <v>0</v>
      </c>
      <c r="U118">
        <v>8</v>
      </c>
      <c r="V118">
        <v>230</v>
      </c>
      <c r="Y118">
        <v>148</v>
      </c>
      <c r="AA118">
        <v>0</v>
      </c>
      <c r="AB118">
        <v>0</v>
      </c>
      <c r="AE118">
        <v>1200</v>
      </c>
      <c r="AF118">
        <v>0.3</v>
      </c>
      <c r="AG118">
        <f>AE118*100/AF118</f>
        <v>400000</v>
      </c>
    </row>
    <row r="119" spans="1:33" x14ac:dyDescent="0.25">
      <c r="A119">
        <v>117</v>
      </c>
      <c r="B119">
        <v>30</v>
      </c>
      <c r="C119" t="s">
        <v>130</v>
      </c>
      <c r="D119" t="s">
        <v>131</v>
      </c>
      <c r="E119" t="s">
        <v>132</v>
      </c>
      <c r="F119" t="s">
        <v>133</v>
      </c>
      <c r="G119" t="s">
        <v>134</v>
      </c>
      <c r="H119" t="s">
        <v>135</v>
      </c>
      <c r="I119" t="s">
        <v>86</v>
      </c>
      <c r="J119">
        <v>1.7999999999999999E-2</v>
      </c>
      <c r="K119" t="s">
        <v>78</v>
      </c>
      <c r="O119">
        <v>1</v>
      </c>
      <c r="Q119">
        <v>24</v>
      </c>
      <c r="S119">
        <v>54</v>
      </c>
      <c r="U119">
        <v>8</v>
      </c>
      <c r="V119">
        <v>230</v>
      </c>
      <c r="Y119">
        <v>148</v>
      </c>
      <c r="AA119">
        <v>1.10429E-4</v>
      </c>
      <c r="AB119">
        <v>1.10429E-4</v>
      </c>
      <c r="AE119">
        <v>1400</v>
      </c>
      <c r="AF119">
        <v>3.3</v>
      </c>
      <c r="AG119">
        <f>AE119*100/AF119</f>
        <v>42424.242424242424</v>
      </c>
    </row>
    <row r="120" spans="1:33" x14ac:dyDescent="0.25">
      <c r="A120">
        <v>118</v>
      </c>
      <c r="B120">
        <v>30</v>
      </c>
      <c r="C120" t="s">
        <v>130</v>
      </c>
      <c r="D120" s="3" t="s">
        <v>131</v>
      </c>
      <c r="E120" t="s">
        <v>132</v>
      </c>
      <c r="F120" t="s">
        <v>133</v>
      </c>
      <c r="G120" t="s">
        <v>134</v>
      </c>
      <c r="H120" t="s">
        <v>135</v>
      </c>
      <c r="I120" t="s">
        <v>86</v>
      </c>
      <c r="J120">
        <v>1.7999999999999999E-2</v>
      </c>
      <c r="K120" t="s">
        <v>78</v>
      </c>
      <c r="O120">
        <v>1</v>
      </c>
      <c r="Q120">
        <v>24</v>
      </c>
      <c r="S120">
        <v>162</v>
      </c>
      <c r="U120">
        <v>8</v>
      </c>
      <c r="V120">
        <v>230</v>
      </c>
      <c r="Y120">
        <v>148</v>
      </c>
      <c r="AA120">
        <v>3.31288E-4</v>
      </c>
      <c r="AB120">
        <v>3.31288E-4</v>
      </c>
      <c r="AE120">
        <v>14500</v>
      </c>
      <c r="AF120">
        <v>31.6</v>
      </c>
      <c r="AG120">
        <f>AE120*100/AF120</f>
        <v>45886.075949367085</v>
      </c>
    </row>
    <row r="121" spans="1:33" x14ac:dyDescent="0.25">
      <c r="A121">
        <v>119</v>
      </c>
      <c r="B121">
        <v>30</v>
      </c>
      <c r="C121" t="s">
        <v>130</v>
      </c>
      <c r="D121" t="s">
        <v>131</v>
      </c>
      <c r="E121" t="s">
        <v>132</v>
      </c>
      <c r="F121" t="s">
        <v>133</v>
      </c>
      <c r="G121" t="s">
        <v>134</v>
      </c>
      <c r="H121" t="s">
        <v>135</v>
      </c>
      <c r="I121" t="s">
        <v>86</v>
      </c>
      <c r="J121">
        <v>1.7999999999999999E-2</v>
      </c>
      <c r="K121" t="s">
        <v>78</v>
      </c>
      <c r="O121">
        <v>1</v>
      </c>
      <c r="Q121">
        <v>24</v>
      </c>
      <c r="S121">
        <v>486</v>
      </c>
      <c r="U121">
        <v>8</v>
      </c>
      <c r="V121">
        <v>230</v>
      </c>
      <c r="Y121">
        <v>148</v>
      </c>
      <c r="AA121">
        <v>9.9386500000000003E-4</v>
      </c>
      <c r="AB121">
        <v>9.9386500000000003E-4</v>
      </c>
      <c r="AE121">
        <v>20400</v>
      </c>
      <c r="AF121">
        <v>42.9</v>
      </c>
      <c r="AG121">
        <f>AE121*100/AF121</f>
        <v>47552.447552447557</v>
      </c>
    </row>
    <row r="122" spans="1:33" x14ac:dyDescent="0.25">
      <c r="A122">
        <v>120</v>
      </c>
      <c r="B122">
        <v>31</v>
      </c>
      <c r="C122" t="s">
        <v>130</v>
      </c>
      <c r="D122" t="s">
        <v>131</v>
      </c>
      <c r="E122" t="s">
        <v>132</v>
      </c>
      <c r="F122" t="s">
        <v>133</v>
      </c>
      <c r="G122" t="s">
        <v>136</v>
      </c>
      <c r="H122" t="s">
        <v>135</v>
      </c>
      <c r="I122" t="s">
        <v>86</v>
      </c>
      <c r="J122">
        <v>1.7999999999999999E-2</v>
      </c>
      <c r="K122" t="s">
        <v>78</v>
      </c>
      <c r="O122">
        <v>1</v>
      </c>
      <c r="Q122">
        <v>24</v>
      </c>
      <c r="S122">
        <v>0</v>
      </c>
      <c r="U122">
        <v>20</v>
      </c>
      <c r="V122">
        <v>90</v>
      </c>
      <c r="Y122">
        <v>242</v>
      </c>
      <c r="AA122">
        <v>0</v>
      </c>
      <c r="AB122">
        <v>0</v>
      </c>
      <c r="AE122">
        <v>900</v>
      </c>
      <c r="AF122">
        <v>1</v>
      </c>
      <c r="AG122">
        <f>AE122*100/AF122</f>
        <v>90000</v>
      </c>
    </row>
    <row r="123" spans="1:33" x14ac:dyDescent="0.25">
      <c r="A123">
        <v>121</v>
      </c>
      <c r="B123">
        <v>31</v>
      </c>
      <c r="C123" t="s">
        <v>130</v>
      </c>
      <c r="D123" t="s">
        <v>131</v>
      </c>
      <c r="E123" t="s">
        <v>132</v>
      </c>
      <c r="F123" t="s">
        <v>133</v>
      </c>
      <c r="G123" t="s">
        <v>136</v>
      </c>
      <c r="H123" t="s">
        <v>135</v>
      </c>
      <c r="I123" t="s">
        <v>86</v>
      </c>
      <c r="J123">
        <v>1.7999999999999999E-2</v>
      </c>
      <c r="K123" t="s">
        <v>78</v>
      </c>
      <c r="O123">
        <v>1</v>
      </c>
      <c r="Q123">
        <v>24</v>
      </c>
      <c r="S123">
        <v>54</v>
      </c>
      <c r="U123">
        <v>20</v>
      </c>
      <c r="V123">
        <v>90</v>
      </c>
      <c r="Y123">
        <v>242</v>
      </c>
      <c r="AA123">
        <v>1.10429E-4</v>
      </c>
      <c r="AB123">
        <v>1.10429E-4</v>
      </c>
      <c r="AE123">
        <v>16000</v>
      </c>
      <c r="AF123">
        <v>13.2</v>
      </c>
      <c r="AG123">
        <f>AE123*100/AF123</f>
        <v>121212.12121212122</v>
      </c>
    </row>
    <row r="124" spans="1:33" x14ac:dyDescent="0.25">
      <c r="A124">
        <v>122</v>
      </c>
      <c r="B124">
        <v>31</v>
      </c>
      <c r="C124" t="s">
        <v>130</v>
      </c>
      <c r="D124" t="s">
        <v>131</v>
      </c>
      <c r="E124" t="s">
        <v>132</v>
      </c>
      <c r="F124" t="s">
        <v>133</v>
      </c>
      <c r="G124" t="s">
        <v>136</v>
      </c>
      <c r="H124" t="s">
        <v>135</v>
      </c>
      <c r="I124" t="s">
        <v>86</v>
      </c>
      <c r="J124">
        <v>1.7999999999999999E-2</v>
      </c>
      <c r="K124" t="s">
        <v>78</v>
      </c>
      <c r="O124">
        <v>1</v>
      </c>
      <c r="Q124">
        <v>24</v>
      </c>
      <c r="S124">
        <v>162</v>
      </c>
      <c r="U124">
        <v>20</v>
      </c>
      <c r="V124">
        <v>90</v>
      </c>
      <c r="Y124">
        <v>242</v>
      </c>
      <c r="AA124">
        <v>3.31288E-4</v>
      </c>
      <c r="AB124">
        <v>3.31288E-4</v>
      </c>
      <c r="AE124">
        <v>54500</v>
      </c>
      <c r="AF124">
        <v>43.8</v>
      </c>
      <c r="AG124">
        <f>AE124*100/AF124</f>
        <v>124429.22374429225</v>
      </c>
    </row>
    <row r="125" spans="1:33" x14ac:dyDescent="0.25">
      <c r="A125">
        <v>123</v>
      </c>
      <c r="B125">
        <v>31</v>
      </c>
      <c r="C125" t="s">
        <v>130</v>
      </c>
      <c r="D125" t="s">
        <v>131</v>
      </c>
      <c r="E125" t="s">
        <v>132</v>
      </c>
      <c r="F125" t="s">
        <v>133</v>
      </c>
      <c r="G125" t="s">
        <v>136</v>
      </c>
      <c r="H125" t="s">
        <v>135</v>
      </c>
      <c r="I125" t="s">
        <v>86</v>
      </c>
      <c r="J125">
        <v>1.7999999999999999E-2</v>
      </c>
      <c r="K125" t="s">
        <v>78</v>
      </c>
      <c r="O125">
        <v>1</v>
      </c>
      <c r="Q125">
        <v>24</v>
      </c>
      <c r="S125">
        <v>486</v>
      </c>
      <c r="U125">
        <v>20</v>
      </c>
      <c r="V125">
        <v>90</v>
      </c>
      <c r="Y125">
        <v>242</v>
      </c>
      <c r="AA125">
        <v>9.9386500000000003E-4</v>
      </c>
      <c r="AB125">
        <v>9.9386500000000003E-4</v>
      </c>
      <c r="AE125">
        <v>39200</v>
      </c>
      <c r="AF125">
        <v>42.7</v>
      </c>
      <c r="AG125">
        <f>AE125*100/AF125</f>
        <v>91803.278688524588</v>
      </c>
    </row>
    <row r="126" spans="1:33" x14ac:dyDescent="0.25">
      <c r="A126">
        <v>124</v>
      </c>
      <c r="B126">
        <v>32</v>
      </c>
      <c r="C126" t="s">
        <v>130</v>
      </c>
      <c r="D126" t="s">
        <v>131</v>
      </c>
      <c r="E126" t="s">
        <v>132</v>
      </c>
      <c r="F126" t="s">
        <v>133</v>
      </c>
      <c r="G126" t="s">
        <v>137</v>
      </c>
      <c r="H126" t="s">
        <v>135</v>
      </c>
      <c r="I126" t="s">
        <v>86</v>
      </c>
      <c r="J126">
        <v>1.7999999999999999E-2</v>
      </c>
      <c r="K126" t="s">
        <v>78</v>
      </c>
      <c r="O126">
        <v>1</v>
      </c>
      <c r="Q126">
        <v>24</v>
      </c>
      <c r="S126">
        <v>0</v>
      </c>
      <c r="U126">
        <v>300</v>
      </c>
      <c r="V126">
        <v>10</v>
      </c>
      <c r="Y126">
        <v>130</v>
      </c>
      <c r="AA126">
        <v>0</v>
      </c>
      <c r="AB126">
        <v>0</v>
      </c>
      <c r="AE126">
        <v>1500</v>
      </c>
      <c r="AF126">
        <v>1.2</v>
      </c>
      <c r="AG126">
        <f>AE126*100/AF126</f>
        <v>125000</v>
      </c>
    </row>
    <row r="127" spans="1:33" x14ac:dyDescent="0.25">
      <c r="A127">
        <v>125</v>
      </c>
      <c r="B127">
        <v>32</v>
      </c>
      <c r="C127" t="s">
        <v>130</v>
      </c>
      <c r="D127" t="s">
        <v>131</v>
      </c>
      <c r="E127" t="s">
        <v>132</v>
      </c>
      <c r="F127" t="s">
        <v>133</v>
      </c>
      <c r="G127" t="s">
        <v>137</v>
      </c>
      <c r="H127" t="s">
        <v>135</v>
      </c>
      <c r="I127" t="s">
        <v>86</v>
      </c>
      <c r="J127">
        <v>1.7999999999999999E-2</v>
      </c>
      <c r="K127" t="s">
        <v>78</v>
      </c>
      <c r="O127">
        <v>1</v>
      </c>
      <c r="Q127">
        <v>24</v>
      </c>
      <c r="S127">
        <v>54</v>
      </c>
      <c r="U127">
        <v>300</v>
      </c>
      <c r="V127">
        <v>10</v>
      </c>
      <c r="Y127">
        <v>130</v>
      </c>
      <c r="AA127">
        <v>1.10429E-4</v>
      </c>
      <c r="AB127">
        <v>1.10429E-4</v>
      </c>
      <c r="AE127">
        <v>1900</v>
      </c>
      <c r="AF127">
        <v>2.6</v>
      </c>
      <c r="AG127">
        <f>AE127*100/AF127</f>
        <v>73076.923076923078</v>
      </c>
    </row>
    <row r="128" spans="1:33" x14ac:dyDescent="0.25">
      <c r="A128">
        <v>126</v>
      </c>
      <c r="B128">
        <v>32</v>
      </c>
      <c r="C128" t="s">
        <v>130</v>
      </c>
      <c r="D128" t="s">
        <v>131</v>
      </c>
      <c r="E128" t="s">
        <v>132</v>
      </c>
      <c r="F128" t="s">
        <v>133</v>
      </c>
      <c r="G128" t="s">
        <v>137</v>
      </c>
      <c r="H128" t="s">
        <v>135</v>
      </c>
      <c r="I128" t="s">
        <v>86</v>
      </c>
      <c r="J128">
        <v>1.7999999999999999E-2</v>
      </c>
      <c r="K128" t="s">
        <v>78</v>
      </c>
      <c r="O128">
        <v>1</v>
      </c>
      <c r="Q128">
        <v>24</v>
      </c>
      <c r="S128">
        <v>162</v>
      </c>
      <c r="U128">
        <v>300</v>
      </c>
      <c r="V128">
        <v>10</v>
      </c>
      <c r="Y128">
        <v>130</v>
      </c>
      <c r="AA128">
        <v>3.31288E-4</v>
      </c>
      <c r="AB128">
        <v>3.31288E-4</v>
      </c>
      <c r="AE128">
        <v>11200</v>
      </c>
      <c r="AF128">
        <v>13.7</v>
      </c>
      <c r="AG128">
        <f>AE128*100/AF128</f>
        <v>81751.824817518253</v>
      </c>
    </row>
    <row r="129" spans="1:33" x14ac:dyDescent="0.25">
      <c r="A129">
        <v>127</v>
      </c>
      <c r="B129">
        <v>32</v>
      </c>
      <c r="C129" t="s">
        <v>130</v>
      </c>
      <c r="D129" t="s">
        <v>131</v>
      </c>
      <c r="E129" t="s">
        <v>132</v>
      </c>
      <c r="F129" t="s">
        <v>133</v>
      </c>
      <c r="G129" t="s">
        <v>137</v>
      </c>
      <c r="H129" t="s">
        <v>135</v>
      </c>
      <c r="I129" t="s">
        <v>86</v>
      </c>
      <c r="J129">
        <v>1.7999999999999999E-2</v>
      </c>
      <c r="K129" t="s">
        <v>78</v>
      </c>
      <c r="O129">
        <v>1</v>
      </c>
      <c r="Q129">
        <v>24</v>
      </c>
      <c r="S129">
        <v>486</v>
      </c>
      <c r="U129">
        <v>300</v>
      </c>
      <c r="V129">
        <v>10</v>
      </c>
      <c r="Y129">
        <v>130</v>
      </c>
      <c r="AA129">
        <v>9.9386500000000003E-4</v>
      </c>
      <c r="AB129">
        <v>9.9386500000000003E-4</v>
      </c>
      <c r="AE129">
        <v>55100</v>
      </c>
      <c r="AF129">
        <v>49.8</v>
      </c>
      <c r="AG129">
        <f>AE129*100/AF129</f>
        <v>110642.5702811245</v>
      </c>
    </row>
    <row r="130" spans="1:33" x14ac:dyDescent="0.25">
      <c r="A130">
        <v>128</v>
      </c>
      <c r="B130">
        <v>33</v>
      </c>
      <c r="C130" t="s">
        <v>130</v>
      </c>
      <c r="D130" t="s">
        <v>131</v>
      </c>
      <c r="E130" t="s">
        <v>132</v>
      </c>
      <c r="F130" t="s">
        <v>138</v>
      </c>
      <c r="G130" t="s">
        <v>139</v>
      </c>
      <c r="H130" t="s">
        <v>135</v>
      </c>
      <c r="I130" t="s">
        <v>86</v>
      </c>
      <c r="J130">
        <v>1.7999999999999999E-2</v>
      </c>
      <c r="K130" t="s">
        <v>78</v>
      </c>
      <c r="O130">
        <v>1</v>
      </c>
      <c r="Q130">
        <v>24</v>
      </c>
      <c r="S130">
        <v>0</v>
      </c>
      <c r="U130">
        <v>21</v>
      </c>
      <c r="V130">
        <v>54</v>
      </c>
      <c r="Y130">
        <v>242</v>
      </c>
      <c r="AA130">
        <v>0</v>
      </c>
      <c r="AB130">
        <v>0</v>
      </c>
      <c r="AE130">
        <v>300</v>
      </c>
      <c r="AF130">
        <v>0.8</v>
      </c>
      <c r="AG130">
        <f>AE130*100/AF130</f>
        <v>37500</v>
      </c>
    </row>
    <row r="131" spans="1:33" x14ac:dyDescent="0.25">
      <c r="A131">
        <v>129</v>
      </c>
      <c r="B131">
        <v>33</v>
      </c>
      <c r="C131" t="s">
        <v>130</v>
      </c>
      <c r="D131" t="s">
        <v>131</v>
      </c>
      <c r="E131" t="s">
        <v>132</v>
      </c>
      <c r="F131" t="s">
        <v>140</v>
      </c>
      <c r="G131" t="s">
        <v>139</v>
      </c>
      <c r="H131" t="s">
        <v>135</v>
      </c>
      <c r="I131" t="s">
        <v>86</v>
      </c>
      <c r="J131">
        <v>1.7999999999999999E-2</v>
      </c>
      <c r="K131" t="s">
        <v>78</v>
      </c>
      <c r="O131">
        <v>1</v>
      </c>
      <c r="Q131">
        <v>24</v>
      </c>
      <c r="S131">
        <v>54</v>
      </c>
      <c r="U131">
        <v>21</v>
      </c>
      <c r="V131">
        <v>54</v>
      </c>
      <c r="Y131">
        <v>242</v>
      </c>
      <c r="AA131">
        <v>1.10429E-4</v>
      </c>
      <c r="AB131">
        <v>1.10429E-4</v>
      </c>
      <c r="AE131">
        <v>9500</v>
      </c>
      <c r="AF131">
        <v>21.4</v>
      </c>
      <c r="AG131">
        <f>AE131*100/AF131</f>
        <v>44392.523364485984</v>
      </c>
    </row>
    <row r="132" spans="1:33" x14ac:dyDescent="0.25">
      <c r="A132">
        <v>130</v>
      </c>
      <c r="B132">
        <v>33</v>
      </c>
      <c r="C132" t="s">
        <v>130</v>
      </c>
      <c r="D132" t="s">
        <v>131</v>
      </c>
      <c r="E132" t="s">
        <v>132</v>
      </c>
      <c r="F132" t="s">
        <v>140</v>
      </c>
      <c r="G132" t="s">
        <v>139</v>
      </c>
      <c r="H132" t="s">
        <v>135</v>
      </c>
      <c r="I132" t="s">
        <v>86</v>
      </c>
      <c r="J132">
        <v>1.7999999999999999E-2</v>
      </c>
      <c r="K132" t="s">
        <v>78</v>
      </c>
      <c r="O132">
        <v>1</v>
      </c>
      <c r="Q132">
        <v>24</v>
      </c>
      <c r="S132">
        <v>162</v>
      </c>
      <c r="U132">
        <v>21</v>
      </c>
      <c r="V132">
        <v>54</v>
      </c>
      <c r="Y132">
        <v>242</v>
      </c>
      <c r="AA132">
        <v>3.31288E-4</v>
      </c>
      <c r="AB132">
        <v>3.31288E-4</v>
      </c>
      <c r="AE132">
        <v>21700</v>
      </c>
      <c r="AF132">
        <v>45.9</v>
      </c>
      <c r="AG132">
        <f>AE132*100/AF132</f>
        <v>47276.68845315904</v>
      </c>
    </row>
    <row r="133" spans="1:33" x14ac:dyDescent="0.25">
      <c r="A133">
        <v>131</v>
      </c>
      <c r="B133">
        <v>33</v>
      </c>
      <c r="C133" t="s">
        <v>130</v>
      </c>
      <c r="D133" t="s">
        <v>131</v>
      </c>
      <c r="E133" t="s">
        <v>132</v>
      </c>
      <c r="F133" t="s">
        <v>140</v>
      </c>
      <c r="G133" t="s">
        <v>139</v>
      </c>
      <c r="H133" t="s">
        <v>135</v>
      </c>
      <c r="I133" t="s">
        <v>86</v>
      </c>
      <c r="J133">
        <v>1.7999999999999999E-2</v>
      </c>
      <c r="K133" t="s">
        <v>78</v>
      </c>
      <c r="O133">
        <v>1</v>
      </c>
      <c r="Q133">
        <v>24</v>
      </c>
      <c r="S133">
        <v>486</v>
      </c>
      <c r="U133">
        <v>21</v>
      </c>
      <c r="V133">
        <v>54</v>
      </c>
      <c r="Y133">
        <v>242</v>
      </c>
      <c r="AA133">
        <v>9.9386500000000003E-4</v>
      </c>
      <c r="AB133">
        <v>9.9386500000000003E-4</v>
      </c>
      <c r="AE133">
        <v>42400</v>
      </c>
      <c r="AF133">
        <v>61.3</v>
      </c>
      <c r="AG133">
        <f>AE133*100/AF133</f>
        <v>69168.026101141935</v>
      </c>
    </row>
    <row r="134" spans="1:33" s="4" customFormat="1" x14ac:dyDescent="0.25">
      <c r="A134" s="4">
        <v>17</v>
      </c>
      <c r="B134" s="4">
        <v>5</v>
      </c>
      <c r="C134" s="4" t="s">
        <v>141</v>
      </c>
      <c r="D134" s="4" t="s">
        <v>142</v>
      </c>
      <c r="E134" s="4" t="s">
        <v>132</v>
      </c>
      <c r="F134" s="4" t="s">
        <v>143</v>
      </c>
      <c r="G134" s="4" t="s">
        <v>144</v>
      </c>
      <c r="H134" s="4" t="s">
        <v>145</v>
      </c>
      <c r="I134" s="4" t="s">
        <v>63</v>
      </c>
      <c r="J134" s="4">
        <v>0.2</v>
      </c>
      <c r="K134" s="4" t="s">
        <v>78</v>
      </c>
      <c r="N134" s="4">
        <v>0</v>
      </c>
      <c r="O134" s="4">
        <v>1</v>
      </c>
      <c r="P134" s="4">
        <v>0</v>
      </c>
      <c r="Q134" s="4">
        <v>24</v>
      </c>
      <c r="S134" s="4">
        <v>0</v>
      </c>
      <c r="T134" s="4">
        <v>0</v>
      </c>
      <c r="U134" s="4">
        <v>21</v>
      </c>
      <c r="Y134" s="4">
        <v>200</v>
      </c>
      <c r="Z134" s="4">
        <v>2000</v>
      </c>
      <c r="AE134" s="4">
        <v>16949.152539999999</v>
      </c>
      <c r="AF134" s="4">
        <v>1.2264020950000001</v>
      </c>
      <c r="AG134" s="4">
        <v>1382022.4720000001</v>
      </c>
    </row>
    <row r="135" spans="1:33" x14ac:dyDescent="0.25">
      <c r="A135">
        <v>18</v>
      </c>
      <c r="B135">
        <v>5</v>
      </c>
      <c r="C135" t="s">
        <v>141</v>
      </c>
      <c r="D135" t="s">
        <v>142</v>
      </c>
      <c r="E135" t="s">
        <v>132</v>
      </c>
      <c r="F135" t="s">
        <v>143</v>
      </c>
      <c r="G135" t="s">
        <v>144</v>
      </c>
      <c r="H135" t="s">
        <v>145</v>
      </c>
      <c r="I135" t="s">
        <v>63</v>
      </c>
      <c r="J135">
        <v>0.2</v>
      </c>
      <c r="K135" t="s">
        <v>78</v>
      </c>
      <c r="N135">
        <v>0</v>
      </c>
      <c r="O135">
        <v>1</v>
      </c>
      <c r="P135">
        <v>0</v>
      </c>
      <c r="Q135">
        <v>24</v>
      </c>
      <c r="S135">
        <v>200</v>
      </c>
      <c r="T135">
        <v>1</v>
      </c>
      <c r="U135">
        <v>21</v>
      </c>
      <c r="Y135">
        <v>200</v>
      </c>
      <c r="Z135">
        <v>2000</v>
      </c>
      <c r="AE135">
        <v>161016.9492</v>
      </c>
      <c r="AF135">
        <v>20.326962380000001</v>
      </c>
      <c r="AG135">
        <v>792134.83149999997</v>
      </c>
    </row>
    <row r="136" spans="1:33" x14ac:dyDescent="0.25">
      <c r="A136">
        <v>19</v>
      </c>
      <c r="B136">
        <v>5</v>
      </c>
      <c r="C136" t="s">
        <v>141</v>
      </c>
      <c r="D136" t="s">
        <v>142</v>
      </c>
      <c r="E136" t="s">
        <v>132</v>
      </c>
      <c r="F136" t="s">
        <v>143</v>
      </c>
      <c r="G136" t="s">
        <v>144</v>
      </c>
      <c r="H136" t="s">
        <v>145</v>
      </c>
      <c r="I136" t="s">
        <v>63</v>
      </c>
      <c r="J136">
        <v>0.2</v>
      </c>
      <c r="K136" t="s">
        <v>78</v>
      </c>
      <c r="N136">
        <v>0</v>
      </c>
      <c r="O136">
        <v>1</v>
      </c>
      <c r="P136">
        <v>0</v>
      </c>
      <c r="Q136">
        <v>24</v>
      </c>
      <c r="S136">
        <v>1000</v>
      </c>
      <c r="T136">
        <v>5</v>
      </c>
      <c r="U136">
        <v>21</v>
      </c>
      <c r="Y136">
        <v>200</v>
      </c>
      <c r="Z136">
        <v>2000</v>
      </c>
      <c r="AE136">
        <v>550847.45759999997</v>
      </c>
      <c r="AF136">
        <v>42.44625431</v>
      </c>
      <c r="AG136">
        <v>1297752.8089999999</v>
      </c>
    </row>
    <row r="137" spans="1:33" x14ac:dyDescent="0.25">
      <c r="A137">
        <v>20</v>
      </c>
      <c r="B137">
        <v>5</v>
      </c>
      <c r="C137" t="s">
        <v>141</v>
      </c>
      <c r="D137" t="s">
        <v>142</v>
      </c>
      <c r="E137" t="s">
        <v>132</v>
      </c>
      <c r="F137" t="s">
        <v>143</v>
      </c>
      <c r="G137" t="s">
        <v>144</v>
      </c>
      <c r="H137" t="s">
        <v>145</v>
      </c>
      <c r="I137" t="s">
        <v>63</v>
      </c>
      <c r="J137">
        <v>0.2</v>
      </c>
      <c r="K137" t="s">
        <v>78</v>
      </c>
      <c r="N137">
        <v>0</v>
      </c>
      <c r="O137">
        <v>1</v>
      </c>
      <c r="P137">
        <v>0</v>
      </c>
      <c r="Q137">
        <v>24</v>
      </c>
      <c r="S137">
        <v>1500</v>
      </c>
      <c r="T137">
        <v>7.5</v>
      </c>
      <c r="U137">
        <v>21</v>
      </c>
      <c r="Y137">
        <v>200</v>
      </c>
      <c r="Z137">
        <v>2000</v>
      </c>
      <c r="AE137">
        <v>805084.74580000003</v>
      </c>
      <c r="AF137">
        <v>45.278067849999999</v>
      </c>
      <c r="AG137">
        <v>1778089.888</v>
      </c>
    </row>
    <row r="138" spans="1:33" x14ac:dyDescent="0.25">
      <c r="A138">
        <v>68</v>
      </c>
      <c r="B138">
        <v>25</v>
      </c>
      <c r="C138" t="s">
        <v>146</v>
      </c>
      <c r="D138" t="s">
        <v>147</v>
      </c>
      <c r="E138" t="s">
        <v>132</v>
      </c>
      <c r="F138" t="s">
        <v>133</v>
      </c>
      <c r="H138" t="s">
        <v>148</v>
      </c>
      <c r="I138" t="s">
        <v>63</v>
      </c>
      <c r="J138">
        <v>0.27500000000000002</v>
      </c>
      <c r="K138" t="s">
        <v>78</v>
      </c>
      <c r="N138">
        <v>0</v>
      </c>
      <c r="O138">
        <v>1</v>
      </c>
      <c r="P138">
        <v>0</v>
      </c>
      <c r="Q138">
        <v>24</v>
      </c>
      <c r="S138">
        <v>0</v>
      </c>
      <c r="U138">
        <v>10</v>
      </c>
      <c r="V138">
        <v>157</v>
      </c>
      <c r="Y138">
        <v>704</v>
      </c>
      <c r="AE138">
        <v>312880.94270000001</v>
      </c>
    </row>
    <row r="139" spans="1:33" x14ac:dyDescent="0.25">
      <c r="A139">
        <v>69</v>
      </c>
      <c r="B139">
        <v>25</v>
      </c>
      <c r="C139" t="s">
        <v>146</v>
      </c>
      <c r="D139" t="s">
        <v>147</v>
      </c>
      <c r="E139" t="s">
        <v>132</v>
      </c>
      <c r="F139" t="s">
        <v>133</v>
      </c>
      <c r="H139" t="s">
        <v>148</v>
      </c>
      <c r="I139" t="s">
        <v>63</v>
      </c>
      <c r="J139">
        <v>0.27500000000000002</v>
      </c>
      <c r="K139" t="s">
        <v>78</v>
      </c>
      <c r="N139">
        <v>0</v>
      </c>
      <c r="O139">
        <v>1</v>
      </c>
      <c r="P139">
        <v>0</v>
      </c>
      <c r="Q139">
        <v>24</v>
      </c>
      <c r="S139">
        <v>125</v>
      </c>
      <c r="U139">
        <v>10</v>
      </c>
      <c r="V139">
        <v>157</v>
      </c>
      <c r="Y139">
        <v>704</v>
      </c>
      <c r="AE139">
        <v>1204610.0989999999</v>
      </c>
    </row>
    <row r="140" spans="1:33" x14ac:dyDescent="0.25">
      <c r="A140">
        <v>70</v>
      </c>
      <c r="B140">
        <v>25</v>
      </c>
      <c r="C140" t="s">
        <v>146</v>
      </c>
      <c r="D140" t="s">
        <v>147</v>
      </c>
      <c r="E140" t="s">
        <v>132</v>
      </c>
      <c r="F140" t="s">
        <v>133</v>
      </c>
      <c r="H140" t="s">
        <v>148</v>
      </c>
      <c r="I140" t="s">
        <v>63</v>
      </c>
      <c r="J140">
        <v>0.27500000000000002</v>
      </c>
      <c r="K140" t="s">
        <v>78</v>
      </c>
      <c r="N140">
        <v>0</v>
      </c>
      <c r="O140">
        <v>1</v>
      </c>
      <c r="P140">
        <v>0</v>
      </c>
      <c r="Q140">
        <v>24</v>
      </c>
      <c r="S140">
        <v>250</v>
      </c>
      <c r="U140">
        <v>10</v>
      </c>
      <c r="V140">
        <v>157</v>
      </c>
      <c r="Y140">
        <v>704</v>
      </c>
      <c r="AE140">
        <v>4179934.247</v>
      </c>
    </row>
    <row r="141" spans="1:33" x14ac:dyDescent="0.25">
      <c r="A141">
        <v>71</v>
      </c>
      <c r="B141">
        <v>25</v>
      </c>
      <c r="C141" t="s">
        <v>146</v>
      </c>
      <c r="D141" t="s">
        <v>147</v>
      </c>
      <c r="E141" t="s">
        <v>132</v>
      </c>
      <c r="F141" t="s">
        <v>133</v>
      </c>
      <c r="H141" t="s">
        <v>148</v>
      </c>
      <c r="I141" t="s">
        <v>63</v>
      </c>
      <c r="J141">
        <v>0.27500000000000002</v>
      </c>
      <c r="K141" t="s">
        <v>78</v>
      </c>
      <c r="N141">
        <v>0</v>
      </c>
      <c r="O141">
        <v>1</v>
      </c>
      <c r="P141">
        <v>0</v>
      </c>
      <c r="Q141">
        <v>24</v>
      </c>
      <c r="S141">
        <v>500</v>
      </c>
      <c r="U141">
        <v>10</v>
      </c>
      <c r="V141">
        <v>157</v>
      </c>
      <c r="Y141">
        <v>704</v>
      </c>
      <c r="AE141">
        <v>10026596.73</v>
      </c>
    </row>
    <row r="142" spans="1:33" x14ac:dyDescent="0.25">
      <c r="A142">
        <v>72</v>
      </c>
      <c r="B142">
        <v>26</v>
      </c>
      <c r="C142" t="s">
        <v>146</v>
      </c>
      <c r="D142" t="s">
        <v>147</v>
      </c>
      <c r="E142" t="s">
        <v>132</v>
      </c>
      <c r="F142" t="s">
        <v>133</v>
      </c>
      <c r="H142" t="s">
        <v>148</v>
      </c>
      <c r="I142" t="s">
        <v>63</v>
      </c>
      <c r="J142">
        <v>0.27500000000000002</v>
      </c>
      <c r="K142" t="s">
        <v>78</v>
      </c>
      <c r="N142">
        <v>0</v>
      </c>
      <c r="O142">
        <v>1</v>
      </c>
      <c r="P142">
        <v>0</v>
      </c>
      <c r="Q142">
        <v>24</v>
      </c>
      <c r="S142">
        <v>0</v>
      </c>
      <c r="U142">
        <v>16</v>
      </c>
      <c r="V142">
        <v>100</v>
      </c>
      <c r="Y142">
        <v>705</v>
      </c>
      <c r="AE142">
        <v>313065.6422</v>
      </c>
    </row>
    <row r="143" spans="1:33" x14ac:dyDescent="0.25">
      <c r="A143">
        <v>73</v>
      </c>
      <c r="B143">
        <v>26</v>
      </c>
      <c r="C143" t="s">
        <v>146</v>
      </c>
      <c r="D143" t="s">
        <v>147</v>
      </c>
      <c r="E143" t="s">
        <v>132</v>
      </c>
      <c r="F143" t="s">
        <v>133</v>
      </c>
      <c r="H143" t="s">
        <v>148</v>
      </c>
      <c r="I143" t="s">
        <v>63</v>
      </c>
      <c r="J143">
        <v>0.27500000000000002</v>
      </c>
      <c r="K143" t="s">
        <v>78</v>
      </c>
      <c r="N143">
        <v>0</v>
      </c>
      <c r="O143">
        <v>1</v>
      </c>
      <c r="P143">
        <v>0</v>
      </c>
      <c r="Q143">
        <v>24</v>
      </c>
      <c r="S143">
        <v>125</v>
      </c>
      <c r="U143">
        <v>16</v>
      </c>
      <c r="V143">
        <v>100</v>
      </c>
      <c r="Y143">
        <v>705</v>
      </c>
      <c r="AE143">
        <v>475416.49739999999</v>
      </c>
    </row>
    <row r="144" spans="1:33" x14ac:dyDescent="0.25">
      <c r="A144">
        <v>74</v>
      </c>
      <c r="B144">
        <v>26</v>
      </c>
      <c r="C144" t="s">
        <v>146</v>
      </c>
      <c r="D144" t="s">
        <v>147</v>
      </c>
      <c r="E144" t="s">
        <v>132</v>
      </c>
      <c r="F144" t="s">
        <v>133</v>
      </c>
      <c r="H144" t="s">
        <v>148</v>
      </c>
      <c r="I144" t="s">
        <v>63</v>
      </c>
      <c r="J144">
        <v>0.27500000000000002</v>
      </c>
      <c r="K144" t="s">
        <v>78</v>
      </c>
      <c r="N144">
        <v>0</v>
      </c>
      <c r="O144">
        <v>1</v>
      </c>
      <c r="P144">
        <v>0</v>
      </c>
      <c r="Q144">
        <v>24</v>
      </c>
      <c r="S144">
        <v>250</v>
      </c>
      <c r="U144">
        <v>16</v>
      </c>
      <c r="V144">
        <v>100</v>
      </c>
      <c r="Y144">
        <v>705</v>
      </c>
      <c r="AE144">
        <v>3034243.2859999998</v>
      </c>
    </row>
    <row r="145" spans="1:33" x14ac:dyDescent="0.25">
      <c r="A145">
        <v>75</v>
      </c>
      <c r="B145">
        <v>26</v>
      </c>
      <c r="C145" t="s">
        <v>146</v>
      </c>
      <c r="D145" t="s">
        <v>147</v>
      </c>
      <c r="E145" t="s">
        <v>132</v>
      </c>
      <c r="F145" t="s">
        <v>133</v>
      </c>
      <c r="H145" t="s">
        <v>148</v>
      </c>
      <c r="I145" t="s">
        <v>63</v>
      </c>
      <c r="J145">
        <v>0.27500000000000002</v>
      </c>
      <c r="K145" t="s">
        <v>78</v>
      </c>
      <c r="N145">
        <v>0</v>
      </c>
      <c r="O145">
        <v>1</v>
      </c>
      <c r="P145">
        <v>0</v>
      </c>
      <c r="Q145">
        <v>24</v>
      </c>
      <c r="S145">
        <v>500</v>
      </c>
      <c r="U145">
        <v>16</v>
      </c>
      <c r="V145">
        <v>100</v>
      </c>
      <c r="Y145">
        <v>705</v>
      </c>
      <c r="AE145">
        <v>8880905.7660000008</v>
      </c>
    </row>
    <row r="146" spans="1:33" x14ac:dyDescent="0.25">
      <c r="A146">
        <v>76</v>
      </c>
      <c r="B146">
        <v>27</v>
      </c>
      <c r="C146" t="s">
        <v>146</v>
      </c>
      <c r="D146" t="s">
        <v>147</v>
      </c>
      <c r="E146" t="s">
        <v>132</v>
      </c>
      <c r="F146" t="s">
        <v>133</v>
      </c>
      <c r="H146" t="s">
        <v>148</v>
      </c>
      <c r="I146" t="s">
        <v>63</v>
      </c>
      <c r="J146">
        <v>0.27500000000000002</v>
      </c>
      <c r="K146" t="s">
        <v>78</v>
      </c>
      <c r="N146">
        <v>0</v>
      </c>
      <c r="O146">
        <v>1</v>
      </c>
      <c r="P146">
        <v>0</v>
      </c>
      <c r="Q146">
        <v>24</v>
      </c>
      <c r="S146">
        <v>0</v>
      </c>
      <c r="U146">
        <v>30</v>
      </c>
      <c r="V146">
        <v>52.56</v>
      </c>
      <c r="Y146">
        <v>541</v>
      </c>
      <c r="AE146">
        <v>312880.94270000001</v>
      </c>
    </row>
    <row r="147" spans="1:33" x14ac:dyDescent="0.25">
      <c r="A147">
        <v>77</v>
      </c>
      <c r="B147">
        <v>27</v>
      </c>
      <c r="C147" t="s">
        <v>146</v>
      </c>
      <c r="D147" t="s">
        <v>147</v>
      </c>
      <c r="E147" t="s">
        <v>132</v>
      </c>
      <c r="F147" t="s">
        <v>133</v>
      </c>
      <c r="H147" t="s">
        <v>148</v>
      </c>
      <c r="I147" t="s">
        <v>63</v>
      </c>
      <c r="J147">
        <v>0.27500000000000002</v>
      </c>
      <c r="K147" t="s">
        <v>78</v>
      </c>
      <c r="N147">
        <v>0</v>
      </c>
      <c r="O147">
        <v>1</v>
      </c>
      <c r="P147">
        <v>0</v>
      </c>
      <c r="Q147">
        <v>24</v>
      </c>
      <c r="S147">
        <v>250</v>
      </c>
      <c r="U147">
        <v>30</v>
      </c>
      <c r="V147">
        <v>52.56</v>
      </c>
      <c r="Y147">
        <v>541</v>
      </c>
      <c r="AE147">
        <v>1836282.3689999999</v>
      </c>
    </row>
    <row r="148" spans="1:33" x14ac:dyDescent="0.25">
      <c r="A148">
        <v>78</v>
      </c>
      <c r="B148">
        <v>27</v>
      </c>
      <c r="C148" t="s">
        <v>146</v>
      </c>
      <c r="D148" t="s">
        <v>147</v>
      </c>
      <c r="E148" t="s">
        <v>132</v>
      </c>
      <c r="F148" t="s">
        <v>133</v>
      </c>
      <c r="H148" t="s">
        <v>148</v>
      </c>
      <c r="I148" t="s">
        <v>63</v>
      </c>
      <c r="J148">
        <v>0.27500000000000002</v>
      </c>
      <c r="K148" t="s">
        <v>78</v>
      </c>
      <c r="N148">
        <v>0</v>
      </c>
      <c r="O148">
        <v>1</v>
      </c>
      <c r="P148">
        <v>0</v>
      </c>
      <c r="Q148">
        <v>24</v>
      </c>
      <c r="S148">
        <v>500</v>
      </c>
      <c r="U148">
        <v>30</v>
      </c>
      <c r="V148">
        <v>52.56</v>
      </c>
      <c r="Y148">
        <v>541</v>
      </c>
      <c r="AE148">
        <v>5234753.057</v>
      </c>
    </row>
    <row r="149" spans="1:33" x14ac:dyDescent="0.25">
      <c r="A149">
        <v>79</v>
      </c>
      <c r="B149">
        <v>27</v>
      </c>
      <c r="C149" t="s">
        <v>146</v>
      </c>
      <c r="D149" t="s">
        <v>147</v>
      </c>
      <c r="E149" t="s">
        <v>132</v>
      </c>
      <c r="F149" t="s">
        <v>133</v>
      </c>
      <c r="H149" t="s">
        <v>148</v>
      </c>
      <c r="I149" t="s">
        <v>63</v>
      </c>
      <c r="J149">
        <v>0.27500000000000002</v>
      </c>
      <c r="K149" t="s">
        <v>78</v>
      </c>
      <c r="N149">
        <v>0</v>
      </c>
      <c r="O149">
        <v>1</v>
      </c>
      <c r="P149">
        <v>0</v>
      </c>
      <c r="Q149">
        <v>24</v>
      </c>
      <c r="S149">
        <v>1000</v>
      </c>
      <c r="U149">
        <v>30</v>
      </c>
      <c r="V149">
        <v>52.56</v>
      </c>
      <c r="Y149">
        <v>541</v>
      </c>
      <c r="AE149">
        <v>8125854.2350000003</v>
      </c>
    </row>
    <row r="150" spans="1:33" x14ac:dyDescent="0.25">
      <c r="A150">
        <v>80</v>
      </c>
      <c r="B150">
        <v>28</v>
      </c>
      <c r="C150" t="s">
        <v>146</v>
      </c>
      <c r="D150" t="s">
        <v>147</v>
      </c>
      <c r="E150" t="s">
        <v>132</v>
      </c>
      <c r="F150" t="s">
        <v>133</v>
      </c>
      <c r="H150" t="s">
        <v>148</v>
      </c>
      <c r="I150" t="s">
        <v>63</v>
      </c>
      <c r="J150">
        <v>0.27500000000000002</v>
      </c>
      <c r="K150" t="s">
        <v>78</v>
      </c>
      <c r="N150">
        <v>0</v>
      </c>
      <c r="O150">
        <v>1</v>
      </c>
      <c r="P150">
        <v>0</v>
      </c>
      <c r="Q150">
        <v>24</v>
      </c>
      <c r="S150">
        <v>0</v>
      </c>
      <c r="U150">
        <v>50</v>
      </c>
      <c r="V150">
        <v>31.52</v>
      </c>
      <c r="Y150">
        <v>537</v>
      </c>
      <c r="AE150">
        <v>312326.84419999999</v>
      </c>
    </row>
    <row r="151" spans="1:33" x14ac:dyDescent="0.25">
      <c r="A151">
        <v>81</v>
      </c>
      <c r="B151">
        <v>28</v>
      </c>
      <c r="C151" t="s">
        <v>146</v>
      </c>
      <c r="D151" t="s">
        <v>147</v>
      </c>
      <c r="E151" t="s">
        <v>132</v>
      </c>
      <c r="F151" t="s">
        <v>133</v>
      </c>
      <c r="H151" t="s">
        <v>148</v>
      </c>
      <c r="I151" t="s">
        <v>63</v>
      </c>
      <c r="J151">
        <v>0.27500000000000002</v>
      </c>
      <c r="K151" t="s">
        <v>78</v>
      </c>
      <c r="N151">
        <v>0</v>
      </c>
      <c r="O151">
        <v>1</v>
      </c>
      <c r="P151">
        <v>0</v>
      </c>
      <c r="Q151">
        <v>24</v>
      </c>
      <c r="S151">
        <v>250</v>
      </c>
      <c r="U151">
        <v>50</v>
      </c>
      <c r="V151">
        <v>31.52</v>
      </c>
      <c r="Y151">
        <v>537</v>
      </c>
      <c r="AE151">
        <v>1888367.6259999999</v>
      </c>
    </row>
    <row r="152" spans="1:33" x14ac:dyDescent="0.25">
      <c r="A152">
        <v>82</v>
      </c>
      <c r="B152">
        <v>28</v>
      </c>
      <c r="C152" t="s">
        <v>146</v>
      </c>
      <c r="D152" t="s">
        <v>147</v>
      </c>
      <c r="E152" t="s">
        <v>132</v>
      </c>
      <c r="F152" t="s">
        <v>133</v>
      </c>
      <c r="H152" t="s">
        <v>148</v>
      </c>
      <c r="I152" t="s">
        <v>63</v>
      </c>
      <c r="J152">
        <v>0.27500000000000002</v>
      </c>
      <c r="K152" t="s">
        <v>78</v>
      </c>
      <c r="N152">
        <v>0</v>
      </c>
      <c r="O152">
        <v>1</v>
      </c>
      <c r="P152">
        <v>0</v>
      </c>
      <c r="Q152">
        <v>24</v>
      </c>
      <c r="S152">
        <v>500</v>
      </c>
      <c r="U152">
        <v>50</v>
      </c>
      <c r="V152">
        <v>31.52</v>
      </c>
      <c r="Y152">
        <v>537</v>
      </c>
      <c r="AE152">
        <v>5651435.1150000002</v>
      </c>
    </row>
    <row r="153" spans="1:33" x14ac:dyDescent="0.25">
      <c r="A153">
        <v>83</v>
      </c>
      <c r="B153">
        <v>28</v>
      </c>
      <c r="C153" t="s">
        <v>146</v>
      </c>
      <c r="D153" t="s">
        <v>147</v>
      </c>
      <c r="E153" t="s">
        <v>132</v>
      </c>
      <c r="F153" t="s">
        <v>133</v>
      </c>
      <c r="H153" t="s">
        <v>148</v>
      </c>
      <c r="I153" t="s">
        <v>63</v>
      </c>
      <c r="J153">
        <v>0.27500000000000002</v>
      </c>
      <c r="K153" t="s">
        <v>78</v>
      </c>
      <c r="N153">
        <v>0</v>
      </c>
      <c r="O153">
        <v>1</v>
      </c>
      <c r="P153">
        <v>0</v>
      </c>
      <c r="Q153">
        <v>24</v>
      </c>
      <c r="S153">
        <v>1000</v>
      </c>
      <c r="U153">
        <v>50</v>
      </c>
      <c r="V153">
        <v>31.52</v>
      </c>
      <c r="Y153">
        <v>537</v>
      </c>
      <c r="AE153">
        <v>9167559.3809999991</v>
      </c>
    </row>
    <row r="154" spans="1:33" x14ac:dyDescent="0.25">
      <c r="A154">
        <v>84</v>
      </c>
      <c r="B154">
        <v>29</v>
      </c>
      <c r="C154" t="s">
        <v>60</v>
      </c>
      <c r="D154" t="s">
        <v>61</v>
      </c>
      <c r="E154" t="s">
        <v>132</v>
      </c>
      <c r="F154" t="s">
        <v>149</v>
      </c>
      <c r="H154" t="s">
        <v>62</v>
      </c>
      <c r="I154" t="s">
        <v>63</v>
      </c>
      <c r="J154">
        <v>0.32500000000000001</v>
      </c>
      <c r="K154" t="s">
        <v>64</v>
      </c>
      <c r="L154">
        <v>6</v>
      </c>
      <c r="M154">
        <v>5</v>
      </c>
      <c r="N154">
        <v>1</v>
      </c>
      <c r="O154">
        <v>0</v>
      </c>
      <c r="P154">
        <v>0</v>
      </c>
      <c r="Q154">
        <v>3</v>
      </c>
      <c r="R154">
        <v>0</v>
      </c>
      <c r="U154">
        <v>24</v>
      </c>
      <c r="V154">
        <v>100</v>
      </c>
      <c r="X154">
        <v>800</v>
      </c>
      <c r="AE154">
        <v>500</v>
      </c>
      <c r="AG154">
        <v>44300</v>
      </c>
    </row>
    <row r="155" spans="1:33" x14ac:dyDescent="0.25">
      <c r="A155">
        <v>85</v>
      </c>
      <c r="B155">
        <v>29</v>
      </c>
      <c r="C155" t="s">
        <v>60</v>
      </c>
      <c r="D155" t="s">
        <v>61</v>
      </c>
      <c r="E155" t="s">
        <v>132</v>
      </c>
      <c r="F155" t="s">
        <v>149</v>
      </c>
      <c r="H155" t="s">
        <v>62</v>
      </c>
      <c r="I155" t="s">
        <v>63</v>
      </c>
      <c r="J155">
        <v>0.32500000000000001</v>
      </c>
      <c r="K155" t="s">
        <v>64</v>
      </c>
      <c r="L155">
        <v>6</v>
      </c>
      <c r="M155">
        <v>5</v>
      </c>
      <c r="N155">
        <v>1</v>
      </c>
      <c r="O155">
        <v>0</v>
      </c>
      <c r="P155">
        <v>0</v>
      </c>
      <c r="Q155">
        <v>3</v>
      </c>
      <c r="R155">
        <v>0.6</v>
      </c>
      <c r="U155">
        <v>24</v>
      </c>
      <c r="V155">
        <v>100</v>
      </c>
      <c r="X155">
        <v>800</v>
      </c>
      <c r="AE155">
        <v>200</v>
      </c>
      <c r="AG155">
        <v>53160</v>
      </c>
    </row>
    <row r="156" spans="1:33" x14ac:dyDescent="0.25">
      <c r="A156">
        <v>86</v>
      </c>
      <c r="B156">
        <v>29</v>
      </c>
      <c r="C156" t="s">
        <v>60</v>
      </c>
      <c r="D156" t="s">
        <v>61</v>
      </c>
      <c r="E156" t="s">
        <v>132</v>
      </c>
      <c r="F156" t="s">
        <v>149</v>
      </c>
      <c r="H156" t="s">
        <v>62</v>
      </c>
      <c r="I156" t="s">
        <v>63</v>
      </c>
      <c r="J156">
        <v>0.32500000000000001</v>
      </c>
      <c r="K156" t="s">
        <v>64</v>
      </c>
      <c r="L156">
        <v>6</v>
      </c>
      <c r="M156">
        <v>5</v>
      </c>
      <c r="N156">
        <v>1</v>
      </c>
      <c r="O156">
        <v>0</v>
      </c>
      <c r="P156">
        <v>0</v>
      </c>
      <c r="Q156">
        <v>3</v>
      </c>
      <c r="R156">
        <v>2</v>
      </c>
      <c r="U156">
        <v>24</v>
      </c>
      <c r="V156">
        <v>100</v>
      </c>
      <c r="X156">
        <v>400</v>
      </c>
      <c r="AE156">
        <v>3550</v>
      </c>
      <c r="AG156">
        <v>53160</v>
      </c>
    </row>
    <row r="157" spans="1:33" x14ac:dyDescent="0.25">
      <c r="A157">
        <v>87</v>
      </c>
      <c r="B157">
        <v>29</v>
      </c>
      <c r="C157" t="s">
        <v>60</v>
      </c>
      <c r="D157" t="s">
        <v>61</v>
      </c>
      <c r="E157" t="s">
        <v>132</v>
      </c>
      <c r="F157" t="s">
        <v>149</v>
      </c>
      <c r="H157" t="s">
        <v>62</v>
      </c>
      <c r="I157" t="s">
        <v>63</v>
      </c>
      <c r="J157">
        <v>0.32500000000000001</v>
      </c>
      <c r="K157" t="s">
        <v>64</v>
      </c>
      <c r="L157">
        <v>6</v>
      </c>
      <c r="M157">
        <v>5</v>
      </c>
      <c r="N157">
        <v>1</v>
      </c>
      <c r="O157">
        <v>0</v>
      </c>
      <c r="P157">
        <v>0</v>
      </c>
      <c r="Q157">
        <v>3</v>
      </c>
      <c r="R157">
        <v>10.7</v>
      </c>
      <c r="U157">
        <v>24</v>
      </c>
      <c r="V157">
        <v>100</v>
      </c>
      <c r="X157">
        <v>400</v>
      </c>
      <c r="AE157">
        <v>47600</v>
      </c>
      <c r="AG157">
        <v>691080</v>
      </c>
    </row>
    <row r="158" spans="1:33" x14ac:dyDescent="0.25">
      <c r="A158">
        <v>92</v>
      </c>
      <c r="B158">
        <v>31</v>
      </c>
      <c r="C158" t="s">
        <v>60</v>
      </c>
      <c r="D158" t="s">
        <v>61</v>
      </c>
      <c r="E158" t="s">
        <v>150</v>
      </c>
      <c r="F158" t="s">
        <v>151</v>
      </c>
      <c r="G158" t="s">
        <v>152</v>
      </c>
      <c r="H158" t="s">
        <v>62</v>
      </c>
      <c r="I158" t="s">
        <v>63</v>
      </c>
      <c r="J158">
        <v>0.32500000000000001</v>
      </c>
      <c r="K158" t="s">
        <v>64</v>
      </c>
      <c r="L158">
        <v>6</v>
      </c>
      <c r="M158">
        <v>5</v>
      </c>
      <c r="N158">
        <v>1</v>
      </c>
      <c r="O158">
        <v>0</v>
      </c>
      <c r="P158">
        <v>0</v>
      </c>
      <c r="Q158">
        <v>3</v>
      </c>
      <c r="R158">
        <v>0</v>
      </c>
      <c r="U158">
        <v>15</v>
      </c>
      <c r="X158">
        <v>1300</v>
      </c>
      <c r="AE158">
        <v>500</v>
      </c>
      <c r="AG158">
        <v>44300</v>
      </c>
    </row>
    <row r="159" spans="1:33" x14ac:dyDescent="0.25">
      <c r="A159">
        <v>93</v>
      </c>
      <c r="B159">
        <v>31</v>
      </c>
      <c r="C159" t="s">
        <v>60</v>
      </c>
      <c r="D159" t="s">
        <v>61</v>
      </c>
      <c r="E159" t="s">
        <v>150</v>
      </c>
      <c r="F159" t="s">
        <v>151</v>
      </c>
      <c r="G159" t="s">
        <v>152</v>
      </c>
      <c r="H159" t="s">
        <v>62</v>
      </c>
      <c r="I159" t="s">
        <v>63</v>
      </c>
      <c r="J159">
        <v>0.32500000000000001</v>
      </c>
      <c r="K159" t="s">
        <v>64</v>
      </c>
      <c r="L159">
        <v>6</v>
      </c>
      <c r="M159">
        <v>5</v>
      </c>
      <c r="N159">
        <v>1</v>
      </c>
      <c r="O159">
        <v>0</v>
      </c>
      <c r="P159">
        <v>0</v>
      </c>
      <c r="Q159">
        <v>3</v>
      </c>
      <c r="R159">
        <v>0.5</v>
      </c>
      <c r="U159">
        <v>15</v>
      </c>
      <c r="X159">
        <v>1300</v>
      </c>
      <c r="AE159">
        <v>450</v>
      </c>
      <c r="AG159">
        <v>44300</v>
      </c>
    </row>
    <row r="160" spans="1:33" x14ac:dyDescent="0.25">
      <c r="A160">
        <v>94</v>
      </c>
      <c r="B160">
        <v>31</v>
      </c>
      <c r="C160" t="s">
        <v>60</v>
      </c>
      <c r="D160" t="s">
        <v>61</v>
      </c>
      <c r="E160" t="s">
        <v>150</v>
      </c>
      <c r="F160" t="s">
        <v>151</v>
      </c>
      <c r="G160" t="s">
        <v>152</v>
      </c>
      <c r="H160" t="s">
        <v>62</v>
      </c>
      <c r="I160" t="s">
        <v>63</v>
      </c>
      <c r="J160">
        <v>0.32500000000000001</v>
      </c>
      <c r="K160" t="s">
        <v>64</v>
      </c>
      <c r="L160">
        <v>6</v>
      </c>
      <c r="M160">
        <v>5</v>
      </c>
      <c r="N160">
        <v>1</v>
      </c>
      <c r="O160">
        <v>0</v>
      </c>
      <c r="P160">
        <v>0</v>
      </c>
      <c r="Q160">
        <v>3</v>
      </c>
      <c r="R160">
        <v>2.4</v>
      </c>
      <c r="U160">
        <v>15</v>
      </c>
      <c r="X160">
        <v>1000</v>
      </c>
      <c r="AE160">
        <v>400</v>
      </c>
      <c r="AG160">
        <v>53160</v>
      </c>
    </row>
    <row r="161" spans="1:33" x14ac:dyDescent="0.25">
      <c r="A161">
        <v>95</v>
      </c>
      <c r="B161">
        <v>31</v>
      </c>
      <c r="C161" t="s">
        <v>60</v>
      </c>
      <c r="D161" t="s">
        <v>61</v>
      </c>
      <c r="E161" t="s">
        <v>150</v>
      </c>
      <c r="F161" t="s">
        <v>151</v>
      </c>
      <c r="G161" t="s">
        <v>152</v>
      </c>
      <c r="H161" t="s">
        <v>62</v>
      </c>
      <c r="I161" t="s">
        <v>63</v>
      </c>
      <c r="J161">
        <v>0.32500000000000001</v>
      </c>
      <c r="K161" t="s">
        <v>64</v>
      </c>
      <c r="L161">
        <v>6</v>
      </c>
      <c r="M161">
        <v>5</v>
      </c>
      <c r="N161">
        <v>1</v>
      </c>
      <c r="O161">
        <v>0</v>
      </c>
      <c r="P161">
        <v>0</v>
      </c>
      <c r="Q161">
        <v>3</v>
      </c>
      <c r="R161">
        <v>10.4</v>
      </c>
      <c r="U161">
        <v>15</v>
      </c>
      <c r="X161">
        <v>1300</v>
      </c>
      <c r="AE161">
        <v>400</v>
      </c>
      <c r="AG161">
        <v>8860</v>
      </c>
    </row>
    <row r="162" spans="1:33" x14ac:dyDescent="0.25">
      <c r="A162">
        <v>96</v>
      </c>
      <c r="B162">
        <v>31</v>
      </c>
      <c r="C162" t="s">
        <v>60</v>
      </c>
      <c r="D162" t="s">
        <v>61</v>
      </c>
      <c r="E162" t="s">
        <v>150</v>
      </c>
      <c r="F162" t="s">
        <v>151</v>
      </c>
      <c r="G162" t="s">
        <v>152</v>
      </c>
      <c r="H162" t="s">
        <v>62</v>
      </c>
      <c r="I162" t="s">
        <v>63</v>
      </c>
      <c r="J162">
        <v>0.32500000000000001</v>
      </c>
      <c r="K162" t="s">
        <v>64</v>
      </c>
      <c r="L162">
        <v>6</v>
      </c>
      <c r="M162">
        <v>5</v>
      </c>
      <c r="N162">
        <v>1</v>
      </c>
      <c r="O162">
        <v>0</v>
      </c>
      <c r="P162">
        <v>0</v>
      </c>
      <c r="Q162">
        <v>3</v>
      </c>
      <c r="R162">
        <v>52.6</v>
      </c>
      <c r="U162">
        <v>15</v>
      </c>
      <c r="X162">
        <v>2000</v>
      </c>
      <c r="AE162">
        <v>5600</v>
      </c>
      <c r="AG162">
        <v>53160</v>
      </c>
    </row>
    <row r="163" spans="1:33" x14ac:dyDescent="0.25">
      <c r="A163">
        <v>97</v>
      </c>
      <c r="B163">
        <v>32</v>
      </c>
      <c r="C163" t="s">
        <v>153</v>
      </c>
      <c r="D163" t="s">
        <v>154</v>
      </c>
      <c r="E163" t="s">
        <v>132</v>
      </c>
      <c r="F163" t="s">
        <v>155</v>
      </c>
      <c r="H163" t="s">
        <v>62</v>
      </c>
      <c r="I163" t="s">
        <v>63</v>
      </c>
      <c r="J163">
        <v>0.32500000000000001</v>
      </c>
      <c r="K163" t="s">
        <v>64</v>
      </c>
      <c r="L163">
        <v>6</v>
      </c>
      <c r="M163">
        <v>5</v>
      </c>
      <c r="N163">
        <v>1</v>
      </c>
      <c r="O163">
        <v>0</v>
      </c>
      <c r="P163">
        <v>0</v>
      </c>
      <c r="Q163">
        <v>0</v>
      </c>
      <c r="R163">
        <v>0</v>
      </c>
      <c r="U163">
        <v>25.1</v>
      </c>
      <c r="V163">
        <v>51.1</v>
      </c>
      <c r="X163">
        <v>900</v>
      </c>
      <c r="AE163">
        <v>620</v>
      </c>
      <c r="AG163">
        <v>48100</v>
      </c>
    </row>
    <row r="164" spans="1:33" x14ac:dyDescent="0.25">
      <c r="A164">
        <v>98</v>
      </c>
      <c r="B164">
        <v>32</v>
      </c>
      <c r="C164" t="s">
        <v>153</v>
      </c>
      <c r="D164" t="s">
        <v>154</v>
      </c>
      <c r="E164" t="s">
        <v>132</v>
      </c>
      <c r="F164" t="s">
        <v>155</v>
      </c>
      <c r="H164" t="s">
        <v>62</v>
      </c>
      <c r="I164" t="s">
        <v>63</v>
      </c>
      <c r="J164">
        <v>0.32500000000000001</v>
      </c>
      <c r="K164" t="s">
        <v>64</v>
      </c>
      <c r="L164">
        <v>6</v>
      </c>
      <c r="M164">
        <v>5</v>
      </c>
      <c r="N164">
        <v>1</v>
      </c>
      <c r="O164">
        <v>0</v>
      </c>
      <c r="P164">
        <v>0</v>
      </c>
      <c r="Q164">
        <v>0</v>
      </c>
      <c r="R164">
        <v>2.4</v>
      </c>
      <c r="U164">
        <v>25.1</v>
      </c>
      <c r="V164">
        <v>51.1</v>
      </c>
      <c r="X164">
        <v>900</v>
      </c>
      <c r="AE164">
        <v>910</v>
      </c>
      <c r="AG164">
        <v>35000</v>
      </c>
    </row>
    <row r="165" spans="1:33" x14ac:dyDescent="0.25">
      <c r="A165">
        <v>99</v>
      </c>
      <c r="B165">
        <v>32</v>
      </c>
      <c r="C165" t="s">
        <v>153</v>
      </c>
      <c r="D165" t="s">
        <v>154</v>
      </c>
      <c r="E165" t="s">
        <v>132</v>
      </c>
      <c r="F165" t="s">
        <v>155</v>
      </c>
      <c r="H165" t="s">
        <v>62</v>
      </c>
      <c r="I165" t="s">
        <v>63</v>
      </c>
      <c r="J165">
        <v>0.32500000000000001</v>
      </c>
      <c r="K165" t="s">
        <v>64</v>
      </c>
      <c r="L165">
        <v>6</v>
      </c>
      <c r="M165">
        <v>5</v>
      </c>
      <c r="N165">
        <v>1</v>
      </c>
      <c r="O165">
        <v>0</v>
      </c>
      <c r="P165">
        <v>0</v>
      </c>
      <c r="Q165">
        <v>0</v>
      </c>
      <c r="R165">
        <v>12.1</v>
      </c>
      <c r="U165">
        <v>25.1</v>
      </c>
      <c r="V165">
        <v>51.1</v>
      </c>
      <c r="X165">
        <v>900</v>
      </c>
      <c r="AE165">
        <v>16000</v>
      </c>
      <c r="AG165">
        <v>49400</v>
      </c>
    </row>
    <row r="166" spans="1:33" x14ac:dyDescent="0.25">
      <c r="A166">
        <v>100</v>
      </c>
      <c r="B166">
        <v>32</v>
      </c>
      <c r="C166" t="s">
        <v>153</v>
      </c>
      <c r="D166" t="s">
        <v>154</v>
      </c>
      <c r="E166" t="s">
        <v>132</v>
      </c>
      <c r="F166" t="s">
        <v>155</v>
      </c>
      <c r="H166" t="s">
        <v>62</v>
      </c>
      <c r="I166" t="s">
        <v>63</v>
      </c>
      <c r="J166">
        <v>0.32500000000000001</v>
      </c>
      <c r="K166" t="s">
        <v>64</v>
      </c>
      <c r="L166">
        <v>6</v>
      </c>
      <c r="M166">
        <v>5</v>
      </c>
      <c r="N166">
        <v>1</v>
      </c>
      <c r="O166">
        <v>0</v>
      </c>
      <c r="P166">
        <v>0</v>
      </c>
      <c r="Q166">
        <v>0</v>
      </c>
      <c r="R166">
        <v>50</v>
      </c>
      <c r="U166">
        <v>25.1</v>
      </c>
      <c r="V166">
        <v>51.1</v>
      </c>
      <c r="X166">
        <v>900</v>
      </c>
      <c r="AE166">
        <v>133200</v>
      </c>
      <c r="AG166">
        <v>170900</v>
      </c>
    </row>
    <row r="167" spans="1:33" x14ac:dyDescent="0.25">
      <c r="A167">
        <v>101</v>
      </c>
      <c r="B167">
        <v>33</v>
      </c>
      <c r="C167" t="s">
        <v>153</v>
      </c>
      <c r="D167" t="s">
        <v>154</v>
      </c>
      <c r="E167" t="s">
        <v>132</v>
      </c>
      <c r="F167" t="s">
        <v>155</v>
      </c>
      <c r="H167" t="s">
        <v>62</v>
      </c>
      <c r="I167" t="s">
        <v>63</v>
      </c>
      <c r="J167">
        <v>0.32500000000000001</v>
      </c>
      <c r="K167" t="s">
        <v>64</v>
      </c>
      <c r="L167">
        <v>6</v>
      </c>
      <c r="M167">
        <v>5</v>
      </c>
      <c r="N167">
        <v>1</v>
      </c>
      <c r="O167">
        <v>0</v>
      </c>
      <c r="P167">
        <v>0</v>
      </c>
      <c r="Q167">
        <v>72</v>
      </c>
      <c r="R167">
        <v>0</v>
      </c>
      <c r="U167">
        <v>25.1</v>
      </c>
      <c r="V167">
        <v>51.1</v>
      </c>
      <c r="X167">
        <v>900</v>
      </c>
      <c r="AE167">
        <v>380</v>
      </c>
      <c r="AG167">
        <v>30500</v>
      </c>
    </row>
    <row r="168" spans="1:33" x14ac:dyDescent="0.25">
      <c r="A168">
        <v>102</v>
      </c>
      <c r="B168">
        <v>33</v>
      </c>
      <c r="C168" t="s">
        <v>153</v>
      </c>
      <c r="D168" t="s">
        <v>154</v>
      </c>
      <c r="E168" t="s">
        <v>132</v>
      </c>
      <c r="F168" t="s">
        <v>155</v>
      </c>
      <c r="H168" t="s">
        <v>62</v>
      </c>
      <c r="I168" t="s">
        <v>63</v>
      </c>
      <c r="J168">
        <v>0.32500000000000001</v>
      </c>
      <c r="K168" t="s">
        <v>64</v>
      </c>
      <c r="L168">
        <v>6</v>
      </c>
      <c r="M168">
        <v>5</v>
      </c>
      <c r="N168">
        <v>1</v>
      </c>
      <c r="O168">
        <v>0</v>
      </c>
      <c r="P168">
        <v>0</v>
      </c>
      <c r="Q168">
        <v>72</v>
      </c>
      <c r="R168">
        <v>2.4</v>
      </c>
      <c r="U168">
        <v>25.1</v>
      </c>
      <c r="V168">
        <v>51.1</v>
      </c>
      <c r="X168">
        <v>900</v>
      </c>
      <c r="AE168">
        <v>740</v>
      </c>
      <c r="AG168">
        <v>31400</v>
      </c>
    </row>
    <row r="169" spans="1:33" x14ac:dyDescent="0.25">
      <c r="A169">
        <v>103</v>
      </c>
      <c r="B169">
        <v>33</v>
      </c>
      <c r="C169" t="s">
        <v>153</v>
      </c>
      <c r="D169" t="s">
        <v>154</v>
      </c>
      <c r="E169" t="s">
        <v>132</v>
      </c>
      <c r="F169" t="s">
        <v>155</v>
      </c>
      <c r="H169" t="s">
        <v>62</v>
      </c>
      <c r="I169" t="s">
        <v>63</v>
      </c>
      <c r="J169">
        <v>0.32500000000000001</v>
      </c>
      <c r="K169" t="s">
        <v>64</v>
      </c>
      <c r="L169">
        <v>6</v>
      </c>
      <c r="M169">
        <v>5</v>
      </c>
      <c r="N169">
        <v>1</v>
      </c>
      <c r="O169">
        <v>0</v>
      </c>
      <c r="P169">
        <v>0</v>
      </c>
      <c r="Q169">
        <v>72</v>
      </c>
      <c r="R169">
        <v>12.1</v>
      </c>
      <c r="U169">
        <v>25.1</v>
      </c>
      <c r="V169">
        <v>51.1</v>
      </c>
      <c r="X169">
        <v>900</v>
      </c>
      <c r="AE169">
        <v>20500</v>
      </c>
      <c r="AG169">
        <v>52600</v>
      </c>
    </row>
    <row r="170" spans="1:33" x14ac:dyDescent="0.25">
      <c r="A170">
        <v>104</v>
      </c>
      <c r="B170">
        <v>33</v>
      </c>
      <c r="C170" t="s">
        <v>153</v>
      </c>
      <c r="D170" t="s">
        <v>154</v>
      </c>
      <c r="E170" t="s">
        <v>132</v>
      </c>
      <c r="F170" t="s">
        <v>155</v>
      </c>
      <c r="H170" t="s">
        <v>62</v>
      </c>
      <c r="I170" t="s">
        <v>63</v>
      </c>
      <c r="J170">
        <v>0.32500000000000001</v>
      </c>
      <c r="K170" t="s">
        <v>64</v>
      </c>
      <c r="L170">
        <v>6</v>
      </c>
      <c r="M170">
        <v>5</v>
      </c>
      <c r="N170">
        <v>1</v>
      </c>
      <c r="O170">
        <v>0</v>
      </c>
      <c r="P170">
        <v>0</v>
      </c>
      <c r="Q170">
        <v>72</v>
      </c>
      <c r="R170">
        <v>50</v>
      </c>
      <c r="U170">
        <v>25.1</v>
      </c>
      <c r="V170">
        <v>51.1</v>
      </c>
      <c r="X170">
        <v>900</v>
      </c>
      <c r="AE170">
        <v>152100</v>
      </c>
      <c r="AG170">
        <v>208700</v>
      </c>
    </row>
    <row r="171" spans="1:33" x14ac:dyDescent="0.25">
      <c r="A171">
        <v>105</v>
      </c>
      <c r="B171">
        <v>34</v>
      </c>
      <c r="C171" t="s">
        <v>153</v>
      </c>
      <c r="D171" t="s">
        <v>154</v>
      </c>
      <c r="E171" t="s">
        <v>132</v>
      </c>
      <c r="F171" t="s">
        <v>155</v>
      </c>
      <c r="H171" t="s">
        <v>62</v>
      </c>
      <c r="I171" t="s">
        <v>63</v>
      </c>
      <c r="J171">
        <v>0.32500000000000001</v>
      </c>
      <c r="K171" t="s">
        <v>64</v>
      </c>
      <c r="L171">
        <v>6</v>
      </c>
      <c r="M171">
        <v>5</v>
      </c>
      <c r="N171">
        <v>1</v>
      </c>
      <c r="O171">
        <v>0</v>
      </c>
      <c r="P171">
        <v>0</v>
      </c>
      <c r="Q171">
        <v>384</v>
      </c>
      <c r="R171">
        <v>0</v>
      </c>
      <c r="U171">
        <v>25.1</v>
      </c>
      <c r="V171">
        <v>51.1</v>
      </c>
      <c r="X171">
        <v>900</v>
      </c>
      <c r="AE171">
        <v>740</v>
      </c>
      <c r="AG171">
        <v>34100</v>
      </c>
    </row>
    <row r="172" spans="1:33" x14ac:dyDescent="0.25">
      <c r="A172">
        <v>106</v>
      </c>
      <c r="B172">
        <v>34</v>
      </c>
      <c r="C172" t="s">
        <v>153</v>
      </c>
      <c r="D172" t="s">
        <v>154</v>
      </c>
      <c r="E172" t="s">
        <v>132</v>
      </c>
      <c r="F172" t="s">
        <v>155</v>
      </c>
      <c r="H172" t="s">
        <v>62</v>
      </c>
      <c r="I172" t="s">
        <v>63</v>
      </c>
      <c r="J172">
        <v>0.32500000000000001</v>
      </c>
      <c r="K172" t="s">
        <v>64</v>
      </c>
      <c r="L172">
        <v>6</v>
      </c>
      <c r="M172">
        <v>5</v>
      </c>
      <c r="N172">
        <v>1</v>
      </c>
      <c r="O172">
        <v>0</v>
      </c>
      <c r="P172">
        <v>0</v>
      </c>
      <c r="Q172">
        <v>384</v>
      </c>
      <c r="R172">
        <v>2.4</v>
      </c>
      <c r="U172">
        <v>25.1</v>
      </c>
      <c r="V172">
        <v>51.1</v>
      </c>
      <c r="X172">
        <v>900</v>
      </c>
      <c r="AE172">
        <v>640</v>
      </c>
      <c r="AG172">
        <v>34900</v>
      </c>
    </row>
    <row r="173" spans="1:33" x14ac:dyDescent="0.25">
      <c r="A173">
        <v>107</v>
      </c>
      <c r="B173">
        <v>34</v>
      </c>
      <c r="C173" t="s">
        <v>153</v>
      </c>
      <c r="D173" t="s">
        <v>154</v>
      </c>
      <c r="E173" t="s">
        <v>132</v>
      </c>
      <c r="F173" t="s">
        <v>155</v>
      </c>
      <c r="H173" t="s">
        <v>62</v>
      </c>
      <c r="I173" t="s">
        <v>63</v>
      </c>
      <c r="J173">
        <v>0.32500000000000001</v>
      </c>
      <c r="K173" t="s">
        <v>64</v>
      </c>
      <c r="L173">
        <v>6</v>
      </c>
      <c r="M173">
        <v>5</v>
      </c>
      <c r="N173">
        <v>1</v>
      </c>
      <c r="O173">
        <v>0</v>
      </c>
      <c r="P173">
        <v>0</v>
      </c>
      <c r="Q173">
        <v>384</v>
      </c>
      <c r="R173">
        <v>12.1</v>
      </c>
      <c r="U173">
        <v>25.1</v>
      </c>
      <c r="V173">
        <v>51.1</v>
      </c>
      <c r="X173">
        <v>900</v>
      </c>
      <c r="AE173">
        <v>770</v>
      </c>
      <c r="AG173">
        <v>34800</v>
      </c>
    </row>
    <row r="174" spans="1:33" x14ac:dyDescent="0.25">
      <c r="A174">
        <v>108</v>
      </c>
      <c r="B174">
        <v>34</v>
      </c>
      <c r="C174" t="s">
        <v>153</v>
      </c>
      <c r="D174" t="s">
        <v>154</v>
      </c>
      <c r="E174" t="s">
        <v>132</v>
      </c>
      <c r="F174" t="s">
        <v>155</v>
      </c>
      <c r="H174" t="s">
        <v>62</v>
      </c>
      <c r="I174" t="s">
        <v>63</v>
      </c>
      <c r="J174">
        <v>0.32500000000000001</v>
      </c>
      <c r="K174" t="s">
        <v>64</v>
      </c>
      <c r="L174">
        <v>6</v>
      </c>
      <c r="M174">
        <v>5</v>
      </c>
      <c r="N174">
        <v>1</v>
      </c>
      <c r="O174">
        <v>0</v>
      </c>
      <c r="P174">
        <v>0</v>
      </c>
      <c r="Q174">
        <v>384</v>
      </c>
      <c r="R174">
        <v>50</v>
      </c>
      <c r="U174">
        <v>25.1</v>
      </c>
      <c r="V174">
        <v>51.1</v>
      </c>
      <c r="X174">
        <v>900</v>
      </c>
      <c r="AE174">
        <v>24610</v>
      </c>
      <c r="AG174">
        <v>58000</v>
      </c>
    </row>
    <row r="175" spans="1:33" x14ac:dyDescent="0.25">
      <c r="A175">
        <v>237</v>
      </c>
      <c r="B175">
        <v>69</v>
      </c>
      <c r="C175" t="s">
        <v>156</v>
      </c>
      <c r="D175" t="s">
        <v>157</v>
      </c>
      <c r="E175" t="s">
        <v>132</v>
      </c>
      <c r="F175" t="s">
        <v>149</v>
      </c>
      <c r="G175" t="s">
        <v>158</v>
      </c>
      <c r="H175" t="s">
        <v>62</v>
      </c>
      <c r="I175" t="s">
        <v>63</v>
      </c>
      <c r="J175">
        <v>0.42</v>
      </c>
      <c r="K175" t="s">
        <v>78</v>
      </c>
      <c r="N175">
        <v>0</v>
      </c>
      <c r="O175">
        <v>1</v>
      </c>
      <c r="P175">
        <v>0</v>
      </c>
      <c r="Q175">
        <v>24</v>
      </c>
      <c r="S175">
        <v>0</v>
      </c>
      <c r="U175">
        <v>250</v>
      </c>
      <c r="V175">
        <v>6.6</v>
      </c>
      <c r="AE175">
        <v>3.5467980300000002</v>
      </c>
      <c r="AF175">
        <v>3.5467980300000002</v>
      </c>
    </row>
    <row r="176" spans="1:33" x14ac:dyDescent="0.25">
      <c r="A176">
        <v>238</v>
      </c>
      <c r="B176">
        <v>69</v>
      </c>
      <c r="C176" t="s">
        <v>156</v>
      </c>
      <c r="D176" t="s">
        <v>157</v>
      </c>
      <c r="E176" t="s">
        <v>132</v>
      </c>
      <c r="F176" t="s">
        <v>149</v>
      </c>
      <c r="G176" t="s">
        <v>158</v>
      </c>
      <c r="H176" t="s">
        <v>62</v>
      </c>
      <c r="I176" t="s">
        <v>63</v>
      </c>
      <c r="J176">
        <v>0.42</v>
      </c>
      <c r="K176" t="s">
        <v>78</v>
      </c>
      <c r="N176">
        <v>0</v>
      </c>
      <c r="O176">
        <v>1</v>
      </c>
      <c r="P176">
        <v>0</v>
      </c>
      <c r="Q176">
        <v>24</v>
      </c>
      <c r="S176">
        <v>125</v>
      </c>
      <c r="U176">
        <v>250</v>
      </c>
      <c r="V176">
        <v>6.6</v>
      </c>
      <c r="AE176">
        <v>2.8078817730000001</v>
      </c>
      <c r="AF176">
        <v>2.8078817730000001</v>
      </c>
    </row>
    <row r="177" spans="1:33" x14ac:dyDescent="0.25">
      <c r="A177">
        <v>239</v>
      </c>
      <c r="B177">
        <v>69</v>
      </c>
      <c r="C177" t="s">
        <v>156</v>
      </c>
      <c r="D177" t="s">
        <v>157</v>
      </c>
      <c r="E177" t="s">
        <v>132</v>
      </c>
      <c r="F177" t="s">
        <v>149</v>
      </c>
      <c r="G177" t="s">
        <v>158</v>
      </c>
      <c r="H177" t="s">
        <v>62</v>
      </c>
      <c r="I177" t="s">
        <v>63</v>
      </c>
      <c r="J177">
        <v>0.42</v>
      </c>
      <c r="K177" t="s">
        <v>78</v>
      </c>
      <c r="N177">
        <v>0</v>
      </c>
      <c r="O177">
        <v>1</v>
      </c>
      <c r="P177">
        <v>0</v>
      </c>
      <c r="Q177">
        <v>24</v>
      </c>
      <c r="S177">
        <v>500</v>
      </c>
      <c r="U177">
        <v>250</v>
      </c>
      <c r="V177">
        <v>6.6</v>
      </c>
      <c r="AE177">
        <v>3.2512315269999998</v>
      </c>
      <c r="AF177">
        <v>3.2512315269999998</v>
      </c>
    </row>
    <row r="178" spans="1:33" x14ac:dyDescent="0.25">
      <c r="A178">
        <v>240</v>
      </c>
      <c r="B178">
        <v>70</v>
      </c>
      <c r="C178" t="s">
        <v>156</v>
      </c>
      <c r="D178" t="s">
        <v>157</v>
      </c>
      <c r="E178" t="s">
        <v>132</v>
      </c>
      <c r="G178" t="s">
        <v>159</v>
      </c>
      <c r="H178" t="s">
        <v>62</v>
      </c>
      <c r="I178" t="s">
        <v>63</v>
      </c>
      <c r="J178">
        <v>0.42</v>
      </c>
      <c r="K178" t="s">
        <v>78</v>
      </c>
      <c r="N178">
        <v>0</v>
      </c>
      <c r="O178">
        <v>1</v>
      </c>
      <c r="P178">
        <v>0</v>
      </c>
      <c r="Q178">
        <v>24</v>
      </c>
      <c r="S178">
        <v>0</v>
      </c>
      <c r="U178">
        <v>29</v>
      </c>
      <c r="V178">
        <v>49.78</v>
      </c>
      <c r="AE178">
        <v>3.5467980300000002</v>
      </c>
      <c r="AF178">
        <v>3.5467980300000002</v>
      </c>
    </row>
    <row r="179" spans="1:33" x14ac:dyDescent="0.25">
      <c r="A179">
        <v>241</v>
      </c>
      <c r="B179">
        <v>70</v>
      </c>
      <c r="C179" t="s">
        <v>156</v>
      </c>
      <c r="D179" t="s">
        <v>157</v>
      </c>
      <c r="E179" t="s">
        <v>132</v>
      </c>
      <c r="G179" t="s">
        <v>159</v>
      </c>
      <c r="H179" t="s">
        <v>62</v>
      </c>
      <c r="I179" t="s">
        <v>63</v>
      </c>
      <c r="J179">
        <v>0.42</v>
      </c>
      <c r="K179" t="s">
        <v>78</v>
      </c>
      <c r="N179">
        <v>0</v>
      </c>
      <c r="O179">
        <v>1</v>
      </c>
      <c r="P179">
        <v>0</v>
      </c>
      <c r="Q179">
        <v>24</v>
      </c>
      <c r="S179">
        <v>125</v>
      </c>
      <c r="U179">
        <v>29</v>
      </c>
      <c r="V179">
        <v>49.78</v>
      </c>
      <c r="AE179">
        <v>10.935960590000001</v>
      </c>
      <c r="AF179">
        <v>10.935960590000001</v>
      </c>
    </row>
    <row r="180" spans="1:33" x14ac:dyDescent="0.25">
      <c r="A180">
        <v>242</v>
      </c>
      <c r="B180">
        <v>70</v>
      </c>
      <c r="C180" t="s">
        <v>156</v>
      </c>
      <c r="D180" t="s">
        <v>157</v>
      </c>
      <c r="E180" t="s">
        <v>132</v>
      </c>
      <c r="G180" t="s">
        <v>159</v>
      </c>
      <c r="H180" t="s">
        <v>62</v>
      </c>
      <c r="I180" t="s">
        <v>63</v>
      </c>
      <c r="J180">
        <v>0.42</v>
      </c>
      <c r="K180" t="s">
        <v>78</v>
      </c>
      <c r="N180">
        <v>0</v>
      </c>
      <c r="O180">
        <v>1</v>
      </c>
      <c r="P180">
        <v>0</v>
      </c>
      <c r="Q180">
        <v>24</v>
      </c>
      <c r="S180">
        <v>500</v>
      </c>
      <c r="U180">
        <v>29</v>
      </c>
      <c r="V180">
        <v>49.78</v>
      </c>
      <c r="AE180">
        <v>30</v>
      </c>
      <c r="AF180">
        <v>30</v>
      </c>
    </row>
    <row r="181" spans="1:33" x14ac:dyDescent="0.25">
      <c r="A181">
        <v>259</v>
      </c>
      <c r="B181">
        <v>79</v>
      </c>
      <c r="C181" t="s">
        <v>160</v>
      </c>
      <c r="D181" t="s">
        <v>161</v>
      </c>
      <c r="E181" t="s">
        <v>132</v>
      </c>
      <c r="F181" t="s">
        <v>133</v>
      </c>
      <c r="H181" t="s">
        <v>148</v>
      </c>
      <c r="I181" t="s">
        <v>63</v>
      </c>
      <c r="J181">
        <v>0.16900000000000001</v>
      </c>
      <c r="K181" t="s">
        <v>64</v>
      </c>
      <c r="L181">
        <v>6</v>
      </c>
      <c r="M181">
        <v>1</v>
      </c>
      <c r="N181">
        <v>1</v>
      </c>
      <c r="O181">
        <v>0</v>
      </c>
      <c r="P181">
        <v>0</v>
      </c>
      <c r="Q181">
        <v>16</v>
      </c>
      <c r="R181">
        <v>0</v>
      </c>
      <c r="U181">
        <v>5</v>
      </c>
      <c r="V181">
        <v>220</v>
      </c>
      <c r="X181">
        <v>48</v>
      </c>
      <c r="AE181">
        <v>23000</v>
      </c>
      <c r="AF181">
        <v>3.35</v>
      </c>
      <c r="AG181">
        <v>2360000</v>
      </c>
    </row>
    <row r="182" spans="1:33" x14ac:dyDescent="0.25">
      <c r="A182">
        <v>260</v>
      </c>
      <c r="B182">
        <v>79</v>
      </c>
      <c r="C182" t="s">
        <v>162</v>
      </c>
      <c r="D182" t="s">
        <v>163</v>
      </c>
      <c r="E182" t="s">
        <v>132</v>
      </c>
      <c r="F182" t="s">
        <v>133</v>
      </c>
      <c r="H182" t="s">
        <v>148</v>
      </c>
      <c r="I182" t="s">
        <v>63</v>
      </c>
      <c r="J182">
        <v>0.16900000000000001</v>
      </c>
      <c r="K182" t="s">
        <v>64</v>
      </c>
      <c r="L182">
        <v>6</v>
      </c>
      <c r="M182">
        <v>1</v>
      </c>
      <c r="N182">
        <v>1</v>
      </c>
      <c r="O182">
        <v>0</v>
      </c>
      <c r="P182">
        <v>0</v>
      </c>
      <c r="Q182">
        <v>16</v>
      </c>
      <c r="R182">
        <v>2</v>
      </c>
      <c r="U182">
        <v>5</v>
      </c>
      <c r="V182">
        <v>220</v>
      </c>
      <c r="X182">
        <v>30</v>
      </c>
      <c r="AE182">
        <v>29497.175139999999</v>
      </c>
      <c r="AF182">
        <v>3.9</v>
      </c>
    </row>
    <row r="183" spans="1:33" x14ac:dyDescent="0.25">
      <c r="A183">
        <v>261</v>
      </c>
      <c r="B183">
        <v>79</v>
      </c>
      <c r="C183" t="s">
        <v>162</v>
      </c>
      <c r="D183" t="s">
        <v>163</v>
      </c>
      <c r="E183" t="s">
        <v>132</v>
      </c>
      <c r="F183" t="s">
        <v>133</v>
      </c>
      <c r="H183" t="s">
        <v>148</v>
      </c>
      <c r="I183" t="s">
        <v>63</v>
      </c>
      <c r="J183">
        <v>0.16900000000000001</v>
      </c>
      <c r="K183" t="s">
        <v>64</v>
      </c>
      <c r="L183">
        <v>6</v>
      </c>
      <c r="M183">
        <v>1</v>
      </c>
      <c r="N183">
        <v>1</v>
      </c>
      <c r="O183">
        <v>0</v>
      </c>
      <c r="P183">
        <v>0</v>
      </c>
      <c r="Q183">
        <v>16</v>
      </c>
      <c r="R183">
        <v>7</v>
      </c>
      <c r="U183">
        <v>5</v>
      </c>
      <c r="V183">
        <v>220</v>
      </c>
      <c r="X183">
        <v>31</v>
      </c>
      <c r="AE183">
        <v>34175.141239999997</v>
      </c>
      <c r="AF183">
        <v>3.09</v>
      </c>
    </row>
    <row r="184" spans="1:33" x14ac:dyDescent="0.25">
      <c r="A184">
        <v>262</v>
      </c>
      <c r="B184">
        <v>79</v>
      </c>
      <c r="C184" t="s">
        <v>160</v>
      </c>
      <c r="D184" t="s">
        <v>161</v>
      </c>
      <c r="E184" t="s">
        <v>132</v>
      </c>
      <c r="F184" t="s">
        <v>133</v>
      </c>
      <c r="H184" t="s">
        <v>148</v>
      </c>
      <c r="I184" t="s">
        <v>63</v>
      </c>
      <c r="J184">
        <v>0.16900000000000001</v>
      </c>
      <c r="K184" t="s">
        <v>64</v>
      </c>
      <c r="L184">
        <v>6</v>
      </c>
      <c r="M184">
        <v>1</v>
      </c>
      <c r="N184">
        <v>1</v>
      </c>
      <c r="O184">
        <v>0</v>
      </c>
      <c r="P184">
        <v>0</v>
      </c>
      <c r="Q184">
        <v>16</v>
      </c>
      <c r="R184">
        <v>18.77</v>
      </c>
      <c r="U184">
        <v>5</v>
      </c>
      <c r="V184">
        <v>220</v>
      </c>
      <c r="X184">
        <v>48</v>
      </c>
      <c r="AE184">
        <v>118000</v>
      </c>
    </row>
    <row r="185" spans="1:33" x14ac:dyDescent="0.25">
      <c r="A185">
        <v>263</v>
      </c>
      <c r="B185">
        <v>80</v>
      </c>
      <c r="C185" t="s">
        <v>160</v>
      </c>
      <c r="D185" t="s">
        <v>161</v>
      </c>
      <c r="E185" t="s">
        <v>132</v>
      </c>
      <c r="F185" t="s">
        <v>133</v>
      </c>
      <c r="H185" t="s">
        <v>148</v>
      </c>
      <c r="I185" t="s">
        <v>63</v>
      </c>
      <c r="J185">
        <v>0.16900000000000001</v>
      </c>
      <c r="K185" t="s">
        <v>64</v>
      </c>
      <c r="L185">
        <v>6</v>
      </c>
      <c r="M185">
        <v>1</v>
      </c>
      <c r="N185">
        <v>1</v>
      </c>
      <c r="O185">
        <v>0</v>
      </c>
      <c r="P185">
        <v>0</v>
      </c>
      <c r="Q185">
        <v>16</v>
      </c>
      <c r="R185">
        <v>0</v>
      </c>
      <c r="U185">
        <v>5</v>
      </c>
      <c r="V185">
        <v>220</v>
      </c>
      <c r="X185">
        <v>369</v>
      </c>
      <c r="AE185">
        <v>23000</v>
      </c>
      <c r="AF185">
        <v>3.35</v>
      </c>
    </row>
    <row r="186" spans="1:33" x14ac:dyDescent="0.25">
      <c r="A186">
        <v>264</v>
      </c>
      <c r="B186">
        <v>80</v>
      </c>
      <c r="C186" t="s">
        <v>162</v>
      </c>
      <c r="D186" t="s">
        <v>163</v>
      </c>
      <c r="E186" t="s">
        <v>132</v>
      </c>
      <c r="F186" t="s">
        <v>133</v>
      </c>
      <c r="H186" t="s">
        <v>148</v>
      </c>
      <c r="I186" t="s">
        <v>63</v>
      </c>
      <c r="J186">
        <v>0.16900000000000001</v>
      </c>
      <c r="K186" t="s">
        <v>64</v>
      </c>
      <c r="L186">
        <v>6</v>
      </c>
      <c r="M186">
        <v>1</v>
      </c>
      <c r="N186">
        <v>1</v>
      </c>
      <c r="O186">
        <v>0</v>
      </c>
      <c r="P186">
        <v>0</v>
      </c>
      <c r="Q186">
        <v>16</v>
      </c>
      <c r="R186">
        <v>2</v>
      </c>
      <c r="U186">
        <v>5</v>
      </c>
      <c r="V186">
        <v>220</v>
      </c>
      <c r="X186">
        <v>185</v>
      </c>
      <c r="AE186">
        <v>29497.175139999999</v>
      </c>
      <c r="AF186">
        <v>4.8600000000000003</v>
      </c>
    </row>
    <row r="187" spans="1:33" x14ac:dyDescent="0.25">
      <c r="A187">
        <v>265</v>
      </c>
      <c r="B187">
        <v>80</v>
      </c>
      <c r="C187" t="s">
        <v>162</v>
      </c>
      <c r="D187" t="s">
        <v>163</v>
      </c>
      <c r="E187" t="s">
        <v>132</v>
      </c>
      <c r="F187" t="s">
        <v>133</v>
      </c>
      <c r="H187" t="s">
        <v>148</v>
      </c>
      <c r="I187" t="s">
        <v>63</v>
      </c>
      <c r="J187">
        <v>0.16900000000000001</v>
      </c>
      <c r="K187" t="s">
        <v>64</v>
      </c>
      <c r="L187">
        <v>6</v>
      </c>
      <c r="M187">
        <v>1</v>
      </c>
      <c r="N187">
        <v>1</v>
      </c>
      <c r="O187">
        <v>0</v>
      </c>
      <c r="P187">
        <v>0</v>
      </c>
      <c r="Q187">
        <v>16</v>
      </c>
      <c r="R187">
        <v>7</v>
      </c>
      <c r="U187">
        <v>5</v>
      </c>
      <c r="V187">
        <v>220</v>
      </c>
      <c r="X187">
        <v>194</v>
      </c>
      <c r="AE187">
        <v>48728.813560000002</v>
      </c>
      <c r="AF187">
        <v>5.46</v>
      </c>
    </row>
    <row r="188" spans="1:33" x14ac:dyDescent="0.25">
      <c r="A188">
        <v>266</v>
      </c>
      <c r="B188">
        <v>80</v>
      </c>
      <c r="C188" t="s">
        <v>160</v>
      </c>
      <c r="D188" t="s">
        <v>161</v>
      </c>
      <c r="E188" t="s">
        <v>132</v>
      </c>
      <c r="F188" t="s">
        <v>133</v>
      </c>
      <c r="H188" t="s">
        <v>148</v>
      </c>
      <c r="I188" t="s">
        <v>63</v>
      </c>
      <c r="J188">
        <v>0.16900000000000001</v>
      </c>
      <c r="K188" t="s">
        <v>64</v>
      </c>
      <c r="L188">
        <v>6</v>
      </c>
      <c r="M188">
        <v>1</v>
      </c>
      <c r="N188">
        <v>1</v>
      </c>
      <c r="O188">
        <v>0</v>
      </c>
      <c r="P188">
        <v>0</v>
      </c>
      <c r="Q188">
        <v>16</v>
      </c>
      <c r="R188">
        <v>19.3</v>
      </c>
      <c r="U188">
        <v>5</v>
      </c>
      <c r="V188">
        <v>220</v>
      </c>
      <c r="X188">
        <v>369</v>
      </c>
      <c r="AE188">
        <v>118000</v>
      </c>
    </row>
    <row r="189" spans="1:33" x14ac:dyDescent="0.25">
      <c r="A189">
        <v>293</v>
      </c>
      <c r="B189">
        <v>92</v>
      </c>
      <c r="C189" t="s">
        <v>164</v>
      </c>
      <c r="D189" t="s">
        <v>165</v>
      </c>
      <c r="E189" t="s">
        <v>132</v>
      </c>
      <c r="F189" t="s">
        <v>149</v>
      </c>
      <c r="H189" t="s">
        <v>166</v>
      </c>
      <c r="I189" t="s">
        <v>86</v>
      </c>
      <c r="J189">
        <v>1.7999999999999999E-2</v>
      </c>
      <c r="K189" t="s">
        <v>78</v>
      </c>
      <c r="N189">
        <v>0</v>
      </c>
      <c r="O189">
        <v>1</v>
      </c>
      <c r="P189">
        <v>0</v>
      </c>
      <c r="Q189">
        <v>24</v>
      </c>
      <c r="S189">
        <v>0</v>
      </c>
      <c r="U189">
        <v>20.6</v>
      </c>
      <c r="V189">
        <v>107.7</v>
      </c>
      <c r="AE189">
        <v>7700</v>
      </c>
      <c r="AF189">
        <v>10.40540541</v>
      </c>
      <c r="AG189">
        <v>74000</v>
      </c>
    </row>
    <row r="190" spans="1:33" x14ac:dyDescent="0.25">
      <c r="A190">
        <v>294</v>
      </c>
      <c r="B190">
        <v>92</v>
      </c>
      <c r="C190" t="s">
        <v>164</v>
      </c>
      <c r="D190" t="s">
        <v>165</v>
      </c>
      <c r="E190" t="s">
        <v>132</v>
      </c>
      <c r="F190" t="s">
        <v>149</v>
      </c>
      <c r="H190" t="s">
        <v>166</v>
      </c>
      <c r="I190" t="s">
        <v>86</v>
      </c>
      <c r="J190">
        <v>1.7999999999999999E-2</v>
      </c>
      <c r="K190" t="s">
        <v>78</v>
      </c>
      <c r="N190">
        <v>0</v>
      </c>
      <c r="O190">
        <v>1</v>
      </c>
      <c r="P190">
        <v>0</v>
      </c>
      <c r="Q190">
        <v>24</v>
      </c>
      <c r="S190">
        <v>18</v>
      </c>
      <c r="U190">
        <v>20.6</v>
      </c>
      <c r="V190">
        <v>107.7</v>
      </c>
      <c r="AE190">
        <v>4900</v>
      </c>
      <c r="AF190">
        <v>6.3144329900000002</v>
      </c>
      <c r="AG190">
        <v>77600</v>
      </c>
    </row>
    <row r="191" spans="1:33" x14ac:dyDescent="0.25">
      <c r="A191">
        <v>295</v>
      </c>
      <c r="B191">
        <v>92</v>
      </c>
      <c r="C191" t="s">
        <v>164</v>
      </c>
      <c r="D191" t="s">
        <v>165</v>
      </c>
      <c r="E191" t="s">
        <v>132</v>
      </c>
      <c r="F191" t="s">
        <v>149</v>
      </c>
      <c r="H191" t="s">
        <v>166</v>
      </c>
      <c r="I191" t="s">
        <v>86</v>
      </c>
      <c r="J191">
        <v>1.7999999999999999E-2</v>
      </c>
      <c r="K191" t="s">
        <v>78</v>
      </c>
      <c r="N191">
        <v>0</v>
      </c>
      <c r="O191">
        <v>1</v>
      </c>
      <c r="P191">
        <v>0</v>
      </c>
      <c r="Q191">
        <v>24</v>
      </c>
      <c r="S191">
        <v>54</v>
      </c>
      <c r="U191">
        <v>20.6</v>
      </c>
      <c r="V191">
        <v>107.7</v>
      </c>
      <c r="AE191">
        <v>56800</v>
      </c>
      <c r="AF191">
        <v>46.178861789999999</v>
      </c>
      <c r="AG191">
        <v>123000</v>
      </c>
    </row>
    <row r="192" spans="1:33" x14ac:dyDescent="0.25">
      <c r="A192">
        <v>296</v>
      </c>
      <c r="B192">
        <v>92</v>
      </c>
      <c r="C192" t="s">
        <v>164</v>
      </c>
      <c r="D192" t="s">
        <v>165</v>
      </c>
      <c r="E192" t="s">
        <v>132</v>
      </c>
      <c r="F192" t="s">
        <v>149</v>
      </c>
      <c r="H192" t="s">
        <v>166</v>
      </c>
      <c r="I192" t="s">
        <v>86</v>
      </c>
      <c r="J192">
        <v>1.7999999999999999E-2</v>
      </c>
      <c r="K192" t="s">
        <v>78</v>
      </c>
      <c r="N192">
        <v>0</v>
      </c>
      <c r="O192">
        <v>1</v>
      </c>
      <c r="P192">
        <v>0</v>
      </c>
      <c r="Q192">
        <v>24</v>
      </c>
      <c r="S192">
        <v>162</v>
      </c>
      <c r="U192">
        <v>20.6</v>
      </c>
      <c r="V192">
        <v>107.7</v>
      </c>
      <c r="AE192">
        <v>189900</v>
      </c>
      <c r="AF192">
        <v>77.038539549999996</v>
      </c>
      <c r="AG192">
        <v>246500</v>
      </c>
    </row>
    <row r="193" spans="1:33" x14ac:dyDescent="0.25">
      <c r="A193">
        <v>297</v>
      </c>
      <c r="B193">
        <v>93</v>
      </c>
      <c r="C193" t="s">
        <v>164</v>
      </c>
      <c r="D193" t="s">
        <v>165</v>
      </c>
      <c r="E193" t="s">
        <v>132</v>
      </c>
      <c r="F193" t="s">
        <v>149</v>
      </c>
      <c r="H193" t="s">
        <v>166</v>
      </c>
      <c r="I193" t="s">
        <v>86</v>
      </c>
      <c r="J193">
        <v>1.7999999999999999E-2</v>
      </c>
      <c r="K193" t="s">
        <v>78</v>
      </c>
      <c r="N193">
        <v>0</v>
      </c>
      <c r="O193">
        <v>1</v>
      </c>
      <c r="P193">
        <v>0</v>
      </c>
      <c r="Q193">
        <v>72</v>
      </c>
      <c r="S193">
        <v>0</v>
      </c>
      <c r="U193">
        <v>20.6</v>
      </c>
      <c r="V193">
        <v>107.7</v>
      </c>
      <c r="AE193">
        <v>3000</v>
      </c>
      <c r="AF193">
        <v>4.3415340090000001</v>
      </c>
      <c r="AG193">
        <v>69100</v>
      </c>
    </row>
    <row r="194" spans="1:33" x14ac:dyDescent="0.25">
      <c r="A194">
        <v>298</v>
      </c>
      <c r="B194">
        <v>93</v>
      </c>
      <c r="C194" t="s">
        <v>164</v>
      </c>
      <c r="D194" t="s">
        <v>165</v>
      </c>
      <c r="E194" t="s">
        <v>132</v>
      </c>
      <c r="F194" t="s">
        <v>149</v>
      </c>
      <c r="H194" t="s">
        <v>166</v>
      </c>
      <c r="I194" t="s">
        <v>86</v>
      </c>
      <c r="J194">
        <v>1.7999999999999999E-2</v>
      </c>
      <c r="K194" t="s">
        <v>78</v>
      </c>
      <c r="N194">
        <v>0</v>
      </c>
      <c r="O194">
        <v>1</v>
      </c>
      <c r="P194">
        <v>0</v>
      </c>
      <c r="Q194">
        <v>72</v>
      </c>
      <c r="S194">
        <v>18</v>
      </c>
      <c r="U194">
        <v>20.6</v>
      </c>
      <c r="V194">
        <v>107.7</v>
      </c>
      <c r="AE194">
        <v>900</v>
      </c>
      <c r="AF194">
        <v>1.34529148</v>
      </c>
      <c r="AG194">
        <v>66900</v>
      </c>
    </row>
    <row r="195" spans="1:33" x14ac:dyDescent="0.25">
      <c r="A195">
        <v>299</v>
      </c>
      <c r="B195">
        <v>93</v>
      </c>
      <c r="C195" t="s">
        <v>164</v>
      </c>
      <c r="D195" t="s">
        <v>165</v>
      </c>
      <c r="E195" t="s">
        <v>132</v>
      </c>
      <c r="F195" t="s">
        <v>149</v>
      </c>
      <c r="H195" t="s">
        <v>166</v>
      </c>
      <c r="I195" t="s">
        <v>86</v>
      </c>
      <c r="J195">
        <v>1.7999999999999999E-2</v>
      </c>
      <c r="K195" t="s">
        <v>78</v>
      </c>
      <c r="N195">
        <v>0</v>
      </c>
      <c r="O195">
        <v>1</v>
      </c>
      <c r="P195">
        <v>0</v>
      </c>
      <c r="Q195">
        <v>72</v>
      </c>
      <c r="S195">
        <v>54</v>
      </c>
      <c r="U195">
        <v>20.6</v>
      </c>
      <c r="V195">
        <v>107.7</v>
      </c>
      <c r="AE195">
        <v>6500</v>
      </c>
      <c r="AF195">
        <v>9.0529247910000006</v>
      </c>
      <c r="AG195">
        <v>71800</v>
      </c>
    </row>
    <row r="196" spans="1:33" x14ac:dyDescent="0.25">
      <c r="A196">
        <v>300</v>
      </c>
      <c r="B196">
        <v>93</v>
      </c>
      <c r="C196" t="s">
        <v>164</v>
      </c>
      <c r="D196" t="s">
        <v>165</v>
      </c>
      <c r="E196" t="s">
        <v>132</v>
      </c>
      <c r="F196" t="s">
        <v>149</v>
      </c>
      <c r="H196" t="s">
        <v>166</v>
      </c>
      <c r="I196" t="s">
        <v>86</v>
      </c>
      <c r="J196">
        <v>1.7999999999999999E-2</v>
      </c>
      <c r="K196" t="s">
        <v>78</v>
      </c>
      <c r="N196">
        <v>0</v>
      </c>
      <c r="O196">
        <v>1</v>
      </c>
      <c r="P196">
        <v>0</v>
      </c>
      <c r="Q196">
        <v>72</v>
      </c>
      <c r="S196">
        <v>162</v>
      </c>
      <c r="U196">
        <v>20.6</v>
      </c>
      <c r="V196">
        <v>107.7</v>
      </c>
      <c r="AE196">
        <v>78100</v>
      </c>
      <c r="AF196">
        <v>42.147868320000001</v>
      </c>
      <c r="AG196">
        <v>185300</v>
      </c>
    </row>
    <row r="197" spans="1:33" x14ac:dyDescent="0.25">
      <c r="A197">
        <v>305</v>
      </c>
      <c r="B197">
        <v>95</v>
      </c>
      <c r="C197" t="s">
        <v>167</v>
      </c>
      <c r="D197" t="s">
        <v>168</v>
      </c>
      <c r="E197" t="s">
        <v>132</v>
      </c>
      <c r="F197" t="s">
        <v>149</v>
      </c>
      <c r="H197" t="s">
        <v>62</v>
      </c>
      <c r="I197" t="s">
        <v>86</v>
      </c>
      <c r="J197">
        <v>0.22500000000000001</v>
      </c>
      <c r="K197" t="s">
        <v>78</v>
      </c>
      <c r="N197">
        <v>0</v>
      </c>
      <c r="O197">
        <v>1</v>
      </c>
      <c r="P197">
        <v>0</v>
      </c>
      <c r="Q197">
        <v>24</v>
      </c>
      <c r="S197">
        <v>0</v>
      </c>
      <c r="U197">
        <v>30.5</v>
      </c>
      <c r="V197">
        <v>27.5</v>
      </c>
      <c r="Y197">
        <v>119.1</v>
      </c>
      <c r="AE197">
        <v>0</v>
      </c>
      <c r="AF197">
        <v>0</v>
      </c>
      <c r="AG197">
        <v>733333.33330000006</v>
      </c>
    </row>
    <row r="198" spans="1:33" x14ac:dyDescent="0.25">
      <c r="A198">
        <v>306</v>
      </c>
      <c r="B198">
        <v>95</v>
      </c>
      <c r="C198" t="s">
        <v>167</v>
      </c>
      <c r="D198" t="s">
        <v>168</v>
      </c>
      <c r="E198" t="s">
        <v>132</v>
      </c>
      <c r="F198" t="s">
        <v>149</v>
      </c>
      <c r="H198" t="s">
        <v>62</v>
      </c>
      <c r="I198" t="s">
        <v>86</v>
      </c>
      <c r="J198">
        <v>0.22500000000000001</v>
      </c>
      <c r="K198" t="s">
        <v>78</v>
      </c>
      <c r="N198">
        <v>0</v>
      </c>
      <c r="O198">
        <v>1</v>
      </c>
      <c r="P198">
        <v>0</v>
      </c>
      <c r="Q198">
        <v>24</v>
      </c>
      <c r="S198">
        <v>182</v>
      </c>
      <c r="U198">
        <v>30.5</v>
      </c>
      <c r="V198">
        <v>27.5</v>
      </c>
      <c r="Y198">
        <v>119.1</v>
      </c>
      <c r="AE198">
        <v>111801.24219999999</v>
      </c>
      <c r="AF198">
        <v>12.900143330000001</v>
      </c>
      <c r="AG198">
        <v>866666.66669999994</v>
      </c>
    </row>
    <row r="199" spans="1:33" x14ac:dyDescent="0.25">
      <c r="A199">
        <v>307</v>
      </c>
      <c r="B199">
        <v>95</v>
      </c>
      <c r="C199" t="s">
        <v>167</v>
      </c>
      <c r="D199" t="s">
        <v>168</v>
      </c>
      <c r="E199" t="s">
        <v>132</v>
      </c>
      <c r="F199" t="s">
        <v>149</v>
      </c>
      <c r="H199" t="s">
        <v>62</v>
      </c>
      <c r="I199" t="s">
        <v>86</v>
      </c>
      <c r="J199">
        <v>0.22500000000000001</v>
      </c>
      <c r="K199" t="s">
        <v>78</v>
      </c>
      <c r="N199">
        <v>0</v>
      </c>
      <c r="O199">
        <v>1</v>
      </c>
      <c r="P199">
        <v>0</v>
      </c>
      <c r="Q199">
        <v>24</v>
      </c>
      <c r="S199">
        <v>545</v>
      </c>
      <c r="U199">
        <v>30.5</v>
      </c>
      <c r="V199">
        <v>27.5</v>
      </c>
      <c r="Y199">
        <v>119.1</v>
      </c>
      <c r="AE199">
        <v>167701.8634</v>
      </c>
      <c r="AF199">
        <v>20.962732920000001</v>
      </c>
      <c r="AG199">
        <v>800000</v>
      </c>
    </row>
    <row r="200" spans="1:33" x14ac:dyDescent="0.25">
      <c r="A200">
        <v>308</v>
      </c>
      <c r="B200">
        <v>96</v>
      </c>
      <c r="C200" t="s">
        <v>167</v>
      </c>
      <c r="D200" t="s">
        <v>168</v>
      </c>
      <c r="E200" t="s">
        <v>150</v>
      </c>
      <c r="H200" t="s">
        <v>62</v>
      </c>
      <c r="I200" t="s">
        <v>86</v>
      </c>
      <c r="J200">
        <v>0.22500000000000001</v>
      </c>
      <c r="K200" t="s">
        <v>78</v>
      </c>
      <c r="N200">
        <v>0</v>
      </c>
      <c r="O200">
        <v>1</v>
      </c>
      <c r="P200">
        <v>0</v>
      </c>
      <c r="Q200">
        <v>24</v>
      </c>
      <c r="S200">
        <v>0</v>
      </c>
      <c r="U200">
        <v>6.2</v>
      </c>
      <c r="V200">
        <v>523.4</v>
      </c>
      <c r="Y200">
        <v>377.5</v>
      </c>
      <c r="AE200">
        <v>0</v>
      </c>
      <c r="AF200">
        <v>0</v>
      </c>
      <c r="AG200">
        <v>733333.33330000006</v>
      </c>
    </row>
    <row r="201" spans="1:33" x14ac:dyDescent="0.25">
      <c r="A201">
        <v>309</v>
      </c>
      <c r="B201">
        <v>96</v>
      </c>
      <c r="C201" t="s">
        <v>167</v>
      </c>
      <c r="D201" t="s">
        <v>168</v>
      </c>
      <c r="E201" t="s">
        <v>150</v>
      </c>
      <c r="H201" t="s">
        <v>62</v>
      </c>
      <c r="I201" t="s">
        <v>86</v>
      </c>
      <c r="J201">
        <v>0.22500000000000001</v>
      </c>
      <c r="K201" t="s">
        <v>78</v>
      </c>
      <c r="N201">
        <v>0</v>
      </c>
      <c r="O201">
        <v>1</v>
      </c>
      <c r="P201">
        <v>0</v>
      </c>
      <c r="Q201">
        <v>24</v>
      </c>
      <c r="S201">
        <v>8.3000000000000007</v>
      </c>
      <c r="U201">
        <v>6.2</v>
      </c>
      <c r="V201">
        <v>523.4</v>
      </c>
      <c r="Y201">
        <v>377.5</v>
      </c>
      <c r="AE201">
        <v>279503.10560000001</v>
      </c>
      <c r="AF201">
        <v>34.937888200000003</v>
      </c>
      <c r="AG201">
        <v>800000</v>
      </c>
    </row>
    <row r="202" spans="1:33" x14ac:dyDescent="0.25">
      <c r="A202">
        <v>310</v>
      </c>
      <c r="B202">
        <v>96</v>
      </c>
      <c r="C202" t="s">
        <v>167</v>
      </c>
      <c r="D202" t="s">
        <v>168</v>
      </c>
      <c r="E202" t="s">
        <v>150</v>
      </c>
      <c r="H202" t="s">
        <v>62</v>
      </c>
      <c r="I202" t="s">
        <v>86</v>
      </c>
      <c r="J202">
        <v>0.22500000000000001</v>
      </c>
      <c r="K202" t="s">
        <v>78</v>
      </c>
      <c r="N202">
        <v>0</v>
      </c>
      <c r="O202">
        <v>1</v>
      </c>
      <c r="P202">
        <v>0</v>
      </c>
      <c r="Q202">
        <v>24</v>
      </c>
      <c r="S202">
        <v>25</v>
      </c>
      <c r="U202">
        <v>6.2</v>
      </c>
      <c r="V202">
        <v>523.4</v>
      </c>
      <c r="Y202">
        <v>377.5</v>
      </c>
      <c r="AE202">
        <v>55900.621120000003</v>
      </c>
      <c r="AF202">
        <v>8.3850931679999992</v>
      </c>
      <c r="AG202">
        <v>666666.66669999994</v>
      </c>
    </row>
    <row r="203" spans="1:33" x14ac:dyDescent="0.25">
      <c r="A203">
        <v>317</v>
      </c>
      <c r="B203">
        <v>99</v>
      </c>
      <c r="C203" t="s">
        <v>167</v>
      </c>
      <c r="D203" t="s">
        <v>168</v>
      </c>
      <c r="E203" t="s">
        <v>169</v>
      </c>
      <c r="H203" t="s">
        <v>62</v>
      </c>
      <c r="I203" t="s">
        <v>86</v>
      </c>
      <c r="J203">
        <v>0.22500000000000001</v>
      </c>
      <c r="K203" t="s">
        <v>78</v>
      </c>
      <c r="N203">
        <v>0</v>
      </c>
      <c r="O203">
        <v>1</v>
      </c>
      <c r="P203">
        <v>0</v>
      </c>
      <c r="Q203">
        <v>24</v>
      </c>
      <c r="S203">
        <v>0</v>
      </c>
      <c r="U203">
        <v>23.1</v>
      </c>
      <c r="V203">
        <v>29</v>
      </c>
      <c r="Y203">
        <v>112.1</v>
      </c>
      <c r="AE203">
        <v>0</v>
      </c>
      <c r="AF203">
        <v>0</v>
      </c>
      <c r="AG203">
        <v>733333.33330000006</v>
      </c>
    </row>
    <row r="204" spans="1:33" x14ac:dyDescent="0.25">
      <c r="A204">
        <v>318</v>
      </c>
      <c r="B204">
        <v>99</v>
      </c>
      <c r="C204" t="s">
        <v>167</v>
      </c>
      <c r="D204" t="s">
        <v>168</v>
      </c>
      <c r="E204" t="s">
        <v>169</v>
      </c>
      <c r="H204" t="s">
        <v>62</v>
      </c>
      <c r="I204" t="s">
        <v>86</v>
      </c>
      <c r="J204">
        <v>0.22500000000000001</v>
      </c>
      <c r="K204" t="s">
        <v>78</v>
      </c>
      <c r="N204">
        <v>0</v>
      </c>
      <c r="O204">
        <v>1</v>
      </c>
      <c r="P204">
        <v>0</v>
      </c>
      <c r="Q204">
        <v>24</v>
      </c>
      <c r="S204">
        <v>172</v>
      </c>
      <c r="U204">
        <v>23.1</v>
      </c>
      <c r="V204">
        <v>29</v>
      </c>
      <c r="Y204">
        <v>112.1</v>
      </c>
      <c r="AE204">
        <v>5701863.3540000003</v>
      </c>
      <c r="AF204">
        <v>77.752682100000001</v>
      </c>
      <c r="AG204">
        <v>7333333.3329999996</v>
      </c>
    </row>
    <row r="205" spans="1:33" x14ac:dyDescent="0.25">
      <c r="A205">
        <v>319</v>
      </c>
      <c r="B205">
        <v>99</v>
      </c>
      <c r="C205" t="s">
        <v>167</v>
      </c>
      <c r="D205" t="s">
        <v>168</v>
      </c>
      <c r="E205" t="s">
        <v>169</v>
      </c>
      <c r="H205" t="s">
        <v>62</v>
      </c>
      <c r="I205" t="s">
        <v>86</v>
      </c>
      <c r="J205">
        <v>0.22500000000000001</v>
      </c>
      <c r="K205" t="s">
        <v>78</v>
      </c>
      <c r="N205">
        <v>0</v>
      </c>
      <c r="O205">
        <v>1</v>
      </c>
      <c r="P205">
        <v>0</v>
      </c>
      <c r="Q205">
        <v>24</v>
      </c>
      <c r="S205">
        <v>515</v>
      </c>
      <c r="U205">
        <v>23.1</v>
      </c>
      <c r="V205">
        <v>29</v>
      </c>
      <c r="Y205">
        <v>112.1</v>
      </c>
      <c r="AE205">
        <v>3465838.5090000001</v>
      </c>
      <c r="AF205">
        <v>81.230590059999997</v>
      </c>
      <c r="AG205">
        <v>4266666.6670000004</v>
      </c>
    </row>
    <row r="206" spans="1:33" x14ac:dyDescent="0.25">
      <c r="A206">
        <v>323</v>
      </c>
      <c r="B206">
        <v>101</v>
      </c>
      <c r="C206" t="s">
        <v>170</v>
      </c>
      <c r="D206" t="s">
        <v>171</v>
      </c>
      <c r="E206" t="s">
        <v>132</v>
      </c>
      <c r="F206" t="s">
        <v>149</v>
      </c>
      <c r="G206" t="s">
        <v>172</v>
      </c>
      <c r="H206" t="s">
        <v>166</v>
      </c>
      <c r="I206" t="s">
        <v>86</v>
      </c>
      <c r="J206">
        <v>1.7999999999999999E-2</v>
      </c>
      <c r="K206" t="s">
        <v>78</v>
      </c>
      <c r="N206">
        <v>0</v>
      </c>
      <c r="O206">
        <v>1</v>
      </c>
      <c r="P206">
        <v>0</v>
      </c>
      <c r="Q206">
        <v>24</v>
      </c>
      <c r="S206">
        <v>0</v>
      </c>
      <c r="U206">
        <v>10</v>
      </c>
      <c r="V206">
        <v>99</v>
      </c>
      <c r="Y206">
        <v>107</v>
      </c>
      <c r="AE206">
        <v>6300</v>
      </c>
      <c r="AF206">
        <v>9</v>
      </c>
      <c r="AG206">
        <v>70000</v>
      </c>
    </row>
    <row r="207" spans="1:33" x14ac:dyDescent="0.25">
      <c r="A207">
        <v>324</v>
      </c>
      <c r="B207">
        <v>101</v>
      </c>
      <c r="C207" t="s">
        <v>170</v>
      </c>
      <c r="D207" t="s">
        <v>171</v>
      </c>
      <c r="E207" t="s">
        <v>132</v>
      </c>
      <c r="F207" t="s">
        <v>149</v>
      </c>
      <c r="G207" t="s">
        <v>172</v>
      </c>
      <c r="H207" t="s">
        <v>166</v>
      </c>
      <c r="I207" t="s">
        <v>86</v>
      </c>
      <c r="J207">
        <v>1.7999999999999999E-2</v>
      </c>
      <c r="K207" t="s">
        <v>78</v>
      </c>
      <c r="N207">
        <v>0</v>
      </c>
      <c r="O207">
        <v>1</v>
      </c>
      <c r="P207">
        <v>0</v>
      </c>
      <c r="Q207">
        <v>24</v>
      </c>
      <c r="S207">
        <v>18</v>
      </c>
      <c r="U207">
        <v>10</v>
      </c>
      <c r="V207">
        <v>99</v>
      </c>
      <c r="Y207">
        <v>107</v>
      </c>
      <c r="AE207">
        <v>13200</v>
      </c>
      <c r="AF207">
        <v>16.730038019999999</v>
      </c>
      <c r="AG207">
        <v>78900</v>
      </c>
    </row>
    <row r="208" spans="1:33" x14ac:dyDescent="0.25">
      <c r="A208">
        <v>325</v>
      </c>
      <c r="B208">
        <v>101</v>
      </c>
      <c r="C208" t="s">
        <v>170</v>
      </c>
      <c r="D208" t="s">
        <v>171</v>
      </c>
      <c r="E208" t="s">
        <v>132</v>
      </c>
      <c r="F208" t="s">
        <v>149</v>
      </c>
      <c r="G208" t="s">
        <v>172</v>
      </c>
      <c r="H208" t="s">
        <v>166</v>
      </c>
      <c r="I208" t="s">
        <v>86</v>
      </c>
      <c r="J208">
        <v>1.7999999999999999E-2</v>
      </c>
      <c r="K208" t="s">
        <v>78</v>
      </c>
      <c r="N208">
        <v>0</v>
      </c>
      <c r="O208">
        <v>1</v>
      </c>
      <c r="P208">
        <v>0</v>
      </c>
      <c r="Q208">
        <v>24</v>
      </c>
      <c r="S208">
        <v>54</v>
      </c>
      <c r="U208">
        <v>10</v>
      </c>
      <c r="V208">
        <v>99</v>
      </c>
      <c r="Y208">
        <v>107</v>
      </c>
      <c r="AE208">
        <v>90100</v>
      </c>
      <c r="AF208">
        <v>55.858648479999999</v>
      </c>
      <c r="AG208">
        <v>161300</v>
      </c>
    </row>
    <row r="209" spans="1:33" x14ac:dyDescent="0.25">
      <c r="A209">
        <v>326</v>
      </c>
      <c r="B209">
        <v>101</v>
      </c>
      <c r="C209" t="s">
        <v>170</v>
      </c>
      <c r="D209" t="s">
        <v>171</v>
      </c>
      <c r="E209" t="s">
        <v>132</v>
      </c>
      <c r="F209" t="s">
        <v>149</v>
      </c>
      <c r="G209" t="s">
        <v>172</v>
      </c>
      <c r="H209" t="s">
        <v>166</v>
      </c>
      <c r="I209" t="s">
        <v>86</v>
      </c>
      <c r="J209">
        <v>1.7999999999999999E-2</v>
      </c>
      <c r="K209" t="s">
        <v>78</v>
      </c>
      <c r="N209">
        <v>0</v>
      </c>
      <c r="O209">
        <v>1</v>
      </c>
      <c r="P209">
        <v>0</v>
      </c>
      <c r="Q209">
        <v>24</v>
      </c>
      <c r="S209">
        <v>162</v>
      </c>
      <c r="U209">
        <v>10</v>
      </c>
      <c r="V209">
        <v>99</v>
      </c>
      <c r="Y209">
        <v>107</v>
      </c>
      <c r="AE209">
        <v>183700</v>
      </c>
      <c r="AF209">
        <v>80.534853130000002</v>
      </c>
      <c r="AG209">
        <v>228100</v>
      </c>
    </row>
    <row r="210" spans="1:33" x14ac:dyDescent="0.25">
      <c r="A210">
        <v>327</v>
      </c>
      <c r="B210">
        <v>102</v>
      </c>
      <c r="C210" t="s">
        <v>170</v>
      </c>
      <c r="D210" t="s">
        <v>171</v>
      </c>
      <c r="E210" t="s">
        <v>132</v>
      </c>
      <c r="F210" t="s">
        <v>149</v>
      </c>
      <c r="G210" t="s">
        <v>172</v>
      </c>
      <c r="H210" t="s">
        <v>166</v>
      </c>
      <c r="I210" t="s">
        <v>86</v>
      </c>
      <c r="J210">
        <v>1.7999999999999999E-2</v>
      </c>
      <c r="K210" t="s">
        <v>78</v>
      </c>
      <c r="N210">
        <v>0</v>
      </c>
      <c r="O210">
        <v>1</v>
      </c>
      <c r="P210">
        <v>0</v>
      </c>
      <c r="Q210">
        <v>72</v>
      </c>
      <c r="S210">
        <v>0</v>
      </c>
      <c r="U210">
        <v>10</v>
      </c>
      <c r="V210">
        <v>99</v>
      </c>
      <c r="Y210">
        <v>107</v>
      </c>
      <c r="AE210">
        <v>400</v>
      </c>
      <c r="AF210">
        <v>0.56818181800000001</v>
      </c>
      <c r="AG210">
        <v>70400</v>
      </c>
    </row>
    <row r="211" spans="1:33" x14ac:dyDescent="0.25">
      <c r="A211">
        <v>328</v>
      </c>
      <c r="B211">
        <v>102</v>
      </c>
      <c r="C211" t="s">
        <v>170</v>
      </c>
      <c r="D211" t="s">
        <v>171</v>
      </c>
      <c r="E211" t="s">
        <v>132</v>
      </c>
      <c r="F211" t="s">
        <v>149</v>
      </c>
      <c r="G211" t="s">
        <v>172</v>
      </c>
      <c r="H211" t="s">
        <v>166</v>
      </c>
      <c r="I211" t="s">
        <v>86</v>
      </c>
      <c r="J211">
        <v>1.7999999999999999E-2</v>
      </c>
      <c r="K211" t="s">
        <v>78</v>
      </c>
      <c r="N211">
        <v>0</v>
      </c>
      <c r="O211">
        <v>1</v>
      </c>
      <c r="P211">
        <v>0</v>
      </c>
      <c r="Q211">
        <v>72</v>
      </c>
      <c r="S211">
        <v>18</v>
      </c>
      <c r="U211">
        <v>10</v>
      </c>
      <c r="V211">
        <v>99</v>
      </c>
      <c r="Y211">
        <v>107</v>
      </c>
      <c r="AE211">
        <v>3200</v>
      </c>
      <c r="AF211">
        <v>4.2723631510000004</v>
      </c>
      <c r="AG211">
        <v>74900</v>
      </c>
    </row>
    <row r="212" spans="1:33" x14ac:dyDescent="0.25">
      <c r="A212">
        <v>329</v>
      </c>
      <c r="B212">
        <v>102</v>
      </c>
      <c r="C212" t="s">
        <v>170</v>
      </c>
      <c r="D212" t="s">
        <v>171</v>
      </c>
      <c r="E212" t="s">
        <v>132</v>
      </c>
      <c r="F212" t="s">
        <v>149</v>
      </c>
      <c r="G212" t="s">
        <v>172</v>
      </c>
      <c r="H212" t="s">
        <v>166</v>
      </c>
      <c r="I212" t="s">
        <v>86</v>
      </c>
      <c r="J212">
        <v>1.7999999999999999E-2</v>
      </c>
      <c r="K212" t="s">
        <v>78</v>
      </c>
      <c r="N212">
        <v>0</v>
      </c>
      <c r="O212">
        <v>1</v>
      </c>
      <c r="P212">
        <v>0</v>
      </c>
      <c r="Q212">
        <v>72</v>
      </c>
      <c r="S212">
        <v>54</v>
      </c>
      <c r="U212">
        <v>10</v>
      </c>
      <c r="V212">
        <v>99</v>
      </c>
      <c r="Y212">
        <v>107</v>
      </c>
      <c r="AE212">
        <v>19400</v>
      </c>
      <c r="AF212">
        <v>17.83088235</v>
      </c>
      <c r="AG212">
        <v>108800</v>
      </c>
    </row>
    <row r="213" spans="1:33" x14ac:dyDescent="0.25">
      <c r="A213">
        <v>330</v>
      </c>
      <c r="B213">
        <v>102</v>
      </c>
      <c r="C213" t="s">
        <v>170</v>
      </c>
      <c r="D213" t="s">
        <v>171</v>
      </c>
      <c r="E213" t="s">
        <v>132</v>
      </c>
      <c r="F213" t="s">
        <v>149</v>
      </c>
      <c r="G213" t="s">
        <v>172</v>
      </c>
      <c r="H213" t="s">
        <v>166</v>
      </c>
      <c r="I213" t="s">
        <v>86</v>
      </c>
      <c r="J213">
        <v>1.7999999999999999E-2</v>
      </c>
      <c r="K213" t="s">
        <v>78</v>
      </c>
      <c r="N213">
        <v>0</v>
      </c>
      <c r="O213">
        <v>1</v>
      </c>
      <c r="P213">
        <v>0</v>
      </c>
      <c r="Q213">
        <v>72</v>
      </c>
      <c r="S213">
        <v>162</v>
      </c>
      <c r="U213">
        <v>10</v>
      </c>
      <c r="V213">
        <v>99</v>
      </c>
      <c r="Y213">
        <v>107</v>
      </c>
      <c r="AE213">
        <v>92600</v>
      </c>
      <c r="AF213">
        <v>43.06976744</v>
      </c>
      <c r="AG213">
        <v>215000</v>
      </c>
    </row>
    <row r="214" spans="1:33" x14ac:dyDescent="0.25">
      <c r="A214">
        <v>335</v>
      </c>
      <c r="B214">
        <v>104</v>
      </c>
      <c r="C214" t="s">
        <v>170</v>
      </c>
      <c r="D214" t="s">
        <v>171</v>
      </c>
      <c r="E214" t="s">
        <v>132</v>
      </c>
      <c r="F214" t="s">
        <v>149</v>
      </c>
      <c r="G214" t="s">
        <v>173</v>
      </c>
      <c r="H214" t="s">
        <v>166</v>
      </c>
      <c r="I214" t="s">
        <v>86</v>
      </c>
      <c r="J214">
        <v>1.7999999999999999E-2</v>
      </c>
      <c r="K214" t="s">
        <v>78</v>
      </c>
      <c r="N214">
        <v>0</v>
      </c>
      <c r="O214">
        <v>1</v>
      </c>
      <c r="P214">
        <v>0</v>
      </c>
      <c r="Q214">
        <v>24</v>
      </c>
      <c r="S214">
        <v>0</v>
      </c>
      <c r="U214">
        <v>10</v>
      </c>
      <c r="V214">
        <v>84</v>
      </c>
      <c r="Y214">
        <v>1718</v>
      </c>
      <c r="AE214">
        <v>6300</v>
      </c>
      <c r="AF214">
        <v>9</v>
      </c>
      <c r="AG214">
        <v>70000</v>
      </c>
    </row>
    <row r="215" spans="1:33" x14ac:dyDescent="0.25">
      <c r="A215">
        <v>336</v>
      </c>
      <c r="B215">
        <v>104</v>
      </c>
      <c r="C215" t="s">
        <v>170</v>
      </c>
      <c r="D215" t="s">
        <v>171</v>
      </c>
      <c r="E215" t="s">
        <v>132</v>
      </c>
      <c r="F215" t="s">
        <v>149</v>
      </c>
      <c r="G215" t="s">
        <v>173</v>
      </c>
      <c r="H215" t="s">
        <v>166</v>
      </c>
      <c r="I215" t="s">
        <v>86</v>
      </c>
      <c r="J215">
        <v>1.7999999999999999E-2</v>
      </c>
      <c r="K215" t="s">
        <v>78</v>
      </c>
      <c r="N215">
        <v>0</v>
      </c>
      <c r="O215">
        <v>1</v>
      </c>
      <c r="P215">
        <v>0</v>
      </c>
      <c r="Q215">
        <v>24</v>
      </c>
      <c r="S215">
        <v>18</v>
      </c>
      <c r="U215">
        <v>10</v>
      </c>
      <c r="V215">
        <v>84</v>
      </c>
      <c r="Y215">
        <v>1718</v>
      </c>
      <c r="AE215">
        <v>9700</v>
      </c>
      <c r="AF215">
        <v>8.2342954160000001</v>
      </c>
      <c r="AG215">
        <v>117800</v>
      </c>
    </row>
    <row r="216" spans="1:33" x14ac:dyDescent="0.25">
      <c r="A216">
        <v>337</v>
      </c>
      <c r="B216">
        <v>104</v>
      </c>
      <c r="C216" t="s">
        <v>170</v>
      </c>
      <c r="D216" t="s">
        <v>171</v>
      </c>
      <c r="E216" t="s">
        <v>132</v>
      </c>
      <c r="F216" t="s">
        <v>149</v>
      </c>
      <c r="G216" t="s">
        <v>173</v>
      </c>
      <c r="H216" t="s">
        <v>166</v>
      </c>
      <c r="I216" t="s">
        <v>86</v>
      </c>
      <c r="J216">
        <v>1.7999999999999999E-2</v>
      </c>
      <c r="K216" t="s">
        <v>78</v>
      </c>
      <c r="N216">
        <v>0</v>
      </c>
      <c r="O216">
        <v>1</v>
      </c>
      <c r="P216">
        <v>0</v>
      </c>
      <c r="Q216">
        <v>24</v>
      </c>
      <c r="S216">
        <v>54</v>
      </c>
      <c r="U216">
        <v>10</v>
      </c>
      <c r="V216">
        <v>84</v>
      </c>
      <c r="Y216">
        <v>1718</v>
      </c>
      <c r="AE216">
        <v>90400</v>
      </c>
      <c r="AF216">
        <v>63.216783220000003</v>
      </c>
      <c r="AG216">
        <v>143000</v>
      </c>
    </row>
    <row r="217" spans="1:33" x14ac:dyDescent="0.25">
      <c r="A217">
        <v>338</v>
      </c>
      <c r="B217">
        <v>104</v>
      </c>
      <c r="C217" t="s">
        <v>170</v>
      </c>
      <c r="D217" t="s">
        <v>171</v>
      </c>
      <c r="E217" t="s">
        <v>132</v>
      </c>
      <c r="F217" t="s">
        <v>149</v>
      </c>
      <c r="G217" t="s">
        <v>173</v>
      </c>
      <c r="H217" t="s">
        <v>166</v>
      </c>
      <c r="I217" t="s">
        <v>86</v>
      </c>
      <c r="J217">
        <v>1.7999999999999999E-2</v>
      </c>
      <c r="K217" t="s">
        <v>78</v>
      </c>
      <c r="N217">
        <v>0</v>
      </c>
      <c r="O217">
        <v>1</v>
      </c>
      <c r="P217">
        <v>0</v>
      </c>
      <c r="Q217">
        <v>24</v>
      </c>
      <c r="S217">
        <v>162</v>
      </c>
      <c r="U217">
        <v>10</v>
      </c>
      <c r="V217">
        <v>84</v>
      </c>
      <c r="Y217">
        <v>1718</v>
      </c>
      <c r="AE217">
        <v>118200</v>
      </c>
      <c r="AF217">
        <v>64.239130430000003</v>
      </c>
      <c r="AG217">
        <v>184000</v>
      </c>
    </row>
    <row r="218" spans="1:33" x14ac:dyDescent="0.25">
      <c r="A218">
        <v>339</v>
      </c>
      <c r="B218">
        <v>105</v>
      </c>
      <c r="C218" t="s">
        <v>170</v>
      </c>
      <c r="D218" t="s">
        <v>171</v>
      </c>
      <c r="E218" t="s">
        <v>132</v>
      </c>
      <c r="F218" t="s">
        <v>149</v>
      </c>
      <c r="G218" t="s">
        <v>173</v>
      </c>
      <c r="H218" t="s">
        <v>166</v>
      </c>
      <c r="I218" t="s">
        <v>86</v>
      </c>
      <c r="J218">
        <v>1.7999999999999999E-2</v>
      </c>
      <c r="K218" t="s">
        <v>78</v>
      </c>
      <c r="N218">
        <v>0</v>
      </c>
      <c r="O218">
        <v>1</v>
      </c>
      <c r="P218">
        <v>0</v>
      </c>
      <c r="Q218">
        <v>72</v>
      </c>
      <c r="S218">
        <v>0</v>
      </c>
      <c r="U218">
        <v>10</v>
      </c>
      <c r="V218">
        <v>84</v>
      </c>
      <c r="Y218">
        <v>1977</v>
      </c>
      <c r="AE218">
        <v>400</v>
      </c>
      <c r="AF218">
        <v>0.56818181800000001</v>
      </c>
      <c r="AG218">
        <v>70400</v>
      </c>
    </row>
    <row r="219" spans="1:33" x14ac:dyDescent="0.25">
      <c r="A219">
        <v>340</v>
      </c>
      <c r="B219">
        <v>105</v>
      </c>
      <c r="C219" t="s">
        <v>170</v>
      </c>
      <c r="D219" t="s">
        <v>171</v>
      </c>
      <c r="E219" t="s">
        <v>132</v>
      </c>
      <c r="F219" t="s">
        <v>149</v>
      </c>
      <c r="G219" t="s">
        <v>173</v>
      </c>
      <c r="H219" t="s">
        <v>166</v>
      </c>
      <c r="I219" t="s">
        <v>86</v>
      </c>
      <c r="J219">
        <v>1.7999999999999999E-2</v>
      </c>
      <c r="K219" t="s">
        <v>78</v>
      </c>
      <c r="N219">
        <v>0</v>
      </c>
      <c r="O219">
        <v>1</v>
      </c>
      <c r="P219">
        <v>0</v>
      </c>
      <c r="Q219">
        <v>72</v>
      </c>
      <c r="S219">
        <v>18</v>
      </c>
      <c r="U219">
        <v>10</v>
      </c>
      <c r="V219">
        <v>84</v>
      </c>
      <c r="Y219">
        <v>1977</v>
      </c>
      <c r="AE219">
        <v>2200</v>
      </c>
      <c r="AF219">
        <v>2.525832377</v>
      </c>
      <c r="AG219">
        <v>87100</v>
      </c>
    </row>
    <row r="220" spans="1:33" x14ac:dyDescent="0.25">
      <c r="A220">
        <v>341</v>
      </c>
      <c r="B220">
        <v>105</v>
      </c>
      <c r="C220" t="s">
        <v>170</v>
      </c>
      <c r="D220" t="s">
        <v>171</v>
      </c>
      <c r="E220" t="s">
        <v>132</v>
      </c>
      <c r="F220" t="s">
        <v>149</v>
      </c>
      <c r="G220" t="s">
        <v>173</v>
      </c>
      <c r="H220" t="s">
        <v>166</v>
      </c>
      <c r="I220" t="s">
        <v>86</v>
      </c>
      <c r="J220">
        <v>1.7999999999999999E-2</v>
      </c>
      <c r="K220" t="s">
        <v>78</v>
      </c>
      <c r="N220">
        <v>0</v>
      </c>
      <c r="O220">
        <v>1</v>
      </c>
      <c r="P220">
        <v>0</v>
      </c>
      <c r="Q220">
        <v>72</v>
      </c>
      <c r="S220">
        <v>54</v>
      </c>
      <c r="U220">
        <v>10</v>
      </c>
      <c r="V220">
        <v>84</v>
      </c>
      <c r="Y220">
        <v>1977</v>
      </c>
      <c r="AE220">
        <v>28000</v>
      </c>
      <c r="AF220">
        <v>19.243986249999999</v>
      </c>
      <c r="AG220">
        <v>145500</v>
      </c>
    </row>
    <row r="221" spans="1:33" x14ac:dyDescent="0.25">
      <c r="A221">
        <v>342</v>
      </c>
      <c r="B221">
        <v>105</v>
      </c>
      <c r="C221" t="s">
        <v>170</v>
      </c>
      <c r="D221" t="s">
        <v>171</v>
      </c>
      <c r="E221" t="s">
        <v>132</v>
      </c>
      <c r="F221" t="s">
        <v>149</v>
      </c>
      <c r="G221" t="s">
        <v>173</v>
      </c>
      <c r="H221" t="s">
        <v>166</v>
      </c>
      <c r="I221" t="s">
        <v>86</v>
      </c>
      <c r="J221">
        <v>1.7999999999999999E-2</v>
      </c>
      <c r="K221" t="s">
        <v>78</v>
      </c>
      <c r="N221">
        <v>0</v>
      </c>
      <c r="O221">
        <v>1</v>
      </c>
      <c r="P221">
        <v>0</v>
      </c>
      <c r="Q221">
        <v>72</v>
      </c>
      <c r="S221">
        <v>162</v>
      </c>
      <c r="U221">
        <v>10</v>
      </c>
      <c r="V221">
        <v>84</v>
      </c>
      <c r="Y221">
        <v>1977</v>
      </c>
      <c r="AE221">
        <v>78300</v>
      </c>
      <c r="AF221">
        <v>38.552437220000002</v>
      </c>
      <c r="AG221">
        <v>203100</v>
      </c>
    </row>
    <row r="222" spans="1:33" x14ac:dyDescent="0.25">
      <c r="A222">
        <v>347</v>
      </c>
      <c r="B222">
        <v>107</v>
      </c>
      <c r="C222" t="s">
        <v>174</v>
      </c>
      <c r="D222" t="s">
        <v>175</v>
      </c>
      <c r="E222" t="s">
        <v>132</v>
      </c>
      <c r="F222" t="s">
        <v>133</v>
      </c>
      <c r="G222" t="s">
        <v>176</v>
      </c>
      <c r="H222" t="s">
        <v>166</v>
      </c>
      <c r="I222" t="s">
        <v>63</v>
      </c>
      <c r="J222">
        <v>2.3E-2</v>
      </c>
      <c r="K222" t="s">
        <v>64</v>
      </c>
      <c r="L222">
        <v>4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U222">
        <v>3.5</v>
      </c>
      <c r="V222">
        <v>219</v>
      </c>
      <c r="W222">
        <v>123</v>
      </c>
      <c r="AE222">
        <v>207.6746311</v>
      </c>
      <c r="AF222">
        <v>0.51364776300000003</v>
      </c>
      <c r="AG222">
        <v>40431.331729999998</v>
      </c>
    </row>
    <row r="223" spans="1:33" x14ac:dyDescent="0.25">
      <c r="A223">
        <v>348</v>
      </c>
      <c r="B223">
        <v>107</v>
      </c>
      <c r="C223" t="s">
        <v>174</v>
      </c>
      <c r="D223" t="s">
        <v>175</v>
      </c>
      <c r="E223" t="s">
        <v>132</v>
      </c>
      <c r="F223" t="s">
        <v>133</v>
      </c>
      <c r="G223" t="s">
        <v>176</v>
      </c>
      <c r="H223" t="s">
        <v>166</v>
      </c>
      <c r="I223" t="s">
        <v>63</v>
      </c>
      <c r="J223">
        <v>2.3E-2</v>
      </c>
      <c r="K223" t="s">
        <v>64</v>
      </c>
      <c r="L223">
        <v>4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0.77</v>
      </c>
      <c r="U223">
        <v>3.5</v>
      </c>
      <c r="V223">
        <v>219</v>
      </c>
      <c r="W223">
        <v>123</v>
      </c>
      <c r="AE223">
        <v>431.28752400000002</v>
      </c>
      <c r="AF223">
        <v>0.31405442099999997</v>
      </c>
      <c r="AG223">
        <v>137328.91329999999</v>
      </c>
    </row>
    <row r="224" spans="1:33" x14ac:dyDescent="0.25">
      <c r="A224">
        <v>349</v>
      </c>
      <c r="B224">
        <v>107</v>
      </c>
      <c r="C224" t="s">
        <v>174</v>
      </c>
      <c r="D224" t="s">
        <v>175</v>
      </c>
      <c r="E224" t="s">
        <v>132</v>
      </c>
      <c r="F224" t="s">
        <v>133</v>
      </c>
      <c r="G224" t="s">
        <v>176</v>
      </c>
      <c r="H224" t="s">
        <v>166</v>
      </c>
      <c r="I224" t="s">
        <v>63</v>
      </c>
      <c r="J224">
        <v>2.3E-2</v>
      </c>
      <c r="K224" t="s">
        <v>64</v>
      </c>
      <c r="L224">
        <v>4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7.22</v>
      </c>
      <c r="U224">
        <v>3.5</v>
      </c>
      <c r="V224">
        <v>219</v>
      </c>
      <c r="W224">
        <v>120</v>
      </c>
      <c r="AE224">
        <v>264.95854500000002</v>
      </c>
      <c r="AF224">
        <v>0.165045686</v>
      </c>
      <c r="AG224">
        <v>160536.48639999999</v>
      </c>
    </row>
    <row r="225" spans="1:33" x14ac:dyDescent="0.25">
      <c r="A225">
        <v>358</v>
      </c>
      <c r="B225">
        <v>112</v>
      </c>
      <c r="C225" t="s">
        <v>177</v>
      </c>
      <c r="D225" t="s">
        <v>178</v>
      </c>
      <c r="E225" t="s">
        <v>132</v>
      </c>
      <c r="F225" t="s">
        <v>133</v>
      </c>
      <c r="G225" t="s">
        <v>176</v>
      </c>
      <c r="H225" t="s">
        <v>166</v>
      </c>
      <c r="I225" t="s">
        <v>63</v>
      </c>
      <c r="J225">
        <v>2.1999999999999999E-2</v>
      </c>
      <c r="K225" t="s">
        <v>64</v>
      </c>
      <c r="L225">
        <v>4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U225">
        <v>3.5</v>
      </c>
      <c r="V225">
        <v>219</v>
      </c>
      <c r="W225">
        <v>122.9</v>
      </c>
      <c r="AE225">
        <v>197.53869209999999</v>
      </c>
      <c r="AF225">
        <v>0.47795473500000002</v>
      </c>
      <c r="AG225">
        <v>41330</v>
      </c>
    </row>
    <row r="226" spans="1:33" x14ac:dyDescent="0.25">
      <c r="A226">
        <v>359</v>
      </c>
      <c r="B226">
        <v>112</v>
      </c>
      <c r="C226" t="s">
        <v>177</v>
      </c>
      <c r="D226" t="s">
        <v>178</v>
      </c>
      <c r="E226" t="s">
        <v>132</v>
      </c>
      <c r="F226" t="s">
        <v>133</v>
      </c>
      <c r="G226" t="s">
        <v>176</v>
      </c>
      <c r="H226" t="s">
        <v>166</v>
      </c>
      <c r="I226" t="s">
        <v>63</v>
      </c>
      <c r="J226">
        <v>2.1999999999999999E-2</v>
      </c>
      <c r="K226" t="s">
        <v>64</v>
      </c>
      <c r="L226">
        <v>4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0.77</v>
      </c>
      <c r="U226">
        <v>3.5</v>
      </c>
      <c r="V226">
        <v>219</v>
      </c>
      <c r="W226">
        <v>122.9</v>
      </c>
      <c r="AE226">
        <v>406.15859879999999</v>
      </c>
      <c r="AF226">
        <v>0.32991519699999999</v>
      </c>
      <c r="AG226">
        <v>123110</v>
      </c>
    </row>
    <row r="227" spans="1:33" x14ac:dyDescent="0.25">
      <c r="A227">
        <v>360</v>
      </c>
      <c r="B227">
        <v>112</v>
      </c>
      <c r="C227" t="s">
        <v>177</v>
      </c>
      <c r="D227" t="s">
        <v>178</v>
      </c>
      <c r="E227" t="s">
        <v>132</v>
      </c>
      <c r="F227" t="s">
        <v>133</v>
      </c>
      <c r="G227" t="s">
        <v>176</v>
      </c>
      <c r="H227" t="s">
        <v>166</v>
      </c>
      <c r="I227" t="s">
        <v>63</v>
      </c>
      <c r="J227">
        <v>2.1999999999999999E-2</v>
      </c>
      <c r="K227" t="s">
        <v>64</v>
      </c>
      <c r="L227">
        <v>4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7.22</v>
      </c>
      <c r="U227">
        <v>3.5</v>
      </c>
      <c r="V227">
        <v>219</v>
      </c>
      <c r="W227">
        <v>122.9</v>
      </c>
      <c r="AE227">
        <v>261.4516003</v>
      </c>
      <c r="AF227">
        <v>0.16340725</v>
      </c>
      <c r="AG227">
        <v>160000</v>
      </c>
    </row>
    <row r="228" spans="1:33" x14ac:dyDescent="0.25">
      <c r="A228">
        <v>363</v>
      </c>
      <c r="B228">
        <v>114</v>
      </c>
      <c r="C228" t="s">
        <v>177</v>
      </c>
      <c r="D228" t="s">
        <v>178</v>
      </c>
      <c r="E228" t="s">
        <v>132</v>
      </c>
      <c r="F228" t="s">
        <v>143</v>
      </c>
      <c r="G228" t="s">
        <v>179</v>
      </c>
      <c r="H228" t="s">
        <v>166</v>
      </c>
      <c r="I228" t="s">
        <v>63</v>
      </c>
      <c r="J228">
        <v>2.1999999999999999E-2</v>
      </c>
      <c r="K228" t="s">
        <v>64</v>
      </c>
      <c r="L228">
        <v>4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U228">
        <v>18</v>
      </c>
      <c r="V228">
        <v>41</v>
      </c>
      <c r="W228">
        <v>152.9</v>
      </c>
      <c r="AE228">
        <v>197.53869209999999</v>
      </c>
      <c r="AF228">
        <v>0.47795473500000002</v>
      </c>
      <c r="AG228">
        <v>41330</v>
      </c>
    </row>
    <row r="229" spans="1:33" x14ac:dyDescent="0.25">
      <c r="A229">
        <v>364</v>
      </c>
      <c r="B229">
        <v>114</v>
      </c>
      <c r="C229" t="s">
        <v>177</v>
      </c>
      <c r="D229" t="s">
        <v>178</v>
      </c>
      <c r="E229" t="s">
        <v>132</v>
      </c>
      <c r="F229" t="s">
        <v>143</v>
      </c>
      <c r="G229" t="s">
        <v>179</v>
      </c>
      <c r="H229" t="s">
        <v>166</v>
      </c>
      <c r="I229" t="s">
        <v>63</v>
      </c>
      <c r="J229">
        <v>2.1999999999999999E-2</v>
      </c>
      <c r="K229" t="s">
        <v>64</v>
      </c>
      <c r="L229">
        <v>4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0.62</v>
      </c>
      <c r="U229">
        <v>18</v>
      </c>
      <c r="V229">
        <v>41</v>
      </c>
      <c r="W229">
        <v>152.9</v>
      </c>
      <c r="AE229">
        <v>117.3721925</v>
      </c>
      <c r="AF229">
        <v>8.383728E-2</v>
      </c>
      <c r="AG229">
        <v>140000</v>
      </c>
    </row>
    <row r="230" spans="1:33" x14ac:dyDescent="0.25">
      <c r="A230">
        <v>365</v>
      </c>
      <c r="B230">
        <v>114</v>
      </c>
      <c r="C230" t="s">
        <v>177</v>
      </c>
      <c r="D230" t="s">
        <v>178</v>
      </c>
      <c r="E230" t="s">
        <v>132</v>
      </c>
      <c r="F230" t="s">
        <v>143</v>
      </c>
      <c r="G230" t="s">
        <v>179</v>
      </c>
      <c r="H230" t="s">
        <v>166</v>
      </c>
      <c r="I230" t="s">
        <v>63</v>
      </c>
      <c r="J230">
        <v>2.1999999999999999E-2</v>
      </c>
      <c r="K230" t="s">
        <v>64</v>
      </c>
      <c r="L230">
        <v>4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7.16</v>
      </c>
      <c r="U230">
        <v>18</v>
      </c>
      <c r="V230">
        <v>41</v>
      </c>
      <c r="W230">
        <v>152.9</v>
      </c>
      <c r="AE230">
        <v>559.53349170000001</v>
      </c>
      <c r="AF230">
        <v>0.2845182</v>
      </c>
      <c r="AG230">
        <v>196660</v>
      </c>
    </row>
    <row r="231" spans="1:33" x14ac:dyDescent="0.25">
      <c r="A231">
        <v>368</v>
      </c>
      <c r="B231">
        <v>116</v>
      </c>
      <c r="C231" t="s">
        <v>177</v>
      </c>
      <c r="D231" t="s">
        <v>178</v>
      </c>
      <c r="E231" t="s">
        <v>132</v>
      </c>
      <c r="F231" t="s">
        <v>133</v>
      </c>
      <c r="G231" t="s">
        <v>176</v>
      </c>
      <c r="H231" t="s">
        <v>166</v>
      </c>
      <c r="I231" t="s">
        <v>63</v>
      </c>
      <c r="J231">
        <v>2.1999999999999999E-2</v>
      </c>
      <c r="K231" t="s">
        <v>180</v>
      </c>
      <c r="N231">
        <v>0</v>
      </c>
      <c r="O231">
        <v>1</v>
      </c>
      <c r="P231">
        <v>0</v>
      </c>
      <c r="Q231">
        <v>24</v>
      </c>
      <c r="S231">
        <v>0</v>
      </c>
      <c r="U231">
        <v>3.5</v>
      </c>
      <c r="V231">
        <v>219</v>
      </c>
      <c r="Y231">
        <v>810</v>
      </c>
      <c r="AE231">
        <v>342.25605880000001</v>
      </c>
      <c r="AF231">
        <v>0.50764767</v>
      </c>
      <c r="AG231">
        <v>67420</v>
      </c>
    </row>
    <row r="232" spans="1:33" x14ac:dyDescent="0.25">
      <c r="A232">
        <v>369</v>
      </c>
      <c r="B232">
        <v>116</v>
      </c>
      <c r="C232" t="s">
        <v>177</v>
      </c>
      <c r="D232" t="s">
        <v>178</v>
      </c>
      <c r="E232" t="s">
        <v>132</v>
      </c>
      <c r="F232" t="s">
        <v>133</v>
      </c>
      <c r="G232" t="s">
        <v>176</v>
      </c>
      <c r="H232" t="s">
        <v>166</v>
      </c>
      <c r="I232" t="s">
        <v>63</v>
      </c>
      <c r="J232">
        <v>2.1999999999999999E-2</v>
      </c>
      <c r="K232" t="s">
        <v>180</v>
      </c>
      <c r="N232">
        <v>0</v>
      </c>
      <c r="O232">
        <v>1</v>
      </c>
      <c r="P232">
        <v>0</v>
      </c>
      <c r="Q232">
        <v>24</v>
      </c>
      <c r="S232">
        <v>5</v>
      </c>
      <c r="U232">
        <v>3.5</v>
      </c>
      <c r="V232">
        <v>219</v>
      </c>
      <c r="Y232">
        <v>810</v>
      </c>
      <c r="AE232">
        <v>2129.3363829999998</v>
      </c>
      <c r="AF232">
        <v>2.2233855939999998</v>
      </c>
      <c r="AG232">
        <v>95770</v>
      </c>
    </row>
    <row r="233" spans="1:33" x14ac:dyDescent="0.25">
      <c r="A233">
        <v>370</v>
      </c>
      <c r="B233">
        <v>116</v>
      </c>
      <c r="C233" t="s">
        <v>177</v>
      </c>
      <c r="D233" t="s">
        <v>178</v>
      </c>
      <c r="E233" t="s">
        <v>132</v>
      </c>
      <c r="F233" t="s">
        <v>133</v>
      </c>
      <c r="G233" t="s">
        <v>176</v>
      </c>
      <c r="H233" t="s">
        <v>166</v>
      </c>
      <c r="I233" t="s">
        <v>63</v>
      </c>
      <c r="J233">
        <v>2.1999999999999999E-2</v>
      </c>
      <c r="K233" t="s">
        <v>180</v>
      </c>
      <c r="N233">
        <v>0</v>
      </c>
      <c r="O233">
        <v>1</v>
      </c>
      <c r="P233">
        <v>0</v>
      </c>
      <c r="Q233">
        <v>24</v>
      </c>
      <c r="S233">
        <v>20</v>
      </c>
      <c r="U233">
        <v>3.5</v>
      </c>
      <c r="V233">
        <v>219</v>
      </c>
      <c r="Y233">
        <v>810</v>
      </c>
      <c r="AE233">
        <v>4009.160429</v>
      </c>
      <c r="AF233">
        <v>4.7389603180000002</v>
      </c>
      <c r="AG233">
        <v>84600</v>
      </c>
    </row>
    <row r="234" spans="1:33" x14ac:dyDescent="0.25">
      <c r="A234">
        <v>371</v>
      </c>
      <c r="B234">
        <v>116</v>
      </c>
      <c r="C234" t="s">
        <v>177</v>
      </c>
      <c r="D234" t="s">
        <v>178</v>
      </c>
      <c r="E234" t="s">
        <v>132</v>
      </c>
      <c r="F234" t="s">
        <v>133</v>
      </c>
      <c r="G234" t="s">
        <v>176</v>
      </c>
      <c r="H234" t="s">
        <v>166</v>
      </c>
      <c r="I234" t="s">
        <v>63</v>
      </c>
      <c r="J234">
        <v>2.1999999999999999E-2</v>
      </c>
      <c r="K234" t="s">
        <v>180</v>
      </c>
      <c r="N234">
        <v>0</v>
      </c>
      <c r="O234">
        <v>1</v>
      </c>
      <c r="P234">
        <v>0</v>
      </c>
      <c r="Q234">
        <v>24</v>
      </c>
      <c r="S234">
        <v>30</v>
      </c>
      <c r="U234">
        <v>3.5</v>
      </c>
      <c r="V234">
        <v>219</v>
      </c>
      <c r="Y234">
        <v>810</v>
      </c>
      <c r="AE234">
        <v>8388.1100979999992</v>
      </c>
      <c r="AF234">
        <v>14.801676540000001</v>
      </c>
      <c r="AG234">
        <v>56670</v>
      </c>
    </row>
    <row r="235" spans="1:33" x14ac:dyDescent="0.25">
      <c r="A235">
        <v>372</v>
      </c>
      <c r="B235">
        <v>117</v>
      </c>
      <c r="C235" t="s">
        <v>177</v>
      </c>
      <c r="D235" t="s">
        <v>178</v>
      </c>
      <c r="E235" t="s">
        <v>132</v>
      </c>
      <c r="F235" t="s">
        <v>143</v>
      </c>
      <c r="G235" t="s">
        <v>179</v>
      </c>
      <c r="H235" t="s">
        <v>166</v>
      </c>
      <c r="I235" t="s">
        <v>63</v>
      </c>
      <c r="J235">
        <v>2.1999999999999999E-2</v>
      </c>
      <c r="K235" t="s">
        <v>180</v>
      </c>
      <c r="N235">
        <v>0</v>
      </c>
      <c r="O235">
        <v>1</v>
      </c>
      <c r="P235">
        <v>0</v>
      </c>
      <c r="Q235">
        <v>24</v>
      </c>
      <c r="S235">
        <v>0</v>
      </c>
      <c r="U235">
        <v>18</v>
      </c>
      <c r="V235">
        <v>41</v>
      </c>
      <c r="Y235">
        <v>616.5</v>
      </c>
      <c r="AE235">
        <v>342.25605880000001</v>
      </c>
      <c r="AF235">
        <v>0.50764767</v>
      </c>
      <c r="AG235">
        <v>67420</v>
      </c>
    </row>
    <row r="236" spans="1:33" x14ac:dyDescent="0.25">
      <c r="A236">
        <v>373</v>
      </c>
      <c r="B236">
        <v>117</v>
      </c>
      <c r="C236" t="s">
        <v>177</v>
      </c>
      <c r="D236" t="s">
        <v>178</v>
      </c>
      <c r="E236" t="s">
        <v>132</v>
      </c>
      <c r="F236" t="s">
        <v>143</v>
      </c>
      <c r="G236" t="s">
        <v>179</v>
      </c>
      <c r="H236" t="s">
        <v>166</v>
      </c>
      <c r="I236" t="s">
        <v>63</v>
      </c>
      <c r="J236">
        <v>2.1999999999999999E-2</v>
      </c>
      <c r="K236" t="s">
        <v>180</v>
      </c>
      <c r="N236">
        <v>0</v>
      </c>
      <c r="O236">
        <v>1</v>
      </c>
      <c r="P236">
        <v>0</v>
      </c>
      <c r="Q236">
        <v>24</v>
      </c>
      <c r="S236">
        <v>25</v>
      </c>
      <c r="U236">
        <v>18</v>
      </c>
      <c r="V236">
        <v>41</v>
      </c>
      <c r="Y236">
        <v>616.5</v>
      </c>
      <c r="AE236">
        <v>2921.7890349999998</v>
      </c>
      <c r="AF236">
        <v>4.3395054740000001</v>
      </c>
      <c r="AG236">
        <v>67330</v>
      </c>
    </row>
    <row r="237" spans="1:33" x14ac:dyDescent="0.25">
      <c r="A237">
        <v>374</v>
      </c>
      <c r="B237">
        <v>117</v>
      </c>
      <c r="C237" t="s">
        <v>177</v>
      </c>
      <c r="D237" t="s">
        <v>178</v>
      </c>
      <c r="E237" t="s">
        <v>132</v>
      </c>
      <c r="F237" t="s">
        <v>143</v>
      </c>
      <c r="G237" t="s">
        <v>179</v>
      </c>
      <c r="H237" t="s">
        <v>166</v>
      </c>
      <c r="I237" t="s">
        <v>63</v>
      </c>
      <c r="J237">
        <v>2.1999999999999999E-2</v>
      </c>
      <c r="K237" t="s">
        <v>180</v>
      </c>
      <c r="N237">
        <v>0</v>
      </c>
      <c r="O237">
        <v>1</v>
      </c>
      <c r="P237">
        <v>0</v>
      </c>
      <c r="Q237">
        <v>24</v>
      </c>
      <c r="S237">
        <v>100</v>
      </c>
      <c r="U237">
        <v>18</v>
      </c>
      <c r="V237">
        <v>41</v>
      </c>
      <c r="Y237">
        <v>616.5</v>
      </c>
      <c r="AE237">
        <v>28208.609540000001</v>
      </c>
      <c r="AF237">
        <v>28.407461770000001</v>
      </c>
      <c r="AG237">
        <v>99300</v>
      </c>
    </row>
    <row r="238" spans="1:33" x14ac:dyDescent="0.25">
      <c r="A238">
        <v>375</v>
      </c>
      <c r="B238">
        <v>117</v>
      </c>
      <c r="C238" t="s">
        <v>177</v>
      </c>
      <c r="D238" t="s">
        <v>178</v>
      </c>
      <c r="E238" t="s">
        <v>132</v>
      </c>
      <c r="F238" t="s">
        <v>143</v>
      </c>
      <c r="G238" t="s">
        <v>179</v>
      </c>
      <c r="H238" t="s">
        <v>166</v>
      </c>
      <c r="I238" t="s">
        <v>63</v>
      </c>
      <c r="J238">
        <v>2.1999999999999999E-2</v>
      </c>
      <c r="K238" t="s">
        <v>180</v>
      </c>
      <c r="N238">
        <v>0</v>
      </c>
      <c r="O238">
        <v>1</v>
      </c>
      <c r="P238">
        <v>0</v>
      </c>
      <c r="Q238">
        <v>24</v>
      </c>
      <c r="S238">
        <v>150</v>
      </c>
      <c r="U238">
        <v>18</v>
      </c>
      <c r="V238">
        <v>41</v>
      </c>
      <c r="Y238">
        <v>616.5</v>
      </c>
      <c r="AE238">
        <v>105414.5996</v>
      </c>
      <c r="AF238">
        <v>40.405764720000001</v>
      </c>
      <c r="AG238">
        <v>260890</v>
      </c>
    </row>
    <row r="239" spans="1:33" x14ac:dyDescent="0.25">
      <c r="A239">
        <v>376</v>
      </c>
      <c r="B239">
        <v>118</v>
      </c>
      <c r="C239" t="s">
        <v>181</v>
      </c>
      <c r="D239" t="s">
        <v>182</v>
      </c>
      <c r="E239" t="s">
        <v>132</v>
      </c>
      <c r="F239" t="s">
        <v>149</v>
      </c>
      <c r="G239" t="s">
        <v>183</v>
      </c>
      <c r="H239" t="s">
        <v>184</v>
      </c>
      <c r="I239" t="s">
        <v>63</v>
      </c>
      <c r="J239">
        <v>0.27</v>
      </c>
      <c r="K239" t="s">
        <v>78</v>
      </c>
      <c r="N239">
        <v>0</v>
      </c>
      <c r="O239">
        <v>1</v>
      </c>
      <c r="P239">
        <v>0</v>
      </c>
      <c r="Q239">
        <v>24</v>
      </c>
      <c r="S239">
        <v>0</v>
      </c>
      <c r="T239">
        <v>0</v>
      </c>
      <c r="U239">
        <v>300</v>
      </c>
      <c r="V239">
        <v>6</v>
      </c>
      <c r="AE239">
        <v>1.3375796179999999</v>
      </c>
      <c r="AF239">
        <v>1.3375796179999999</v>
      </c>
    </row>
    <row r="240" spans="1:33" x14ac:dyDescent="0.25">
      <c r="A240">
        <v>377</v>
      </c>
      <c r="B240">
        <v>118</v>
      </c>
      <c r="C240" t="s">
        <v>181</v>
      </c>
      <c r="D240" t="s">
        <v>182</v>
      </c>
      <c r="E240" t="s">
        <v>132</v>
      </c>
      <c r="F240" t="s">
        <v>149</v>
      </c>
      <c r="G240" t="s">
        <v>183</v>
      </c>
      <c r="H240" t="s">
        <v>184</v>
      </c>
      <c r="I240" t="s">
        <v>63</v>
      </c>
      <c r="J240">
        <v>0.27</v>
      </c>
      <c r="K240" t="s">
        <v>78</v>
      </c>
      <c r="N240">
        <v>0</v>
      </c>
      <c r="O240">
        <v>1</v>
      </c>
      <c r="P240">
        <v>0</v>
      </c>
      <c r="Q240">
        <v>24</v>
      </c>
      <c r="S240">
        <v>540</v>
      </c>
      <c r="T240">
        <v>2</v>
      </c>
      <c r="U240">
        <v>300</v>
      </c>
      <c r="V240">
        <v>6</v>
      </c>
      <c r="AE240">
        <v>8.7898089170000002</v>
      </c>
      <c r="AF240">
        <v>8.7898089170000002</v>
      </c>
    </row>
    <row r="241" spans="1:32" x14ac:dyDescent="0.25">
      <c r="A241">
        <v>378</v>
      </c>
      <c r="B241">
        <v>118</v>
      </c>
      <c r="C241" t="s">
        <v>181</v>
      </c>
      <c r="D241" t="s">
        <v>182</v>
      </c>
      <c r="E241" t="s">
        <v>132</v>
      </c>
      <c r="F241" t="s">
        <v>149</v>
      </c>
      <c r="G241" t="s">
        <v>183</v>
      </c>
      <c r="H241" t="s">
        <v>184</v>
      </c>
      <c r="I241" t="s">
        <v>63</v>
      </c>
      <c r="J241">
        <v>0.27</v>
      </c>
      <c r="K241" t="s">
        <v>78</v>
      </c>
      <c r="N241">
        <v>0</v>
      </c>
      <c r="O241">
        <v>1</v>
      </c>
      <c r="P241">
        <v>0</v>
      </c>
      <c r="Q241">
        <v>24</v>
      </c>
      <c r="S241">
        <v>2700</v>
      </c>
      <c r="T241">
        <v>10</v>
      </c>
      <c r="U241">
        <v>300</v>
      </c>
      <c r="V241">
        <v>6</v>
      </c>
      <c r="AE241">
        <v>22.929936309999999</v>
      </c>
      <c r="AF241">
        <v>22.929936309999999</v>
      </c>
    </row>
    <row r="242" spans="1:32" x14ac:dyDescent="0.25">
      <c r="A242">
        <v>388</v>
      </c>
      <c r="B242">
        <v>122</v>
      </c>
      <c r="C242" t="s">
        <v>181</v>
      </c>
      <c r="D242" t="s">
        <v>182</v>
      </c>
      <c r="E242" t="s">
        <v>132</v>
      </c>
      <c r="F242" t="s">
        <v>149</v>
      </c>
      <c r="G242" t="s">
        <v>183</v>
      </c>
      <c r="H242" t="s">
        <v>184</v>
      </c>
      <c r="I242" t="s">
        <v>63</v>
      </c>
      <c r="J242">
        <v>0.27</v>
      </c>
      <c r="K242" t="s">
        <v>78</v>
      </c>
      <c r="N242">
        <v>0</v>
      </c>
      <c r="O242">
        <v>1</v>
      </c>
      <c r="P242">
        <v>0</v>
      </c>
      <c r="Q242">
        <v>24</v>
      </c>
      <c r="S242">
        <v>0</v>
      </c>
      <c r="T242">
        <v>0</v>
      </c>
      <c r="U242">
        <v>300</v>
      </c>
      <c r="V242">
        <v>6</v>
      </c>
      <c r="AE242">
        <v>1.3375796179999999</v>
      </c>
      <c r="AF242">
        <v>1.3375796179999999</v>
      </c>
    </row>
    <row r="243" spans="1:32" x14ac:dyDescent="0.25">
      <c r="A243">
        <v>389</v>
      </c>
      <c r="B243">
        <v>122</v>
      </c>
      <c r="C243" t="s">
        <v>181</v>
      </c>
      <c r="D243" t="s">
        <v>182</v>
      </c>
      <c r="E243" t="s">
        <v>132</v>
      </c>
      <c r="F243" t="s">
        <v>149</v>
      </c>
      <c r="G243" t="s">
        <v>183</v>
      </c>
      <c r="H243" t="s">
        <v>184</v>
      </c>
      <c r="I243" t="s">
        <v>63</v>
      </c>
      <c r="J243">
        <v>0.27</v>
      </c>
      <c r="K243" t="s">
        <v>78</v>
      </c>
      <c r="N243">
        <v>0</v>
      </c>
      <c r="O243">
        <v>1</v>
      </c>
      <c r="P243">
        <v>0</v>
      </c>
      <c r="Q243">
        <v>24</v>
      </c>
      <c r="S243">
        <v>540</v>
      </c>
      <c r="T243">
        <v>2</v>
      </c>
      <c r="U243">
        <v>300</v>
      </c>
      <c r="V243">
        <v>6</v>
      </c>
      <c r="AE243">
        <v>6.6878980889999999</v>
      </c>
      <c r="AF243">
        <v>6.6878980889999999</v>
      </c>
    </row>
    <row r="244" spans="1:32" x14ac:dyDescent="0.25">
      <c r="A244">
        <v>390</v>
      </c>
      <c r="B244">
        <v>122</v>
      </c>
      <c r="C244" t="s">
        <v>181</v>
      </c>
      <c r="D244" t="s">
        <v>182</v>
      </c>
      <c r="E244" t="s">
        <v>132</v>
      </c>
      <c r="F244" t="s">
        <v>149</v>
      </c>
      <c r="G244" t="s">
        <v>183</v>
      </c>
      <c r="H244" t="s">
        <v>184</v>
      </c>
      <c r="I244" t="s">
        <v>63</v>
      </c>
      <c r="J244">
        <v>0.27</v>
      </c>
      <c r="K244" t="s">
        <v>78</v>
      </c>
      <c r="N244">
        <v>0</v>
      </c>
      <c r="O244">
        <v>1</v>
      </c>
      <c r="P244">
        <v>0</v>
      </c>
      <c r="Q244">
        <v>24</v>
      </c>
      <c r="S244">
        <v>2700</v>
      </c>
      <c r="T244">
        <v>10</v>
      </c>
      <c r="U244">
        <v>300</v>
      </c>
      <c r="V244">
        <v>6</v>
      </c>
      <c r="AE244">
        <v>28.47133758</v>
      </c>
      <c r="AF244">
        <v>28.47133758</v>
      </c>
    </row>
    <row r="245" spans="1:32" x14ac:dyDescent="0.25">
      <c r="A245">
        <v>400</v>
      </c>
      <c r="B245">
        <v>126</v>
      </c>
      <c r="C245" t="s">
        <v>181</v>
      </c>
      <c r="D245" t="s">
        <v>182</v>
      </c>
      <c r="E245" t="s">
        <v>132</v>
      </c>
      <c r="F245" t="s">
        <v>149</v>
      </c>
      <c r="G245" t="s">
        <v>183</v>
      </c>
      <c r="H245" t="s">
        <v>184</v>
      </c>
      <c r="I245" t="s">
        <v>63</v>
      </c>
      <c r="J245">
        <v>0.27</v>
      </c>
      <c r="K245" t="s">
        <v>78</v>
      </c>
      <c r="N245">
        <v>0</v>
      </c>
      <c r="O245">
        <v>1</v>
      </c>
      <c r="P245">
        <v>0</v>
      </c>
      <c r="Q245">
        <v>24</v>
      </c>
      <c r="S245">
        <v>0</v>
      </c>
      <c r="T245">
        <v>0</v>
      </c>
      <c r="U245">
        <v>320</v>
      </c>
      <c r="V245">
        <v>9.4</v>
      </c>
      <c r="AE245">
        <v>1.3375796179999999</v>
      </c>
      <c r="AF245">
        <v>1.3375796179999999</v>
      </c>
    </row>
    <row r="246" spans="1:32" x14ac:dyDescent="0.25">
      <c r="A246">
        <v>401</v>
      </c>
      <c r="B246">
        <v>126</v>
      </c>
      <c r="C246" t="s">
        <v>181</v>
      </c>
      <c r="D246" t="s">
        <v>182</v>
      </c>
      <c r="E246" t="s">
        <v>132</v>
      </c>
      <c r="F246" t="s">
        <v>149</v>
      </c>
      <c r="G246" t="s">
        <v>183</v>
      </c>
      <c r="H246" t="s">
        <v>184</v>
      </c>
      <c r="I246" t="s">
        <v>63</v>
      </c>
      <c r="J246">
        <v>0.27</v>
      </c>
      <c r="K246" t="s">
        <v>78</v>
      </c>
      <c r="N246">
        <v>0</v>
      </c>
      <c r="O246">
        <v>1</v>
      </c>
      <c r="P246">
        <v>0</v>
      </c>
      <c r="Q246">
        <v>24</v>
      </c>
      <c r="S246">
        <v>540</v>
      </c>
      <c r="T246">
        <v>2</v>
      </c>
      <c r="U246">
        <v>320</v>
      </c>
      <c r="V246">
        <v>9.4</v>
      </c>
      <c r="AE246">
        <v>2.8662420380000002</v>
      </c>
      <c r="AF246">
        <v>2.8662420380000002</v>
      </c>
    </row>
    <row r="247" spans="1:32" x14ac:dyDescent="0.25">
      <c r="A247">
        <v>402</v>
      </c>
      <c r="B247">
        <v>126</v>
      </c>
      <c r="C247" t="s">
        <v>181</v>
      </c>
      <c r="D247" t="s">
        <v>182</v>
      </c>
      <c r="E247" t="s">
        <v>132</v>
      </c>
      <c r="F247" t="s">
        <v>149</v>
      </c>
      <c r="G247" t="s">
        <v>183</v>
      </c>
      <c r="H247" t="s">
        <v>184</v>
      </c>
      <c r="I247" t="s">
        <v>63</v>
      </c>
      <c r="J247">
        <v>0.27</v>
      </c>
      <c r="K247" t="s">
        <v>78</v>
      </c>
      <c r="N247">
        <v>0</v>
      </c>
      <c r="O247">
        <v>1</v>
      </c>
      <c r="P247">
        <v>0</v>
      </c>
      <c r="Q247">
        <v>24</v>
      </c>
      <c r="S247">
        <v>2700</v>
      </c>
      <c r="T247">
        <v>10</v>
      </c>
      <c r="U247">
        <v>320</v>
      </c>
      <c r="V247">
        <v>9.4</v>
      </c>
      <c r="AE247">
        <v>34.012738849999998</v>
      </c>
      <c r="AF247">
        <v>34.012738849999998</v>
      </c>
    </row>
    <row r="248" spans="1:32" x14ac:dyDescent="0.25">
      <c r="A248">
        <v>412</v>
      </c>
      <c r="B248">
        <v>130</v>
      </c>
      <c r="C248" t="s">
        <v>181</v>
      </c>
      <c r="D248" t="s">
        <v>182</v>
      </c>
      <c r="E248" t="s">
        <v>132</v>
      </c>
      <c r="F248" t="s">
        <v>149</v>
      </c>
      <c r="G248" t="s">
        <v>183</v>
      </c>
      <c r="H248" t="s">
        <v>184</v>
      </c>
      <c r="I248" t="s">
        <v>63</v>
      </c>
      <c r="J248">
        <v>0.27</v>
      </c>
      <c r="K248" t="s">
        <v>78</v>
      </c>
      <c r="N248">
        <v>0</v>
      </c>
      <c r="O248">
        <v>1</v>
      </c>
      <c r="P248">
        <v>0</v>
      </c>
      <c r="Q248">
        <v>24</v>
      </c>
      <c r="S248">
        <v>0</v>
      </c>
      <c r="T248">
        <v>0</v>
      </c>
      <c r="U248">
        <v>440</v>
      </c>
      <c r="V248">
        <v>27.8</v>
      </c>
      <c r="AE248">
        <v>1.3375796179999999</v>
      </c>
      <c r="AF248">
        <v>1.3375796179999999</v>
      </c>
    </row>
    <row r="249" spans="1:32" x14ac:dyDescent="0.25">
      <c r="A249">
        <v>413</v>
      </c>
      <c r="B249">
        <v>130</v>
      </c>
      <c r="C249" t="s">
        <v>181</v>
      </c>
      <c r="D249" t="s">
        <v>182</v>
      </c>
      <c r="E249" t="s">
        <v>132</v>
      </c>
      <c r="F249" t="s">
        <v>149</v>
      </c>
      <c r="G249" t="s">
        <v>183</v>
      </c>
      <c r="H249" t="s">
        <v>184</v>
      </c>
      <c r="I249" t="s">
        <v>63</v>
      </c>
      <c r="J249">
        <v>0.27</v>
      </c>
      <c r="K249" t="s">
        <v>78</v>
      </c>
      <c r="N249">
        <v>0</v>
      </c>
      <c r="O249">
        <v>1</v>
      </c>
      <c r="P249">
        <v>0</v>
      </c>
      <c r="Q249">
        <v>24</v>
      </c>
      <c r="S249">
        <v>540</v>
      </c>
      <c r="T249">
        <v>2</v>
      </c>
      <c r="U249">
        <v>440</v>
      </c>
      <c r="V249">
        <v>27.8</v>
      </c>
      <c r="AE249">
        <v>13.94904459</v>
      </c>
      <c r="AF249">
        <v>13.94904459</v>
      </c>
    </row>
    <row r="250" spans="1:32" x14ac:dyDescent="0.25">
      <c r="A250">
        <v>414</v>
      </c>
      <c r="B250">
        <v>130</v>
      </c>
      <c r="C250" t="s">
        <v>181</v>
      </c>
      <c r="D250" t="s">
        <v>182</v>
      </c>
      <c r="E250" t="s">
        <v>132</v>
      </c>
      <c r="F250" t="s">
        <v>149</v>
      </c>
      <c r="G250" t="s">
        <v>183</v>
      </c>
      <c r="H250" t="s">
        <v>184</v>
      </c>
      <c r="I250" t="s">
        <v>63</v>
      </c>
      <c r="J250">
        <v>0.27</v>
      </c>
      <c r="K250" t="s">
        <v>78</v>
      </c>
      <c r="N250">
        <v>0</v>
      </c>
      <c r="O250">
        <v>1</v>
      </c>
      <c r="P250">
        <v>0</v>
      </c>
      <c r="Q250">
        <v>24</v>
      </c>
      <c r="S250">
        <v>2700</v>
      </c>
      <c r="T250">
        <v>10</v>
      </c>
      <c r="U250">
        <v>440</v>
      </c>
      <c r="V250">
        <v>27.8</v>
      </c>
      <c r="AE250">
        <v>36.496815290000001</v>
      </c>
      <c r="AF250">
        <v>36.496815290000001</v>
      </c>
    </row>
    <row r="251" spans="1:32" x14ac:dyDescent="0.25">
      <c r="A251">
        <v>424</v>
      </c>
      <c r="B251">
        <v>134</v>
      </c>
      <c r="C251" t="s">
        <v>181</v>
      </c>
      <c r="D251" t="s">
        <v>182</v>
      </c>
      <c r="E251" t="s">
        <v>132</v>
      </c>
      <c r="F251" t="s">
        <v>149</v>
      </c>
      <c r="G251" t="s">
        <v>183</v>
      </c>
      <c r="H251" t="s">
        <v>184</v>
      </c>
      <c r="I251" t="s">
        <v>63</v>
      </c>
      <c r="J251">
        <v>0.27</v>
      </c>
      <c r="K251" t="s">
        <v>78</v>
      </c>
      <c r="N251">
        <v>0</v>
      </c>
      <c r="O251">
        <v>1</v>
      </c>
      <c r="P251">
        <v>0</v>
      </c>
      <c r="Q251">
        <v>24</v>
      </c>
      <c r="S251">
        <v>0</v>
      </c>
      <c r="T251">
        <v>0</v>
      </c>
      <c r="U251">
        <v>370</v>
      </c>
      <c r="V251">
        <v>10.5</v>
      </c>
      <c r="AE251">
        <v>1.3375796179999999</v>
      </c>
      <c r="AF251">
        <v>1.3375796179999999</v>
      </c>
    </row>
    <row r="252" spans="1:32" x14ac:dyDescent="0.25">
      <c r="A252">
        <v>425</v>
      </c>
      <c r="B252">
        <v>134</v>
      </c>
      <c r="C252" t="s">
        <v>181</v>
      </c>
      <c r="D252" t="s">
        <v>182</v>
      </c>
      <c r="E252" t="s">
        <v>132</v>
      </c>
      <c r="F252" t="s">
        <v>149</v>
      </c>
      <c r="G252" t="s">
        <v>183</v>
      </c>
      <c r="H252" t="s">
        <v>184</v>
      </c>
      <c r="I252" t="s">
        <v>63</v>
      </c>
      <c r="J252">
        <v>0.27</v>
      </c>
      <c r="K252" t="s">
        <v>78</v>
      </c>
      <c r="N252">
        <v>0</v>
      </c>
      <c r="O252">
        <v>1</v>
      </c>
      <c r="P252">
        <v>0</v>
      </c>
      <c r="Q252">
        <v>24</v>
      </c>
      <c r="S252">
        <v>540</v>
      </c>
      <c r="T252">
        <v>2</v>
      </c>
      <c r="U252">
        <v>370</v>
      </c>
      <c r="V252">
        <v>10.5</v>
      </c>
      <c r="AE252">
        <v>4.9681528659999996</v>
      </c>
      <c r="AF252">
        <v>4.9681528659999996</v>
      </c>
    </row>
    <row r="253" spans="1:32" x14ac:dyDescent="0.25">
      <c r="A253">
        <v>426</v>
      </c>
      <c r="B253">
        <v>134</v>
      </c>
      <c r="C253" t="s">
        <v>181</v>
      </c>
      <c r="D253" t="s">
        <v>182</v>
      </c>
      <c r="E253" t="s">
        <v>132</v>
      </c>
      <c r="F253" t="s">
        <v>149</v>
      </c>
      <c r="G253" t="s">
        <v>183</v>
      </c>
      <c r="H253" t="s">
        <v>184</v>
      </c>
      <c r="I253" t="s">
        <v>63</v>
      </c>
      <c r="J253">
        <v>0.27</v>
      </c>
      <c r="K253" t="s">
        <v>78</v>
      </c>
      <c r="N253">
        <v>0</v>
      </c>
      <c r="O253">
        <v>1</v>
      </c>
      <c r="P253">
        <v>0</v>
      </c>
      <c r="Q253">
        <v>24</v>
      </c>
      <c r="S253">
        <v>2700</v>
      </c>
      <c r="T253">
        <v>10</v>
      </c>
      <c r="U253">
        <v>370</v>
      </c>
      <c r="V253">
        <v>10.5</v>
      </c>
      <c r="AE253">
        <v>34.012738849999998</v>
      </c>
      <c r="AF253">
        <v>34.012738849999998</v>
      </c>
    </row>
    <row r="254" spans="1:32" x14ac:dyDescent="0.25">
      <c r="A254">
        <v>436</v>
      </c>
      <c r="B254">
        <v>138</v>
      </c>
      <c r="C254" t="s">
        <v>181</v>
      </c>
      <c r="D254" t="s">
        <v>182</v>
      </c>
      <c r="E254" t="s">
        <v>132</v>
      </c>
      <c r="F254" t="s">
        <v>149</v>
      </c>
      <c r="G254" t="s">
        <v>183</v>
      </c>
      <c r="H254" t="s">
        <v>184</v>
      </c>
      <c r="I254" t="s">
        <v>63</v>
      </c>
      <c r="J254">
        <v>0.27</v>
      </c>
      <c r="K254" t="s">
        <v>78</v>
      </c>
      <c r="N254">
        <v>0</v>
      </c>
      <c r="O254">
        <v>1</v>
      </c>
      <c r="P254">
        <v>0</v>
      </c>
      <c r="Q254">
        <v>24</v>
      </c>
      <c r="S254">
        <v>0</v>
      </c>
      <c r="T254">
        <v>0</v>
      </c>
      <c r="U254">
        <v>290</v>
      </c>
      <c r="V254">
        <v>12.2</v>
      </c>
      <c r="AE254">
        <v>1.3375796179999999</v>
      </c>
      <c r="AF254">
        <v>1.3375796179999999</v>
      </c>
    </row>
    <row r="255" spans="1:32" x14ac:dyDescent="0.25">
      <c r="A255">
        <v>437</v>
      </c>
      <c r="B255">
        <v>138</v>
      </c>
      <c r="C255" t="s">
        <v>181</v>
      </c>
      <c r="D255" t="s">
        <v>182</v>
      </c>
      <c r="E255" t="s">
        <v>132</v>
      </c>
      <c r="F255" t="s">
        <v>149</v>
      </c>
      <c r="G255" t="s">
        <v>183</v>
      </c>
      <c r="H255" t="s">
        <v>184</v>
      </c>
      <c r="I255" t="s">
        <v>63</v>
      </c>
      <c r="J255">
        <v>0.27</v>
      </c>
      <c r="K255" t="s">
        <v>78</v>
      </c>
      <c r="N255">
        <v>0</v>
      </c>
      <c r="O255">
        <v>1</v>
      </c>
      <c r="P255">
        <v>0</v>
      </c>
      <c r="Q255">
        <v>24</v>
      </c>
      <c r="S255">
        <v>540</v>
      </c>
      <c r="T255">
        <v>2</v>
      </c>
      <c r="U255">
        <v>290</v>
      </c>
      <c r="V255">
        <v>12.2</v>
      </c>
      <c r="AE255">
        <v>15.66878981</v>
      </c>
      <c r="AF255">
        <v>15.66878981</v>
      </c>
    </row>
    <row r="256" spans="1:32" x14ac:dyDescent="0.25">
      <c r="A256">
        <v>438</v>
      </c>
      <c r="B256">
        <v>138</v>
      </c>
      <c r="C256" t="s">
        <v>181</v>
      </c>
      <c r="D256" t="s">
        <v>182</v>
      </c>
      <c r="E256" t="s">
        <v>132</v>
      </c>
      <c r="F256" t="s">
        <v>149</v>
      </c>
      <c r="G256" t="s">
        <v>183</v>
      </c>
      <c r="H256" t="s">
        <v>184</v>
      </c>
      <c r="I256" t="s">
        <v>63</v>
      </c>
      <c r="J256">
        <v>0.27</v>
      </c>
      <c r="K256" t="s">
        <v>78</v>
      </c>
      <c r="N256">
        <v>0</v>
      </c>
      <c r="O256">
        <v>1</v>
      </c>
      <c r="P256">
        <v>0</v>
      </c>
      <c r="Q256">
        <v>24</v>
      </c>
      <c r="S256">
        <v>2700</v>
      </c>
      <c r="T256">
        <v>10</v>
      </c>
      <c r="U256">
        <v>290</v>
      </c>
      <c r="V256">
        <v>12.2</v>
      </c>
      <c r="AE256">
        <v>33.821656050000001</v>
      </c>
      <c r="AF256">
        <v>33.821656050000001</v>
      </c>
    </row>
    <row r="257" spans="1:33" x14ac:dyDescent="0.25">
      <c r="A257">
        <v>448</v>
      </c>
      <c r="B257">
        <v>142</v>
      </c>
      <c r="C257" t="s">
        <v>185</v>
      </c>
      <c r="D257" t="s">
        <v>186</v>
      </c>
      <c r="E257" t="s">
        <v>132</v>
      </c>
      <c r="F257" t="s">
        <v>149</v>
      </c>
      <c r="G257" t="s">
        <v>187</v>
      </c>
      <c r="H257" t="s">
        <v>166</v>
      </c>
      <c r="I257" t="s">
        <v>86</v>
      </c>
      <c r="J257">
        <v>1.7999999999999999E-2</v>
      </c>
      <c r="K257" t="s">
        <v>78</v>
      </c>
      <c r="N257">
        <v>0</v>
      </c>
      <c r="O257">
        <v>1</v>
      </c>
      <c r="P257">
        <v>0</v>
      </c>
      <c r="Q257">
        <v>24</v>
      </c>
      <c r="S257">
        <v>0</v>
      </c>
      <c r="U257">
        <v>10</v>
      </c>
      <c r="V257">
        <v>84.6</v>
      </c>
      <c r="Y257">
        <v>243</v>
      </c>
      <c r="AE257">
        <v>8010</v>
      </c>
      <c r="AF257">
        <v>11.21848739</v>
      </c>
      <c r="AG257">
        <v>71400</v>
      </c>
    </row>
    <row r="258" spans="1:33" x14ac:dyDescent="0.25">
      <c r="A258">
        <v>449</v>
      </c>
      <c r="B258">
        <v>142</v>
      </c>
      <c r="C258" t="s">
        <v>185</v>
      </c>
      <c r="D258" t="s">
        <v>186</v>
      </c>
      <c r="E258" t="s">
        <v>132</v>
      </c>
      <c r="F258" t="s">
        <v>149</v>
      </c>
      <c r="G258" t="s">
        <v>187</v>
      </c>
      <c r="H258" t="s">
        <v>166</v>
      </c>
      <c r="I258" t="s">
        <v>86</v>
      </c>
      <c r="J258">
        <v>1.7999999999999999E-2</v>
      </c>
      <c r="K258" t="s">
        <v>78</v>
      </c>
      <c r="N258">
        <v>0</v>
      </c>
      <c r="O258">
        <v>1</v>
      </c>
      <c r="P258">
        <v>0</v>
      </c>
      <c r="Q258">
        <v>24</v>
      </c>
      <c r="S258">
        <v>18</v>
      </c>
      <c r="U258">
        <v>10</v>
      </c>
      <c r="V258">
        <v>84.6</v>
      </c>
      <c r="Y258">
        <v>243</v>
      </c>
      <c r="AE258">
        <v>6570</v>
      </c>
      <c r="AF258">
        <v>9.3589743589999994</v>
      </c>
      <c r="AG258">
        <v>70200</v>
      </c>
    </row>
    <row r="259" spans="1:33" x14ac:dyDescent="0.25">
      <c r="A259">
        <v>450</v>
      </c>
      <c r="B259">
        <v>142</v>
      </c>
      <c r="C259" t="s">
        <v>185</v>
      </c>
      <c r="D259" t="s">
        <v>186</v>
      </c>
      <c r="E259" t="s">
        <v>132</v>
      </c>
      <c r="F259" t="s">
        <v>149</v>
      </c>
      <c r="G259" t="s">
        <v>187</v>
      </c>
      <c r="H259" t="s">
        <v>166</v>
      </c>
      <c r="I259" t="s">
        <v>86</v>
      </c>
      <c r="J259">
        <v>1.7999999999999999E-2</v>
      </c>
      <c r="K259" t="s">
        <v>78</v>
      </c>
      <c r="N259">
        <v>0</v>
      </c>
      <c r="O259">
        <v>1</v>
      </c>
      <c r="P259">
        <v>0</v>
      </c>
      <c r="Q259">
        <v>24</v>
      </c>
      <c r="S259">
        <v>54</v>
      </c>
      <c r="U259">
        <v>10</v>
      </c>
      <c r="V259">
        <v>84.6</v>
      </c>
      <c r="Y259">
        <v>243</v>
      </c>
      <c r="AE259">
        <v>15700</v>
      </c>
      <c r="AF259">
        <v>16.77350427</v>
      </c>
      <c r="AG259">
        <v>93600</v>
      </c>
    </row>
    <row r="260" spans="1:33" x14ac:dyDescent="0.25">
      <c r="A260">
        <v>451</v>
      </c>
      <c r="B260">
        <v>142</v>
      </c>
      <c r="C260" t="s">
        <v>185</v>
      </c>
      <c r="D260" t="s">
        <v>186</v>
      </c>
      <c r="E260" t="s">
        <v>132</v>
      </c>
      <c r="F260" t="s">
        <v>149</v>
      </c>
      <c r="G260" t="s">
        <v>187</v>
      </c>
      <c r="H260" t="s">
        <v>166</v>
      </c>
      <c r="I260" t="s">
        <v>86</v>
      </c>
      <c r="J260">
        <v>1.7999999999999999E-2</v>
      </c>
      <c r="K260" t="s">
        <v>78</v>
      </c>
      <c r="N260">
        <v>0</v>
      </c>
      <c r="O260">
        <v>1</v>
      </c>
      <c r="P260">
        <v>0</v>
      </c>
      <c r="Q260">
        <v>24</v>
      </c>
      <c r="S260">
        <v>162</v>
      </c>
      <c r="U260">
        <v>10</v>
      </c>
      <c r="V260">
        <v>84.6</v>
      </c>
      <c r="Y260">
        <v>243</v>
      </c>
      <c r="AE260">
        <v>49600</v>
      </c>
      <c r="AF260">
        <v>45.50458716</v>
      </c>
      <c r="AG260">
        <v>109000</v>
      </c>
    </row>
    <row r="261" spans="1:33" x14ac:dyDescent="0.25">
      <c r="A261">
        <v>452</v>
      </c>
      <c r="B261">
        <v>143</v>
      </c>
      <c r="C261" t="s">
        <v>185</v>
      </c>
      <c r="D261" t="s">
        <v>186</v>
      </c>
      <c r="E261" t="s">
        <v>132</v>
      </c>
      <c r="F261" t="s">
        <v>149</v>
      </c>
      <c r="G261" t="s">
        <v>187</v>
      </c>
      <c r="H261" t="s">
        <v>166</v>
      </c>
      <c r="I261" t="s">
        <v>86</v>
      </c>
      <c r="J261">
        <v>1.7999999999999999E-2</v>
      </c>
      <c r="K261" t="s">
        <v>78</v>
      </c>
      <c r="N261">
        <v>0</v>
      </c>
      <c r="O261">
        <v>1</v>
      </c>
      <c r="P261">
        <v>0</v>
      </c>
      <c r="Q261">
        <v>72</v>
      </c>
      <c r="S261">
        <v>0</v>
      </c>
      <c r="U261">
        <v>10</v>
      </c>
      <c r="V261">
        <v>84.6</v>
      </c>
      <c r="Y261">
        <v>243</v>
      </c>
      <c r="AE261">
        <v>940</v>
      </c>
      <c r="AF261">
        <v>1.316526611</v>
      </c>
      <c r="AG261">
        <v>71400</v>
      </c>
    </row>
    <row r="262" spans="1:33" x14ac:dyDescent="0.25">
      <c r="A262">
        <v>453</v>
      </c>
      <c r="B262">
        <v>143</v>
      </c>
      <c r="C262" t="s">
        <v>185</v>
      </c>
      <c r="D262" t="s">
        <v>186</v>
      </c>
      <c r="E262" t="s">
        <v>132</v>
      </c>
      <c r="F262" t="s">
        <v>149</v>
      </c>
      <c r="G262" t="s">
        <v>187</v>
      </c>
      <c r="H262" t="s">
        <v>166</v>
      </c>
      <c r="I262" t="s">
        <v>86</v>
      </c>
      <c r="J262">
        <v>1.7999999999999999E-2</v>
      </c>
      <c r="K262" t="s">
        <v>78</v>
      </c>
      <c r="N262">
        <v>0</v>
      </c>
      <c r="O262">
        <v>1</v>
      </c>
      <c r="P262">
        <v>0</v>
      </c>
      <c r="Q262">
        <v>72</v>
      </c>
      <c r="S262">
        <v>18</v>
      </c>
      <c r="U262">
        <v>10</v>
      </c>
      <c r="V262">
        <v>84.6</v>
      </c>
      <c r="Y262">
        <v>243</v>
      </c>
      <c r="AE262">
        <v>640</v>
      </c>
      <c r="AF262">
        <v>1.0648918469999999</v>
      </c>
      <c r="AG262">
        <v>60100</v>
      </c>
    </row>
    <row r="263" spans="1:33" x14ac:dyDescent="0.25">
      <c r="A263">
        <v>454</v>
      </c>
      <c r="B263">
        <v>143</v>
      </c>
      <c r="C263" t="s">
        <v>185</v>
      </c>
      <c r="D263" t="s">
        <v>186</v>
      </c>
      <c r="E263" t="s">
        <v>132</v>
      </c>
      <c r="F263" t="s">
        <v>149</v>
      </c>
      <c r="G263" t="s">
        <v>187</v>
      </c>
      <c r="H263" t="s">
        <v>166</v>
      </c>
      <c r="I263" t="s">
        <v>86</v>
      </c>
      <c r="J263">
        <v>1.7999999999999999E-2</v>
      </c>
      <c r="K263" t="s">
        <v>78</v>
      </c>
      <c r="N263">
        <v>0</v>
      </c>
      <c r="O263">
        <v>1</v>
      </c>
      <c r="P263">
        <v>0</v>
      </c>
      <c r="Q263">
        <v>72</v>
      </c>
      <c r="S263">
        <v>54</v>
      </c>
      <c r="U263">
        <v>10</v>
      </c>
      <c r="V263">
        <v>84.6</v>
      </c>
      <c r="Y263">
        <v>243</v>
      </c>
      <c r="AE263">
        <v>1080</v>
      </c>
      <c r="AF263">
        <v>1.3043478260000001</v>
      </c>
      <c r="AG263">
        <v>82800</v>
      </c>
    </row>
    <row r="264" spans="1:33" x14ac:dyDescent="0.25">
      <c r="A264">
        <v>455</v>
      </c>
      <c r="B264">
        <v>143</v>
      </c>
      <c r="C264" t="s">
        <v>185</v>
      </c>
      <c r="D264" t="s">
        <v>186</v>
      </c>
      <c r="E264" t="s">
        <v>132</v>
      </c>
      <c r="F264" t="s">
        <v>149</v>
      </c>
      <c r="G264" t="s">
        <v>187</v>
      </c>
      <c r="H264" t="s">
        <v>166</v>
      </c>
      <c r="I264" t="s">
        <v>86</v>
      </c>
      <c r="J264">
        <v>1.7999999999999999E-2</v>
      </c>
      <c r="K264" t="s">
        <v>78</v>
      </c>
      <c r="N264">
        <v>0</v>
      </c>
      <c r="O264">
        <v>1</v>
      </c>
      <c r="P264">
        <v>0</v>
      </c>
      <c r="Q264">
        <v>72</v>
      </c>
      <c r="S264">
        <v>162</v>
      </c>
      <c r="U264">
        <v>10</v>
      </c>
      <c r="V264">
        <v>84.6</v>
      </c>
      <c r="Y264">
        <v>243</v>
      </c>
      <c r="AE264">
        <v>11400</v>
      </c>
      <c r="AF264">
        <v>10.270270269999999</v>
      </c>
      <c r="AG264">
        <v>111000</v>
      </c>
    </row>
    <row r="265" spans="1:33" x14ac:dyDescent="0.25">
      <c r="A265">
        <v>464</v>
      </c>
      <c r="B265">
        <v>146</v>
      </c>
      <c r="C265" t="s">
        <v>185</v>
      </c>
      <c r="D265" t="s">
        <v>186</v>
      </c>
      <c r="E265" t="s">
        <v>132</v>
      </c>
      <c r="F265" t="s">
        <v>149</v>
      </c>
      <c r="G265" t="s">
        <v>188</v>
      </c>
      <c r="H265" t="s">
        <v>166</v>
      </c>
      <c r="I265" t="s">
        <v>86</v>
      </c>
      <c r="J265">
        <v>1.7999999999999999E-2</v>
      </c>
      <c r="K265" t="s">
        <v>78</v>
      </c>
      <c r="N265">
        <v>0</v>
      </c>
      <c r="O265">
        <v>1</v>
      </c>
      <c r="P265">
        <v>0</v>
      </c>
      <c r="Q265">
        <v>24</v>
      </c>
      <c r="S265">
        <v>0</v>
      </c>
      <c r="U265">
        <v>10</v>
      </c>
      <c r="V265">
        <v>73.5</v>
      </c>
      <c r="Y265">
        <v>183</v>
      </c>
      <c r="AE265">
        <v>8010</v>
      </c>
      <c r="AF265">
        <v>12.53521127</v>
      </c>
      <c r="AG265">
        <v>63900</v>
      </c>
    </row>
    <row r="266" spans="1:33" x14ac:dyDescent="0.25">
      <c r="A266">
        <v>465</v>
      </c>
      <c r="B266">
        <v>146</v>
      </c>
      <c r="C266" t="s">
        <v>185</v>
      </c>
      <c r="D266" t="s">
        <v>186</v>
      </c>
      <c r="E266" t="s">
        <v>132</v>
      </c>
      <c r="F266" t="s">
        <v>149</v>
      </c>
      <c r="G266" t="s">
        <v>188</v>
      </c>
      <c r="H266" t="s">
        <v>166</v>
      </c>
      <c r="I266" t="s">
        <v>86</v>
      </c>
      <c r="J266">
        <v>1.7999999999999999E-2</v>
      </c>
      <c r="K266" t="s">
        <v>78</v>
      </c>
      <c r="N266">
        <v>0</v>
      </c>
      <c r="O266">
        <v>1</v>
      </c>
      <c r="P266">
        <v>0</v>
      </c>
      <c r="Q266">
        <v>24</v>
      </c>
      <c r="S266">
        <v>18</v>
      </c>
      <c r="U266">
        <v>10</v>
      </c>
      <c r="V266">
        <v>73.5</v>
      </c>
      <c r="Y266">
        <v>183</v>
      </c>
      <c r="AE266">
        <v>9150</v>
      </c>
      <c r="AF266">
        <v>13.37719298</v>
      </c>
      <c r="AG266">
        <v>68400</v>
      </c>
    </row>
    <row r="267" spans="1:33" x14ac:dyDescent="0.25">
      <c r="A267">
        <v>466</v>
      </c>
      <c r="B267">
        <v>146</v>
      </c>
      <c r="C267" t="s">
        <v>185</v>
      </c>
      <c r="D267" t="s">
        <v>186</v>
      </c>
      <c r="E267" t="s">
        <v>132</v>
      </c>
      <c r="F267" t="s">
        <v>149</v>
      </c>
      <c r="G267" t="s">
        <v>188</v>
      </c>
      <c r="H267" t="s">
        <v>166</v>
      </c>
      <c r="I267" t="s">
        <v>86</v>
      </c>
      <c r="J267">
        <v>1.7999999999999999E-2</v>
      </c>
      <c r="K267" t="s">
        <v>78</v>
      </c>
      <c r="N267">
        <v>0</v>
      </c>
      <c r="O267">
        <v>1</v>
      </c>
      <c r="P267">
        <v>0</v>
      </c>
      <c r="Q267">
        <v>24</v>
      </c>
      <c r="S267">
        <v>54</v>
      </c>
      <c r="U267">
        <v>10</v>
      </c>
      <c r="V267">
        <v>73.5</v>
      </c>
      <c r="Y267">
        <v>183</v>
      </c>
      <c r="AE267">
        <v>14600</v>
      </c>
      <c r="AF267">
        <v>17.78319123</v>
      </c>
      <c r="AG267">
        <v>82100</v>
      </c>
    </row>
    <row r="268" spans="1:33" x14ac:dyDescent="0.25">
      <c r="A268">
        <v>467</v>
      </c>
      <c r="B268">
        <v>146</v>
      </c>
      <c r="C268" t="s">
        <v>185</v>
      </c>
      <c r="D268" t="s">
        <v>186</v>
      </c>
      <c r="E268" t="s">
        <v>132</v>
      </c>
      <c r="F268" t="s">
        <v>149</v>
      </c>
      <c r="G268" t="s">
        <v>188</v>
      </c>
      <c r="H268" t="s">
        <v>166</v>
      </c>
      <c r="I268" t="s">
        <v>86</v>
      </c>
      <c r="J268">
        <v>1.7999999999999999E-2</v>
      </c>
      <c r="K268" t="s">
        <v>78</v>
      </c>
      <c r="N268">
        <v>0</v>
      </c>
      <c r="O268">
        <v>1</v>
      </c>
      <c r="P268">
        <v>0</v>
      </c>
      <c r="Q268">
        <v>24</v>
      </c>
      <c r="S268">
        <v>162</v>
      </c>
      <c r="U268">
        <v>10</v>
      </c>
      <c r="V268">
        <v>73.5</v>
      </c>
      <c r="Y268">
        <v>183</v>
      </c>
      <c r="AE268">
        <v>50200</v>
      </c>
      <c r="AF268">
        <v>52.675760760000003</v>
      </c>
      <c r="AG268">
        <v>95300</v>
      </c>
    </row>
    <row r="269" spans="1:33" x14ac:dyDescent="0.25">
      <c r="A269">
        <v>468</v>
      </c>
      <c r="B269">
        <v>147</v>
      </c>
      <c r="C269" t="s">
        <v>185</v>
      </c>
      <c r="D269" t="s">
        <v>186</v>
      </c>
      <c r="E269" t="s">
        <v>132</v>
      </c>
      <c r="F269" t="s">
        <v>149</v>
      </c>
      <c r="G269" t="s">
        <v>188</v>
      </c>
      <c r="H269" t="s">
        <v>166</v>
      </c>
      <c r="I269" t="s">
        <v>86</v>
      </c>
      <c r="J269">
        <v>1.7999999999999999E-2</v>
      </c>
      <c r="K269" t="s">
        <v>78</v>
      </c>
      <c r="N269">
        <v>0</v>
      </c>
      <c r="O269">
        <v>1</v>
      </c>
      <c r="P269">
        <v>0</v>
      </c>
      <c r="Q269">
        <v>72</v>
      </c>
      <c r="S269">
        <v>0</v>
      </c>
      <c r="U269">
        <v>10</v>
      </c>
      <c r="V269">
        <v>73.5</v>
      </c>
      <c r="Y269">
        <v>183</v>
      </c>
      <c r="AE269">
        <v>940</v>
      </c>
      <c r="AF269">
        <v>1.5284552849999999</v>
      </c>
      <c r="AG269">
        <v>61500</v>
      </c>
    </row>
    <row r="270" spans="1:33" x14ac:dyDescent="0.25">
      <c r="A270">
        <v>469</v>
      </c>
      <c r="B270">
        <v>147</v>
      </c>
      <c r="C270" t="s">
        <v>185</v>
      </c>
      <c r="D270" t="s">
        <v>186</v>
      </c>
      <c r="E270" t="s">
        <v>132</v>
      </c>
      <c r="F270" t="s">
        <v>149</v>
      </c>
      <c r="G270" t="s">
        <v>188</v>
      </c>
      <c r="H270" t="s">
        <v>166</v>
      </c>
      <c r="I270" t="s">
        <v>86</v>
      </c>
      <c r="J270">
        <v>1.7999999999999999E-2</v>
      </c>
      <c r="K270" t="s">
        <v>78</v>
      </c>
      <c r="N270">
        <v>0</v>
      </c>
      <c r="O270">
        <v>1</v>
      </c>
      <c r="P270">
        <v>0</v>
      </c>
      <c r="Q270">
        <v>72</v>
      </c>
      <c r="S270">
        <v>18</v>
      </c>
      <c r="U270">
        <v>10</v>
      </c>
      <c r="V270">
        <v>73.5</v>
      </c>
      <c r="Y270">
        <v>183</v>
      </c>
      <c r="AE270">
        <v>690</v>
      </c>
      <c r="AF270">
        <v>0.81463990600000002</v>
      </c>
      <c r="AG270">
        <v>84700</v>
      </c>
    </row>
    <row r="271" spans="1:33" x14ac:dyDescent="0.25">
      <c r="A271">
        <v>470</v>
      </c>
      <c r="B271">
        <v>147</v>
      </c>
      <c r="C271" t="s">
        <v>185</v>
      </c>
      <c r="D271" t="s">
        <v>186</v>
      </c>
      <c r="E271" t="s">
        <v>132</v>
      </c>
      <c r="F271" t="s">
        <v>149</v>
      </c>
      <c r="G271" t="s">
        <v>188</v>
      </c>
      <c r="H271" t="s">
        <v>166</v>
      </c>
      <c r="I271" t="s">
        <v>86</v>
      </c>
      <c r="J271">
        <v>1.7999999999999999E-2</v>
      </c>
      <c r="K271" t="s">
        <v>78</v>
      </c>
      <c r="N271">
        <v>0</v>
      </c>
      <c r="O271">
        <v>1</v>
      </c>
      <c r="P271">
        <v>0</v>
      </c>
      <c r="Q271">
        <v>72</v>
      </c>
      <c r="S271">
        <v>54</v>
      </c>
      <c r="U271">
        <v>10</v>
      </c>
      <c r="V271">
        <v>73.5</v>
      </c>
      <c r="Y271">
        <v>183</v>
      </c>
      <c r="AE271">
        <v>2090</v>
      </c>
      <c r="AF271">
        <v>2.855191257</v>
      </c>
      <c r="AG271">
        <v>73200</v>
      </c>
    </row>
    <row r="272" spans="1:33" x14ac:dyDescent="0.25">
      <c r="A272">
        <v>471</v>
      </c>
      <c r="B272">
        <v>147</v>
      </c>
      <c r="C272" t="s">
        <v>185</v>
      </c>
      <c r="D272" t="s">
        <v>186</v>
      </c>
      <c r="E272" t="s">
        <v>132</v>
      </c>
      <c r="F272" t="s">
        <v>149</v>
      </c>
      <c r="G272" t="s">
        <v>188</v>
      </c>
      <c r="H272" t="s">
        <v>166</v>
      </c>
      <c r="I272" t="s">
        <v>86</v>
      </c>
      <c r="J272">
        <v>1.7999999999999999E-2</v>
      </c>
      <c r="K272" t="s">
        <v>78</v>
      </c>
      <c r="N272">
        <v>0</v>
      </c>
      <c r="O272">
        <v>1</v>
      </c>
      <c r="P272">
        <v>0</v>
      </c>
      <c r="Q272">
        <v>72</v>
      </c>
      <c r="S272">
        <v>162</v>
      </c>
      <c r="U272">
        <v>10</v>
      </c>
      <c r="V272">
        <v>73.5</v>
      </c>
      <c r="Y272">
        <v>183</v>
      </c>
      <c r="AE272">
        <v>5530</v>
      </c>
      <c r="AF272">
        <v>8.3283132529999992</v>
      </c>
      <c r="AG272">
        <v>66400</v>
      </c>
    </row>
    <row r="273" spans="1:33" x14ac:dyDescent="0.25">
      <c r="A273">
        <v>490</v>
      </c>
      <c r="B273">
        <v>153</v>
      </c>
      <c r="C273" t="s">
        <v>189</v>
      </c>
      <c r="D273" t="s">
        <v>190</v>
      </c>
      <c r="E273" t="s">
        <v>132</v>
      </c>
      <c r="F273" t="s">
        <v>143</v>
      </c>
      <c r="G273" t="s">
        <v>139</v>
      </c>
      <c r="H273" t="s">
        <v>148</v>
      </c>
      <c r="I273" t="s">
        <v>63</v>
      </c>
      <c r="J273">
        <v>0.188</v>
      </c>
      <c r="K273" t="s">
        <v>64</v>
      </c>
      <c r="L273">
        <v>4</v>
      </c>
      <c r="M273">
        <v>1</v>
      </c>
      <c r="N273">
        <v>1</v>
      </c>
      <c r="O273">
        <v>0</v>
      </c>
      <c r="P273">
        <v>0</v>
      </c>
      <c r="Q273">
        <v>24</v>
      </c>
      <c r="R273">
        <v>0</v>
      </c>
      <c r="U273">
        <v>25</v>
      </c>
      <c r="V273">
        <v>57</v>
      </c>
      <c r="X273">
        <v>800</v>
      </c>
      <c r="AE273">
        <v>126000</v>
      </c>
      <c r="AF273">
        <v>0.90647482000000001</v>
      </c>
      <c r="AG273">
        <v>13900000</v>
      </c>
    </row>
    <row r="274" spans="1:33" x14ac:dyDescent="0.25">
      <c r="A274">
        <v>491</v>
      </c>
      <c r="B274">
        <v>153</v>
      </c>
      <c r="C274" t="s">
        <v>189</v>
      </c>
      <c r="D274" t="s">
        <v>190</v>
      </c>
      <c r="E274" t="s">
        <v>132</v>
      </c>
      <c r="F274" t="s">
        <v>143</v>
      </c>
      <c r="G274" t="s">
        <v>139</v>
      </c>
      <c r="H274" t="s">
        <v>148</v>
      </c>
      <c r="I274" t="s">
        <v>63</v>
      </c>
      <c r="J274">
        <v>0.188</v>
      </c>
      <c r="K274" t="s">
        <v>64</v>
      </c>
      <c r="L274">
        <v>4</v>
      </c>
      <c r="M274">
        <v>1</v>
      </c>
      <c r="N274">
        <v>1</v>
      </c>
      <c r="O274">
        <v>0</v>
      </c>
      <c r="P274">
        <v>0</v>
      </c>
      <c r="Q274">
        <v>24</v>
      </c>
      <c r="R274">
        <v>13</v>
      </c>
      <c r="U274">
        <v>25</v>
      </c>
      <c r="V274">
        <v>57</v>
      </c>
      <c r="X274">
        <v>800</v>
      </c>
      <c r="AE274">
        <v>259000</v>
      </c>
      <c r="AF274">
        <v>1.598765432</v>
      </c>
      <c r="AG274">
        <v>16200000</v>
      </c>
    </row>
    <row r="275" spans="1:33" x14ac:dyDescent="0.25">
      <c r="A275">
        <v>492</v>
      </c>
      <c r="B275">
        <v>153</v>
      </c>
      <c r="C275" t="s">
        <v>189</v>
      </c>
      <c r="D275" t="s">
        <v>190</v>
      </c>
      <c r="E275" t="s">
        <v>132</v>
      </c>
      <c r="F275" t="s">
        <v>143</v>
      </c>
      <c r="G275" t="s">
        <v>139</v>
      </c>
      <c r="H275" t="s">
        <v>148</v>
      </c>
      <c r="I275" t="s">
        <v>63</v>
      </c>
      <c r="J275">
        <v>0.188</v>
      </c>
      <c r="K275" t="s">
        <v>64</v>
      </c>
      <c r="L275">
        <v>4</v>
      </c>
      <c r="M275">
        <v>1</v>
      </c>
      <c r="N275">
        <v>1</v>
      </c>
      <c r="O275">
        <v>0</v>
      </c>
      <c r="P275">
        <v>0</v>
      </c>
      <c r="Q275">
        <v>24</v>
      </c>
      <c r="R275">
        <v>33</v>
      </c>
      <c r="U275">
        <v>25</v>
      </c>
      <c r="V275">
        <v>57</v>
      </c>
      <c r="X275">
        <v>800</v>
      </c>
      <c r="AE275">
        <v>818000</v>
      </c>
      <c r="AF275">
        <v>6.1969696970000001</v>
      </c>
      <c r="AG275">
        <v>13200000</v>
      </c>
    </row>
    <row r="276" spans="1:33" x14ac:dyDescent="0.25">
      <c r="A276">
        <v>493</v>
      </c>
      <c r="B276">
        <v>154</v>
      </c>
      <c r="C276" t="s">
        <v>189</v>
      </c>
      <c r="D276" t="s">
        <v>190</v>
      </c>
      <c r="E276" t="s">
        <v>132</v>
      </c>
      <c r="F276" t="s">
        <v>143</v>
      </c>
      <c r="G276" t="s">
        <v>139</v>
      </c>
      <c r="H276" t="s">
        <v>148</v>
      </c>
      <c r="I276" t="s">
        <v>63</v>
      </c>
      <c r="J276">
        <v>0.188</v>
      </c>
      <c r="K276" t="s">
        <v>78</v>
      </c>
      <c r="N276">
        <v>0</v>
      </c>
      <c r="O276">
        <v>1</v>
      </c>
      <c r="P276">
        <v>0</v>
      </c>
      <c r="Q276">
        <v>24</v>
      </c>
      <c r="S276">
        <v>0</v>
      </c>
      <c r="U276">
        <v>25</v>
      </c>
      <c r="V276">
        <v>57</v>
      </c>
      <c r="Y276">
        <v>1350</v>
      </c>
      <c r="AE276">
        <v>147000</v>
      </c>
      <c r="AF276">
        <v>0.96710526299999999</v>
      </c>
      <c r="AG276">
        <v>15200000</v>
      </c>
    </row>
    <row r="277" spans="1:33" x14ac:dyDescent="0.25">
      <c r="A277">
        <v>494</v>
      </c>
      <c r="B277">
        <v>154</v>
      </c>
      <c r="C277" t="s">
        <v>189</v>
      </c>
      <c r="D277" t="s">
        <v>190</v>
      </c>
      <c r="E277" t="s">
        <v>132</v>
      </c>
      <c r="F277" t="s">
        <v>143</v>
      </c>
      <c r="G277" t="s">
        <v>139</v>
      </c>
      <c r="H277" t="s">
        <v>148</v>
      </c>
      <c r="I277" t="s">
        <v>63</v>
      </c>
      <c r="J277">
        <v>0.188</v>
      </c>
      <c r="K277" t="s">
        <v>78</v>
      </c>
      <c r="N277">
        <v>0</v>
      </c>
      <c r="O277">
        <v>1</v>
      </c>
      <c r="P277">
        <v>0</v>
      </c>
      <c r="Q277">
        <v>24</v>
      </c>
      <c r="S277">
        <v>45</v>
      </c>
      <c r="U277">
        <v>25</v>
      </c>
      <c r="V277">
        <v>57</v>
      </c>
      <c r="Y277">
        <v>1350</v>
      </c>
      <c r="AE277">
        <v>610000</v>
      </c>
      <c r="AF277">
        <v>3.6746987949999999</v>
      </c>
      <c r="AG277">
        <v>16600000</v>
      </c>
    </row>
    <row r="278" spans="1:33" x14ac:dyDescent="0.25">
      <c r="A278">
        <v>495</v>
      </c>
      <c r="B278">
        <v>154</v>
      </c>
      <c r="C278" t="s">
        <v>189</v>
      </c>
      <c r="D278" t="s">
        <v>190</v>
      </c>
      <c r="E278" t="s">
        <v>132</v>
      </c>
      <c r="F278" t="s">
        <v>143</v>
      </c>
      <c r="G278" t="s">
        <v>139</v>
      </c>
      <c r="H278" t="s">
        <v>148</v>
      </c>
      <c r="I278" t="s">
        <v>63</v>
      </c>
      <c r="J278">
        <v>0.188</v>
      </c>
      <c r="K278" t="s">
        <v>78</v>
      </c>
      <c r="N278">
        <v>0</v>
      </c>
      <c r="O278">
        <v>1</v>
      </c>
      <c r="P278">
        <v>0</v>
      </c>
      <c r="Q278">
        <v>24</v>
      </c>
      <c r="S278">
        <v>200</v>
      </c>
      <c r="U278">
        <v>25</v>
      </c>
      <c r="V278">
        <v>57</v>
      </c>
      <c r="Y278">
        <v>1350</v>
      </c>
      <c r="AE278">
        <v>6502000</v>
      </c>
      <c r="AF278">
        <v>31.110047850000001</v>
      </c>
      <c r="AG278">
        <v>20900000</v>
      </c>
    </row>
    <row r="279" spans="1:33" x14ac:dyDescent="0.25">
      <c r="A279">
        <v>496</v>
      </c>
      <c r="B279">
        <v>155</v>
      </c>
      <c r="C279" t="s">
        <v>191</v>
      </c>
      <c r="D279" t="s">
        <v>192</v>
      </c>
      <c r="E279" t="s">
        <v>132</v>
      </c>
      <c r="F279" t="s">
        <v>149</v>
      </c>
      <c r="G279" t="s">
        <v>193</v>
      </c>
      <c r="H279" t="s">
        <v>194</v>
      </c>
      <c r="I279" t="s">
        <v>86</v>
      </c>
      <c r="J279">
        <v>1.7999999999999999E-2</v>
      </c>
      <c r="K279" t="s">
        <v>78</v>
      </c>
      <c r="N279">
        <v>0</v>
      </c>
      <c r="O279">
        <v>1</v>
      </c>
      <c r="P279">
        <v>0</v>
      </c>
      <c r="Q279">
        <v>24</v>
      </c>
      <c r="S279">
        <v>0</v>
      </c>
      <c r="U279">
        <v>10</v>
      </c>
      <c r="V279">
        <v>84</v>
      </c>
      <c r="Y279">
        <v>148</v>
      </c>
      <c r="AE279">
        <v>100</v>
      </c>
      <c r="AF279">
        <v>0.95238095199999995</v>
      </c>
      <c r="AG279">
        <v>10500</v>
      </c>
    </row>
    <row r="280" spans="1:33" x14ac:dyDescent="0.25">
      <c r="A280">
        <v>497</v>
      </c>
      <c r="B280">
        <v>155</v>
      </c>
      <c r="C280" t="s">
        <v>191</v>
      </c>
      <c r="D280" t="s">
        <v>192</v>
      </c>
      <c r="E280" t="s">
        <v>132</v>
      </c>
      <c r="F280" t="s">
        <v>149</v>
      </c>
      <c r="G280" t="s">
        <v>193</v>
      </c>
      <c r="H280" t="s">
        <v>194</v>
      </c>
      <c r="I280" t="s">
        <v>86</v>
      </c>
      <c r="J280">
        <v>1.7999999999999999E-2</v>
      </c>
      <c r="K280" t="s">
        <v>78</v>
      </c>
      <c r="N280">
        <v>0</v>
      </c>
      <c r="O280">
        <v>1</v>
      </c>
      <c r="P280">
        <v>0</v>
      </c>
      <c r="Q280">
        <v>24</v>
      </c>
      <c r="S280">
        <v>8</v>
      </c>
      <c r="U280">
        <v>10</v>
      </c>
      <c r="V280">
        <v>84</v>
      </c>
      <c r="Y280">
        <v>148</v>
      </c>
      <c r="AE280">
        <v>100</v>
      </c>
      <c r="AF280">
        <v>0.68965517200000004</v>
      </c>
      <c r="AG280">
        <v>14500</v>
      </c>
    </row>
    <row r="281" spans="1:33" x14ac:dyDescent="0.25">
      <c r="A281">
        <v>498</v>
      </c>
      <c r="B281">
        <v>155</v>
      </c>
      <c r="C281" t="s">
        <v>191</v>
      </c>
      <c r="D281" t="s">
        <v>192</v>
      </c>
      <c r="E281" t="s">
        <v>132</v>
      </c>
      <c r="F281" t="s">
        <v>149</v>
      </c>
      <c r="G281" t="s">
        <v>193</v>
      </c>
      <c r="H281" t="s">
        <v>194</v>
      </c>
      <c r="I281" t="s">
        <v>86</v>
      </c>
      <c r="J281">
        <v>1.7999999999999999E-2</v>
      </c>
      <c r="K281" t="s">
        <v>78</v>
      </c>
      <c r="N281">
        <v>0</v>
      </c>
      <c r="O281">
        <v>1</v>
      </c>
      <c r="P281">
        <v>0</v>
      </c>
      <c r="Q281">
        <v>24</v>
      </c>
      <c r="S281">
        <v>32</v>
      </c>
      <c r="U281">
        <v>10</v>
      </c>
      <c r="V281">
        <v>84</v>
      </c>
      <c r="Y281">
        <v>148</v>
      </c>
      <c r="AE281">
        <v>100</v>
      </c>
      <c r="AF281">
        <v>0.47846889999999997</v>
      </c>
      <c r="AG281">
        <v>20900</v>
      </c>
    </row>
    <row r="282" spans="1:33" x14ac:dyDescent="0.25">
      <c r="A282">
        <v>499</v>
      </c>
      <c r="B282">
        <v>155</v>
      </c>
      <c r="C282" t="s">
        <v>191</v>
      </c>
      <c r="D282" t="s">
        <v>192</v>
      </c>
      <c r="E282" t="s">
        <v>132</v>
      </c>
      <c r="F282" t="s">
        <v>149</v>
      </c>
      <c r="G282" t="s">
        <v>193</v>
      </c>
      <c r="H282" t="s">
        <v>194</v>
      </c>
      <c r="I282" t="s">
        <v>86</v>
      </c>
      <c r="J282">
        <v>1.7999999999999999E-2</v>
      </c>
      <c r="K282" t="s">
        <v>78</v>
      </c>
      <c r="N282">
        <v>0</v>
      </c>
      <c r="O282">
        <v>1</v>
      </c>
      <c r="P282">
        <v>0</v>
      </c>
      <c r="Q282">
        <v>24</v>
      </c>
      <c r="S282">
        <v>64</v>
      </c>
      <c r="U282">
        <v>10</v>
      </c>
      <c r="V282">
        <v>84</v>
      </c>
      <c r="Y282">
        <v>148</v>
      </c>
      <c r="AE282">
        <v>14000</v>
      </c>
      <c r="AF282">
        <v>53.030303029999999</v>
      </c>
      <c r="AG282">
        <v>26400</v>
      </c>
    </row>
    <row r="283" spans="1:33" x14ac:dyDescent="0.25">
      <c r="A283">
        <v>500</v>
      </c>
      <c r="B283">
        <v>155</v>
      </c>
      <c r="C283" t="s">
        <v>191</v>
      </c>
      <c r="D283" t="s">
        <v>192</v>
      </c>
      <c r="E283" t="s">
        <v>132</v>
      </c>
      <c r="F283" t="s">
        <v>149</v>
      </c>
      <c r="G283" t="s">
        <v>193</v>
      </c>
      <c r="H283" t="s">
        <v>194</v>
      </c>
      <c r="I283" t="s">
        <v>86</v>
      </c>
      <c r="J283">
        <v>1.7999999999999999E-2</v>
      </c>
      <c r="K283" t="s">
        <v>78</v>
      </c>
      <c r="N283">
        <v>0</v>
      </c>
      <c r="O283">
        <v>1</v>
      </c>
      <c r="P283">
        <v>0</v>
      </c>
      <c r="Q283">
        <v>24</v>
      </c>
      <c r="S283">
        <v>148</v>
      </c>
      <c r="U283">
        <v>10</v>
      </c>
      <c r="V283">
        <v>84</v>
      </c>
      <c r="Y283">
        <v>148</v>
      </c>
      <c r="AE283">
        <v>17500</v>
      </c>
      <c r="AF283">
        <v>64.57564576</v>
      </c>
      <c r="AG283">
        <v>27100</v>
      </c>
    </row>
    <row r="284" spans="1:33" x14ac:dyDescent="0.25">
      <c r="A284">
        <v>501</v>
      </c>
      <c r="B284">
        <v>156</v>
      </c>
      <c r="C284" t="s">
        <v>191</v>
      </c>
      <c r="D284" t="s">
        <v>192</v>
      </c>
      <c r="E284" t="s">
        <v>132</v>
      </c>
      <c r="F284" t="s">
        <v>149</v>
      </c>
      <c r="G284" t="s">
        <v>195</v>
      </c>
      <c r="H284" t="s">
        <v>194</v>
      </c>
      <c r="I284" t="s">
        <v>86</v>
      </c>
      <c r="J284">
        <v>1.7999999999999999E-2</v>
      </c>
      <c r="K284" t="s">
        <v>78</v>
      </c>
      <c r="N284">
        <v>0</v>
      </c>
      <c r="O284">
        <v>1</v>
      </c>
      <c r="P284">
        <v>0</v>
      </c>
      <c r="Q284">
        <v>24</v>
      </c>
      <c r="S284">
        <v>0</v>
      </c>
      <c r="U284">
        <v>10</v>
      </c>
      <c r="V284">
        <v>84</v>
      </c>
      <c r="Y284">
        <v>159</v>
      </c>
      <c r="AE284">
        <v>0</v>
      </c>
      <c r="AF284">
        <v>0</v>
      </c>
      <c r="AG284">
        <v>11300</v>
      </c>
    </row>
    <row r="285" spans="1:33" x14ac:dyDescent="0.25">
      <c r="A285">
        <v>502</v>
      </c>
      <c r="B285">
        <v>156</v>
      </c>
      <c r="C285" t="s">
        <v>191</v>
      </c>
      <c r="D285" t="s">
        <v>192</v>
      </c>
      <c r="E285" t="s">
        <v>132</v>
      </c>
      <c r="F285" t="s">
        <v>149</v>
      </c>
      <c r="G285" t="s">
        <v>195</v>
      </c>
      <c r="H285" t="s">
        <v>194</v>
      </c>
      <c r="I285" t="s">
        <v>86</v>
      </c>
      <c r="J285">
        <v>1.7999999999999999E-2</v>
      </c>
      <c r="K285" t="s">
        <v>78</v>
      </c>
      <c r="N285">
        <v>0</v>
      </c>
      <c r="O285">
        <v>1</v>
      </c>
      <c r="P285">
        <v>0</v>
      </c>
      <c r="Q285">
        <v>24</v>
      </c>
      <c r="S285">
        <v>8</v>
      </c>
      <c r="U285">
        <v>10</v>
      </c>
      <c r="V285">
        <v>84</v>
      </c>
      <c r="Y285">
        <v>159</v>
      </c>
      <c r="AE285">
        <v>0</v>
      </c>
      <c r="AF285">
        <v>0</v>
      </c>
      <c r="AG285">
        <v>13700</v>
      </c>
    </row>
    <row r="286" spans="1:33" x14ac:dyDescent="0.25">
      <c r="A286">
        <v>503</v>
      </c>
      <c r="B286">
        <v>156</v>
      </c>
      <c r="C286" t="s">
        <v>191</v>
      </c>
      <c r="D286" t="s">
        <v>192</v>
      </c>
      <c r="E286" t="s">
        <v>132</v>
      </c>
      <c r="F286" t="s">
        <v>149</v>
      </c>
      <c r="G286" t="s">
        <v>195</v>
      </c>
      <c r="H286" t="s">
        <v>194</v>
      </c>
      <c r="I286" t="s">
        <v>86</v>
      </c>
      <c r="J286">
        <v>1.7999999999999999E-2</v>
      </c>
      <c r="K286" t="s">
        <v>78</v>
      </c>
      <c r="N286">
        <v>0</v>
      </c>
      <c r="O286">
        <v>1</v>
      </c>
      <c r="P286">
        <v>0</v>
      </c>
      <c r="Q286">
        <v>24</v>
      </c>
      <c r="S286">
        <v>32</v>
      </c>
      <c r="U286">
        <v>10</v>
      </c>
      <c r="V286">
        <v>84</v>
      </c>
      <c r="Y286">
        <v>159</v>
      </c>
      <c r="AE286">
        <v>2800</v>
      </c>
      <c r="AF286">
        <v>18.79194631</v>
      </c>
      <c r="AG286">
        <v>14900</v>
      </c>
    </row>
    <row r="287" spans="1:33" x14ac:dyDescent="0.25">
      <c r="A287">
        <v>504</v>
      </c>
      <c r="B287">
        <v>156</v>
      </c>
      <c r="C287" t="s">
        <v>191</v>
      </c>
      <c r="D287" t="s">
        <v>192</v>
      </c>
      <c r="E287" t="s">
        <v>132</v>
      </c>
      <c r="F287" t="s">
        <v>149</v>
      </c>
      <c r="G287" t="s">
        <v>195</v>
      </c>
      <c r="H287" t="s">
        <v>194</v>
      </c>
      <c r="I287" t="s">
        <v>86</v>
      </c>
      <c r="J287">
        <v>1.7999999999999999E-2</v>
      </c>
      <c r="K287" t="s">
        <v>78</v>
      </c>
      <c r="N287">
        <v>0</v>
      </c>
      <c r="O287">
        <v>1</v>
      </c>
      <c r="P287">
        <v>0</v>
      </c>
      <c r="Q287">
        <v>24</v>
      </c>
      <c r="S287">
        <v>64</v>
      </c>
      <c r="U287">
        <v>10</v>
      </c>
      <c r="V287">
        <v>84</v>
      </c>
      <c r="Y287">
        <v>159</v>
      </c>
      <c r="AE287">
        <v>9700</v>
      </c>
      <c r="AF287">
        <v>37.30769231</v>
      </c>
      <c r="AG287">
        <v>26000</v>
      </c>
    </row>
    <row r="288" spans="1:33" x14ac:dyDescent="0.25">
      <c r="A288">
        <v>505</v>
      </c>
      <c r="B288">
        <v>156</v>
      </c>
      <c r="C288" t="s">
        <v>191</v>
      </c>
      <c r="D288" t="s">
        <v>192</v>
      </c>
      <c r="E288" t="s">
        <v>132</v>
      </c>
      <c r="F288" t="s">
        <v>149</v>
      </c>
      <c r="G288" t="s">
        <v>195</v>
      </c>
      <c r="H288" t="s">
        <v>194</v>
      </c>
      <c r="I288" t="s">
        <v>86</v>
      </c>
      <c r="J288">
        <v>1.7999999999999999E-2</v>
      </c>
      <c r="K288" t="s">
        <v>78</v>
      </c>
      <c r="N288">
        <v>0</v>
      </c>
      <c r="O288">
        <v>1</v>
      </c>
      <c r="P288">
        <v>0</v>
      </c>
      <c r="Q288">
        <v>24</v>
      </c>
      <c r="S288">
        <v>148</v>
      </c>
      <c r="U288">
        <v>10</v>
      </c>
      <c r="V288">
        <v>84</v>
      </c>
      <c r="Y288">
        <v>159</v>
      </c>
      <c r="AE288">
        <v>13300</v>
      </c>
      <c r="AF288">
        <v>61.290322580000002</v>
      </c>
      <c r="AG288">
        <v>21700</v>
      </c>
    </row>
    <row r="289" spans="1:33" x14ac:dyDescent="0.25">
      <c r="A289">
        <v>506</v>
      </c>
      <c r="B289">
        <v>157</v>
      </c>
      <c r="C289" t="s">
        <v>196</v>
      </c>
      <c r="D289" t="s">
        <v>197</v>
      </c>
      <c r="E289" t="s">
        <v>132</v>
      </c>
      <c r="F289" t="s">
        <v>198</v>
      </c>
      <c r="G289" t="s">
        <v>199</v>
      </c>
      <c r="H289" t="s">
        <v>62</v>
      </c>
      <c r="I289" t="s">
        <v>63</v>
      </c>
      <c r="J289">
        <v>0.32</v>
      </c>
      <c r="K289" t="s">
        <v>78</v>
      </c>
      <c r="N289">
        <v>0</v>
      </c>
      <c r="O289">
        <v>1</v>
      </c>
      <c r="P289">
        <v>0</v>
      </c>
      <c r="Q289">
        <v>72</v>
      </c>
      <c r="S289">
        <v>0</v>
      </c>
      <c r="T289">
        <v>0</v>
      </c>
      <c r="U289">
        <v>14</v>
      </c>
      <c r="V289">
        <v>102</v>
      </c>
      <c r="Y289">
        <v>25</v>
      </c>
      <c r="AE289">
        <v>7874.0157479999998</v>
      </c>
      <c r="AF289">
        <v>0.46158023399999998</v>
      </c>
      <c r="AG289">
        <v>1705882.3529999999</v>
      </c>
    </row>
    <row r="290" spans="1:33" x14ac:dyDescent="0.25">
      <c r="A290">
        <v>507</v>
      </c>
      <c r="B290">
        <v>157</v>
      </c>
      <c r="C290" t="s">
        <v>196</v>
      </c>
      <c r="D290" t="s">
        <v>197</v>
      </c>
      <c r="E290" t="s">
        <v>132</v>
      </c>
      <c r="F290" t="s">
        <v>198</v>
      </c>
      <c r="G290" t="s">
        <v>199</v>
      </c>
      <c r="H290" t="s">
        <v>62</v>
      </c>
      <c r="I290" t="s">
        <v>63</v>
      </c>
      <c r="J290">
        <v>0.32</v>
      </c>
      <c r="K290" t="s">
        <v>78</v>
      </c>
      <c r="N290">
        <v>0</v>
      </c>
      <c r="O290">
        <v>1</v>
      </c>
      <c r="P290">
        <v>0</v>
      </c>
      <c r="Q290">
        <v>72</v>
      </c>
      <c r="S290">
        <v>100</v>
      </c>
      <c r="T290">
        <v>0.33</v>
      </c>
      <c r="U290">
        <v>14</v>
      </c>
      <c r="V290">
        <v>102</v>
      </c>
      <c r="Y290">
        <v>25</v>
      </c>
      <c r="AE290">
        <v>7874.0157479999998</v>
      </c>
      <c r="AF290">
        <v>0.34031762999999998</v>
      </c>
      <c r="AG290">
        <v>2313725.4900000002</v>
      </c>
    </row>
    <row r="291" spans="1:33" x14ac:dyDescent="0.25">
      <c r="A291">
        <v>508</v>
      </c>
      <c r="B291">
        <v>157</v>
      </c>
      <c r="C291" t="s">
        <v>196</v>
      </c>
      <c r="D291" t="s">
        <v>197</v>
      </c>
      <c r="E291" t="s">
        <v>132</v>
      </c>
      <c r="F291" t="s">
        <v>198</v>
      </c>
      <c r="G291" t="s">
        <v>199</v>
      </c>
      <c r="H291" t="s">
        <v>62</v>
      </c>
      <c r="I291" t="s">
        <v>63</v>
      </c>
      <c r="J291">
        <v>0.32</v>
      </c>
      <c r="K291" t="s">
        <v>78</v>
      </c>
      <c r="N291">
        <v>0</v>
      </c>
      <c r="O291">
        <v>1</v>
      </c>
      <c r="P291">
        <v>0</v>
      </c>
      <c r="Q291">
        <v>72</v>
      </c>
      <c r="S291">
        <v>200</v>
      </c>
      <c r="T291">
        <v>0.66</v>
      </c>
      <c r="U291">
        <v>14</v>
      </c>
      <c r="V291">
        <v>102</v>
      </c>
      <c r="Y291">
        <v>25</v>
      </c>
      <c r="AE291">
        <v>7874.0157479999998</v>
      </c>
      <c r="AF291">
        <v>0.31373031499999998</v>
      </c>
      <c r="AG291">
        <v>2509803.9219999998</v>
      </c>
    </row>
    <row r="292" spans="1:33" x14ac:dyDescent="0.25">
      <c r="A292">
        <v>509</v>
      </c>
      <c r="B292">
        <v>157</v>
      </c>
      <c r="C292" t="s">
        <v>196</v>
      </c>
      <c r="D292" t="s">
        <v>197</v>
      </c>
      <c r="E292" t="s">
        <v>132</v>
      </c>
      <c r="F292" t="s">
        <v>198</v>
      </c>
      <c r="G292" t="s">
        <v>199</v>
      </c>
      <c r="H292" t="s">
        <v>62</v>
      </c>
      <c r="I292" t="s">
        <v>63</v>
      </c>
      <c r="J292">
        <v>0.32</v>
      </c>
      <c r="K292" t="s">
        <v>78</v>
      </c>
      <c r="N292">
        <v>0</v>
      </c>
      <c r="O292">
        <v>1</v>
      </c>
      <c r="P292">
        <v>0</v>
      </c>
      <c r="Q292">
        <v>72</v>
      </c>
      <c r="S292">
        <v>1000</v>
      </c>
      <c r="T292">
        <v>3.3</v>
      </c>
      <c r="U292">
        <v>14</v>
      </c>
      <c r="V292">
        <v>102</v>
      </c>
      <c r="Y292">
        <v>25</v>
      </c>
      <c r="AE292">
        <v>448818.89760000003</v>
      </c>
      <c r="AF292">
        <v>11.921751970000001</v>
      </c>
      <c r="AG292">
        <v>3764705.8820000002</v>
      </c>
    </row>
    <row r="293" spans="1:33" x14ac:dyDescent="0.25">
      <c r="A293">
        <v>510</v>
      </c>
      <c r="B293">
        <v>157</v>
      </c>
      <c r="C293" t="s">
        <v>196</v>
      </c>
      <c r="D293" t="s">
        <v>197</v>
      </c>
      <c r="E293" t="s">
        <v>132</v>
      </c>
      <c r="F293" t="s">
        <v>198</v>
      </c>
      <c r="G293" t="s">
        <v>199</v>
      </c>
      <c r="H293" t="s">
        <v>62</v>
      </c>
      <c r="I293" t="s">
        <v>63</v>
      </c>
      <c r="J293">
        <v>0.32</v>
      </c>
      <c r="K293" t="s">
        <v>78</v>
      </c>
      <c r="N293">
        <v>0</v>
      </c>
      <c r="O293">
        <v>1</v>
      </c>
      <c r="P293">
        <v>0</v>
      </c>
      <c r="Q293">
        <v>72</v>
      </c>
      <c r="S293">
        <v>3000</v>
      </c>
      <c r="T293">
        <v>10</v>
      </c>
      <c r="U293">
        <v>14</v>
      </c>
      <c r="V293">
        <v>102</v>
      </c>
      <c r="Y293">
        <v>25</v>
      </c>
      <c r="AE293">
        <v>1055118.1100000001</v>
      </c>
      <c r="AF293">
        <v>19.930008740000002</v>
      </c>
      <c r="AG293">
        <v>5294117.6469999999</v>
      </c>
    </row>
    <row r="294" spans="1:33" x14ac:dyDescent="0.25">
      <c r="A294">
        <v>526</v>
      </c>
      <c r="B294">
        <v>161</v>
      </c>
      <c r="C294" t="s">
        <v>200</v>
      </c>
      <c r="D294" t="s">
        <v>201</v>
      </c>
      <c r="E294" t="s">
        <v>132</v>
      </c>
      <c r="F294" t="s">
        <v>198</v>
      </c>
      <c r="G294" t="s">
        <v>199</v>
      </c>
      <c r="H294" t="s">
        <v>62</v>
      </c>
      <c r="I294" t="s">
        <v>63</v>
      </c>
      <c r="J294">
        <v>0.32</v>
      </c>
      <c r="K294" t="s">
        <v>78</v>
      </c>
      <c r="N294">
        <v>0</v>
      </c>
      <c r="O294">
        <v>1</v>
      </c>
      <c r="P294">
        <v>0</v>
      </c>
      <c r="Q294">
        <v>72</v>
      </c>
      <c r="S294">
        <v>0</v>
      </c>
      <c r="T294">
        <v>0</v>
      </c>
      <c r="U294">
        <v>14</v>
      </c>
      <c r="V294">
        <v>102</v>
      </c>
      <c r="Y294">
        <v>25</v>
      </c>
      <c r="AE294">
        <v>574.71264369999994</v>
      </c>
      <c r="AF294">
        <v>0.97451274399999999</v>
      </c>
      <c r="AG294">
        <v>58974.358970000001</v>
      </c>
    </row>
    <row r="295" spans="1:33" x14ac:dyDescent="0.25">
      <c r="A295">
        <v>527</v>
      </c>
      <c r="B295">
        <v>161</v>
      </c>
      <c r="C295" t="s">
        <v>200</v>
      </c>
      <c r="D295" t="s">
        <v>201</v>
      </c>
      <c r="E295" t="s">
        <v>132</v>
      </c>
      <c r="F295" t="s">
        <v>198</v>
      </c>
      <c r="G295" t="s">
        <v>199</v>
      </c>
      <c r="H295" t="s">
        <v>62</v>
      </c>
      <c r="I295" t="s">
        <v>63</v>
      </c>
      <c r="J295">
        <v>0.32</v>
      </c>
      <c r="K295" t="s">
        <v>78</v>
      </c>
      <c r="N295">
        <v>0</v>
      </c>
      <c r="O295">
        <v>1</v>
      </c>
      <c r="P295">
        <v>0</v>
      </c>
      <c r="Q295">
        <v>72</v>
      </c>
      <c r="S295">
        <v>200</v>
      </c>
      <c r="T295">
        <v>0.66</v>
      </c>
      <c r="U295">
        <v>14</v>
      </c>
      <c r="V295">
        <v>102</v>
      </c>
      <c r="Y295">
        <v>25</v>
      </c>
      <c r="AE295">
        <v>1724.137931</v>
      </c>
      <c r="AF295">
        <v>3.056426332</v>
      </c>
      <c r="AG295">
        <v>56410.256410000002</v>
      </c>
    </row>
    <row r="296" spans="1:33" x14ac:dyDescent="0.25">
      <c r="A296">
        <v>528</v>
      </c>
      <c r="B296">
        <v>161</v>
      </c>
      <c r="C296" t="s">
        <v>200</v>
      </c>
      <c r="D296" t="s">
        <v>201</v>
      </c>
      <c r="E296" t="s">
        <v>132</v>
      </c>
      <c r="F296" t="s">
        <v>198</v>
      </c>
      <c r="G296" t="s">
        <v>199</v>
      </c>
      <c r="H296" t="s">
        <v>62</v>
      </c>
      <c r="I296" t="s">
        <v>63</v>
      </c>
      <c r="J296">
        <v>0.32</v>
      </c>
      <c r="K296" t="s">
        <v>78</v>
      </c>
      <c r="N296">
        <v>0</v>
      </c>
      <c r="O296">
        <v>1</v>
      </c>
      <c r="P296">
        <v>0</v>
      </c>
      <c r="Q296">
        <v>72</v>
      </c>
      <c r="S296">
        <v>1000</v>
      </c>
      <c r="T296">
        <v>3.3</v>
      </c>
      <c r="U296">
        <v>14</v>
      </c>
      <c r="V296">
        <v>102</v>
      </c>
      <c r="Y296">
        <v>25</v>
      </c>
      <c r="AE296">
        <v>55747.12644</v>
      </c>
      <c r="AF296">
        <v>19.946219549999999</v>
      </c>
      <c r="AG296">
        <v>279487.17950000003</v>
      </c>
    </row>
    <row r="297" spans="1:33" x14ac:dyDescent="0.25">
      <c r="A297">
        <v>543</v>
      </c>
      <c r="B297">
        <v>169</v>
      </c>
      <c r="C297" t="s">
        <v>202</v>
      </c>
      <c r="D297" t="s">
        <v>203</v>
      </c>
      <c r="E297" t="s">
        <v>95</v>
      </c>
      <c r="G297" t="s">
        <v>204</v>
      </c>
      <c r="H297" t="s">
        <v>205</v>
      </c>
      <c r="I297" t="s">
        <v>63</v>
      </c>
      <c r="J297">
        <v>0.245</v>
      </c>
      <c r="K297" t="s">
        <v>78</v>
      </c>
      <c r="N297">
        <v>0</v>
      </c>
      <c r="O297">
        <v>1</v>
      </c>
      <c r="P297">
        <v>0</v>
      </c>
      <c r="Q297">
        <v>24</v>
      </c>
      <c r="S297">
        <v>0</v>
      </c>
      <c r="T297">
        <v>0</v>
      </c>
      <c r="U297">
        <v>452</v>
      </c>
      <c r="V297">
        <v>5.0999999999999996</v>
      </c>
      <c r="Y297">
        <v>534.1</v>
      </c>
      <c r="AE297">
        <v>313971.74249999999</v>
      </c>
      <c r="AF297">
        <v>5.1020408159999997</v>
      </c>
      <c r="AG297">
        <v>6153846.1540000001</v>
      </c>
    </row>
    <row r="298" spans="1:33" x14ac:dyDescent="0.25">
      <c r="A298">
        <v>544</v>
      </c>
      <c r="B298">
        <v>169</v>
      </c>
      <c r="C298" t="s">
        <v>202</v>
      </c>
      <c r="D298" t="s">
        <v>203</v>
      </c>
      <c r="E298" t="s">
        <v>95</v>
      </c>
      <c r="G298" t="s">
        <v>204</v>
      </c>
      <c r="H298" t="s">
        <v>205</v>
      </c>
      <c r="I298" t="s">
        <v>63</v>
      </c>
      <c r="J298">
        <v>0.245</v>
      </c>
      <c r="K298" t="s">
        <v>78</v>
      </c>
      <c r="N298">
        <v>0</v>
      </c>
      <c r="O298">
        <v>1</v>
      </c>
      <c r="P298">
        <v>0</v>
      </c>
      <c r="Q298">
        <v>24</v>
      </c>
      <c r="S298">
        <v>245</v>
      </c>
      <c r="T298">
        <v>1</v>
      </c>
      <c r="U298">
        <v>452</v>
      </c>
      <c r="V298">
        <v>5.0999999999999996</v>
      </c>
      <c r="Y298">
        <v>534.1</v>
      </c>
      <c r="AE298">
        <v>3529238.6189999999</v>
      </c>
      <c r="AF298">
        <v>42.091836729999997</v>
      </c>
      <c r="AG298">
        <v>8384615.3849999998</v>
      </c>
    </row>
    <row r="299" spans="1:33" x14ac:dyDescent="0.25">
      <c r="A299">
        <v>545</v>
      </c>
      <c r="B299">
        <v>169</v>
      </c>
      <c r="C299" t="s">
        <v>202</v>
      </c>
      <c r="D299" t="s">
        <v>203</v>
      </c>
      <c r="E299" t="s">
        <v>95</v>
      </c>
      <c r="G299" t="s">
        <v>204</v>
      </c>
      <c r="H299" t="s">
        <v>205</v>
      </c>
      <c r="I299" t="s">
        <v>63</v>
      </c>
      <c r="J299">
        <v>0.245</v>
      </c>
      <c r="K299" t="s">
        <v>78</v>
      </c>
      <c r="N299">
        <v>0</v>
      </c>
      <c r="O299">
        <v>1</v>
      </c>
      <c r="P299">
        <v>0</v>
      </c>
      <c r="Q299">
        <v>24</v>
      </c>
      <c r="S299">
        <v>1225</v>
      </c>
      <c r="T299">
        <v>5</v>
      </c>
      <c r="U299">
        <v>452</v>
      </c>
      <c r="V299">
        <v>5.0999999999999996</v>
      </c>
      <c r="Y299">
        <v>534.1</v>
      </c>
      <c r="AE299">
        <v>8346742.5429999996</v>
      </c>
      <c r="AF299">
        <v>59.94897959</v>
      </c>
      <c r="AG299">
        <v>13923076.92</v>
      </c>
    </row>
    <row r="300" spans="1:33" x14ac:dyDescent="0.25">
      <c r="A300">
        <v>546</v>
      </c>
      <c r="B300">
        <v>170</v>
      </c>
      <c r="C300" t="s">
        <v>202</v>
      </c>
      <c r="D300" t="s">
        <v>203</v>
      </c>
      <c r="E300" t="s">
        <v>68</v>
      </c>
      <c r="G300" t="s">
        <v>206</v>
      </c>
      <c r="H300" t="s">
        <v>205</v>
      </c>
      <c r="I300" t="s">
        <v>63</v>
      </c>
      <c r="J300">
        <v>0.245</v>
      </c>
      <c r="K300" t="s">
        <v>78</v>
      </c>
      <c r="N300">
        <v>0</v>
      </c>
      <c r="O300">
        <v>1</v>
      </c>
      <c r="P300">
        <v>0</v>
      </c>
      <c r="Q300">
        <v>24</v>
      </c>
      <c r="S300">
        <v>0</v>
      </c>
      <c r="T300">
        <v>0</v>
      </c>
      <c r="U300">
        <v>35</v>
      </c>
      <c r="V300">
        <v>77.7</v>
      </c>
      <c r="Y300">
        <v>213.5</v>
      </c>
      <c r="AE300">
        <v>313971.74249999999</v>
      </c>
      <c r="AF300">
        <v>5.1020408159999997</v>
      </c>
      <c r="AG300">
        <v>6153846.1540000001</v>
      </c>
    </row>
    <row r="301" spans="1:33" x14ac:dyDescent="0.25">
      <c r="A301">
        <v>547</v>
      </c>
      <c r="B301">
        <v>170</v>
      </c>
      <c r="C301" t="s">
        <v>202</v>
      </c>
      <c r="D301" t="s">
        <v>203</v>
      </c>
      <c r="E301" t="s">
        <v>68</v>
      </c>
      <c r="G301" t="s">
        <v>206</v>
      </c>
      <c r="H301" t="s">
        <v>205</v>
      </c>
      <c r="I301" t="s">
        <v>63</v>
      </c>
      <c r="J301">
        <v>0.245</v>
      </c>
      <c r="K301" t="s">
        <v>78</v>
      </c>
      <c r="N301">
        <v>0</v>
      </c>
      <c r="O301">
        <v>1</v>
      </c>
      <c r="P301">
        <v>0</v>
      </c>
      <c r="Q301">
        <v>24</v>
      </c>
      <c r="S301">
        <v>245</v>
      </c>
      <c r="T301">
        <v>1</v>
      </c>
      <c r="U301">
        <v>35</v>
      </c>
      <c r="V301">
        <v>77.7</v>
      </c>
      <c r="Y301">
        <v>213.5</v>
      </c>
      <c r="AE301">
        <v>4199764.5209999997</v>
      </c>
      <c r="AF301">
        <v>41.83673469</v>
      </c>
      <c r="AG301">
        <v>10038461.539999999</v>
      </c>
    </row>
    <row r="302" spans="1:33" x14ac:dyDescent="0.25">
      <c r="A302">
        <v>548</v>
      </c>
      <c r="B302">
        <v>170</v>
      </c>
      <c r="C302" t="s">
        <v>202</v>
      </c>
      <c r="D302" t="s">
        <v>203</v>
      </c>
      <c r="E302" t="s">
        <v>68</v>
      </c>
      <c r="G302" t="s">
        <v>206</v>
      </c>
      <c r="H302" t="s">
        <v>205</v>
      </c>
      <c r="I302" t="s">
        <v>63</v>
      </c>
      <c r="J302">
        <v>0.245</v>
      </c>
      <c r="K302" t="s">
        <v>78</v>
      </c>
      <c r="N302">
        <v>0</v>
      </c>
      <c r="O302">
        <v>1</v>
      </c>
      <c r="P302">
        <v>0</v>
      </c>
      <c r="Q302">
        <v>24</v>
      </c>
      <c r="S302">
        <v>1225</v>
      </c>
      <c r="T302">
        <v>5</v>
      </c>
      <c r="U302">
        <v>35</v>
      </c>
      <c r="V302">
        <v>77.7</v>
      </c>
      <c r="Y302">
        <v>213.5</v>
      </c>
      <c r="AE302">
        <v>6034144.4270000001</v>
      </c>
      <c r="AF302">
        <v>52.295918370000003</v>
      </c>
      <c r="AG302">
        <v>11538461.539999999</v>
      </c>
    </row>
    <row r="303" spans="1:33" x14ac:dyDescent="0.25">
      <c r="A303">
        <v>555</v>
      </c>
      <c r="B303">
        <v>173</v>
      </c>
      <c r="C303" t="s">
        <v>167</v>
      </c>
      <c r="D303" t="s">
        <v>168</v>
      </c>
      <c r="E303" t="s">
        <v>65</v>
      </c>
      <c r="H303" t="s">
        <v>62</v>
      </c>
      <c r="I303" t="s">
        <v>86</v>
      </c>
      <c r="J303">
        <v>0.22500000000000001</v>
      </c>
      <c r="K303" t="s">
        <v>78</v>
      </c>
      <c r="N303">
        <v>0</v>
      </c>
      <c r="O303">
        <v>1</v>
      </c>
      <c r="P303">
        <v>0</v>
      </c>
      <c r="Q303">
        <v>24</v>
      </c>
      <c r="S303">
        <v>0</v>
      </c>
      <c r="U303">
        <v>25</v>
      </c>
      <c r="V303">
        <v>24.1</v>
      </c>
      <c r="Y303">
        <v>88.1</v>
      </c>
      <c r="AE303">
        <v>0</v>
      </c>
      <c r="AF303">
        <v>0</v>
      </c>
      <c r="AG303">
        <v>733333.33330000006</v>
      </c>
    </row>
    <row r="304" spans="1:33" x14ac:dyDescent="0.25">
      <c r="A304">
        <v>556</v>
      </c>
      <c r="B304">
        <v>173</v>
      </c>
      <c r="C304" t="s">
        <v>167</v>
      </c>
      <c r="D304" t="s">
        <v>168</v>
      </c>
      <c r="E304" t="s">
        <v>65</v>
      </c>
      <c r="H304" t="s">
        <v>62</v>
      </c>
      <c r="I304" t="s">
        <v>86</v>
      </c>
      <c r="J304">
        <v>0.22500000000000001</v>
      </c>
      <c r="K304" t="s">
        <v>78</v>
      </c>
      <c r="N304">
        <v>0</v>
      </c>
      <c r="O304">
        <v>1</v>
      </c>
      <c r="P304">
        <v>0</v>
      </c>
      <c r="Q304">
        <v>24</v>
      </c>
      <c r="S304">
        <v>208</v>
      </c>
      <c r="U304">
        <v>25</v>
      </c>
      <c r="V304">
        <v>24.1</v>
      </c>
      <c r="Y304">
        <v>88.1</v>
      </c>
      <c r="AE304">
        <v>1826923.077</v>
      </c>
      <c r="AF304">
        <v>73.614253390000002</v>
      </c>
      <c r="AG304">
        <v>2481751.8250000002</v>
      </c>
    </row>
    <row r="305" spans="1:33" x14ac:dyDescent="0.25">
      <c r="A305">
        <v>557</v>
      </c>
      <c r="B305">
        <v>173</v>
      </c>
      <c r="C305" t="s">
        <v>167</v>
      </c>
      <c r="D305" t="s">
        <v>168</v>
      </c>
      <c r="E305" t="s">
        <v>65</v>
      </c>
      <c r="H305" t="s">
        <v>62</v>
      </c>
      <c r="I305" t="s">
        <v>86</v>
      </c>
      <c r="J305">
        <v>0.22500000000000001</v>
      </c>
      <c r="K305" t="s">
        <v>78</v>
      </c>
      <c r="N305">
        <v>0</v>
      </c>
      <c r="O305">
        <v>1</v>
      </c>
      <c r="P305">
        <v>0</v>
      </c>
      <c r="Q305">
        <v>24</v>
      </c>
      <c r="S305">
        <v>625</v>
      </c>
      <c r="U305">
        <v>25</v>
      </c>
      <c r="V305">
        <v>24.1</v>
      </c>
      <c r="Y305">
        <v>88.1</v>
      </c>
      <c r="AE305">
        <v>3717948.7179999999</v>
      </c>
      <c r="AF305">
        <v>87.820512820000005</v>
      </c>
      <c r="AG305">
        <v>4233576.642</v>
      </c>
    </row>
    <row r="306" spans="1:33" x14ac:dyDescent="0.25">
      <c r="A306">
        <v>561</v>
      </c>
      <c r="C306" t="s">
        <v>207</v>
      </c>
      <c r="D306" t="s">
        <v>208</v>
      </c>
      <c r="E306" t="s">
        <v>132</v>
      </c>
      <c r="F306" t="s">
        <v>143</v>
      </c>
      <c r="H306" t="s">
        <v>62</v>
      </c>
      <c r="I306" t="s">
        <v>63</v>
      </c>
      <c r="J306">
        <v>0.22500000000000001</v>
      </c>
      <c r="K306" t="s">
        <v>78</v>
      </c>
      <c r="N306">
        <v>0</v>
      </c>
      <c r="O306">
        <v>1</v>
      </c>
      <c r="P306">
        <v>0</v>
      </c>
      <c r="Q306">
        <v>24</v>
      </c>
      <c r="S306">
        <v>0</v>
      </c>
      <c r="U306">
        <v>21</v>
      </c>
      <c r="V306">
        <v>46.1</v>
      </c>
      <c r="Y306">
        <v>318</v>
      </c>
      <c r="AE306">
        <v>204886.73980000001</v>
      </c>
      <c r="AF306">
        <v>2.5242718449999999</v>
      </c>
      <c r="AG306">
        <v>8116667</v>
      </c>
    </row>
    <row r="307" spans="1:33" x14ac:dyDescent="0.25">
      <c r="A307">
        <v>562</v>
      </c>
      <c r="C307" t="s">
        <v>207</v>
      </c>
      <c r="D307" t="s">
        <v>208</v>
      </c>
      <c r="E307" t="s">
        <v>132</v>
      </c>
      <c r="F307" t="s">
        <v>143</v>
      </c>
      <c r="H307" t="s">
        <v>62</v>
      </c>
      <c r="I307" t="s">
        <v>63</v>
      </c>
      <c r="J307">
        <v>0.22500000000000001</v>
      </c>
      <c r="K307" t="s">
        <v>78</v>
      </c>
      <c r="N307">
        <v>0</v>
      </c>
      <c r="O307">
        <v>1</v>
      </c>
      <c r="P307">
        <v>0</v>
      </c>
      <c r="Q307">
        <v>24</v>
      </c>
      <c r="S307">
        <v>5</v>
      </c>
      <c r="U307">
        <v>21</v>
      </c>
      <c r="V307">
        <v>46.1</v>
      </c>
      <c r="Y307">
        <v>318</v>
      </c>
      <c r="AE307">
        <v>173907.8155</v>
      </c>
      <c r="AF307">
        <v>1.4563106800000001</v>
      </c>
      <c r="AG307">
        <v>11941670</v>
      </c>
    </row>
    <row r="308" spans="1:33" x14ac:dyDescent="0.25">
      <c r="A308">
        <v>563</v>
      </c>
      <c r="C308" t="s">
        <v>207</v>
      </c>
      <c r="D308" t="s">
        <v>208</v>
      </c>
      <c r="E308" t="s">
        <v>132</v>
      </c>
      <c r="F308" t="s">
        <v>143</v>
      </c>
      <c r="H308" t="s">
        <v>62</v>
      </c>
      <c r="I308" t="s">
        <v>63</v>
      </c>
      <c r="J308">
        <v>0.22500000000000001</v>
      </c>
      <c r="K308" t="s">
        <v>78</v>
      </c>
      <c r="N308">
        <v>0</v>
      </c>
      <c r="O308">
        <v>1</v>
      </c>
      <c r="P308">
        <v>0</v>
      </c>
      <c r="Q308">
        <v>24</v>
      </c>
      <c r="S308">
        <v>50</v>
      </c>
      <c r="U308">
        <v>21</v>
      </c>
      <c r="V308">
        <v>46.1</v>
      </c>
      <c r="Y308">
        <v>318</v>
      </c>
      <c r="AE308">
        <v>314563.10680000001</v>
      </c>
      <c r="AF308">
        <v>3.106796117</v>
      </c>
      <c r="AG308">
        <v>10125000</v>
      </c>
    </row>
    <row r="309" spans="1:33" x14ac:dyDescent="0.25">
      <c r="A309">
        <v>564</v>
      </c>
      <c r="C309" t="s">
        <v>207</v>
      </c>
      <c r="D309" t="s">
        <v>208</v>
      </c>
      <c r="E309" t="s">
        <v>132</v>
      </c>
      <c r="F309" t="s">
        <v>143</v>
      </c>
      <c r="H309" t="s">
        <v>62</v>
      </c>
      <c r="I309" t="s">
        <v>63</v>
      </c>
      <c r="J309">
        <v>0.22500000000000001</v>
      </c>
      <c r="K309" t="s">
        <v>78</v>
      </c>
      <c r="N309">
        <v>0</v>
      </c>
      <c r="O309">
        <v>1</v>
      </c>
      <c r="P309">
        <v>0</v>
      </c>
      <c r="Q309">
        <v>24</v>
      </c>
      <c r="S309">
        <v>500</v>
      </c>
      <c r="U309">
        <v>21</v>
      </c>
      <c r="V309">
        <v>46.1</v>
      </c>
      <c r="Y309">
        <v>318</v>
      </c>
      <c r="AE309">
        <v>911245.72820000001</v>
      </c>
      <c r="AF309">
        <v>6.7961165049999996</v>
      </c>
      <c r="AG309">
        <v>13408330</v>
      </c>
    </row>
    <row r="310" spans="1:33" x14ac:dyDescent="0.25">
      <c r="A310">
        <v>565</v>
      </c>
      <c r="C310" t="s">
        <v>207</v>
      </c>
      <c r="D310" t="s">
        <v>208</v>
      </c>
      <c r="E310" t="s">
        <v>132</v>
      </c>
      <c r="F310" t="s">
        <v>133</v>
      </c>
      <c r="H310" t="s">
        <v>62</v>
      </c>
      <c r="I310" t="s">
        <v>63</v>
      </c>
      <c r="J310">
        <v>0.22500000000000001</v>
      </c>
      <c r="K310" t="s">
        <v>78</v>
      </c>
      <c r="N310">
        <v>0</v>
      </c>
      <c r="O310">
        <v>1</v>
      </c>
      <c r="P310">
        <v>0</v>
      </c>
      <c r="Q310">
        <v>24</v>
      </c>
      <c r="S310">
        <v>0</v>
      </c>
      <c r="U310">
        <v>8</v>
      </c>
      <c r="V310">
        <v>316</v>
      </c>
      <c r="Y310">
        <v>567</v>
      </c>
      <c r="AE310">
        <v>56543.689319999998</v>
      </c>
      <c r="AF310">
        <v>0.67961165000000001</v>
      </c>
      <c r="AG310">
        <v>8320000</v>
      </c>
    </row>
    <row r="311" spans="1:33" x14ac:dyDescent="0.25">
      <c r="A311">
        <v>566</v>
      </c>
      <c r="C311" t="s">
        <v>207</v>
      </c>
      <c r="D311" t="s">
        <v>208</v>
      </c>
      <c r="E311" t="s">
        <v>132</v>
      </c>
      <c r="F311" t="s">
        <v>133</v>
      </c>
      <c r="H311" t="s">
        <v>62</v>
      </c>
      <c r="I311" t="s">
        <v>63</v>
      </c>
      <c r="J311">
        <v>0.22500000000000001</v>
      </c>
      <c r="K311" t="s">
        <v>78</v>
      </c>
      <c r="N311">
        <v>0</v>
      </c>
      <c r="O311">
        <v>1</v>
      </c>
      <c r="P311">
        <v>0</v>
      </c>
      <c r="Q311">
        <v>24</v>
      </c>
      <c r="S311">
        <v>5</v>
      </c>
      <c r="U311">
        <v>8</v>
      </c>
      <c r="V311">
        <v>316</v>
      </c>
      <c r="Y311">
        <v>567</v>
      </c>
      <c r="AE311">
        <v>524343.06499999994</v>
      </c>
      <c r="AF311">
        <v>6.893203883</v>
      </c>
      <c r="AG311">
        <v>7606667</v>
      </c>
    </row>
    <row r="312" spans="1:33" x14ac:dyDescent="0.25">
      <c r="A312">
        <v>567</v>
      </c>
      <c r="C312" t="s">
        <v>207</v>
      </c>
      <c r="D312" t="s">
        <v>208</v>
      </c>
      <c r="E312" t="s">
        <v>132</v>
      </c>
      <c r="F312" t="s">
        <v>133</v>
      </c>
      <c r="H312" t="s">
        <v>62</v>
      </c>
      <c r="I312" t="s">
        <v>63</v>
      </c>
      <c r="J312">
        <v>0.22500000000000001</v>
      </c>
      <c r="K312" t="s">
        <v>78</v>
      </c>
      <c r="N312">
        <v>0</v>
      </c>
      <c r="O312">
        <v>1</v>
      </c>
      <c r="P312">
        <v>0</v>
      </c>
      <c r="Q312">
        <v>24</v>
      </c>
      <c r="S312">
        <v>50</v>
      </c>
      <c r="U312">
        <v>8</v>
      </c>
      <c r="V312">
        <v>316</v>
      </c>
      <c r="Y312">
        <v>567</v>
      </c>
      <c r="AE312">
        <v>416504.85440000001</v>
      </c>
      <c r="AF312">
        <v>4.8543689319999999</v>
      </c>
      <c r="AG312">
        <v>8580000</v>
      </c>
    </row>
    <row r="313" spans="1:33" x14ac:dyDescent="0.25">
      <c r="A313">
        <v>568</v>
      </c>
      <c r="C313" t="s">
        <v>207</v>
      </c>
      <c r="D313" t="s">
        <v>208</v>
      </c>
      <c r="E313" t="s">
        <v>132</v>
      </c>
      <c r="F313" t="s">
        <v>133</v>
      </c>
      <c r="H313" t="s">
        <v>62</v>
      </c>
      <c r="I313" t="s">
        <v>63</v>
      </c>
      <c r="J313">
        <v>0.22500000000000001</v>
      </c>
      <c r="K313" t="s">
        <v>78</v>
      </c>
      <c r="N313">
        <v>0</v>
      </c>
      <c r="O313">
        <v>1</v>
      </c>
      <c r="P313">
        <v>0</v>
      </c>
      <c r="Q313">
        <v>24</v>
      </c>
      <c r="S313">
        <v>500</v>
      </c>
      <c r="U313">
        <v>8</v>
      </c>
      <c r="V313">
        <v>316</v>
      </c>
      <c r="Y313">
        <v>567</v>
      </c>
      <c r="AE313">
        <v>861902.91260000004</v>
      </c>
      <c r="AF313">
        <v>13.30097087</v>
      </c>
      <c r="AG313">
        <v>6480000</v>
      </c>
    </row>
    <row r="314" spans="1:33" x14ac:dyDescent="0.25">
      <c r="A314">
        <v>569</v>
      </c>
      <c r="C314" t="s">
        <v>207</v>
      </c>
      <c r="D314" t="s">
        <v>208</v>
      </c>
      <c r="E314" t="s">
        <v>132</v>
      </c>
      <c r="F314" t="s">
        <v>133</v>
      </c>
      <c r="H314" t="s">
        <v>62</v>
      </c>
      <c r="I314" t="s">
        <v>63</v>
      </c>
      <c r="J314">
        <v>0.22500000000000001</v>
      </c>
      <c r="K314" t="s">
        <v>78</v>
      </c>
      <c r="N314">
        <v>0</v>
      </c>
      <c r="O314">
        <v>1</v>
      </c>
      <c r="P314">
        <v>0</v>
      </c>
      <c r="Q314">
        <v>24</v>
      </c>
      <c r="S314">
        <v>0</v>
      </c>
      <c r="U314">
        <v>100</v>
      </c>
      <c r="V314">
        <v>10</v>
      </c>
      <c r="Y314">
        <v>386</v>
      </c>
      <c r="AE314">
        <v>56543.689319999998</v>
      </c>
      <c r="AF314">
        <v>0.67961165000000001</v>
      </c>
      <c r="AG314">
        <v>8320000</v>
      </c>
    </row>
    <row r="315" spans="1:33" x14ac:dyDescent="0.25">
      <c r="A315">
        <v>570</v>
      </c>
      <c r="C315" t="s">
        <v>207</v>
      </c>
      <c r="D315" t="s">
        <v>208</v>
      </c>
      <c r="E315" t="s">
        <v>132</v>
      </c>
      <c r="F315" t="s">
        <v>133</v>
      </c>
      <c r="H315" t="s">
        <v>62</v>
      </c>
      <c r="I315" t="s">
        <v>63</v>
      </c>
      <c r="J315">
        <v>0.22500000000000001</v>
      </c>
      <c r="K315" t="s">
        <v>78</v>
      </c>
      <c r="N315">
        <v>0</v>
      </c>
      <c r="O315">
        <v>1</v>
      </c>
      <c r="P315">
        <v>0</v>
      </c>
      <c r="Q315">
        <v>24</v>
      </c>
      <c r="S315">
        <v>5</v>
      </c>
      <c r="U315">
        <v>100</v>
      </c>
      <c r="V315">
        <v>10</v>
      </c>
      <c r="Y315">
        <v>386</v>
      </c>
      <c r="AE315">
        <v>252953.0864</v>
      </c>
      <c r="AF315">
        <v>3.5922330100000002</v>
      </c>
      <c r="AG315">
        <v>7041667</v>
      </c>
    </row>
    <row r="316" spans="1:33" x14ac:dyDescent="0.25">
      <c r="A316">
        <v>571</v>
      </c>
      <c r="C316" t="s">
        <v>207</v>
      </c>
      <c r="D316" t="s">
        <v>208</v>
      </c>
      <c r="E316" t="s">
        <v>132</v>
      </c>
      <c r="F316" t="s">
        <v>133</v>
      </c>
      <c r="H316" t="s">
        <v>62</v>
      </c>
      <c r="I316" t="s">
        <v>63</v>
      </c>
      <c r="J316">
        <v>0.22500000000000001</v>
      </c>
      <c r="K316" t="s">
        <v>78</v>
      </c>
      <c r="N316">
        <v>0</v>
      </c>
      <c r="O316">
        <v>1</v>
      </c>
      <c r="P316">
        <v>0</v>
      </c>
      <c r="Q316">
        <v>24</v>
      </c>
      <c r="S316">
        <v>50</v>
      </c>
      <c r="U316">
        <v>100</v>
      </c>
      <c r="V316">
        <v>10</v>
      </c>
      <c r="Y316">
        <v>386</v>
      </c>
      <c r="AE316">
        <v>221359.22330000001</v>
      </c>
      <c r="AF316">
        <v>2.330097087</v>
      </c>
      <c r="AG316">
        <v>9500000</v>
      </c>
    </row>
    <row r="317" spans="1:33" x14ac:dyDescent="0.25">
      <c r="A317">
        <v>572</v>
      </c>
      <c r="C317" t="s">
        <v>207</v>
      </c>
      <c r="D317" t="s">
        <v>208</v>
      </c>
      <c r="E317" t="s">
        <v>132</v>
      </c>
      <c r="F317" t="s">
        <v>133</v>
      </c>
      <c r="H317" t="s">
        <v>62</v>
      </c>
      <c r="I317" t="s">
        <v>63</v>
      </c>
      <c r="J317">
        <v>0.22500000000000001</v>
      </c>
      <c r="K317" t="s">
        <v>78</v>
      </c>
      <c r="N317">
        <v>0</v>
      </c>
      <c r="O317">
        <v>1</v>
      </c>
      <c r="P317">
        <v>0</v>
      </c>
      <c r="Q317">
        <v>24</v>
      </c>
      <c r="S317">
        <v>500</v>
      </c>
      <c r="U317">
        <v>100</v>
      </c>
      <c r="V317">
        <v>10</v>
      </c>
      <c r="Y317">
        <v>386</v>
      </c>
      <c r="AE317">
        <v>327119.75339999999</v>
      </c>
      <c r="AF317">
        <v>3.6893203880000001</v>
      </c>
      <c r="AG317">
        <v>8866667</v>
      </c>
    </row>
    <row r="318" spans="1:33" x14ac:dyDescent="0.25">
      <c r="A318">
        <v>573</v>
      </c>
      <c r="C318" t="s">
        <v>207</v>
      </c>
      <c r="D318" t="s">
        <v>208</v>
      </c>
      <c r="E318" t="s">
        <v>65</v>
      </c>
      <c r="H318" t="s">
        <v>62</v>
      </c>
      <c r="I318" t="s">
        <v>63</v>
      </c>
      <c r="J318">
        <v>0.22500000000000001</v>
      </c>
      <c r="K318" t="s">
        <v>78</v>
      </c>
      <c r="N318">
        <v>0</v>
      </c>
      <c r="O318">
        <v>1</v>
      </c>
      <c r="P318">
        <v>0</v>
      </c>
      <c r="Q318">
        <v>24</v>
      </c>
      <c r="S318">
        <v>0</v>
      </c>
      <c r="U318">
        <v>29</v>
      </c>
      <c r="V318">
        <v>27</v>
      </c>
      <c r="Y318">
        <v>233</v>
      </c>
      <c r="AE318">
        <v>341197.39419999998</v>
      </c>
      <c r="AF318">
        <v>5.0485436889999997</v>
      </c>
      <c r="AG318">
        <v>6758333</v>
      </c>
    </row>
    <row r="319" spans="1:33" x14ac:dyDescent="0.25">
      <c r="A319">
        <v>574</v>
      </c>
      <c r="C319" t="s">
        <v>207</v>
      </c>
      <c r="D319" t="s">
        <v>208</v>
      </c>
      <c r="E319" t="s">
        <v>65</v>
      </c>
      <c r="H319" t="s">
        <v>62</v>
      </c>
      <c r="I319" t="s">
        <v>63</v>
      </c>
      <c r="J319">
        <v>0.22500000000000001</v>
      </c>
      <c r="K319" t="s">
        <v>78</v>
      </c>
      <c r="N319">
        <v>0</v>
      </c>
      <c r="O319">
        <v>1</v>
      </c>
      <c r="P319">
        <v>0</v>
      </c>
      <c r="Q319">
        <v>24</v>
      </c>
      <c r="S319">
        <v>5</v>
      </c>
      <c r="U319">
        <v>29</v>
      </c>
      <c r="V319">
        <v>27</v>
      </c>
      <c r="Y319">
        <v>233</v>
      </c>
      <c r="AE319">
        <v>107451.4515</v>
      </c>
      <c r="AF319">
        <v>1.4563106800000001</v>
      </c>
      <c r="AG319">
        <v>7378333</v>
      </c>
    </row>
    <row r="320" spans="1:33" x14ac:dyDescent="0.25">
      <c r="A320">
        <v>575</v>
      </c>
      <c r="C320" t="s">
        <v>207</v>
      </c>
      <c r="D320" t="s">
        <v>208</v>
      </c>
      <c r="E320" t="s">
        <v>65</v>
      </c>
      <c r="H320" t="s">
        <v>62</v>
      </c>
      <c r="I320" t="s">
        <v>63</v>
      </c>
      <c r="J320">
        <v>0.22500000000000001</v>
      </c>
      <c r="K320" t="s">
        <v>78</v>
      </c>
      <c r="N320">
        <v>0</v>
      </c>
      <c r="O320">
        <v>1</v>
      </c>
      <c r="P320">
        <v>0</v>
      </c>
      <c r="Q320">
        <v>24</v>
      </c>
      <c r="S320">
        <v>50</v>
      </c>
      <c r="U320">
        <v>29</v>
      </c>
      <c r="V320">
        <v>27</v>
      </c>
      <c r="Y320">
        <v>233</v>
      </c>
      <c r="AE320">
        <v>399215.24469999998</v>
      </c>
      <c r="AF320">
        <v>5.1456310680000001</v>
      </c>
      <c r="AG320">
        <v>7758334</v>
      </c>
    </row>
    <row r="321" spans="1:33" x14ac:dyDescent="0.25">
      <c r="A321">
        <v>576</v>
      </c>
      <c r="C321" t="s">
        <v>207</v>
      </c>
      <c r="D321" t="s">
        <v>208</v>
      </c>
      <c r="E321" t="s">
        <v>65</v>
      </c>
      <c r="H321" t="s">
        <v>62</v>
      </c>
      <c r="I321" t="s">
        <v>63</v>
      </c>
      <c r="J321">
        <v>0.22500000000000001</v>
      </c>
      <c r="K321" t="s">
        <v>78</v>
      </c>
      <c r="N321">
        <v>0</v>
      </c>
      <c r="O321">
        <v>1</v>
      </c>
      <c r="P321">
        <v>0</v>
      </c>
      <c r="Q321">
        <v>24</v>
      </c>
      <c r="S321">
        <v>500</v>
      </c>
      <c r="U321">
        <v>29</v>
      </c>
      <c r="V321">
        <v>27</v>
      </c>
      <c r="Y321">
        <v>233</v>
      </c>
      <c r="AE321">
        <v>646694.17480000004</v>
      </c>
      <c r="AF321">
        <v>9.8058252429999992</v>
      </c>
      <c r="AG321">
        <v>6595000</v>
      </c>
    </row>
  </sheetData>
  <hyperlinks>
    <hyperlink ref="D27" r:id="rId1"/>
    <hyperlink ref="D36" r:id="rId2" location="Sec12"/>
    <hyperlink ref="D58" r:id="rId3"/>
    <hyperlink ref="D120" r:id="rId4" location="supplementary-data"/>
  </hyperlinks>
  <pageMargins left="0.7" right="0.7" top="0.75" bottom="0.75" header="0.3" footer="0.3"/>
  <pageSetup paperSize="9"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2022-01-13T12:22:14Z</dcterms:modified>
</cp:coreProperties>
</file>