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5548EBC1-564D-431C-847C-F0265D8D096B}" xr6:coauthVersionLast="47" xr6:coauthVersionMax="47" xr10:uidLastSave="{00000000-0000-0000-0000-000000000000}"/>
  <bookViews>
    <workbookView xWindow="-93" yWindow="-93" windowWidth="25786" windowHeight="13986" tabRatio="490" xr2:uid="{00000000-000D-0000-FFFF-FFFF00000000}"/>
  </bookViews>
  <sheets>
    <sheet name="BT10" sheetId="5" r:id="rId1"/>
    <sheet name="Pivot" sheetId="8" r:id="rId2"/>
    <sheet name="Data" sheetId="6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7" i="5"/>
  <c r="G18" i="5"/>
  <c r="G19" i="5"/>
  <c r="G20" i="5"/>
  <c r="G21" i="5"/>
  <c r="G12" i="5"/>
  <c r="G22" i="5"/>
  <c r="E13" i="5"/>
  <c r="E14" i="5"/>
  <c r="E15" i="5"/>
  <c r="E16" i="5"/>
  <c r="E17" i="5"/>
  <c r="E18" i="5"/>
  <c r="E19" i="5"/>
  <c r="E20" i="5"/>
  <c r="E21" i="5"/>
  <c r="E12" i="5"/>
  <c r="E22" i="5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ROH = Number of Reservation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Date before Arrival = CID - Booked date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(CoD - CID)*number of room</t>
        </r>
      </text>
    </comment>
  </commentList>
</comments>
</file>

<file path=xl/sharedStrings.xml><?xml version="1.0" encoding="utf-8"?>
<sst xmlns="http://schemas.openxmlformats.org/spreadsheetml/2006/main" count="185" uniqueCount="121">
  <si>
    <t>Room night</t>
  </si>
  <si>
    <t>Total</t>
  </si>
  <si>
    <t>No. of RSVN</t>
  </si>
  <si>
    <t>Guest Name</t>
  </si>
  <si>
    <t>Booked Date</t>
  </si>
  <si>
    <t>CI Date</t>
  </si>
  <si>
    <t>CO Date</t>
  </si>
  <si>
    <t>No. of Room</t>
  </si>
  <si>
    <t>Nationality</t>
  </si>
  <si>
    <t>Segment</t>
  </si>
  <si>
    <t>DBA</t>
  </si>
  <si>
    <t>0001</t>
  </si>
  <si>
    <t>Guest name 1</t>
  </si>
  <si>
    <t>Viet Nam</t>
  </si>
  <si>
    <t>Internet</t>
  </si>
  <si>
    <t>0002</t>
  </si>
  <si>
    <t>Guest name 2</t>
  </si>
  <si>
    <t>0003</t>
  </si>
  <si>
    <t>Guest name 3</t>
  </si>
  <si>
    <t>0004</t>
  </si>
  <si>
    <t>Guest name 4</t>
  </si>
  <si>
    <t>0005</t>
  </si>
  <si>
    <t>Guest name 5</t>
  </si>
  <si>
    <t>Direct</t>
  </si>
  <si>
    <t>0006</t>
  </si>
  <si>
    <t>Guest name 6</t>
  </si>
  <si>
    <t>0007</t>
  </si>
  <si>
    <t>Guest name 7</t>
  </si>
  <si>
    <t>0008</t>
  </si>
  <si>
    <t>Guest name 8</t>
  </si>
  <si>
    <t>0009</t>
  </si>
  <si>
    <t>Guest name 9</t>
  </si>
  <si>
    <t>0010</t>
  </si>
  <si>
    <t>Guest name 10</t>
  </si>
  <si>
    <t>0011</t>
  </si>
  <si>
    <t>Guest name 11</t>
  </si>
  <si>
    <t>0012</t>
  </si>
  <si>
    <t>Guest name 12</t>
  </si>
  <si>
    <t>0013</t>
  </si>
  <si>
    <t>Guest name 13</t>
  </si>
  <si>
    <t>0014</t>
  </si>
  <si>
    <t>Guest name 14</t>
  </si>
  <si>
    <t>0015</t>
  </si>
  <si>
    <t>Guest name 15</t>
  </si>
  <si>
    <t>0016</t>
  </si>
  <si>
    <t>Guest name 16</t>
  </si>
  <si>
    <t>0017</t>
  </si>
  <si>
    <t>Guest name 17</t>
  </si>
  <si>
    <t>0018</t>
  </si>
  <si>
    <t>Guest name 18</t>
  </si>
  <si>
    <t>0019</t>
  </si>
  <si>
    <t>Guest name 19</t>
  </si>
  <si>
    <t>0020</t>
  </si>
  <si>
    <t>Guest name 20</t>
  </si>
  <si>
    <t>0021</t>
  </si>
  <si>
    <t>Guest name 21</t>
  </si>
  <si>
    <t>0022</t>
  </si>
  <si>
    <t>Guest name 22</t>
  </si>
  <si>
    <t>0023</t>
  </si>
  <si>
    <t>Guest name 23</t>
  </si>
  <si>
    <t>0024</t>
  </si>
  <si>
    <t>Guest name 24</t>
  </si>
  <si>
    <t>0025</t>
  </si>
  <si>
    <t>Guest name 25</t>
  </si>
  <si>
    <t>0026</t>
  </si>
  <si>
    <t>Guest name 26</t>
  </si>
  <si>
    <t>0027</t>
  </si>
  <si>
    <t>Guest name 27</t>
  </si>
  <si>
    <t>0028</t>
  </si>
  <si>
    <t>Guest name 28</t>
  </si>
  <si>
    <t>0029</t>
  </si>
  <si>
    <t>Guest name 29</t>
  </si>
  <si>
    <t>0030</t>
  </si>
  <si>
    <t>Guest name 30</t>
  </si>
  <si>
    <t>0031</t>
  </si>
  <si>
    <t>Guest name 31</t>
  </si>
  <si>
    <t>0032</t>
  </si>
  <si>
    <t>Guest name 32</t>
  </si>
  <si>
    <t>0033</t>
  </si>
  <si>
    <t>Guest name 33</t>
  </si>
  <si>
    <t>0034</t>
  </si>
  <si>
    <t>Guest name 34</t>
  </si>
  <si>
    <t>ROH</t>
  </si>
  <si>
    <t>% ROH</t>
  </si>
  <si>
    <t>RN OTB</t>
  </si>
  <si>
    <t>% RN OTB</t>
  </si>
  <si>
    <t>&lt;3D</t>
  </si>
  <si>
    <t>3-7D</t>
  </si>
  <si>
    <t>8-14D</t>
  </si>
  <si>
    <t>15-21D</t>
  </si>
  <si>
    <t>22-28D</t>
  </si>
  <si>
    <t>29-42D</t>
  </si>
  <si>
    <t>43-70D</t>
  </si>
  <si>
    <t>71-98D</t>
  </si>
  <si>
    <t>99-126D</t>
  </si>
  <si>
    <t>&gt;126D</t>
  </si>
  <si>
    <t>Grand Total</t>
  </si>
  <si>
    <t>Row Labels</t>
  </si>
  <si>
    <t>Nhóm</t>
  </si>
  <si>
    <t>01.&lt;3D</t>
  </si>
  <si>
    <t>02.3-7D</t>
  </si>
  <si>
    <t>03.8-14D</t>
  </si>
  <si>
    <t>04.15-21D</t>
  </si>
  <si>
    <t>05.22-28D</t>
  </si>
  <si>
    <t>06.29-42D</t>
  </si>
  <si>
    <t>07.43-70D</t>
  </si>
  <si>
    <t>08.71-98D</t>
  </si>
  <si>
    <t>09.99-126D</t>
  </si>
  <si>
    <t>10.&gt;126D</t>
  </si>
  <si>
    <t>Count of No. of RSVN</t>
  </si>
  <si>
    <t>Values</t>
  </si>
  <si>
    <t>Sum of Room night</t>
  </si>
  <si>
    <t>Create a Booking Window (LeadTime) table for an Analysis</t>
  </si>
  <si>
    <t xml:space="preserve"> - Based on the Data sheet</t>
  </si>
  <si>
    <t xml:space="preserve"> - Create an Analysis report of Booking Window for the date 15/08/2016 (Aug 15th, 2016) as below.</t>
  </si>
  <si>
    <t xml:space="preserve"> - Note:</t>
  </si>
  <si>
    <t xml:space="preserve"> + DBA (Days before Arrival)</t>
  </si>
  <si>
    <t xml:space="preserve"> + RN OTB (Room Night On the book)</t>
  </si>
  <si>
    <t xml:space="preserve"> + ROH (Reservation on hand)</t>
  </si>
  <si>
    <t>China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</si>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</sst>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3" borderId="0" xfId="0" applyFont="1" applyFill="1"/>
    <xf numFmtId="49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left" indent="2"/>
    </xf>
    <xf numFmtId="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1" fillId="4" borderId="1" xfId="0" applyNumberFormat="1" applyFont="1" applyFill="1" applyBorder="1"/>
  </cellXfs>
  <cellStyles count="3">
    <cellStyle name="Comma 6" xfId="2" xr:uid="{00000000-0005-0000-0000-000000000000}"/>
    <cellStyle name="Normal" xfId="0" builtinId="0"/>
    <cellStyle name="Normal 1034" xfId="1" xr:uid="{00000000-0005-0000-0000-000002000000}"/>
  </cellStyles>
  <dxfs count="0"/>
  <tableStyles count="0" defaultTableStyle="TableStyleMedium2" defaultPivotStyle="PivotStyleLight16"/>
  <colors>
    <mruColors>
      <color rgb="FFFDB707"/>
      <color rgb="FFFCCA4E"/>
      <color rgb="FFF98007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Booking Window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'BT10'!$E$11</c:f>
              <c:strCache>
                <c:ptCount val="1"/>
                <c:pt idx="0">
                  <c:v>% ROH</c:v>
                </c:pt>
              </c:strCache>
            </c:strRef>
          </c:tx>
          <c:invertIfNegative val="0"/>
          <c:cat>
            <c:strRef>
              <c:f>'BT10'!$C$12:$C$21</c:f>
              <c:strCache>
                <c:ptCount val="10"/>
                <c:pt idx="0">
                  <c:v>&lt;3D</c:v>
                </c:pt>
                <c:pt idx="1">
                  <c:v>3-7D</c:v>
                </c:pt>
                <c:pt idx="2">
                  <c:v>8-14D</c:v>
                </c:pt>
                <c:pt idx="3">
                  <c:v>15-21D</c:v>
                </c:pt>
                <c:pt idx="4">
                  <c:v>22-28D</c:v>
                </c:pt>
                <c:pt idx="5">
                  <c:v>29-42D</c:v>
                </c:pt>
                <c:pt idx="6">
                  <c:v>43-70D</c:v>
                </c:pt>
                <c:pt idx="7">
                  <c:v>71-98D</c:v>
                </c:pt>
                <c:pt idx="8">
                  <c:v>99-126D</c:v>
                </c:pt>
                <c:pt idx="9">
                  <c:v>&gt;126D</c:v>
                </c:pt>
              </c:strCache>
            </c:strRef>
          </c:cat>
          <c:val>
            <c:numRef>
              <c:f>'BT10'!$E$12:$E$21</c:f>
              <c:numCache>
                <c:formatCode>0%</c:formatCode>
                <c:ptCount val="10"/>
                <c:pt idx="0">
                  <c:v>0.11764705882352941</c:v>
                </c:pt>
                <c:pt idx="1">
                  <c:v>8.8235294117647065E-2</c:v>
                </c:pt>
                <c:pt idx="2">
                  <c:v>0.20588235294117646</c:v>
                </c:pt>
                <c:pt idx="3">
                  <c:v>0.23529411764705882</c:v>
                </c:pt>
                <c:pt idx="4">
                  <c:v>8.8235294117647065E-2</c:v>
                </c:pt>
                <c:pt idx="5">
                  <c:v>5.8823529411764705E-2</c:v>
                </c:pt>
                <c:pt idx="6">
                  <c:v>5.8823529411764705E-2</c:v>
                </c:pt>
                <c:pt idx="7">
                  <c:v>8.8235294117647065E-2</c:v>
                </c:pt>
                <c:pt idx="8">
                  <c:v>2.9411764705882353E-2</c:v>
                </c:pt>
                <c:pt idx="9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2-47A1-BD59-D8D0D19F677B}"/>
            </c:ext>
          </c:extLst>
        </c:ser>
        <c:ser>
          <c:idx val="1"/>
          <c:order val="1"/>
          <c:tx>
            <c:strRef>
              <c:f>'BT10'!$G$11</c:f>
              <c:strCache>
                <c:ptCount val="1"/>
                <c:pt idx="0">
                  <c:v>% RN OTB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movingAvg"/>
            <c:period val="2"/>
            <c:dispRSqr val="0"/>
            <c:dispEq val="0"/>
          </c:trendline>
          <c:cat>
            <c:strRef>
              <c:f>'BT10'!$C$12:$C$21</c:f>
              <c:strCache>
                <c:ptCount val="10"/>
                <c:pt idx="0">
                  <c:v>&lt;3D</c:v>
                </c:pt>
                <c:pt idx="1">
                  <c:v>3-7D</c:v>
                </c:pt>
                <c:pt idx="2">
                  <c:v>8-14D</c:v>
                </c:pt>
                <c:pt idx="3">
                  <c:v>15-21D</c:v>
                </c:pt>
                <c:pt idx="4">
                  <c:v>22-28D</c:v>
                </c:pt>
                <c:pt idx="5">
                  <c:v>29-42D</c:v>
                </c:pt>
                <c:pt idx="6">
                  <c:v>43-70D</c:v>
                </c:pt>
                <c:pt idx="7">
                  <c:v>71-98D</c:v>
                </c:pt>
                <c:pt idx="8">
                  <c:v>99-126D</c:v>
                </c:pt>
                <c:pt idx="9">
                  <c:v>&gt;126D</c:v>
                </c:pt>
              </c:strCache>
            </c:strRef>
          </c:cat>
          <c:val>
            <c:numRef>
              <c:f>'BT10'!$G$12:$G$21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0.10714285714285714</c:v>
                </c:pt>
                <c:pt idx="2">
                  <c:v>0.20238095238095238</c:v>
                </c:pt>
                <c:pt idx="3">
                  <c:v>0.32142857142857145</c:v>
                </c:pt>
                <c:pt idx="4">
                  <c:v>8.3333333333333329E-2</c:v>
                </c:pt>
                <c:pt idx="5">
                  <c:v>3.5714285714285712E-2</c:v>
                </c:pt>
                <c:pt idx="6">
                  <c:v>7.1428571428571425E-2</c:v>
                </c:pt>
                <c:pt idx="7">
                  <c:v>5.9523809523809521E-2</c:v>
                </c:pt>
                <c:pt idx="8">
                  <c:v>1.1904761904761904E-2</c:v>
                </c:pt>
                <c:pt idx="9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2-47A1-BD59-D8D0D19F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3808"/>
        <c:axId val="100265344"/>
      </c:barChart>
      <c:catAx>
        <c:axId val="10026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265344"/>
        <c:crosses val="autoZero"/>
        <c:auto val="1"/>
        <c:lblAlgn val="ctr"/>
        <c:lblOffset val="100"/>
        <c:noMultiLvlLbl val="0"/>
      </c:catAx>
      <c:valAx>
        <c:axId val="1002653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0263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351367</xdr:colOff>
      <xdr:row>9</xdr:row>
      <xdr:rowOff>101600</xdr:rowOff>
    </xdr:from>
    <xdr:to>
      <xdr:col>26</xdr:col>
      <xdr:colOff>610618</xdr:colOff>
      <xdr:row>22</xdr:row>
      <xdr:rowOff>169014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2235200"/>
          <a:ext cx="6892885" cy="3149281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9</xdr:row>
      <xdr:rowOff>95250</xdr:rowOff>
    </xdr:from>
    <xdr:to>
      <xdr:col>16</xdr:col>
      <xdr:colOff>285750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714.653996180554" createdVersion="3" refreshedVersion="3" minRefreshableVersion="3" recordCount="34" xr:uid="{00000000-000A-0000-FFFF-FFFF00000000}">
  <cacheSource type="worksheet">
    <worksheetSource ref="A1:J35" sheet="Data"/>
  </cacheSource>
  <cacheFields count="10">
    <cacheField name="No. of RSVN" numFmtId="49">
      <sharedItems/>
    </cacheField>
    <cacheField name="Guest Name" numFmtId="0">
      <sharedItems/>
    </cacheField>
    <cacheField name="Booked Date" numFmtId="14">
      <sharedItems containsSemiMixedTypes="0" containsNonDate="0" containsDate="1" containsString="0" minDate="2016-04-08T00:00:00" maxDate="2016-08-14T00:00:00"/>
    </cacheField>
    <cacheField name="CI Date" numFmtId="14">
      <sharedItems containsSemiMixedTypes="0" containsNonDate="0" containsDate="1" containsString="0" minDate="2016-08-15T00:00:00" maxDate="2016-08-16T00:00:00"/>
    </cacheField>
    <cacheField name="CO Date" numFmtId="14">
      <sharedItems containsSemiMixedTypes="0" containsNonDate="0" containsDate="1" containsString="0" minDate="2016-08-16T00:00:00" maxDate="2016-08-17T00:00:00"/>
    </cacheField>
    <cacheField name="No. of Room" numFmtId="0">
      <sharedItems containsSemiMixedTypes="0" containsString="0" containsNumber="1" containsInteger="1" minValue="1" maxValue="6"/>
    </cacheField>
    <cacheField name="Nationality" numFmtId="0">
      <sharedItems/>
    </cacheField>
    <cacheField name="Segment" numFmtId="0">
      <sharedItems/>
    </cacheField>
    <cacheField name="DBA" numFmtId="0">
      <sharedItems count="20">
        <s v="01.&lt;3D"/>
        <s v="02.3-7D"/>
        <s v="03.8-14D"/>
        <s v="04.15-21D"/>
        <s v="05.22-28D"/>
        <s v="06.29-42D"/>
        <s v="07.43-70D"/>
        <s v="08.71-98D"/>
        <s v="09.99-126D"/>
        <s v="10.&gt;126D"/>
        <s v="15-21D" u="1"/>
        <s v="29-42D" u="1"/>
        <s v="99-126D" u="1"/>
        <s v="&gt;126D" u="1"/>
        <s v="&lt;3D" u="1"/>
        <s v="71-98D" u="1"/>
        <s v="3-7D" u="1"/>
        <s v="22-28D" u="1"/>
        <s v="43-70D" u="1"/>
        <s v="8-14D" u="1"/>
      </sharedItems>
    </cacheField>
    <cacheField name="Room night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0001"/>
    <s v="Guest name 1"/>
    <d v="2016-08-13T00:00:00"/>
    <d v="2016-08-15T00:00:00"/>
    <d v="2016-08-16T00:00:00"/>
    <n v="1"/>
    <s v="Viet Nam"/>
    <s v="Internet"/>
    <x v="0"/>
    <n v="1"/>
  </r>
  <r>
    <s v="0002"/>
    <s v="Guest name 2"/>
    <d v="2016-08-13T00:00:00"/>
    <d v="2016-08-15T00:00:00"/>
    <d v="2016-08-16T00:00:00"/>
    <n v="3"/>
    <s v="Trung Quoc"/>
    <s v="Internet"/>
    <x v="0"/>
    <n v="3"/>
  </r>
  <r>
    <s v="0003"/>
    <s v="Guest name 3"/>
    <d v="2016-08-13T00:00:00"/>
    <d v="2016-08-15T00:00:00"/>
    <d v="2016-08-16T00:00:00"/>
    <n v="2"/>
    <s v="Han Quoc"/>
    <s v="Internet"/>
    <x v="0"/>
    <n v="2"/>
  </r>
  <r>
    <s v="0004"/>
    <s v="Guest name 4"/>
    <d v="2016-08-13T00:00:00"/>
    <d v="2016-08-15T00:00:00"/>
    <d v="2016-08-16T00:00:00"/>
    <n v="1"/>
    <s v="Viet Nam"/>
    <s v="Internet"/>
    <x v="0"/>
    <n v="1"/>
  </r>
  <r>
    <s v="0005"/>
    <s v="Guest name 5"/>
    <d v="2016-08-09T00:00:00"/>
    <d v="2016-08-15T00:00:00"/>
    <d v="2016-08-16T00:00:00"/>
    <n v="4"/>
    <s v="Trung Quoc"/>
    <s v="Direct"/>
    <x v="1"/>
    <n v="4"/>
  </r>
  <r>
    <s v="0006"/>
    <s v="Guest name 6"/>
    <d v="2016-08-09T00:00:00"/>
    <d v="2016-08-15T00:00:00"/>
    <d v="2016-08-16T00:00:00"/>
    <n v="1"/>
    <s v="Han Quoc"/>
    <s v="Direct"/>
    <x v="1"/>
    <n v="1"/>
  </r>
  <r>
    <s v="0007"/>
    <s v="Guest name 7"/>
    <d v="2016-08-09T00:00:00"/>
    <d v="2016-08-15T00:00:00"/>
    <d v="2016-08-16T00:00:00"/>
    <n v="4"/>
    <s v="Han Quoc"/>
    <s v="Direct"/>
    <x v="1"/>
    <n v="4"/>
  </r>
  <r>
    <s v="0008"/>
    <s v="Guest name 8"/>
    <d v="2016-08-02T00:00:00"/>
    <d v="2016-08-15T00:00:00"/>
    <d v="2016-08-16T00:00:00"/>
    <n v="1"/>
    <s v="Viet Nam"/>
    <s v="Direct"/>
    <x v="2"/>
    <n v="1"/>
  </r>
  <r>
    <s v="0009"/>
    <s v="Guest name 9"/>
    <d v="2016-08-02T00:00:00"/>
    <d v="2016-08-15T00:00:00"/>
    <d v="2016-08-16T00:00:00"/>
    <n v="2"/>
    <s v="Trung Quoc"/>
    <s v="Direct"/>
    <x v="2"/>
    <n v="2"/>
  </r>
  <r>
    <s v="0010"/>
    <s v="Guest name 10"/>
    <d v="2016-08-02T00:00:00"/>
    <d v="2016-08-15T00:00:00"/>
    <d v="2016-08-16T00:00:00"/>
    <n v="4"/>
    <s v="Viet Nam"/>
    <s v="Direct"/>
    <x v="2"/>
    <n v="4"/>
  </r>
  <r>
    <s v="0011"/>
    <s v="Guest name 11"/>
    <d v="2016-08-02T00:00:00"/>
    <d v="2016-08-15T00:00:00"/>
    <d v="2016-08-16T00:00:00"/>
    <n v="2"/>
    <s v="Trung Quoc"/>
    <s v="Direct"/>
    <x v="2"/>
    <n v="2"/>
  </r>
  <r>
    <s v="0012"/>
    <s v="Guest name 12"/>
    <d v="2016-08-02T00:00:00"/>
    <d v="2016-08-15T00:00:00"/>
    <d v="2016-08-16T00:00:00"/>
    <n v="1"/>
    <s v="Han Quoc"/>
    <s v="Direct"/>
    <x v="2"/>
    <n v="1"/>
  </r>
  <r>
    <s v="0013"/>
    <s v="Guest name 13"/>
    <d v="2016-08-02T00:00:00"/>
    <d v="2016-08-15T00:00:00"/>
    <d v="2016-08-16T00:00:00"/>
    <n v="2"/>
    <s v="Viet Nam"/>
    <s v="Internet"/>
    <x v="2"/>
    <n v="2"/>
  </r>
  <r>
    <s v="0014"/>
    <s v="Guest name 14"/>
    <d v="2016-08-02T00:00:00"/>
    <d v="2016-08-15T00:00:00"/>
    <d v="2016-08-16T00:00:00"/>
    <n v="5"/>
    <s v="Trung Quoc"/>
    <s v="Internet"/>
    <x v="2"/>
    <n v="5"/>
  </r>
  <r>
    <s v="0015"/>
    <s v="Guest name 15"/>
    <d v="2016-07-26T00:00:00"/>
    <d v="2016-08-15T00:00:00"/>
    <d v="2016-08-16T00:00:00"/>
    <n v="1"/>
    <s v="Han Quoc"/>
    <s v="Internet"/>
    <x v="3"/>
    <n v="1"/>
  </r>
  <r>
    <s v="0016"/>
    <s v="Guest name 16"/>
    <d v="2016-07-26T00:00:00"/>
    <d v="2016-08-15T00:00:00"/>
    <d v="2016-08-16T00:00:00"/>
    <n v="3"/>
    <s v="Han Quoc"/>
    <s v="Direct"/>
    <x v="3"/>
    <n v="3"/>
  </r>
  <r>
    <s v="0017"/>
    <s v="Guest name 17"/>
    <d v="2016-07-26T00:00:00"/>
    <d v="2016-08-15T00:00:00"/>
    <d v="2016-08-16T00:00:00"/>
    <n v="5"/>
    <s v="Viet Nam"/>
    <s v="Direct"/>
    <x v="3"/>
    <n v="5"/>
  </r>
  <r>
    <s v="0018"/>
    <s v="Guest name 18"/>
    <d v="2016-07-26T00:00:00"/>
    <d v="2016-08-15T00:00:00"/>
    <d v="2016-08-16T00:00:00"/>
    <n v="2"/>
    <s v="Trung Quoc"/>
    <s v="Direct"/>
    <x v="3"/>
    <n v="2"/>
  </r>
  <r>
    <s v="0019"/>
    <s v="Guest name 19"/>
    <d v="2016-07-26T00:00:00"/>
    <d v="2016-08-15T00:00:00"/>
    <d v="2016-08-16T00:00:00"/>
    <n v="3"/>
    <s v="Viet Nam"/>
    <s v="Direct"/>
    <x v="3"/>
    <n v="3"/>
  </r>
  <r>
    <s v="0020"/>
    <s v="Guest name 20"/>
    <d v="2016-07-26T00:00:00"/>
    <d v="2016-08-15T00:00:00"/>
    <d v="2016-08-16T00:00:00"/>
    <n v="5"/>
    <s v="Trung Quoc"/>
    <s v="Direct"/>
    <x v="3"/>
    <n v="5"/>
  </r>
  <r>
    <s v="0021"/>
    <s v="Guest name 21"/>
    <d v="2016-07-26T00:00:00"/>
    <d v="2016-08-15T00:00:00"/>
    <d v="2016-08-16T00:00:00"/>
    <n v="6"/>
    <s v="Trung Quoc"/>
    <s v="Internet"/>
    <x v="3"/>
    <n v="6"/>
  </r>
  <r>
    <s v="0022"/>
    <s v="Guest name 22"/>
    <d v="2016-07-26T00:00:00"/>
    <d v="2016-08-15T00:00:00"/>
    <d v="2016-08-16T00:00:00"/>
    <n v="2"/>
    <s v="Viet Nam"/>
    <s v="Internet"/>
    <x v="3"/>
    <n v="2"/>
  </r>
  <r>
    <s v="0023"/>
    <s v="Guest name 23"/>
    <d v="2016-07-19T00:00:00"/>
    <d v="2016-08-15T00:00:00"/>
    <d v="2016-08-16T00:00:00"/>
    <n v="1"/>
    <s v="Trung Quoc"/>
    <s v="Internet"/>
    <x v="4"/>
    <n v="1"/>
  </r>
  <r>
    <s v="0024"/>
    <s v="Guest name 24"/>
    <d v="2016-07-19T00:00:00"/>
    <d v="2016-08-15T00:00:00"/>
    <d v="2016-08-16T00:00:00"/>
    <n v="1"/>
    <s v="Han Quoc"/>
    <s v="Direct"/>
    <x v="4"/>
    <n v="1"/>
  </r>
  <r>
    <s v="0025"/>
    <s v="Guest name 25"/>
    <d v="2016-07-19T00:00:00"/>
    <d v="2016-08-15T00:00:00"/>
    <d v="2016-08-16T00:00:00"/>
    <n v="5"/>
    <s v="Viet Nam"/>
    <s v="Direct"/>
    <x v="4"/>
    <n v="5"/>
  </r>
  <r>
    <s v="0026"/>
    <s v="Guest name 26"/>
    <d v="2016-07-05T00:00:00"/>
    <d v="2016-08-15T00:00:00"/>
    <d v="2016-08-16T00:00:00"/>
    <n v="2"/>
    <s v="Trung Quoc"/>
    <s v="Direct"/>
    <x v="5"/>
    <n v="2"/>
  </r>
  <r>
    <s v="0027"/>
    <s v="Guest name 27"/>
    <d v="2016-07-05T00:00:00"/>
    <d v="2016-08-15T00:00:00"/>
    <d v="2016-08-16T00:00:00"/>
    <n v="1"/>
    <s v="Han Quoc"/>
    <s v="Direct"/>
    <x v="5"/>
    <n v="1"/>
  </r>
  <r>
    <s v="0028"/>
    <s v="Guest name 28"/>
    <d v="2016-06-07T00:00:00"/>
    <d v="2016-08-15T00:00:00"/>
    <d v="2016-08-16T00:00:00"/>
    <n v="4"/>
    <s v="Han Quoc"/>
    <s v="Direct"/>
    <x v="6"/>
    <n v="4"/>
  </r>
  <r>
    <s v="0029"/>
    <s v="Guest name 29"/>
    <d v="2016-06-07T00:00:00"/>
    <d v="2016-08-15T00:00:00"/>
    <d v="2016-08-16T00:00:00"/>
    <n v="2"/>
    <s v="Viet Nam"/>
    <s v="Internet"/>
    <x v="6"/>
    <n v="2"/>
  </r>
  <r>
    <s v="0030"/>
    <s v="Guest name 30"/>
    <d v="2016-05-10T00:00:00"/>
    <d v="2016-08-15T00:00:00"/>
    <d v="2016-08-16T00:00:00"/>
    <n v="1"/>
    <s v="Trung Quoc"/>
    <s v="Internet"/>
    <x v="7"/>
    <n v="1"/>
  </r>
  <r>
    <s v="0031"/>
    <s v="Guest name 31"/>
    <d v="2016-05-10T00:00:00"/>
    <d v="2016-08-15T00:00:00"/>
    <d v="2016-08-16T00:00:00"/>
    <n v="1"/>
    <s v="Viet Nam"/>
    <s v="Direct"/>
    <x v="7"/>
    <n v="1"/>
  </r>
  <r>
    <s v="0032"/>
    <s v="Guest name 32"/>
    <d v="2016-05-10T00:00:00"/>
    <d v="2016-08-15T00:00:00"/>
    <d v="2016-08-16T00:00:00"/>
    <n v="3"/>
    <s v="Trung Quoc"/>
    <s v="Internet"/>
    <x v="7"/>
    <n v="3"/>
  </r>
  <r>
    <s v="0033"/>
    <s v="Guest name 33"/>
    <d v="2016-04-12T00:00:00"/>
    <d v="2016-08-15T00:00:00"/>
    <d v="2016-08-16T00:00:00"/>
    <n v="1"/>
    <s v="Han Quoc"/>
    <s v="Direct"/>
    <x v="8"/>
    <n v="1"/>
  </r>
  <r>
    <s v="0034"/>
    <s v="Guest name 34"/>
    <d v="2016-04-08T00:00:00"/>
    <d v="2016-08-15T00:00:00"/>
    <d v="2016-08-16T00:00:00"/>
    <n v="2"/>
    <s v="Viet Nam"/>
    <s v="Direct"/>
    <x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5" firstHeaderRow="1" firstDataRow="2" firstDataCol="1"/>
  <pivotFields count="10">
    <pivotField dataField="1"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axis="axisRow" showAll="0">
      <items count="21">
        <item m="1" x="14"/>
        <item m="1" x="13"/>
        <item m="1" x="10"/>
        <item m="1" x="17"/>
        <item m="1" x="11"/>
        <item m="1" x="16"/>
        <item m="1" x="18"/>
        <item m="1" x="15"/>
        <item m="1" x="19"/>
        <item m="1" x="1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8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. of RSVN" fld="0" subtotal="count" baseField="0" baseItem="0"/>
    <dataField name="Sum of Room nigh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22"/>
  <sheetViews>
    <sheetView tabSelected="1" workbookViewId="0">
      <selection activeCell="B1" sqref="B1"/>
    </sheetView>
  </sheetViews>
  <sheetFormatPr defaultColWidth="9.3515625" defaultRowHeight="18.75" customHeight="1" x14ac:dyDescent="0.5"/>
  <cols>
    <col min="1" max="1" width="2.41015625" customWidth="1"/>
    <col min="2" max="2" width="5.64453125" bestFit="1" customWidth="1"/>
    <col min="3" max="3" width="11.64453125" customWidth="1"/>
    <col min="4" max="7" width="9.41015625" customWidth="1"/>
    <col min="8" max="10" width="8" customWidth="1"/>
    <col min="12" max="12" width="11.64453125" customWidth="1"/>
    <col min="13" max="17" width="8" customWidth="1"/>
  </cols>
  <sheetData>
    <row r="1" spans="2:7" ht="18.75" customHeight="1" x14ac:dyDescent="0.5">
      <c r="B1" s="1" t="s">
        <v>112</v>
      </c>
    </row>
    <row r="3" spans="2:7" ht="18.75" customHeight="1" x14ac:dyDescent="0.5">
      <c r="B3" t="s">
        <v>113</v>
      </c>
    </row>
    <row r="4" spans="2:7" ht="18.75" customHeight="1" x14ac:dyDescent="0.5">
      <c r="B4" t="s">
        <v>114</v>
      </c>
    </row>
    <row r="5" spans="2:7" ht="18.75" customHeight="1" x14ac:dyDescent="0.5">
      <c r="B5" t="s">
        <v>115</v>
      </c>
    </row>
    <row r="6" spans="2:7" s="14" customFormat="1" ht="18.75" customHeight="1" x14ac:dyDescent="0.5">
      <c r="C6" s="14" t="s">
        <v>116</v>
      </c>
    </row>
    <row r="7" spans="2:7" s="14" customFormat="1" ht="18.75" customHeight="1" x14ac:dyDescent="0.5">
      <c r="C7" s="14" t="s">
        <v>118</v>
      </c>
    </row>
    <row r="8" spans="2:7" s="14" customFormat="1" ht="18.75" customHeight="1" x14ac:dyDescent="0.5">
      <c r="C8" s="14" t="s">
        <v>117</v>
      </c>
    </row>
    <row r="9" spans="2:7" s="14" customFormat="1" ht="18.75" customHeight="1" x14ac:dyDescent="0.5"/>
    <row r="11" spans="2:7" ht="18.75" customHeight="1" x14ac:dyDescent="0.5">
      <c r="C11" s="12" t="s">
        <v>10</v>
      </c>
      <c r="D11" s="12" t="s">
        <v>82</v>
      </c>
      <c r="E11" s="12" t="s">
        <v>83</v>
      </c>
      <c r="F11" s="12" t="s">
        <v>84</v>
      </c>
      <c r="G11" s="12" t="s">
        <v>85</v>
      </c>
    </row>
    <row r="12" spans="2:7" ht="18.75" customHeight="1" x14ac:dyDescent="0.5">
      <c r="C12" s="9" t="s">
        <v>86</v>
      </c>
      <c r="D12" s="18">
        <v>4</v>
      </c>
      <c r="E12" s="10">
        <f>D12/$D$22</f>
        <v>0.11764705882352941</v>
      </c>
      <c r="F12" s="18">
        <v>7</v>
      </c>
      <c r="G12" s="10">
        <f>F12/$F$22</f>
        <v>8.3333333333333329E-2</v>
      </c>
    </row>
    <row r="13" spans="2:7" ht="18.75" customHeight="1" x14ac:dyDescent="0.5">
      <c r="C13" s="9" t="s">
        <v>87</v>
      </c>
      <c r="D13" s="18">
        <v>3</v>
      </c>
      <c r="E13" s="10">
        <f t="shared" ref="E13:E21" si="0">D13/$D$22</f>
        <v>8.8235294117647065E-2</v>
      </c>
      <c r="F13" s="18">
        <v>9</v>
      </c>
      <c r="G13" s="10">
        <f t="shared" ref="G13:G21" si="1">F13/$F$22</f>
        <v>0.10714285714285714</v>
      </c>
    </row>
    <row r="14" spans="2:7" ht="18.75" customHeight="1" x14ac:dyDescent="0.5">
      <c r="C14" s="9" t="s">
        <v>88</v>
      </c>
      <c r="D14" s="18">
        <v>7</v>
      </c>
      <c r="E14" s="10">
        <f t="shared" si="0"/>
        <v>0.20588235294117646</v>
      </c>
      <c r="F14" s="18">
        <v>17</v>
      </c>
      <c r="G14" s="10">
        <f t="shared" si="1"/>
        <v>0.20238095238095238</v>
      </c>
    </row>
    <row r="15" spans="2:7" ht="18.75" customHeight="1" x14ac:dyDescent="0.5">
      <c r="C15" s="9" t="s">
        <v>89</v>
      </c>
      <c r="D15" s="18">
        <v>8</v>
      </c>
      <c r="E15" s="10">
        <f t="shared" si="0"/>
        <v>0.23529411764705882</v>
      </c>
      <c r="F15" s="18">
        <v>27</v>
      </c>
      <c r="G15" s="10">
        <f t="shared" si="1"/>
        <v>0.32142857142857145</v>
      </c>
    </row>
    <row r="16" spans="2:7" ht="18.75" customHeight="1" x14ac:dyDescent="0.5">
      <c r="C16" s="9" t="s">
        <v>90</v>
      </c>
      <c r="D16" s="18">
        <v>3</v>
      </c>
      <c r="E16" s="10">
        <f t="shared" si="0"/>
        <v>8.8235294117647065E-2</v>
      </c>
      <c r="F16" s="18">
        <v>7</v>
      </c>
      <c r="G16" s="10">
        <f t="shared" si="1"/>
        <v>8.3333333333333329E-2</v>
      </c>
    </row>
    <row r="17" spans="3:7" ht="18.75" customHeight="1" x14ac:dyDescent="0.5">
      <c r="C17" s="9" t="s">
        <v>91</v>
      </c>
      <c r="D17" s="18">
        <v>2</v>
      </c>
      <c r="E17" s="10">
        <f t="shared" si="0"/>
        <v>5.8823529411764705E-2</v>
      </c>
      <c r="F17" s="18">
        <v>3</v>
      </c>
      <c r="G17" s="10">
        <f t="shared" si="1"/>
        <v>3.5714285714285712E-2</v>
      </c>
    </row>
    <row r="18" spans="3:7" ht="18.75" customHeight="1" x14ac:dyDescent="0.5">
      <c r="C18" s="9" t="s">
        <v>92</v>
      </c>
      <c r="D18" s="18">
        <v>2</v>
      </c>
      <c r="E18" s="10">
        <f t="shared" si="0"/>
        <v>5.8823529411764705E-2</v>
      </c>
      <c r="F18" s="18">
        <v>6</v>
      </c>
      <c r="G18" s="10">
        <f t="shared" si="1"/>
        <v>7.1428571428571425E-2</v>
      </c>
    </row>
    <row r="19" spans="3:7" ht="18.75" customHeight="1" x14ac:dyDescent="0.5">
      <c r="C19" s="9" t="s">
        <v>93</v>
      </c>
      <c r="D19" s="18">
        <v>3</v>
      </c>
      <c r="E19" s="10">
        <f t="shared" si="0"/>
        <v>8.8235294117647065E-2</v>
      </c>
      <c r="F19" s="18">
        <v>5</v>
      </c>
      <c r="G19" s="10">
        <f t="shared" si="1"/>
        <v>5.9523809523809521E-2</v>
      </c>
    </row>
    <row r="20" spans="3:7" ht="18.75" customHeight="1" x14ac:dyDescent="0.5">
      <c r="C20" s="9" t="s">
        <v>94</v>
      </c>
      <c r="D20" s="18">
        <v>1</v>
      </c>
      <c r="E20" s="10">
        <f t="shared" si="0"/>
        <v>2.9411764705882353E-2</v>
      </c>
      <c r="F20" s="18">
        <v>1</v>
      </c>
      <c r="G20" s="10">
        <f t="shared" si="1"/>
        <v>1.1904761904761904E-2</v>
      </c>
    </row>
    <row r="21" spans="3:7" ht="18.75" customHeight="1" x14ac:dyDescent="0.5">
      <c r="C21" s="9" t="s">
        <v>95</v>
      </c>
      <c r="D21" s="18">
        <v>1</v>
      </c>
      <c r="E21" s="10">
        <f t="shared" si="0"/>
        <v>2.9411764705882353E-2</v>
      </c>
      <c r="F21" s="18">
        <v>2</v>
      </c>
      <c r="G21" s="10">
        <f t="shared" si="1"/>
        <v>2.3809523809523808E-2</v>
      </c>
    </row>
    <row r="22" spans="3:7" ht="18.75" customHeight="1" x14ac:dyDescent="0.5">
      <c r="C22" s="11" t="s">
        <v>1</v>
      </c>
      <c r="D22" s="19">
        <v>34</v>
      </c>
      <c r="E22" s="13">
        <f>SUM(E12:E21)</f>
        <v>1</v>
      </c>
      <c r="F22" s="19">
        <v>84</v>
      </c>
      <c r="G22" s="13">
        <f>SUM(G12:G21)</f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workbookViewId="0">
      <selection activeCell="B14" sqref="B14"/>
    </sheetView>
  </sheetViews>
  <sheetFormatPr defaultRowHeight="14.35" x14ac:dyDescent="0.5"/>
  <cols>
    <col min="1" max="1" width="13.1171875" bestFit="1" customWidth="1"/>
    <col min="2" max="2" width="20" bestFit="1" customWidth="1"/>
    <col min="3" max="3" width="18" bestFit="1" customWidth="1"/>
  </cols>
  <sheetData>
    <row r="3" spans="1:3" x14ac:dyDescent="0.5">
      <c r="B3" s="15" t="s">
        <v>110</v>
      </c>
    </row>
    <row r="4" spans="1:3" x14ac:dyDescent="0.5">
      <c r="A4" s="15" t="s">
        <v>97</v>
      </c>
      <c r="B4" t="s">
        <v>109</v>
      </c>
      <c r="C4" t="s">
        <v>111</v>
      </c>
    </row>
    <row r="5" spans="1:3" x14ac:dyDescent="0.5">
      <c r="A5" s="16" t="s">
        <v>99</v>
      </c>
      <c r="B5" s="17">
        <v>4</v>
      </c>
      <c r="C5" s="17">
        <v>7</v>
      </c>
    </row>
    <row r="6" spans="1:3" x14ac:dyDescent="0.5">
      <c r="A6" s="16" t="s">
        <v>100</v>
      </c>
      <c r="B6" s="17">
        <v>3</v>
      </c>
      <c r="C6" s="17">
        <v>9</v>
      </c>
    </row>
    <row r="7" spans="1:3" x14ac:dyDescent="0.5">
      <c r="A7" s="16" t="s">
        <v>101</v>
      </c>
      <c r="B7" s="17">
        <v>7</v>
      </c>
      <c r="C7" s="17">
        <v>17</v>
      </c>
    </row>
    <row r="8" spans="1:3" x14ac:dyDescent="0.5">
      <c r="A8" s="16" t="s">
        <v>102</v>
      </c>
      <c r="B8" s="17">
        <v>8</v>
      </c>
      <c r="C8" s="17">
        <v>27</v>
      </c>
    </row>
    <row r="9" spans="1:3" x14ac:dyDescent="0.5">
      <c r="A9" s="16" t="s">
        <v>103</v>
      </c>
      <c r="B9" s="17">
        <v>3</v>
      </c>
      <c r="C9" s="17">
        <v>7</v>
      </c>
    </row>
    <row r="10" spans="1:3" x14ac:dyDescent="0.5">
      <c r="A10" s="16" t="s">
        <v>104</v>
      </c>
      <c r="B10" s="17">
        <v>2</v>
      </c>
      <c r="C10" s="17">
        <v>3</v>
      </c>
    </row>
    <row r="11" spans="1:3" x14ac:dyDescent="0.5">
      <c r="A11" s="16" t="s">
        <v>105</v>
      </c>
      <c r="B11" s="17">
        <v>2</v>
      </c>
      <c r="C11" s="17">
        <v>6</v>
      </c>
    </row>
    <row r="12" spans="1:3" x14ac:dyDescent="0.5">
      <c r="A12" s="16" t="s">
        <v>106</v>
      </c>
      <c r="B12" s="17">
        <v>3</v>
      </c>
      <c r="C12" s="17">
        <v>5</v>
      </c>
    </row>
    <row r="13" spans="1:3" x14ac:dyDescent="0.5">
      <c r="A13" s="16" t="s">
        <v>107</v>
      </c>
      <c r="B13" s="17">
        <v>1</v>
      </c>
      <c r="C13" s="17">
        <v>1</v>
      </c>
    </row>
    <row r="14" spans="1:3" x14ac:dyDescent="0.5">
      <c r="A14" s="16" t="s">
        <v>108</v>
      </c>
      <c r="B14" s="17">
        <v>1</v>
      </c>
      <c r="C14" s="17">
        <v>2</v>
      </c>
    </row>
    <row r="15" spans="1:3" x14ac:dyDescent="0.5">
      <c r="A15" s="16" t="s">
        <v>96</v>
      </c>
      <c r="B15" s="17">
        <v>34</v>
      </c>
      <c r="C15" s="17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9.5" customHeight="1" x14ac:dyDescent="0.5"/>
  <cols>
    <col min="1" max="1" width="11.64453125" bestFit="1" customWidth="1"/>
    <col min="2" max="2" width="14.1171875" bestFit="1" customWidth="1"/>
    <col min="3" max="3" width="12.3515625" bestFit="1" customWidth="1"/>
    <col min="4" max="5" width="10.64453125" bestFit="1" customWidth="1"/>
    <col min="6" max="6" width="12" bestFit="1" customWidth="1"/>
    <col min="7" max="7" width="11" bestFit="1" customWidth="1"/>
    <col min="8" max="8" width="8.87890625" bestFit="1" customWidth="1"/>
    <col min="9" max="9" width="11" bestFit="1" customWidth="1"/>
    <col min="10" max="10" width="11.1171875" bestFit="1" customWidth="1"/>
  </cols>
  <sheetData>
    <row r="1" spans="1:11" ht="19.5" customHeight="1" x14ac:dyDescent="0.5">
      <c r="A1" s="2" t="s">
        <v>2</v>
      </c>
      <c r="B1" s="3" t="s">
        <v>3</v>
      </c>
      <c r="C1" s="3" t="s">
        <v>4</v>
      </c>
      <c r="D1" s="3" t="s">
        <v>5</v>
      </c>
      <c r="E1" s="4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0</v>
      </c>
      <c r="K1" s="3" t="s">
        <v>98</v>
      </c>
    </row>
    <row r="2" spans="1:11" ht="19.5" customHeight="1" x14ac:dyDescent="0.5">
      <c r="A2" s="6" t="s">
        <v>11</v>
      </c>
      <c r="B2" t="s">
        <v>12</v>
      </c>
      <c r="C2" s="7">
        <v>42595</v>
      </c>
      <c r="D2" s="7">
        <v>42597</v>
      </c>
      <c r="E2" s="7">
        <v>42598</v>
      </c>
      <c r="F2">
        <v>1</v>
      </c>
      <c r="G2" t="s">
        <v>13</v>
      </c>
      <c r="H2" t="s">
        <v>14</v>
      </c>
      <c r="I2" s="8" t="str">
        <f>IF((D2-C2)&lt;3,"01.&lt;3D",IF((D2-C2)&lt;=7,"02.3-7D",IF((D2-C2)&lt;=14,"03.8-14D",IF((D2-C2)&lt;=21,"04.15-21D",IF((D2-C2)&lt;=28,"05.22-28D",IF((D2-C2)&lt;=42,"06.29-42D",IF((D2-C2)&lt;=70,"07.43-70D",IF((D2-C2)&lt;=98,"08.71-98D",IF((D2-C2)&lt;=126,"09.99-126D","10.&gt;126D")))))))))</f>
        <v>01.&lt;3D</v>
      </c>
      <c r="J2" s="8">
        <f>(E2-D2)*F2</f>
        <v>1</v>
      </c>
    </row>
    <row r="3" spans="1:11" ht="19.5" customHeight="1" x14ac:dyDescent="0.5">
      <c r="A3" s="6" t="s">
        <v>15</v>
      </c>
      <c r="B3" t="s">
        <v>16</v>
      </c>
      <c r="C3" s="7">
        <v>42595</v>
      </c>
      <c r="D3" s="7">
        <v>42597</v>
      </c>
      <c r="E3" s="7">
        <v>42598</v>
      </c>
      <c r="F3">
        <v>3</v>
      </c>
      <c r="G3" t="s">
        <v>119</v>
      </c>
      <c r="H3" t="s">
        <v>14</v>
      </c>
      <c r="I3" s="8" t="str">
        <f t="shared" ref="I3:I35" si="0">IF((D3-C3)&lt;3,"01.&lt;3D",IF((D3-C3)&lt;=7,"02.3-7D",IF((D3-C3)&lt;=14,"03.8-14D",IF((D3-C3)&lt;=21,"04.15-21D",IF((D3-C3)&lt;=28,"05.22-28D",IF((D3-C3)&lt;=42,"06.29-42D",IF((D3-C3)&lt;=70,"07.43-70D",IF((D3-C3)&lt;=98,"08.71-98D",IF((D3-C3)&lt;=126,"09.99-126D","10.&gt;126D")))))))))</f>
        <v>01.&lt;3D</v>
      </c>
      <c r="J3" s="8">
        <f t="shared" ref="J3:J35" si="1">(E3-D3)*F3</f>
        <v>3</v>
      </c>
    </row>
    <row r="4" spans="1:11" ht="19.5" customHeight="1" x14ac:dyDescent="0.5">
      <c r="A4" s="6" t="s">
        <v>17</v>
      </c>
      <c r="B4" t="s">
        <v>18</v>
      </c>
      <c r="C4" s="7">
        <v>42595</v>
      </c>
      <c r="D4" s="7">
        <v>42597</v>
      </c>
      <c r="E4" s="7">
        <v>42598</v>
      </c>
      <c r="F4">
        <v>2</v>
      </c>
      <c r="G4" t="s">
        <v>120</v>
      </c>
      <c r="H4" t="s">
        <v>14</v>
      </c>
      <c r="I4" s="8" t="str">
        <f t="shared" si="0"/>
        <v>01.&lt;3D</v>
      </c>
      <c r="J4" s="8">
        <f t="shared" si="1"/>
        <v>2</v>
      </c>
    </row>
    <row r="5" spans="1:11" ht="19.5" customHeight="1" x14ac:dyDescent="0.5">
      <c r="A5" s="6" t="s">
        <v>19</v>
      </c>
      <c r="B5" t="s">
        <v>20</v>
      </c>
      <c r="C5" s="7">
        <v>42595</v>
      </c>
      <c r="D5" s="7">
        <v>42597</v>
      </c>
      <c r="E5" s="7">
        <v>42598</v>
      </c>
      <c r="F5">
        <v>1</v>
      </c>
      <c r="G5" t="s">
        <v>13</v>
      </c>
      <c r="H5" t="s">
        <v>14</v>
      </c>
      <c r="I5" s="8" t="str">
        <f t="shared" si="0"/>
        <v>01.&lt;3D</v>
      </c>
      <c r="J5" s="8">
        <f t="shared" si="1"/>
        <v>1</v>
      </c>
    </row>
    <row r="6" spans="1:11" ht="19.5" customHeight="1" x14ac:dyDescent="0.5">
      <c r="A6" s="6" t="s">
        <v>21</v>
      </c>
      <c r="B6" t="s">
        <v>22</v>
      </c>
      <c r="C6" s="7">
        <v>42591</v>
      </c>
      <c r="D6" s="7">
        <v>42597</v>
      </c>
      <c r="E6" s="7">
        <v>42598</v>
      </c>
      <c r="F6">
        <v>4</v>
      </c>
      <c r="G6" t="s">
        <v>119</v>
      </c>
      <c r="H6" t="s">
        <v>23</v>
      </c>
      <c r="I6" s="8" t="str">
        <f t="shared" si="0"/>
        <v>02.3-7D</v>
      </c>
      <c r="J6" s="8">
        <f t="shared" si="1"/>
        <v>4</v>
      </c>
    </row>
    <row r="7" spans="1:11" ht="19.5" customHeight="1" x14ac:dyDescent="0.5">
      <c r="A7" s="6" t="s">
        <v>24</v>
      </c>
      <c r="B7" t="s">
        <v>25</v>
      </c>
      <c r="C7" s="7">
        <v>42591</v>
      </c>
      <c r="D7" s="7">
        <v>42597</v>
      </c>
      <c r="E7" s="7">
        <v>42598</v>
      </c>
      <c r="F7">
        <v>1</v>
      </c>
      <c r="G7" t="s">
        <v>120</v>
      </c>
      <c r="H7" t="s">
        <v>23</v>
      </c>
      <c r="I7" s="8" t="str">
        <f t="shared" si="0"/>
        <v>02.3-7D</v>
      </c>
      <c r="J7" s="8">
        <f t="shared" si="1"/>
        <v>1</v>
      </c>
    </row>
    <row r="8" spans="1:11" ht="19.5" customHeight="1" x14ac:dyDescent="0.5">
      <c r="A8" s="6" t="s">
        <v>26</v>
      </c>
      <c r="B8" t="s">
        <v>27</v>
      </c>
      <c r="C8" s="7">
        <v>42591</v>
      </c>
      <c r="D8" s="7">
        <v>42597</v>
      </c>
      <c r="E8" s="7">
        <v>42598</v>
      </c>
      <c r="F8">
        <v>4</v>
      </c>
      <c r="G8" t="s">
        <v>120</v>
      </c>
      <c r="H8" t="s">
        <v>23</v>
      </c>
      <c r="I8" s="8" t="str">
        <f t="shared" si="0"/>
        <v>02.3-7D</v>
      </c>
      <c r="J8" s="8">
        <f t="shared" si="1"/>
        <v>4</v>
      </c>
    </row>
    <row r="9" spans="1:11" ht="19.5" customHeight="1" x14ac:dyDescent="0.5">
      <c r="A9" s="6" t="s">
        <v>28</v>
      </c>
      <c r="B9" t="s">
        <v>29</v>
      </c>
      <c r="C9" s="7">
        <v>42584</v>
      </c>
      <c r="D9" s="7">
        <v>42597</v>
      </c>
      <c r="E9" s="7">
        <v>42598</v>
      </c>
      <c r="F9">
        <v>1</v>
      </c>
      <c r="G9" t="s">
        <v>13</v>
      </c>
      <c r="H9" t="s">
        <v>23</v>
      </c>
      <c r="I9" s="8" t="str">
        <f t="shared" si="0"/>
        <v>03.8-14D</v>
      </c>
      <c r="J9" s="8">
        <f t="shared" si="1"/>
        <v>1</v>
      </c>
    </row>
    <row r="10" spans="1:11" ht="19.5" customHeight="1" x14ac:dyDescent="0.5">
      <c r="A10" s="6" t="s">
        <v>30</v>
      </c>
      <c r="B10" t="s">
        <v>31</v>
      </c>
      <c r="C10" s="7">
        <v>42584</v>
      </c>
      <c r="D10" s="7">
        <v>42597</v>
      </c>
      <c r="E10" s="7">
        <v>42598</v>
      </c>
      <c r="F10">
        <v>2</v>
      </c>
      <c r="G10" t="s">
        <v>119</v>
      </c>
      <c r="H10" t="s">
        <v>23</v>
      </c>
      <c r="I10" s="8" t="str">
        <f t="shared" si="0"/>
        <v>03.8-14D</v>
      </c>
      <c r="J10" s="8">
        <f t="shared" si="1"/>
        <v>2</v>
      </c>
    </row>
    <row r="11" spans="1:11" ht="19.5" customHeight="1" x14ac:dyDescent="0.5">
      <c r="A11" s="6" t="s">
        <v>32</v>
      </c>
      <c r="B11" t="s">
        <v>33</v>
      </c>
      <c r="C11" s="7">
        <v>42584</v>
      </c>
      <c r="D11" s="7">
        <v>42597</v>
      </c>
      <c r="E11" s="7">
        <v>42598</v>
      </c>
      <c r="F11">
        <v>4</v>
      </c>
      <c r="G11" t="s">
        <v>13</v>
      </c>
      <c r="H11" t="s">
        <v>23</v>
      </c>
      <c r="I11" s="8" t="str">
        <f t="shared" si="0"/>
        <v>03.8-14D</v>
      </c>
      <c r="J11" s="8">
        <f t="shared" si="1"/>
        <v>4</v>
      </c>
    </row>
    <row r="12" spans="1:11" ht="19.5" customHeight="1" x14ac:dyDescent="0.5">
      <c r="A12" s="6" t="s">
        <v>34</v>
      </c>
      <c r="B12" t="s">
        <v>35</v>
      </c>
      <c r="C12" s="7">
        <v>42584</v>
      </c>
      <c r="D12" s="7">
        <v>42597</v>
      </c>
      <c r="E12" s="7">
        <v>42598</v>
      </c>
      <c r="F12">
        <v>2</v>
      </c>
      <c r="G12" t="s">
        <v>119</v>
      </c>
      <c r="H12" t="s">
        <v>23</v>
      </c>
      <c r="I12" s="8" t="str">
        <f t="shared" si="0"/>
        <v>03.8-14D</v>
      </c>
      <c r="J12" s="8">
        <f t="shared" si="1"/>
        <v>2</v>
      </c>
    </row>
    <row r="13" spans="1:11" ht="19.5" customHeight="1" x14ac:dyDescent="0.5">
      <c r="A13" s="6" t="s">
        <v>36</v>
      </c>
      <c r="B13" t="s">
        <v>37</v>
      </c>
      <c r="C13" s="7">
        <v>42584</v>
      </c>
      <c r="D13" s="7">
        <v>42597</v>
      </c>
      <c r="E13" s="7">
        <v>42598</v>
      </c>
      <c r="F13">
        <v>1</v>
      </c>
      <c r="G13" t="s">
        <v>120</v>
      </c>
      <c r="H13" t="s">
        <v>23</v>
      </c>
      <c r="I13" s="8" t="str">
        <f t="shared" si="0"/>
        <v>03.8-14D</v>
      </c>
      <c r="J13" s="8">
        <f t="shared" si="1"/>
        <v>1</v>
      </c>
    </row>
    <row r="14" spans="1:11" ht="19.5" customHeight="1" x14ac:dyDescent="0.5">
      <c r="A14" s="6" t="s">
        <v>38</v>
      </c>
      <c r="B14" t="s">
        <v>39</v>
      </c>
      <c r="C14" s="7">
        <v>42584</v>
      </c>
      <c r="D14" s="7">
        <v>42597</v>
      </c>
      <c r="E14" s="7">
        <v>42598</v>
      </c>
      <c r="F14">
        <v>2</v>
      </c>
      <c r="G14" t="s">
        <v>13</v>
      </c>
      <c r="H14" t="s">
        <v>14</v>
      </c>
      <c r="I14" s="8" t="str">
        <f t="shared" si="0"/>
        <v>03.8-14D</v>
      </c>
      <c r="J14" s="8">
        <f t="shared" si="1"/>
        <v>2</v>
      </c>
    </row>
    <row r="15" spans="1:11" ht="19.5" customHeight="1" x14ac:dyDescent="0.5">
      <c r="A15" s="6" t="s">
        <v>40</v>
      </c>
      <c r="B15" t="s">
        <v>41</v>
      </c>
      <c r="C15" s="7">
        <v>42584</v>
      </c>
      <c r="D15" s="7">
        <v>42597</v>
      </c>
      <c r="E15" s="7">
        <v>42598</v>
      </c>
      <c r="F15">
        <v>5</v>
      </c>
      <c r="G15" t="s">
        <v>119</v>
      </c>
      <c r="H15" t="s">
        <v>14</v>
      </c>
      <c r="I15" s="8" t="str">
        <f t="shared" si="0"/>
        <v>03.8-14D</v>
      </c>
      <c r="J15" s="8">
        <f t="shared" si="1"/>
        <v>5</v>
      </c>
    </row>
    <row r="16" spans="1:11" ht="19.5" customHeight="1" x14ac:dyDescent="0.5">
      <c r="A16" s="6" t="s">
        <v>42</v>
      </c>
      <c r="B16" t="s">
        <v>43</v>
      </c>
      <c r="C16" s="7">
        <v>42577</v>
      </c>
      <c r="D16" s="7">
        <v>42597</v>
      </c>
      <c r="E16" s="7">
        <v>42598</v>
      </c>
      <c r="F16">
        <v>1</v>
      </c>
      <c r="G16" t="s">
        <v>120</v>
      </c>
      <c r="H16" t="s">
        <v>14</v>
      </c>
      <c r="I16" s="8" t="str">
        <f t="shared" si="0"/>
        <v>04.15-21D</v>
      </c>
      <c r="J16" s="8">
        <f t="shared" si="1"/>
        <v>1</v>
      </c>
    </row>
    <row r="17" spans="1:10" ht="19.5" customHeight="1" x14ac:dyDescent="0.5">
      <c r="A17" s="6" t="s">
        <v>44</v>
      </c>
      <c r="B17" t="s">
        <v>45</v>
      </c>
      <c r="C17" s="7">
        <v>42577</v>
      </c>
      <c r="D17" s="7">
        <v>42597</v>
      </c>
      <c r="E17" s="7">
        <v>42598</v>
      </c>
      <c r="F17">
        <v>3</v>
      </c>
      <c r="G17" t="s">
        <v>120</v>
      </c>
      <c r="H17" t="s">
        <v>23</v>
      </c>
      <c r="I17" s="8" t="str">
        <f t="shared" si="0"/>
        <v>04.15-21D</v>
      </c>
      <c r="J17" s="8">
        <f t="shared" si="1"/>
        <v>3</v>
      </c>
    </row>
    <row r="18" spans="1:10" ht="19.5" customHeight="1" x14ac:dyDescent="0.5">
      <c r="A18" s="6" t="s">
        <v>46</v>
      </c>
      <c r="B18" t="s">
        <v>47</v>
      </c>
      <c r="C18" s="7">
        <v>42577</v>
      </c>
      <c r="D18" s="7">
        <v>42597</v>
      </c>
      <c r="E18" s="7">
        <v>42598</v>
      </c>
      <c r="F18">
        <v>5</v>
      </c>
      <c r="G18" t="s">
        <v>13</v>
      </c>
      <c r="H18" t="s">
        <v>23</v>
      </c>
      <c r="I18" s="8" t="str">
        <f t="shared" si="0"/>
        <v>04.15-21D</v>
      </c>
      <c r="J18" s="8">
        <f t="shared" si="1"/>
        <v>5</v>
      </c>
    </row>
    <row r="19" spans="1:10" ht="19.5" customHeight="1" x14ac:dyDescent="0.5">
      <c r="A19" s="6" t="s">
        <v>48</v>
      </c>
      <c r="B19" t="s">
        <v>49</v>
      </c>
      <c r="C19" s="7">
        <v>42577</v>
      </c>
      <c r="D19" s="7">
        <v>42597</v>
      </c>
      <c r="E19" s="7">
        <v>42598</v>
      </c>
      <c r="F19">
        <v>2</v>
      </c>
      <c r="G19" t="s">
        <v>119</v>
      </c>
      <c r="H19" t="s">
        <v>23</v>
      </c>
      <c r="I19" s="8" t="str">
        <f t="shared" si="0"/>
        <v>04.15-21D</v>
      </c>
      <c r="J19" s="8">
        <f t="shared" si="1"/>
        <v>2</v>
      </c>
    </row>
    <row r="20" spans="1:10" ht="19.5" customHeight="1" x14ac:dyDescent="0.5">
      <c r="A20" s="6" t="s">
        <v>50</v>
      </c>
      <c r="B20" t="s">
        <v>51</v>
      </c>
      <c r="C20" s="7">
        <v>42577</v>
      </c>
      <c r="D20" s="7">
        <v>42597</v>
      </c>
      <c r="E20" s="7">
        <v>42598</v>
      </c>
      <c r="F20">
        <v>3</v>
      </c>
      <c r="G20" t="s">
        <v>13</v>
      </c>
      <c r="H20" t="s">
        <v>23</v>
      </c>
      <c r="I20" s="8" t="str">
        <f t="shared" si="0"/>
        <v>04.15-21D</v>
      </c>
      <c r="J20" s="8">
        <f t="shared" si="1"/>
        <v>3</v>
      </c>
    </row>
    <row r="21" spans="1:10" ht="19.5" customHeight="1" x14ac:dyDescent="0.5">
      <c r="A21" s="6" t="s">
        <v>52</v>
      </c>
      <c r="B21" t="s">
        <v>53</v>
      </c>
      <c r="C21" s="7">
        <v>42577</v>
      </c>
      <c r="D21" s="7">
        <v>42597</v>
      </c>
      <c r="E21" s="7">
        <v>42598</v>
      </c>
      <c r="F21">
        <v>5</v>
      </c>
      <c r="G21" t="s">
        <v>119</v>
      </c>
      <c r="H21" t="s">
        <v>23</v>
      </c>
      <c r="I21" s="8" t="str">
        <f t="shared" si="0"/>
        <v>04.15-21D</v>
      </c>
      <c r="J21" s="8">
        <f t="shared" si="1"/>
        <v>5</v>
      </c>
    </row>
    <row r="22" spans="1:10" ht="19.5" customHeight="1" x14ac:dyDescent="0.5">
      <c r="A22" s="6" t="s">
        <v>54</v>
      </c>
      <c r="B22" t="s">
        <v>55</v>
      </c>
      <c r="C22" s="7">
        <v>42577</v>
      </c>
      <c r="D22" s="7">
        <v>42597</v>
      </c>
      <c r="E22" s="7">
        <v>42598</v>
      </c>
      <c r="F22">
        <v>6</v>
      </c>
      <c r="G22" t="s">
        <v>119</v>
      </c>
      <c r="H22" t="s">
        <v>14</v>
      </c>
      <c r="I22" s="8" t="str">
        <f t="shared" si="0"/>
        <v>04.15-21D</v>
      </c>
      <c r="J22" s="8">
        <f t="shared" si="1"/>
        <v>6</v>
      </c>
    </row>
    <row r="23" spans="1:10" ht="19.5" customHeight="1" x14ac:dyDescent="0.5">
      <c r="A23" s="6" t="s">
        <v>56</v>
      </c>
      <c r="B23" t="s">
        <v>57</v>
      </c>
      <c r="C23" s="7">
        <v>42577</v>
      </c>
      <c r="D23" s="7">
        <v>42597</v>
      </c>
      <c r="E23" s="7">
        <v>42598</v>
      </c>
      <c r="F23">
        <v>2</v>
      </c>
      <c r="G23" t="s">
        <v>13</v>
      </c>
      <c r="H23" t="s">
        <v>14</v>
      </c>
      <c r="I23" s="8" t="str">
        <f t="shared" si="0"/>
        <v>04.15-21D</v>
      </c>
      <c r="J23" s="8">
        <f t="shared" si="1"/>
        <v>2</v>
      </c>
    </row>
    <row r="24" spans="1:10" ht="19.5" customHeight="1" x14ac:dyDescent="0.5">
      <c r="A24" s="6" t="s">
        <v>58</v>
      </c>
      <c r="B24" t="s">
        <v>59</v>
      </c>
      <c r="C24" s="7">
        <v>42570</v>
      </c>
      <c r="D24" s="7">
        <v>42597</v>
      </c>
      <c r="E24" s="7">
        <v>42598</v>
      </c>
      <c r="F24">
        <v>1</v>
      </c>
      <c r="G24" t="s">
        <v>119</v>
      </c>
      <c r="H24" t="s">
        <v>14</v>
      </c>
      <c r="I24" s="8" t="str">
        <f t="shared" si="0"/>
        <v>05.22-28D</v>
      </c>
      <c r="J24" s="8">
        <f t="shared" si="1"/>
        <v>1</v>
      </c>
    </row>
    <row r="25" spans="1:10" ht="19.5" customHeight="1" x14ac:dyDescent="0.5">
      <c r="A25" s="6" t="s">
        <v>60</v>
      </c>
      <c r="B25" t="s">
        <v>61</v>
      </c>
      <c r="C25" s="7">
        <v>42570</v>
      </c>
      <c r="D25" s="7">
        <v>42597</v>
      </c>
      <c r="E25" s="7">
        <v>42598</v>
      </c>
      <c r="F25">
        <v>1</v>
      </c>
      <c r="G25" t="s">
        <v>120</v>
      </c>
      <c r="H25" t="s">
        <v>23</v>
      </c>
      <c r="I25" s="8" t="str">
        <f t="shared" si="0"/>
        <v>05.22-28D</v>
      </c>
      <c r="J25" s="8">
        <f t="shared" si="1"/>
        <v>1</v>
      </c>
    </row>
    <row r="26" spans="1:10" ht="19.5" customHeight="1" x14ac:dyDescent="0.5">
      <c r="A26" s="6" t="s">
        <v>62</v>
      </c>
      <c r="B26" t="s">
        <v>63</v>
      </c>
      <c r="C26" s="7">
        <v>42570</v>
      </c>
      <c r="D26" s="7">
        <v>42597</v>
      </c>
      <c r="E26" s="7">
        <v>42598</v>
      </c>
      <c r="F26">
        <v>5</v>
      </c>
      <c r="G26" t="s">
        <v>13</v>
      </c>
      <c r="H26" t="s">
        <v>23</v>
      </c>
      <c r="I26" s="8" t="str">
        <f t="shared" si="0"/>
        <v>05.22-28D</v>
      </c>
      <c r="J26" s="8">
        <f t="shared" si="1"/>
        <v>5</v>
      </c>
    </row>
    <row r="27" spans="1:10" ht="19.5" customHeight="1" x14ac:dyDescent="0.5">
      <c r="A27" s="6" t="s">
        <v>64</v>
      </c>
      <c r="B27" t="s">
        <v>65</v>
      </c>
      <c r="C27" s="7">
        <v>42556</v>
      </c>
      <c r="D27" s="7">
        <v>42597</v>
      </c>
      <c r="E27" s="7">
        <v>42598</v>
      </c>
      <c r="F27">
        <v>2</v>
      </c>
      <c r="G27" t="s">
        <v>119</v>
      </c>
      <c r="H27" t="s">
        <v>23</v>
      </c>
      <c r="I27" s="8" t="str">
        <f t="shared" si="0"/>
        <v>06.29-42D</v>
      </c>
      <c r="J27" s="8">
        <f t="shared" si="1"/>
        <v>2</v>
      </c>
    </row>
    <row r="28" spans="1:10" ht="19.5" customHeight="1" x14ac:dyDescent="0.5">
      <c r="A28" s="6" t="s">
        <v>66</v>
      </c>
      <c r="B28" t="s">
        <v>67</v>
      </c>
      <c r="C28" s="7">
        <v>42556</v>
      </c>
      <c r="D28" s="7">
        <v>42597</v>
      </c>
      <c r="E28" s="7">
        <v>42598</v>
      </c>
      <c r="F28">
        <v>1</v>
      </c>
      <c r="G28" t="s">
        <v>120</v>
      </c>
      <c r="H28" t="s">
        <v>23</v>
      </c>
      <c r="I28" s="8" t="str">
        <f t="shared" si="0"/>
        <v>06.29-42D</v>
      </c>
      <c r="J28" s="8">
        <f t="shared" si="1"/>
        <v>1</v>
      </c>
    </row>
    <row r="29" spans="1:10" ht="19.5" customHeight="1" x14ac:dyDescent="0.5">
      <c r="A29" s="6" t="s">
        <v>68</v>
      </c>
      <c r="B29" t="s">
        <v>69</v>
      </c>
      <c r="C29" s="7">
        <v>42528</v>
      </c>
      <c r="D29" s="7">
        <v>42597</v>
      </c>
      <c r="E29" s="7">
        <v>42598</v>
      </c>
      <c r="F29">
        <v>4</v>
      </c>
      <c r="G29" t="s">
        <v>120</v>
      </c>
      <c r="H29" t="s">
        <v>23</v>
      </c>
      <c r="I29" s="8" t="str">
        <f t="shared" si="0"/>
        <v>07.43-70D</v>
      </c>
      <c r="J29" s="8">
        <f t="shared" si="1"/>
        <v>4</v>
      </c>
    </row>
    <row r="30" spans="1:10" ht="19.5" customHeight="1" x14ac:dyDescent="0.5">
      <c r="A30" s="6" t="s">
        <v>70</v>
      </c>
      <c r="B30" t="s">
        <v>71</v>
      </c>
      <c r="C30" s="7">
        <v>42528</v>
      </c>
      <c r="D30" s="7">
        <v>42597</v>
      </c>
      <c r="E30" s="7">
        <v>42598</v>
      </c>
      <c r="F30">
        <v>2</v>
      </c>
      <c r="G30" t="s">
        <v>13</v>
      </c>
      <c r="H30" t="s">
        <v>14</v>
      </c>
      <c r="I30" s="8" t="str">
        <f t="shared" si="0"/>
        <v>07.43-70D</v>
      </c>
      <c r="J30" s="8">
        <f t="shared" si="1"/>
        <v>2</v>
      </c>
    </row>
    <row r="31" spans="1:10" ht="19.5" customHeight="1" x14ac:dyDescent="0.5">
      <c r="A31" s="6" t="s">
        <v>72</v>
      </c>
      <c r="B31" t="s">
        <v>73</v>
      </c>
      <c r="C31" s="7">
        <v>42500</v>
      </c>
      <c r="D31" s="7">
        <v>42597</v>
      </c>
      <c r="E31" s="7">
        <v>42598</v>
      </c>
      <c r="F31">
        <v>1</v>
      </c>
      <c r="G31" t="s">
        <v>119</v>
      </c>
      <c r="H31" t="s">
        <v>14</v>
      </c>
      <c r="I31" s="8" t="str">
        <f t="shared" si="0"/>
        <v>08.71-98D</v>
      </c>
      <c r="J31" s="8">
        <f t="shared" si="1"/>
        <v>1</v>
      </c>
    </row>
    <row r="32" spans="1:10" ht="19.5" customHeight="1" x14ac:dyDescent="0.5">
      <c r="A32" s="6" t="s">
        <v>74</v>
      </c>
      <c r="B32" t="s">
        <v>75</v>
      </c>
      <c r="C32" s="7">
        <v>42500</v>
      </c>
      <c r="D32" s="7">
        <v>42597</v>
      </c>
      <c r="E32" s="7">
        <v>42598</v>
      </c>
      <c r="F32">
        <v>1</v>
      </c>
      <c r="G32" t="s">
        <v>13</v>
      </c>
      <c r="H32" t="s">
        <v>23</v>
      </c>
      <c r="I32" s="8" t="str">
        <f t="shared" si="0"/>
        <v>08.71-98D</v>
      </c>
      <c r="J32" s="8">
        <f t="shared" si="1"/>
        <v>1</v>
      </c>
    </row>
    <row r="33" spans="1:10" ht="19.5" customHeight="1" x14ac:dyDescent="0.5">
      <c r="A33" s="6" t="s">
        <v>76</v>
      </c>
      <c r="B33" t="s">
        <v>77</v>
      </c>
      <c r="C33" s="7">
        <v>42500</v>
      </c>
      <c r="D33" s="7">
        <v>42597</v>
      </c>
      <c r="E33" s="7">
        <v>42598</v>
      </c>
      <c r="F33">
        <v>3</v>
      </c>
      <c r="G33" t="s">
        <v>119</v>
      </c>
      <c r="H33" t="s">
        <v>14</v>
      </c>
      <c r="I33" s="8" t="str">
        <f t="shared" si="0"/>
        <v>08.71-98D</v>
      </c>
      <c r="J33" s="8">
        <f t="shared" si="1"/>
        <v>3</v>
      </c>
    </row>
    <row r="34" spans="1:10" ht="19.5" customHeight="1" x14ac:dyDescent="0.5">
      <c r="A34" s="6" t="s">
        <v>78</v>
      </c>
      <c r="B34" t="s">
        <v>79</v>
      </c>
      <c r="C34" s="7">
        <v>42472</v>
      </c>
      <c r="D34" s="7">
        <v>42597</v>
      </c>
      <c r="E34" s="7">
        <v>42598</v>
      </c>
      <c r="F34">
        <v>1</v>
      </c>
      <c r="G34" t="s">
        <v>120</v>
      </c>
      <c r="H34" t="s">
        <v>23</v>
      </c>
      <c r="I34" s="8" t="str">
        <f t="shared" si="0"/>
        <v>09.99-126D</v>
      </c>
      <c r="J34" s="8">
        <f t="shared" si="1"/>
        <v>1</v>
      </c>
    </row>
    <row r="35" spans="1:10" ht="19.5" customHeight="1" x14ac:dyDescent="0.5">
      <c r="A35" s="6" t="s">
        <v>80</v>
      </c>
      <c r="B35" t="s">
        <v>81</v>
      </c>
      <c r="C35" s="7">
        <v>42468</v>
      </c>
      <c r="D35" s="7">
        <v>42597</v>
      </c>
      <c r="E35" s="7">
        <v>42598</v>
      </c>
      <c r="F35">
        <v>2</v>
      </c>
      <c r="G35" t="s">
        <v>13</v>
      </c>
      <c r="H35" t="s">
        <v>23</v>
      </c>
      <c r="I35" s="8" t="str">
        <f t="shared" si="0"/>
        <v>10.&gt;126D</v>
      </c>
      <c r="J35" s="8">
        <f t="shared" si="1"/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BT10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2021-10-21T23:30:01Z</dcterms:modified>
</cp:coreProperties>
</file>