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qing/MAC/CP-640-Machine Learning/execise/"/>
    </mc:Choice>
  </mc:AlternateContent>
  <xr:revisionPtr revIDLastSave="0" documentId="13_ncr:1_{FAC183CA-3D13-7A40-89E0-4E0679783CF4}" xr6:coauthVersionLast="47" xr6:coauthVersionMax="47" xr10:uidLastSave="{00000000-0000-0000-0000-000000000000}"/>
  <bookViews>
    <workbookView xWindow="31960" yWindow="-8660" windowWidth="18700" windowHeight="17440" xr2:uid="{0F8AA18B-D171-064D-8BAF-67E469E95C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3" i="1" l="1"/>
  <c r="I14" i="1"/>
  <c r="K12" i="1"/>
  <c r="I12" i="1"/>
  <c r="C12" i="1"/>
  <c r="J13" i="1"/>
  <c r="J14" i="1"/>
  <c r="J12" i="1"/>
  <c r="F3" i="1"/>
  <c r="F4" i="1"/>
  <c r="F5" i="1"/>
  <c r="F6" i="1"/>
  <c r="F7" i="1"/>
  <c r="F8" i="1"/>
  <c r="F2" i="1"/>
  <c r="F14" i="1" s="1" a="1"/>
  <c r="F14" i="1" s="1"/>
  <c r="H14" i="1" s="1"/>
  <c r="E3" i="1"/>
  <c r="E4" i="1"/>
  <c r="E5" i="1"/>
  <c r="E6" i="1"/>
  <c r="E7" i="1"/>
  <c r="E8" i="1"/>
  <c r="E2" i="1"/>
  <c r="E14" i="1" l="1" a="1"/>
  <c r="E14" i="1" s="1"/>
  <c r="G14" i="1" s="1"/>
  <c r="E13" i="1" a="1"/>
  <c r="E13" i="1" s="1"/>
  <c r="G13" i="1" s="1"/>
  <c r="E12" i="1" a="1"/>
  <c r="E12" i="1" s="1"/>
  <c r="G12" i="1" s="1"/>
  <c r="F12" i="1" a="1"/>
  <c r="F12" i="1" s="1"/>
  <c r="H12" i="1" s="1"/>
  <c r="F13" i="1" a="1"/>
  <c r="F13" i="1" s="1"/>
  <c r="H13" i="1" s="1"/>
  <c r="C13" i="1"/>
  <c r="K13" i="1"/>
  <c r="K14" i="1"/>
  <c r="D13" i="1"/>
  <c r="C14" i="1"/>
  <c r="D12" i="1"/>
  <c r="D1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<sst xmlns="http://schemas.openxmlformats.org/spreadsheetml/2006/main" count="24" uniqueCount="19">
  <si>
    <t># of Barks per Minute</t>
  </si>
  <si>
    <t>Hungry or not</t>
  </si>
  <si>
    <t>Frequency</t>
  </si>
  <si>
    <t>Probability</t>
  </si>
  <si>
    <t>not hungry</t>
  </si>
  <si>
    <t>hungry</t>
  </si>
  <si>
    <t>Label(Hungry)</t>
  </si>
  <si>
    <t>Spliter</t>
  </si>
  <si>
    <t>IG</t>
  </si>
  <si>
    <t>H(X)</t>
  </si>
  <si>
    <t>P(SE)</t>
  </si>
  <si>
    <t>H(X|Y)</t>
  </si>
  <si>
    <t>H(Hun|L)</t>
  </si>
  <si>
    <t>P(L)</t>
  </si>
  <si>
    <t>H(Hun|LE)</t>
  </si>
  <si>
    <t>p(Hungry=1|L)</t>
  </si>
  <si>
    <t>p(Hungry=1|SE)</t>
  </si>
  <si>
    <t>H(Hun)</t>
  </si>
  <si>
    <t>H(Hun|#bark)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</si>
</sst>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4" x14ac:knownFonts="1">
    <font>
      <sz val="12"/>
      <color theme="1"/>
      <name val="Aptos Narrow"/>
      <family val="2"/>
      <scheme val="minor"/>
    </font>
    <font>
      <sz val="10.8"/>
      <color rgb="FF083F5E"/>
      <name val="Helvetica"/>
      <family val="2"/>
    </font>
    <font>
      <sz val="10.8"/>
      <color rgb="FF000000"/>
      <name val="Helvetica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0" fontId="1" fillId="0" borderId="0" xfId="0" applyNumberFormat="1" applyFont="1"/>
    <xf numFmtId="0" fontId="2" fillId="0" borderId="0" xfId="0" applyNumberFormat="1" applyFont="1"/>
    <xf numFmtId="0" fontId="0" fillId="0" borderId="0" xfId="0" applyNumberFormat="1"/>
    <xf numFmtId="0" fontId="3" fillId="0" borderId="0" xfId="0" applyFont="1"/>
    <xf numFmtId="170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C19A9-27E8-1745-ABF4-875F47B3F465}">
  <dimension ref="B1:K14"/>
  <sheetViews>
    <sheetView tabSelected="1" workbookViewId="0">
      <selection activeCell="J21" sqref="J21"/>
    </sheetView>
  </sheetViews>
  <sheetFormatPr baseColWidth="10" defaultRowHeight="16" x14ac:dyDescent="0.2"/>
  <cols>
    <col min="5" max="5" width="17" style="6" customWidth="1"/>
    <col min="6" max="6" width="13.83203125" bestFit="1" customWidth="1"/>
    <col min="7" max="7" width="11.5" bestFit="1" customWidth="1"/>
    <col min="9" max="9" width="12.6640625" bestFit="1" customWidth="1"/>
  </cols>
  <sheetData>
    <row r="1" spans="2:11" x14ac:dyDescent="0.2">
      <c r="B1" s="1" t="s">
        <v>0</v>
      </c>
      <c r="C1" s="1" t="s">
        <v>1</v>
      </c>
      <c r="D1" s="1" t="s">
        <v>2</v>
      </c>
      <c r="E1" s="4" t="s">
        <v>3</v>
      </c>
      <c r="F1" s="4" t="s">
        <v>6</v>
      </c>
      <c r="G1" s="6" t="s">
        <v>9</v>
      </c>
      <c r="H1" s="6" t="s">
        <v>11</v>
      </c>
      <c r="I1" s="6"/>
    </row>
    <row r="2" spans="2:11" x14ac:dyDescent="0.2">
      <c r="B2" s="2">
        <v>2</v>
      </c>
      <c r="C2" s="2" t="s">
        <v>4</v>
      </c>
      <c r="D2" s="2">
        <v>4</v>
      </c>
      <c r="E2" s="5">
        <f>D2/SUM(D$2:D$8)</f>
        <v>0.2</v>
      </c>
      <c r="F2">
        <f>IF(C2="hungry",1,0)</f>
        <v>0</v>
      </c>
    </row>
    <row r="3" spans="2:11" x14ac:dyDescent="0.2">
      <c r="B3" s="2">
        <v>4</v>
      </c>
      <c r="C3" s="2" t="s">
        <v>4</v>
      </c>
      <c r="D3" s="2">
        <v>3</v>
      </c>
      <c r="E3" s="5">
        <f t="shared" ref="E3:E8" si="0">D3/SUM(D$2:D$8)</f>
        <v>0.15</v>
      </c>
      <c r="F3">
        <f t="shared" ref="F3:F8" si="1">IF(C3="hungry",1,0)</f>
        <v>0</v>
      </c>
    </row>
    <row r="4" spans="2:11" x14ac:dyDescent="0.2">
      <c r="B4" s="2">
        <v>4</v>
      </c>
      <c r="C4" s="2" t="s">
        <v>5</v>
      </c>
      <c r="D4" s="2">
        <v>3</v>
      </c>
      <c r="E4" s="5">
        <f t="shared" si="0"/>
        <v>0.15</v>
      </c>
      <c r="F4">
        <f t="shared" si="1"/>
        <v>1</v>
      </c>
      <c r="G4" s="3"/>
    </row>
    <row r="5" spans="2:11" x14ac:dyDescent="0.2">
      <c r="B5" s="2">
        <v>6</v>
      </c>
      <c r="C5" s="2" t="s">
        <v>4</v>
      </c>
      <c r="D5" s="2">
        <v>1</v>
      </c>
      <c r="E5" s="5">
        <f t="shared" si="0"/>
        <v>0.05</v>
      </c>
      <c r="F5">
        <f t="shared" si="1"/>
        <v>0</v>
      </c>
    </row>
    <row r="6" spans="2:11" x14ac:dyDescent="0.2">
      <c r="B6" s="2">
        <v>6</v>
      </c>
      <c r="C6" s="2" t="s">
        <v>5</v>
      </c>
      <c r="D6" s="2">
        <v>3</v>
      </c>
      <c r="E6" s="5">
        <f t="shared" si="0"/>
        <v>0.15</v>
      </c>
      <c r="F6">
        <f t="shared" si="1"/>
        <v>1</v>
      </c>
    </row>
    <row r="7" spans="2:11" x14ac:dyDescent="0.2">
      <c r="B7" s="2">
        <v>9</v>
      </c>
      <c r="C7" s="2" t="s">
        <v>4</v>
      </c>
      <c r="D7" s="2">
        <v>1</v>
      </c>
      <c r="E7" s="5">
        <f t="shared" si="0"/>
        <v>0.05</v>
      </c>
      <c r="F7">
        <f t="shared" si="1"/>
        <v>0</v>
      </c>
    </row>
    <row r="8" spans="2:11" x14ac:dyDescent="0.2">
      <c r="B8" s="2">
        <v>9</v>
      </c>
      <c r="C8" s="2" t="s">
        <v>5</v>
      </c>
      <c r="D8" s="2">
        <v>5</v>
      </c>
      <c r="E8" s="5">
        <f t="shared" si="0"/>
        <v>0.25</v>
      </c>
      <c r="F8">
        <f t="shared" si="1"/>
        <v>1</v>
      </c>
    </row>
    <row r="11" spans="2:11" ht="18" customHeight="1" x14ac:dyDescent="0.2">
      <c r="B11" s="7" t="s">
        <v>7</v>
      </c>
      <c r="C11" s="2" t="s">
        <v>13</v>
      </c>
      <c r="D11" t="s">
        <v>10</v>
      </c>
      <c r="E11" s="6" t="s">
        <v>15</v>
      </c>
      <c r="F11" s="6" t="s">
        <v>16</v>
      </c>
      <c r="G11" s="6" t="s">
        <v>12</v>
      </c>
      <c r="H11" s="6" t="s">
        <v>14</v>
      </c>
      <c r="I11" s="6" t="s">
        <v>18</v>
      </c>
      <c r="J11" s="6" t="s">
        <v>17</v>
      </c>
      <c r="K11" s="6" t="s">
        <v>8</v>
      </c>
    </row>
    <row r="12" spans="2:11" x14ac:dyDescent="0.2">
      <c r="B12">
        <v>3</v>
      </c>
      <c r="C12">
        <f t="shared" ref="C12:C14" si="2">SUMIF($B$2:$B$8,"&gt;"&amp;$B12,$E$2:$E$8)</f>
        <v>0.8</v>
      </c>
      <c r="D12">
        <f>SUMIF($B$2:$B$8,"&lt;="&amp;$B12,$E$2:$E$8)</f>
        <v>0.2</v>
      </c>
      <c r="E12" s="8" cm="1">
        <f t="array" ref="E12">SUMPRODUCT(IF($B$2:$B$8&gt;$B12,1,0),$D$2:$D$8,$F$2:$F$8)/SUMIF($B$2:$B$8,"&gt;"&amp;$B12,$D$2:$D$8)</f>
        <v>0.6875</v>
      </c>
      <c r="F12" s="8" cm="1">
        <f t="array" ref="F12">SUMPRODUCT(IF($B$2:$B$8&lt;=$B12,1,0),$D$2:$D$8,$F$2:$F$8)/SUMIF($B$2:$B$8,"&lt;="&amp;$B12,$D$2:$D$8)</f>
        <v>0</v>
      </c>
      <c r="G12" s="8">
        <f>IF(OR(E12=1,E12=0),0,-E12*LOG(E12)-(1-E12)*LOG(1-E12))</f>
        <v>0.26973438525463916</v>
      </c>
      <c r="H12" s="8">
        <f>IF(OR(F12=1,F12=0),0,-F12*LOG(F12)-(1-F12)*LOG(1-F12))</f>
        <v>0</v>
      </c>
      <c r="I12" s="8">
        <f>C12*G12+D12*H12</f>
        <v>0.21578750820371134</v>
      </c>
      <c r="J12" s="8">
        <f>-11/20*LOG(11/20)-9/20*LOG(9/20)</f>
        <v>0.29885488957926121</v>
      </c>
      <c r="K12" s="8">
        <f>J12-I12</f>
        <v>8.3067381375549865E-2</v>
      </c>
    </row>
    <row r="13" spans="2:11" x14ac:dyDescent="0.2">
      <c r="B13">
        <v>5</v>
      </c>
      <c r="C13">
        <f t="shared" si="2"/>
        <v>0.5</v>
      </c>
      <c r="D13">
        <f t="shared" ref="D13:D14" si="3">SUMIF($B$2:$B$8,"&lt;="&amp;$B13,$E$2:$E$8)</f>
        <v>0.5</v>
      </c>
      <c r="E13" s="8" cm="1">
        <f t="array" ref="E13">SUMPRODUCT(IF($B$2:$B$8&gt;$B13,1,0),$D$2:$D$8,$F$2:$F$8)/SUMIF($B$2:$B$8,"&gt;"&amp;$B13,$D$2:$D$8)</f>
        <v>0.8</v>
      </c>
      <c r="F13" s="8" cm="1">
        <f t="array" ref="F13">SUMPRODUCT(IF($B$2:$B$8&lt;=$B13,1,0),$D$2:$D$8,$F$2:$F$8)/SUMIF($B$2:$B$8,"&lt;="&amp;$B13,$D$2:$D$8)</f>
        <v>0.3</v>
      </c>
      <c r="G13" s="8">
        <f t="shared" ref="G13:G14" si="4">IF(OR(E13=1,E13=0),0,-E13*LOG(E13)-(1-E13)*LOG(1-E13))</f>
        <v>0.21732201127364886</v>
      </c>
      <c r="H13" s="8">
        <f t="shared" ref="H13:H14" si="5">IF(OR(F13=1,F13=0),0,-F13*LOG(F13)-(1-F13)*LOG(1-F13))</f>
        <v>0.26529499557412151</v>
      </c>
      <c r="I13" s="8">
        <f t="shared" ref="I13:I14" si="6">C13*G13+D13*H13</f>
        <v>0.24130850342388518</v>
      </c>
      <c r="J13" s="8">
        <f t="shared" ref="J13:J14" si="7">-11/20*LOG(11/20)-9/20*LOG(9/20)</f>
        <v>0.29885488957926121</v>
      </c>
      <c r="K13" s="8">
        <f t="shared" ref="K13:K14" si="8">J13-H13</f>
        <v>3.3559894005139701E-2</v>
      </c>
    </row>
    <row r="14" spans="2:11" x14ac:dyDescent="0.2">
      <c r="B14">
        <v>6</v>
      </c>
      <c r="C14">
        <f t="shared" si="2"/>
        <v>0.3</v>
      </c>
      <c r="D14">
        <f t="shared" si="3"/>
        <v>0.70000000000000007</v>
      </c>
      <c r="E14" s="8" cm="1">
        <f t="array" ref="E14">SUMPRODUCT(IF($B$2:$B$8&gt;$B14,1,0),$D$2:$D$8,$F$2:$F$8)/SUMIF($B$2:$B$8,"&gt;"&amp;$B14,$D$2:$D$8)</f>
        <v>0.83333333333333337</v>
      </c>
      <c r="F14" s="8" cm="1">
        <f t="array" ref="F14">SUMPRODUCT(IF($B$2:$B$8&lt;=$B14,1,0),$D$2:$D$8,$F$2:$F$8)/SUMIF($B$2:$B$8,"&lt;="&amp;$B14,$D$2:$D$8)</f>
        <v>0.42857142857142855</v>
      </c>
      <c r="G14" s="8">
        <f t="shared" si="4"/>
        <v>0.1956762467702946</v>
      </c>
      <c r="H14" s="8">
        <f t="shared" si="5"/>
        <v>0.29658322151842298</v>
      </c>
      <c r="I14" s="8">
        <f t="shared" si="6"/>
        <v>0.26631112909398447</v>
      </c>
      <c r="J14" s="8">
        <f t="shared" si="7"/>
        <v>0.29885488957926121</v>
      </c>
      <c r="K14" s="8">
        <f t="shared" si="8"/>
        <v>2.2716680608382278E-3</v>
      </c>
    </row>
  </sheetData>
  <conditionalFormatting sqref="K12:K14">
    <cfRule type="top10" dxfId="0" priority="1" rank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 Dai</dc:creator>
  <cp:lastModifiedBy>Qing Dai</cp:lastModifiedBy>
  <dcterms:created xsi:type="dcterms:W3CDTF">2024-10-24T15:16:11Z</dcterms:created>
  <dcterms:modified xsi:type="dcterms:W3CDTF">2024-10-24T22:27:45Z</dcterms:modified>
</cp:coreProperties>
</file>