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desh\Downloads\"/>
    </mc:Choice>
  </mc:AlternateContent>
  <xr:revisionPtr revIDLastSave="0" documentId="13_ncr:1_{18F30052-74B9-4024-B441-BA0A86EF282C}" xr6:coauthVersionLast="47" xr6:coauthVersionMax="47" xr10:uidLastSave="{00000000-0000-0000-0000-000000000000}"/>
  <bookViews>
    <workbookView xWindow="-120" yWindow="-120" windowWidth="20730" windowHeight="11160" activeTab="2" xr2:uid="{A2256C1F-D405-44F0-9C1C-60D80224E113}"/>
  </bookViews>
  <sheets>
    <sheet name="Sheet2" sheetId="2" r:id="rId1"/>
    <sheet name="sheet 3" sheetId="5" r:id="rId2"/>
    <sheet name="Sheet1" sheetId="1" r:id="rId3"/>
  </sheets>
  <definedNames>
    <definedName name="Slicer_category">#N/A</definedName>
    <definedName name="Slicer_discount_percentage">#N/A</definedName>
    <definedName name="Slicer_Price_Bucke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351" i="1" l="1"/>
  <c r="R1351" i="1"/>
  <c r="Q1351" i="1"/>
  <c r="P1351" i="1"/>
  <c r="O1351" i="1"/>
  <c r="L1351" i="1"/>
  <c r="C1351" i="1"/>
  <c r="D1351" i="1" s="1"/>
  <c r="S1350" i="1"/>
  <c r="R1350" i="1"/>
  <c r="Q1350" i="1"/>
  <c r="P1350" i="1"/>
  <c r="O1350" i="1"/>
  <c r="L1350" i="1"/>
  <c r="C1350" i="1"/>
  <c r="D1350" i="1" s="1"/>
  <c r="S1349" i="1"/>
  <c r="R1349" i="1"/>
  <c r="Q1349" i="1"/>
  <c r="P1349" i="1"/>
  <c r="O1349" i="1"/>
  <c r="L1349" i="1"/>
  <c r="C1349" i="1"/>
  <c r="D1349" i="1" s="1"/>
  <c r="S1348" i="1"/>
  <c r="R1348" i="1"/>
  <c r="Q1348" i="1"/>
  <c r="P1348" i="1"/>
  <c r="O1348" i="1"/>
  <c r="L1348" i="1"/>
  <c r="C1348" i="1"/>
  <c r="D1348" i="1" s="1"/>
  <c r="S1347" i="1"/>
  <c r="R1347" i="1"/>
  <c r="Q1347" i="1"/>
  <c r="P1347" i="1"/>
  <c r="O1347" i="1"/>
  <c r="L1347" i="1"/>
  <c r="C1347" i="1"/>
  <c r="D1347" i="1" s="1"/>
  <c r="S1346" i="1"/>
  <c r="R1346" i="1"/>
  <c r="Q1346" i="1"/>
  <c r="P1346" i="1"/>
  <c r="O1346" i="1"/>
  <c r="L1346" i="1"/>
  <c r="C1346" i="1"/>
  <c r="D1346" i="1" s="1"/>
  <c r="S1345" i="1"/>
  <c r="R1345" i="1"/>
  <c r="Q1345" i="1"/>
  <c r="P1345" i="1"/>
  <c r="O1345" i="1"/>
  <c r="L1345" i="1"/>
  <c r="C1345" i="1"/>
  <c r="D1345" i="1" s="1"/>
  <c r="S1344" i="1"/>
  <c r="R1344" i="1"/>
  <c r="Q1344" i="1"/>
  <c r="P1344" i="1"/>
  <c r="O1344" i="1"/>
  <c r="L1344" i="1"/>
  <c r="C1344" i="1"/>
  <c r="D1344" i="1" s="1"/>
  <c r="S1343" i="1"/>
  <c r="R1343" i="1"/>
  <c r="Q1343" i="1"/>
  <c r="P1343" i="1"/>
  <c r="O1343" i="1"/>
  <c r="L1343" i="1"/>
  <c r="C1343" i="1"/>
  <c r="D1343" i="1" s="1"/>
  <c r="S1342" i="1"/>
  <c r="R1342" i="1"/>
  <c r="Q1342" i="1"/>
  <c r="P1342" i="1"/>
  <c r="O1342" i="1"/>
  <c r="L1342" i="1"/>
  <c r="C1342" i="1"/>
  <c r="D1342" i="1" s="1"/>
  <c r="S1341" i="1"/>
  <c r="R1341" i="1"/>
  <c r="Q1341" i="1"/>
  <c r="P1341" i="1"/>
  <c r="O1341" i="1"/>
  <c r="L1341" i="1"/>
  <c r="C1341" i="1"/>
  <c r="D1341" i="1" s="1"/>
  <c r="S1340" i="1"/>
  <c r="R1340" i="1"/>
  <c r="Q1340" i="1"/>
  <c r="P1340" i="1"/>
  <c r="O1340" i="1"/>
  <c r="L1340" i="1"/>
  <c r="C1340" i="1"/>
  <c r="D1340" i="1" s="1"/>
  <c r="S1339" i="1"/>
  <c r="R1339" i="1"/>
  <c r="Q1339" i="1"/>
  <c r="P1339" i="1"/>
  <c r="O1339" i="1"/>
  <c r="L1339" i="1"/>
  <c r="C1339" i="1"/>
  <c r="D1339" i="1" s="1"/>
  <c r="S1338" i="1"/>
  <c r="R1338" i="1"/>
  <c r="Q1338" i="1"/>
  <c r="P1338" i="1"/>
  <c r="O1338" i="1"/>
  <c r="L1338" i="1"/>
  <c r="C1338" i="1"/>
  <c r="D1338" i="1" s="1"/>
  <c r="S1337" i="1"/>
  <c r="R1337" i="1"/>
  <c r="Q1337" i="1"/>
  <c r="P1337" i="1"/>
  <c r="O1337" i="1"/>
  <c r="L1337" i="1"/>
  <c r="C1337" i="1"/>
  <c r="D1337" i="1" s="1"/>
  <c r="S1336" i="1"/>
  <c r="R1336" i="1"/>
  <c r="Q1336" i="1"/>
  <c r="P1336" i="1"/>
  <c r="O1336" i="1"/>
  <c r="L1336" i="1"/>
  <c r="C1336" i="1"/>
  <c r="D1336" i="1" s="1"/>
  <c r="S1335" i="1"/>
  <c r="R1335" i="1"/>
  <c r="Q1335" i="1"/>
  <c r="P1335" i="1"/>
  <c r="O1335" i="1"/>
  <c r="L1335" i="1"/>
  <c r="C1335" i="1"/>
  <c r="D1335" i="1" s="1"/>
  <c r="S1334" i="1"/>
  <c r="R1334" i="1"/>
  <c r="Q1334" i="1"/>
  <c r="P1334" i="1"/>
  <c r="O1334" i="1"/>
  <c r="L1334" i="1"/>
  <c r="C1334" i="1"/>
  <c r="D1334" i="1" s="1"/>
  <c r="S1333" i="1"/>
  <c r="R1333" i="1"/>
  <c r="Q1333" i="1"/>
  <c r="P1333" i="1"/>
  <c r="O1333" i="1"/>
  <c r="L1333" i="1"/>
  <c r="C1333" i="1"/>
  <c r="D1333" i="1" s="1"/>
  <c r="S1332" i="1"/>
  <c r="R1332" i="1"/>
  <c r="Q1332" i="1"/>
  <c r="P1332" i="1"/>
  <c r="O1332" i="1"/>
  <c r="L1332" i="1"/>
  <c r="C1332" i="1"/>
  <c r="D1332" i="1" s="1"/>
  <c r="S1331" i="1"/>
  <c r="R1331" i="1"/>
  <c r="Q1331" i="1"/>
  <c r="P1331" i="1"/>
  <c r="O1331" i="1"/>
  <c r="L1331" i="1"/>
  <c r="C1331" i="1"/>
  <c r="D1331" i="1" s="1"/>
  <c r="S1330" i="1"/>
  <c r="R1330" i="1"/>
  <c r="Q1330" i="1"/>
  <c r="P1330" i="1"/>
  <c r="O1330" i="1"/>
  <c r="L1330" i="1"/>
  <c r="C1330" i="1"/>
  <c r="D1330" i="1" s="1"/>
  <c r="S1329" i="1"/>
  <c r="R1329" i="1"/>
  <c r="Q1329" i="1"/>
  <c r="P1329" i="1"/>
  <c r="O1329" i="1"/>
  <c r="L1329" i="1"/>
  <c r="C1329" i="1"/>
  <c r="D1329" i="1" s="1"/>
  <c r="S1328" i="1"/>
  <c r="R1328" i="1"/>
  <c r="Q1328" i="1"/>
  <c r="P1328" i="1"/>
  <c r="O1328" i="1"/>
  <c r="L1328" i="1"/>
  <c r="C1328" i="1"/>
  <c r="D1328" i="1" s="1"/>
  <c r="S1327" i="1"/>
  <c r="R1327" i="1"/>
  <c r="Q1327" i="1"/>
  <c r="P1327" i="1"/>
  <c r="O1327" i="1"/>
  <c r="L1327" i="1"/>
  <c r="C1327" i="1"/>
  <c r="D1327" i="1" s="1"/>
  <c r="S1326" i="1"/>
  <c r="R1326" i="1"/>
  <c r="Q1326" i="1"/>
  <c r="P1326" i="1"/>
  <c r="O1326" i="1"/>
  <c r="L1326" i="1"/>
  <c r="C1326" i="1"/>
  <c r="D1326" i="1" s="1"/>
  <c r="S1325" i="1"/>
  <c r="R1325" i="1"/>
  <c r="Q1325" i="1"/>
  <c r="P1325" i="1"/>
  <c r="O1325" i="1"/>
  <c r="L1325" i="1"/>
  <c r="C1325" i="1"/>
  <c r="D1325" i="1" s="1"/>
  <c r="S1324" i="1"/>
  <c r="R1324" i="1"/>
  <c r="Q1324" i="1"/>
  <c r="P1324" i="1"/>
  <c r="O1324" i="1"/>
  <c r="L1324" i="1"/>
  <c r="C1324" i="1"/>
  <c r="D1324" i="1" s="1"/>
  <c r="S1323" i="1"/>
  <c r="R1323" i="1"/>
  <c r="Q1323" i="1"/>
  <c r="P1323" i="1"/>
  <c r="O1323" i="1"/>
  <c r="L1323" i="1"/>
  <c r="C1323" i="1"/>
  <c r="D1323" i="1" s="1"/>
  <c r="S1322" i="1"/>
  <c r="R1322" i="1"/>
  <c r="Q1322" i="1"/>
  <c r="P1322" i="1"/>
  <c r="O1322" i="1"/>
  <c r="L1322" i="1"/>
  <c r="C1322" i="1"/>
  <c r="D1322" i="1" s="1"/>
  <c r="S1321" i="1"/>
  <c r="R1321" i="1"/>
  <c r="Q1321" i="1"/>
  <c r="P1321" i="1"/>
  <c r="O1321" i="1"/>
  <c r="L1321" i="1"/>
  <c r="C1321" i="1"/>
  <c r="D1321" i="1" s="1"/>
  <c r="S1320" i="1"/>
  <c r="R1320" i="1"/>
  <c r="Q1320" i="1"/>
  <c r="P1320" i="1"/>
  <c r="O1320" i="1"/>
  <c r="L1320" i="1"/>
  <c r="C1320" i="1"/>
  <c r="D1320" i="1" s="1"/>
  <c r="S1319" i="1"/>
  <c r="R1319" i="1"/>
  <c r="Q1319" i="1"/>
  <c r="P1319" i="1"/>
  <c r="O1319" i="1"/>
  <c r="L1319" i="1"/>
  <c r="C1319" i="1"/>
  <c r="D1319" i="1" s="1"/>
  <c r="S1318" i="1"/>
  <c r="R1318" i="1"/>
  <c r="Q1318" i="1"/>
  <c r="P1318" i="1"/>
  <c r="O1318" i="1"/>
  <c r="L1318" i="1"/>
  <c r="C1318" i="1"/>
  <c r="D1318" i="1" s="1"/>
  <c r="S1317" i="1"/>
  <c r="R1317" i="1"/>
  <c r="Q1317" i="1"/>
  <c r="P1317" i="1"/>
  <c r="O1317" i="1"/>
  <c r="L1317" i="1"/>
  <c r="C1317" i="1"/>
  <c r="D1317" i="1" s="1"/>
  <c r="S1316" i="1"/>
  <c r="R1316" i="1"/>
  <c r="Q1316" i="1"/>
  <c r="P1316" i="1"/>
  <c r="O1316" i="1"/>
  <c r="L1316" i="1"/>
  <c r="C1316" i="1"/>
  <c r="D1316" i="1" s="1"/>
  <c r="S1315" i="1"/>
  <c r="R1315" i="1"/>
  <c r="Q1315" i="1"/>
  <c r="P1315" i="1"/>
  <c r="O1315" i="1"/>
  <c r="L1315" i="1"/>
  <c r="C1315" i="1"/>
  <c r="D1315" i="1" s="1"/>
  <c r="S1314" i="1"/>
  <c r="R1314" i="1"/>
  <c r="Q1314" i="1"/>
  <c r="P1314" i="1"/>
  <c r="O1314" i="1"/>
  <c r="L1314" i="1"/>
  <c r="C1314" i="1"/>
  <c r="D1314" i="1" s="1"/>
  <c r="S1313" i="1"/>
  <c r="R1313" i="1"/>
  <c r="Q1313" i="1"/>
  <c r="P1313" i="1"/>
  <c r="O1313" i="1"/>
  <c r="L1313" i="1"/>
  <c r="C1313" i="1"/>
  <c r="D1313" i="1" s="1"/>
  <c r="S1312" i="1"/>
  <c r="R1312" i="1"/>
  <c r="Q1312" i="1"/>
  <c r="P1312" i="1"/>
  <c r="O1312" i="1"/>
  <c r="L1312" i="1"/>
  <c r="C1312" i="1"/>
  <c r="D1312" i="1" s="1"/>
  <c r="S1311" i="1"/>
  <c r="R1311" i="1"/>
  <c r="Q1311" i="1"/>
  <c r="P1311" i="1"/>
  <c r="O1311" i="1"/>
  <c r="L1311" i="1"/>
  <c r="C1311" i="1"/>
  <c r="D1311" i="1" s="1"/>
  <c r="S1310" i="1"/>
  <c r="R1310" i="1"/>
  <c r="Q1310" i="1"/>
  <c r="P1310" i="1"/>
  <c r="O1310" i="1"/>
  <c r="L1310" i="1"/>
  <c r="C1310" i="1"/>
  <c r="D1310" i="1" s="1"/>
  <c r="S1309" i="1"/>
  <c r="R1309" i="1"/>
  <c r="Q1309" i="1"/>
  <c r="P1309" i="1"/>
  <c r="O1309" i="1"/>
  <c r="L1309" i="1"/>
  <c r="C1309" i="1"/>
  <c r="D1309" i="1" s="1"/>
  <c r="S1308" i="1"/>
  <c r="R1308" i="1"/>
  <c r="Q1308" i="1"/>
  <c r="P1308" i="1"/>
  <c r="O1308" i="1"/>
  <c r="L1308" i="1"/>
  <c r="C1308" i="1"/>
  <c r="D1308" i="1" s="1"/>
  <c r="S1307" i="1"/>
  <c r="R1307" i="1"/>
  <c r="Q1307" i="1"/>
  <c r="P1307" i="1"/>
  <c r="O1307" i="1"/>
  <c r="L1307" i="1"/>
  <c r="C1307" i="1"/>
  <c r="D1307" i="1" s="1"/>
  <c r="S1306" i="1"/>
  <c r="R1306" i="1"/>
  <c r="Q1306" i="1"/>
  <c r="P1306" i="1"/>
  <c r="O1306" i="1"/>
  <c r="L1306" i="1"/>
  <c r="C1306" i="1"/>
  <c r="D1306" i="1" s="1"/>
  <c r="S1305" i="1"/>
  <c r="R1305" i="1"/>
  <c r="Q1305" i="1"/>
  <c r="P1305" i="1"/>
  <c r="O1305" i="1"/>
  <c r="L1305" i="1"/>
  <c r="C1305" i="1"/>
  <c r="D1305" i="1" s="1"/>
  <c r="S1304" i="1"/>
  <c r="R1304" i="1"/>
  <c r="Q1304" i="1"/>
  <c r="P1304" i="1"/>
  <c r="O1304" i="1"/>
  <c r="L1304" i="1"/>
  <c r="C1304" i="1"/>
  <c r="D1304" i="1" s="1"/>
  <c r="S1303" i="1"/>
  <c r="R1303" i="1"/>
  <c r="Q1303" i="1"/>
  <c r="P1303" i="1"/>
  <c r="O1303" i="1"/>
  <c r="L1303" i="1"/>
  <c r="C1303" i="1"/>
  <c r="D1303" i="1" s="1"/>
  <c r="S1302" i="1"/>
  <c r="R1302" i="1"/>
  <c r="Q1302" i="1"/>
  <c r="P1302" i="1"/>
  <c r="O1302" i="1"/>
  <c r="L1302" i="1"/>
  <c r="C1302" i="1"/>
  <c r="D1302" i="1" s="1"/>
  <c r="S1301" i="1"/>
  <c r="R1301" i="1"/>
  <c r="Q1301" i="1"/>
  <c r="P1301" i="1"/>
  <c r="O1301" i="1"/>
  <c r="L1301" i="1"/>
  <c r="C1301" i="1"/>
  <c r="D1301" i="1" s="1"/>
  <c r="S1300" i="1"/>
  <c r="R1300" i="1"/>
  <c r="Q1300" i="1"/>
  <c r="P1300" i="1"/>
  <c r="O1300" i="1"/>
  <c r="L1300" i="1"/>
  <c r="C1300" i="1"/>
  <c r="D1300" i="1" s="1"/>
  <c r="S1299" i="1"/>
  <c r="R1299" i="1"/>
  <c r="Q1299" i="1"/>
  <c r="P1299" i="1"/>
  <c r="O1299" i="1"/>
  <c r="L1299" i="1"/>
  <c r="C1299" i="1"/>
  <c r="D1299" i="1" s="1"/>
  <c r="S1298" i="1"/>
  <c r="R1298" i="1"/>
  <c r="Q1298" i="1"/>
  <c r="P1298" i="1"/>
  <c r="O1298" i="1"/>
  <c r="L1298" i="1"/>
  <c r="C1298" i="1"/>
  <c r="D1298" i="1" s="1"/>
  <c r="S1297" i="1"/>
  <c r="R1297" i="1"/>
  <c r="Q1297" i="1"/>
  <c r="P1297" i="1"/>
  <c r="O1297" i="1"/>
  <c r="L1297" i="1"/>
  <c r="C1297" i="1"/>
  <c r="D1297" i="1" s="1"/>
  <c r="S1296" i="1"/>
  <c r="R1296" i="1"/>
  <c r="Q1296" i="1"/>
  <c r="P1296" i="1"/>
  <c r="O1296" i="1"/>
  <c r="L1296" i="1"/>
  <c r="C1296" i="1"/>
  <c r="D1296" i="1" s="1"/>
  <c r="S1295" i="1"/>
  <c r="R1295" i="1"/>
  <c r="Q1295" i="1"/>
  <c r="P1295" i="1"/>
  <c r="O1295" i="1"/>
  <c r="L1295" i="1"/>
  <c r="C1295" i="1"/>
  <c r="D1295" i="1" s="1"/>
  <c r="S1294" i="1"/>
  <c r="R1294" i="1"/>
  <c r="Q1294" i="1"/>
  <c r="P1294" i="1"/>
  <c r="O1294" i="1"/>
  <c r="L1294" i="1"/>
  <c r="C1294" i="1"/>
  <c r="D1294" i="1" s="1"/>
  <c r="S1293" i="1"/>
  <c r="R1293" i="1"/>
  <c r="Q1293" i="1"/>
  <c r="P1293" i="1"/>
  <c r="O1293" i="1"/>
  <c r="L1293" i="1"/>
  <c r="C1293" i="1"/>
  <c r="D1293" i="1" s="1"/>
  <c r="S1292" i="1"/>
  <c r="R1292" i="1"/>
  <c r="Q1292" i="1"/>
  <c r="P1292" i="1"/>
  <c r="O1292" i="1"/>
  <c r="L1292" i="1"/>
  <c r="C1292" i="1"/>
  <c r="D1292" i="1" s="1"/>
  <c r="S1291" i="1"/>
  <c r="R1291" i="1"/>
  <c r="Q1291" i="1"/>
  <c r="P1291" i="1"/>
  <c r="O1291" i="1"/>
  <c r="L1291" i="1"/>
  <c r="C1291" i="1"/>
  <c r="D1291" i="1" s="1"/>
  <c r="S1290" i="1"/>
  <c r="R1290" i="1"/>
  <c r="Q1290" i="1"/>
  <c r="P1290" i="1"/>
  <c r="O1290" i="1"/>
  <c r="L1290" i="1"/>
  <c r="C1290" i="1"/>
  <c r="D1290" i="1" s="1"/>
  <c r="S1289" i="1"/>
  <c r="R1289" i="1"/>
  <c r="Q1289" i="1"/>
  <c r="P1289" i="1"/>
  <c r="O1289" i="1"/>
  <c r="L1289" i="1"/>
  <c r="C1289" i="1"/>
  <c r="D1289" i="1" s="1"/>
  <c r="S1288" i="1"/>
  <c r="R1288" i="1"/>
  <c r="Q1288" i="1"/>
  <c r="P1288" i="1"/>
  <c r="O1288" i="1"/>
  <c r="L1288" i="1"/>
  <c r="C1288" i="1"/>
  <c r="D1288" i="1" s="1"/>
  <c r="S1287" i="1"/>
  <c r="R1287" i="1"/>
  <c r="Q1287" i="1"/>
  <c r="P1287" i="1"/>
  <c r="O1287" i="1"/>
  <c r="L1287" i="1"/>
  <c r="C1287" i="1"/>
  <c r="D1287" i="1" s="1"/>
  <c r="S1286" i="1"/>
  <c r="R1286" i="1"/>
  <c r="Q1286" i="1"/>
  <c r="P1286" i="1"/>
  <c r="O1286" i="1"/>
  <c r="L1286" i="1"/>
  <c r="C1286" i="1"/>
  <c r="D1286" i="1" s="1"/>
  <c r="S1285" i="1"/>
  <c r="R1285" i="1"/>
  <c r="Q1285" i="1"/>
  <c r="P1285" i="1"/>
  <c r="O1285" i="1"/>
  <c r="L1285" i="1"/>
  <c r="C1285" i="1"/>
  <c r="D1285" i="1" s="1"/>
  <c r="S1284" i="1"/>
  <c r="R1284" i="1"/>
  <c r="Q1284" i="1"/>
  <c r="P1284" i="1"/>
  <c r="O1284" i="1"/>
  <c r="L1284" i="1"/>
  <c r="C1284" i="1"/>
  <c r="D1284" i="1" s="1"/>
  <c r="S1283" i="1"/>
  <c r="R1283" i="1"/>
  <c r="Q1283" i="1"/>
  <c r="P1283" i="1"/>
  <c r="O1283" i="1"/>
  <c r="L1283" i="1"/>
  <c r="C1283" i="1"/>
  <c r="D1283" i="1" s="1"/>
  <c r="S1282" i="1"/>
  <c r="R1282" i="1"/>
  <c r="Q1282" i="1"/>
  <c r="P1282" i="1"/>
  <c r="O1282" i="1"/>
  <c r="L1282" i="1"/>
  <c r="C1282" i="1"/>
  <c r="D1282" i="1" s="1"/>
  <c r="S1281" i="1"/>
  <c r="R1281" i="1"/>
  <c r="Q1281" i="1"/>
  <c r="P1281" i="1"/>
  <c r="O1281" i="1"/>
  <c r="L1281" i="1"/>
  <c r="C1281" i="1"/>
  <c r="D1281" i="1" s="1"/>
  <c r="S1280" i="1"/>
  <c r="R1280" i="1"/>
  <c r="Q1280" i="1"/>
  <c r="P1280" i="1"/>
  <c r="O1280" i="1"/>
  <c r="L1280" i="1"/>
  <c r="C1280" i="1"/>
  <c r="D1280" i="1" s="1"/>
  <c r="S1279" i="1"/>
  <c r="R1279" i="1"/>
  <c r="Q1279" i="1"/>
  <c r="P1279" i="1"/>
  <c r="O1279" i="1"/>
  <c r="L1279" i="1"/>
  <c r="C1279" i="1"/>
  <c r="D1279" i="1" s="1"/>
  <c r="S1278" i="1"/>
  <c r="R1278" i="1"/>
  <c r="Q1278" i="1"/>
  <c r="P1278" i="1"/>
  <c r="O1278" i="1"/>
  <c r="L1278" i="1"/>
  <c r="C1278" i="1"/>
  <c r="D1278" i="1" s="1"/>
  <c r="S1277" i="1"/>
  <c r="R1277" i="1"/>
  <c r="Q1277" i="1"/>
  <c r="P1277" i="1"/>
  <c r="O1277" i="1"/>
  <c r="L1277" i="1"/>
  <c r="C1277" i="1"/>
  <c r="D1277" i="1" s="1"/>
  <c r="S1276" i="1"/>
  <c r="R1276" i="1"/>
  <c r="Q1276" i="1"/>
  <c r="P1276" i="1"/>
  <c r="O1276" i="1"/>
  <c r="L1276" i="1"/>
  <c r="C1276" i="1"/>
  <c r="D1276" i="1" s="1"/>
  <c r="S1275" i="1"/>
  <c r="R1275" i="1"/>
  <c r="Q1275" i="1"/>
  <c r="P1275" i="1"/>
  <c r="O1275" i="1"/>
  <c r="L1275" i="1"/>
  <c r="C1275" i="1"/>
  <c r="D1275" i="1" s="1"/>
  <c r="S1274" i="1"/>
  <c r="R1274" i="1"/>
  <c r="Q1274" i="1"/>
  <c r="P1274" i="1"/>
  <c r="O1274" i="1"/>
  <c r="L1274" i="1"/>
  <c r="C1274" i="1"/>
  <c r="D1274" i="1" s="1"/>
  <c r="S1273" i="1"/>
  <c r="R1273" i="1"/>
  <c r="Q1273" i="1"/>
  <c r="P1273" i="1"/>
  <c r="O1273" i="1"/>
  <c r="L1273" i="1"/>
  <c r="C1273" i="1"/>
  <c r="D1273" i="1" s="1"/>
  <c r="S1272" i="1"/>
  <c r="R1272" i="1"/>
  <c r="Q1272" i="1"/>
  <c r="P1272" i="1"/>
  <c r="O1272" i="1"/>
  <c r="L1272" i="1"/>
  <c r="C1272" i="1"/>
  <c r="D1272" i="1" s="1"/>
  <c r="S1271" i="1"/>
  <c r="R1271" i="1"/>
  <c r="Q1271" i="1"/>
  <c r="P1271" i="1"/>
  <c r="O1271" i="1"/>
  <c r="L1271" i="1"/>
  <c r="C1271" i="1"/>
  <c r="D1271" i="1" s="1"/>
  <c r="S1270" i="1"/>
  <c r="R1270" i="1"/>
  <c r="Q1270" i="1"/>
  <c r="P1270" i="1"/>
  <c r="O1270" i="1"/>
  <c r="L1270" i="1"/>
  <c r="C1270" i="1"/>
  <c r="D1270" i="1" s="1"/>
  <c r="S1269" i="1"/>
  <c r="R1269" i="1"/>
  <c r="Q1269" i="1"/>
  <c r="P1269" i="1"/>
  <c r="O1269" i="1"/>
  <c r="L1269" i="1"/>
  <c r="C1269" i="1"/>
  <c r="D1269" i="1" s="1"/>
  <c r="S1268" i="1"/>
  <c r="R1268" i="1"/>
  <c r="Q1268" i="1"/>
  <c r="P1268" i="1"/>
  <c r="O1268" i="1"/>
  <c r="L1268" i="1"/>
  <c r="C1268" i="1"/>
  <c r="D1268" i="1" s="1"/>
  <c r="S1267" i="1"/>
  <c r="R1267" i="1"/>
  <c r="Q1267" i="1"/>
  <c r="P1267" i="1"/>
  <c r="O1267" i="1"/>
  <c r="L1267" i="1"/>
  <c r="C1267" i="1"/>
  <c r="D1267" i="1" s="1"/>
  <c r="S1266" i="1"/>
  <c r="R1266" i="1"/>
  <c r="Q1266" i="1"/>
  <c r="P1266" i="1"/>
  <c r="O1266" i="1"/>
  <c r="L1266" i="1"/>
  <c r="C1266" i="1"/>
  <c r="D1266" i="1" s="1"/>
  <c r="S1265" i="1"/>
  <c r="R1265" i="1"/>
  <c r="Q1265" i="1"/>
  <c r="P1265" i="1"/>
  <c r="O1265" i="1"/>
  <c r="L1265" i="1"/>
  <c r="C1265" i="1"/>
  <c r="D1265" i="1" s="1"/>
  <c r="S1264" i="1"/>
  <c r="R1264" i="1"/>
  <c r="Q1264" i="1"/>
  <c r="P1264" i="1"/>
  <c r="O1264" i="1"/>
  <c r="L1264" i="1"/>
  <c r="C1264" i="1"/>
  <c r="D1264" i="1" s="1"/>
  <c r="S1263" i="1"/>
  <c r="R1263" i="1"/>
  <c r="Q1263" i="1"/>
  <c r="P1263" i="1"/>
  <c r="O1263" i="1"/>
  <c r="L1263" i="1"/>
  <c r="C1263" i="1"/>
  <c r="D1263" i="1" s="1"/>
  <c r="S1262" i="1"/>
  <c r="R1262" i="1"/>
  <c r="Q1262" i="1"/>
  <c r="P1262" i="1"/>
  <c r="O1262" i="1"/>
  <c r="L1262" i="1"/>
  <c r="C1262" i="1"/>
  <c r="D1262" i="1" s="1"/>
  <c r="S1261" i="1"/>
  <c r="R1261" i="1"/>
  <c r="Q1261" i="1"/>
  <c r="P1261" i="1"/>
  <c r="O1261" i="1"/>
  <c r="L1261" i="1"/>
  <c r="C1261" i="1"/>
  <c r="D1261" i="1" s="1"/>
  <c r="S1260" i="1"/>
  <c r="R1260" i="1"/>
  <c r="Q1260" i="1"/>
  <c r="P1260" i="1"/>
  <c r="O1260" i="1"/>
  <c r="L1260" i="1"/>
  <c r="C1260" i="1"/>
  <c r="D1260" i="1" s="1"/>
  <c r="S1259" i="1"/>
  <c r="R1259" i="1"/>
  <c r="Q1259" i="1"/>
  <c r="P1259" i="1"/>
  <c r="O1259" i="1"/>
  <c r="L1259" i="1"/>
  <c r="C1259" i="1"/>
  <c r="D1259" i="1" s="1"/>
  <c r="S1258" i="1"/>
  <c r="R1258" i="1"/>
  <c r="Q1258" i="1"/>
  <c r="P1258" i="1"/>
  <c r="O1258" i="1"/>
  <c r="L1258" i="1"/>
  <c r="C1258" i="1"/>
  <c r="D1258" i="1" s="1"/>
  <c r="S1257" i="1"/>
  <c r="R1257" i="1"/>
  <c r="Q1257" i="1"/>
  <c r="P1257" i="1"/>
  <c r="O1257" i="1"/>
  <c r="L1257" i="1"/>
  <c r="C1257" i="1"/>
  <c r="D1257" i="1" s="1"/>
  <c r="S1256" i="1"/>
  <c r="R1256" i="1"/>
  <c r="Q1256" i="1"/>
  <c r="P1256" i="1"/>
  <c r="O1256" i="1"/>
  <c r="L1256" i="1"/>
  <c r="C1256" i="1"/>
  <c r="D1256" i="1" s="1"/>
  <c r="S1255" i="1"/>
  <c r="R1255" i="1"/>
  <c r="Q1255" i="1"/>
  <c r="P1255" i="1"/>
  <c r="O1255" i="1"/>
  <c r="L1255" i="1"/>
  <c r="C1255" i="1"/>
  <c r="D1255" i="1" s="1"/>
  <c r="S1254" i="1"/>
  <c r="R1254" i="1"/>
  <c r="Q1254" i="1"/>
  <c r="P1254" i="1"/>
  <c r="O1254" i="1"/>
  <c r="L1254" i="1"/>
  <c r="C1254" i="1"/>
  <c r="D1254" i="1" s="1"/>
  <c r="S1253" i="1"/>
  <c r="R1253" i="1"/>
  <c r="Q1253" i="1"/>
  <c r="P1253" i="1"/>
  <c r="O1253" i="1"/>
  <c r="L1253" i="1"/>
  <c r="C1253" i="1"/>
  <c r="D1253" i="1" s="1"/>
  <c r="S1252" i="1"/>
  <c r="R1252" i="1"/>
  <c r="Q1252" i="1"/>
  <c r="P1252" i="1"/>
  <c r="O1252" i="1"/>
  <c r="L1252" i="1"/>
  <c r="C1252" i="1"/>
  <c r="D1252" i="1" s="1"/>
  <c r="S1251" i="1"/>
  <c r="R1251" i="1"/>
  <c r="Q1251" i="1"/>
  <c r="P1251" i="1"/>
  <c r="O1251" i="1"/>
  <c r="L1251" i="1"/>
  <c r="C1251" i="1"/>
  <c r="D1251" i="1" s="1"/>
  <c r="S1250" i="1"/>
  <c r="R1250" i="1"/>
  <c r="Q1250" i="1"/>
  <c r="P1250" i="1"/>
  <c r="O1250" i="1"/>
  <c r="L1250" i="1"/>
  <c r="C1250" i="1"/>
  <c r="D1250" i="1" s="1"/>
  <c r="S1249" i="1"/>
  <c r="R1249" i="1"/>
  <c r="Q1249" i="1"/>
  <c r="P1249" i="1"/>
  <c r="O1249" i="1"/>
  <c r="L1249" i="1"/>
  <c r="C1249" i="1"/>
  <c r="D1249" i="1" s="1"/>
  <c r="S1248" i="1"/>
  <c r="R1248" i="1"/>
  <c r="Q1248" i="1"/>
  <c r="P1248" i="1"/>
  <c r="O1248" i="1"/>
  <c r="L1248" i="1"/>
  <c r="C1248" i="1"/>
  <c r="D1248" i="1" s="1"/>
  <c r="S1247" i="1"/>
  <c r="R1247" i="1"/>
  <c r="Q1247" i="1"/>
  <c r="P1247" i="1"/>
  <c r="O1247" i="1"/>
  <c r="L1247" i="1"/>
  <c r="C1247" i="1"/>
  <c r="D1247" i="1" s="1"/>
  <c r="S1246" i="1"/>
  <c r="R1246" i="1"/>
  <c r="Q1246" i="1"/>
  <c r="P1246" i="1"/>
  <c r="O1246" i="1"/>
  <c r="L1246" i="1"/>
  <c r="C1246" i="1"/>
  <c r="D1246" i="1" s="1"/>
  <c r="S1245" i="1"/>
  <c r="R1245" i="1"/>
  <c r="Q1245" i="1"/>
  <c r="P1245" i="1"/>
  <c r="O1245" i="1"/>
  <c r="L1245" i="1"/>
  <c r="C1245" i="1"/>
  <c r="D1245" i="1" s="1"/>
  <c r="S1244" i="1"/>
  <c r="R1244" i="1"/>
  <c r="Q1244" i="1"/>
  <c r="P1244" i="1"/>
  <c r="O1244" i="1"/>
  <c r="L1244" i="1"/>
  <c r="C1244" i="1"/>
  <c r="D1244" i="1" s="1"/>
  <c r="S1243" i="1"/>
  <c r="R1243" i="1"/>
  <c r="Q1243" i="1"/>
  <c r="P1243" i="1"/>
  <c r="O1243" i="1"/>
  <c r="L1243" i="1"/>
  <c r="C1243" i="1"/>
  <c r="D1243" i="1" s="1"/>
  <c r="S1242" i="1"/>
  <c r="R1242" i="1"/>
  <c r="Q1242" i="1"/>
  <c r="P1242" i="1"/>
  <c r="O1242" i="1"/>
  <c r="L1242" i="1"/>
  <c r="C1242" i="1"/>
  <c r="D1242" i="1" s="1"/>
  <c r="S1241" i="1"/>
  <c r="R1241" i="1"/>
  <c r="Q1241" i="1"/>
  <c r="P1241" i="1"/>
  <c r="O1241" i="1"/>
  <c r="L1241" i="1"/>
  <c r="C1241" i="1"/>
  <c r="D1241" i="1" s="1"/>
  <c r="S1240" i="1"/>
  <c r="R1240" i="1"/>
  <c r="Q1240" i="1"/>
  <c r="P1240" i="1"/>
  <c r="O1240" i="1"/>
  <c r="L1240" i="1"/>
  <c r="C1240" i="1"/>
  <c r="D1240" i="1" s="1"/>
  <c r="S1239" i="1"/>
  <c r="R1239" i="1"/>
  <c r="Q1239" i="1"/>
  <c r="P1239" i="1"/>
  <c r="O1239" i="1"/>
  <c r="L1239" i="1"/>
  <c r="C1239" i="1"/>
  <c r="D1239" i="1" s="1"/>
  <c r="S1238" i="1"/>
  <c r="R1238" i="1"/>
  <c r="Q1238" i="1"/>
  <c r="P1238" i="1"/>
  <c r="O1238" i="1"/>
  <c r="L1238" i="1"/>
  <c r="C1238" i="1"/>
  <c r="D1238" i="1" s="1"/>
  <c r="S1237" i="1"/>
  <c r="R1237" i="1"/>
  <c r="Q1237" i="1"/>
  <c r="P1237" i="1"/>
  <c r="O1237" i="1"/>
  <c r="L1237" i="1"/>
  <c r="C1237" i="1"/>
  <c r="D1237" i="1" s="1"/>
  <c r="S1236" i="1"/>
  <c r="R1236" i="1"/>
  <c r="Q1236" i="1"/>
  <c r="P1236" i="1"/>
  <c r="O1236" i="1"/>
  <c r="L1236" i="1"/>
  <c r="C1236" i="1"/>
  <c r="D1236" i="1" s="1"/>
  <c r="S1235" i="1"/>
  <c r="R1235" i="1"/>
  <c r="Q1235" i="1"/>
  <c r="P1235" i="1"/>
  <c r="O1235" i="1"/>
  <c r="L1235" i="1"/>
  <c r="C1235" i="1"/>
  <c r="D1235" i="1" s="1"/>
  <c r="S1234" i="1"/>
  <c r="R1234" i="1"/>
  <c r="Q1234" i="1"/>
  <c r="P1234" i="1"/>
  <c r="O1234" i="1"/>
  <c r="L1234" i="1"/>
  <c r="C1234" i="1"/>
  <c r="D1234" i="1" s="1"/>
  <c r="S1233" i="1"/>
  <c r="R1233" i="1"/>
  <c r="Q1233" i="1"/>
  <c r="P1233" i="1"/>
  <c r="O1233" i="1"/>
  <c r="L1233" i="1"/>
  <c r="C1233" i="1"/>
  <c r="D1233" i="1" s="1"/>
  <c r="S1232" i="1"/>
  <c r="R1232" i="1"/>
  <c r="Q1232" i="1"/>
  <c r="P1232" i="1"/>
  <c r="O1232" i="1"/>
  <c r="L1232" i="1"/>
  <c r="C1232" i="1"/>
  <c r="D1232" i="1" s="1"/>
  <c r="S1231" i="1"/>
  <c r="R1231" i="1"/>
  <c r="Q1231" i="1"/>
  <c r="P1231" i="1"/>
  <c r="O1231" i="1"/>
  <c r="L1231" i="1"/>
  <c r="C1231" i="1"/>
  <c r="D1231" i="1" s="1"/>
  <c r="S1230" i="1"/>
  <c r="R1230" i="1"/>
  <c r="Q1230" i="1"/>
  <c r="P1230" i="1"/>
  <c r="O1230" i="1"/>
  <c r="L1230" i="1"/>
  <c r="C1230" i="1"/>
  <c r="D1230" i="1" s="1"/>
  <c r="S1229" i="1"/>
  <c r="R1229" i="1"/>
  <c r="Q1229" i="1"/>
  <c r="P1229" i="1"/>
  <c r="O1229" i="1"/>
  <c r="L1229" i="1"/>
  <c r="C1229" i="1"/>
  <c r="D1229" i="1" s="1"/>
  <c r="S1228" i="1"/>
  <c r="R1228" i="1"/>
  <c r="Q1228" i="1"/>
  <c r="P1228" i="1"/>
  <c r="O1228" i="1"/>
  <c r="L1228" i="1"/>
  <c r="C1228" i="1"/>
  <c r="D1228" i="1" s="1"/>
  <c r="S1227" i="1"/>
  <c r="R1227" i="1"/>
  <c r="Q1227" i="1"/>
  <c r="P1227" i="1"/>
  <c r="O1227" i="1"/>
  <c r="L1227" i="1"/>
  <c r="C1227" i="1"/>
  <c r="D1227" i="1" s="1"/>
  <c r="S1226" i="1"/>
  <c r="R1226" i="1"/>
  <c r="Q1226" i="1"/>
  <c r="P1226" i="1"/>
  <c r="O1226" i="1"/>
  <c r="L1226" i="1"/>
  <c r="C1226" i="1"/>
  <c r="D1226" i="1" s="1"/>
  <c r="S1225" i="1"/>
  <c r="R1225" i="1"/>
  <c r="Q1225" i="1"/>
  <c r="P1225" i="1"/>
  <c r="O1225" i="1"/>
  <c r="L1225" i="1"/>
  <c r="C1225" i="1"/>
  <c r="D1225" i="1" s="1"/>
  <c r="S1224" i="1"/>
  <c r="R1224" i="1"/>
  <c r="Q1224" i="1"/>
  <c r="P1224" i="1"/>
  <c r="O1224" i="1"/>
  <c r="L1224" i="1"/>
  <c r="C1224" i="1"/>
  <c r="D1224" i="1" s="1"/>
  <c r="S1223" i="1"/>
  <c r="R1223" i="1"/>
  <c r="Q1223" i="1"/>
  <c r="P1223" i="1"/>
  <c r="O1223" i="1"/>
  <c r="L1223" i="1"/>
  <c r="C1223" i="1"/>
  <c r="D1223" i="1" s="1"/>
  <c r="S1222" i="1"/>
  <c r="R1222" i="1"/>
  <c r="Q1222" i="1"/>
  <c r="P1222" i="1"/>
  <c r="O1222" i="1"/>
  <c r="L1222" i="1"/>
  <c r="C1222" i="1"/>
  <c r="D1222" i="1" s="1"/>
  <c r="S1221" i="1"/>
  <c r="R1221" i="1"/>
  <c r="Q1221" i="1"/>
  <c r="P1221" i="1"/>
  <c r="O1221" i="1"/>
  <c r="L1221" i="1"/>
  <c r="C1221" i="1"/>
  <c r="D1221" i="1" s="1"/>
  <c r="S1220" i="1"/>
  <c r="R1220" i="1"/>
  <c r="Q1220" i="1"/>
  <c r="P1220" i="1"/>
  <c r="O1220" i="1"/>
  <c r="L1220" i="1"/>
  <c r="C1220" i="1"/>
  <c r="D1220" i="1" s="1"/>
  <c r="S1219" i="1"/>
  <c r="R1219" i="1"/>
  <c r="Q1219" i="1"/>
  <c r="P1219" i="1"/>
  <c r="O1219" i="1"/>
  <c r="L1219" i="1"/>
  <c r="C1219" i="1"/>
  <c r="D1219" i="1" s="1"/>
  <c r="S1218" i="1"/>
  <c r="R1218" i="1"/>
  <c r="Q1218" i="1"/>
  <c r="P1218" i="1"/>
  <c r="O1218" i="1"/>
  <c r="L1218" i="1"/>
  <c r="C1218" i="1"/>
  <c r="D1218" i="1" s="1"/>
  <c r="S1217" i="1"/>
  <c r="R1217" i="1"/>
  <c r="Q1217" i="1"/>
  <c r="P1217" i="1"/>
  <c r="O1217" i="1"/>
  <c r="L1217" i="1"/>
  <c r="C1217" i="1"/>
  <c r="D1217" i="1" s="1"/>
  <c r="S1216" i="1"/>
  <c r="R1216" i="1"/>
  <c r="Q1216" i="1"/>
  <c r="P1216" i="1"/>
  <c r="O1216" i="1"/>
  <c r="L1216" i="1"/>
  <c r="C1216" i="1"/>
  <c r="D1216" i="1" s="1"/>
  <c r="S1215" i="1"/>
  <c r="R1215" i="1"/>
  <c r="Q1215" i="1"/>
  <c r="P1215" i="1"/>
  <c r="O1215" i="1"/>
  <c r="L1215" i="1"/>
  <c r="C1215" i="1"/>
  <c r="D1215" i="1" s="1"/>
  <c r="S1214" i="1"/>
  <c r="R1214" i="1"/>
  <c r="Q1214" i="1"/>
  <c r="P1214" i="1"/>
  <c r="O1214" i="1"/>
  <c r="L1214" i="1"/>
  <c r="C1214" i="1"/>
  <c r="D1214" i="1" s="1"/>
  <c r="S1213" i="1"/>
  <c r="R1213" i="1"/>
  <c r="Q1213" i="1"/>
  <c r="P1213" i="1"/>
  <c r="O1213" i="1"/>
  <c r="L1213" i="1"/>
  <c r="C1213" i="1"/>
  <c r="D1213" i="1" s="1"/>
  <c r="S1212" i="1"/>
  <c r="R1212" i="1"/>
  <c r="Q1212" i="1"/>
  <c r="P1212" i="1"/>
  <c r="O1212" i="1"/>
  <c r="L1212" i="1"/>
  <c r="C1212" i="1"/>
  <c r="D1212" i="1" s="1"/>
  <c r="S1211" i="1"/>
  <c r="R1211" i="1"/>
  <c r="Q1211" i="1"/>
  <c r="P1211" i="1"/>
  <c r="O1211" i="1"/>
  <c r="L1211" i="1"/>
  <c r="C1211" i="1"/>
  <c r="D1211" i="1" s="1"/>
  <c r="S1210" i="1"/>
  <c r="R1210" i="1"/>
  <c r="Q1210" i="1"/>
  <c r="P1210" i="1"/>
  <c r="O1210" i="1"/>
  <c r="L1210" i="1"/>
  <c r="C1210" i="1"/>
  <c r="D1210" i="1" s="1"/>
  <c r="S1209" i="1"/>
  <c r="R1209" i="1"/>
  <c r="Q1209" i="1"/>
  <c r="P1209" i="1"/>
  <c r="O1209" i="1"/>
  <c r="L1209" i="1"/>
  <c r="C1209" i="1"/>
  <c r="D1209" i="1" s="1"/>
  <c r="S1208" i="1"/>
  <c r="R1208" i="1"/>
  <c r="Q1208" i="1"/>
  <c r="P1208" i="1"/>
  <c r="O1208" i="1"/>
  <c r="L1208" i="1"/>
  <c r="C1208" i="1"/>
  <c r="D1208" i="1" s="1"/>
  <c r="S1207" i="1"/>
  <c r="R1207" i="1"/>
  <c r="Q1207" i="1"/>
  <c r="P1207" i="1"/>
  <c r="O1207" i="1"/>
  <c r="L1207" i="1"/>
  <c r="C1207" i="1"/>
  <c r="D1207" i="1" s="1"/>
  <c r="S1206" i="1"/>
  <c r="R1206" i="1"/>
  <c r="Q1206" i="1"/>
  <c r="P1206" i="1"/>
  <c r="O1206" i="1"/>
  <c r="L1206" i="1"/>
  <c r="C1206" i="1"/>
  <c r="D1206" i="1" s="1"/>
  <c r="S1205" i="1"/>
  <c r="R1205" i="1"/>
  <c r="Q1205" i="1"/>
  <c r="P1205" i="1"/>
  <c r="O1205" i="1"/>
  <c r="L1205" i="1"/>
  <c r="C1205" i="1"/>
  <c r="D1205" i="1" s="1"/>
  <c r="S1204" i="1"/>
  <c r="R1204" i="1"/>
  <c r="Q1204" i="1"/>
  <c r="P1204" i="1"/>
  <c r="O1204" i="1"/>
  <c r="L1204" i="1"/>
  <c r="C1204" i="1"/>
  <c r="D1204" i="1" s="1"/>
  <c r="S1203" i="1"/>
  <c r="R1203" i="1"/>
  <c r="Q1203" i="1"/>
  <c r="P1203" i="1"/>
  <c r="O1203" i="1"/>
  <c r="L1203" i="1"/>
  <c r="C1203" i="1"/>
  <c r="D1203" i="1" s="1"/>
  <c r="S1202" i="1"/>
  <c r="R1202" i="1"/>
  <c r="Q1202" i="1"/>
  <c r="P1202" i="1"/>
  <c r="O1202" i="1"/>
  <c r="L1202" i="1"/>
  <c r="C1202" i="1"/>
  <c r="D1202" i="1" s="1"/>
  <c r="S1201" i="1"/>
  <c r="R1201" i="1"/>
  <c r="Q1201" i="1"/>
  <c r="P1201" i="1"/>
  <c r="O1201" i="1"/>
  <c r="L1201" i="1"/>
  <c r="C1201" i="1"/>
  <c r="D1201" i="1" s="1"/>
  <c r="S1200" i="1"/>
  <c r="R1200" i="1"/>
  <c r="Q1200" i="1"/>
  <c r="P1200" i="1"/>
  <c r="O1200" i="1"/>
  <c r="L1200" i="1"/>
  <c r="C1200" i="1"/>
  <c r="D1200" i="1" s="1"/>
  <c r="S1199" i="1"/>
  <c r="R1199" i="1"/>
  <c r="Q1199" i="1"/>
  <c r="P1199" i="1"/>
  <c r="O1199" i="1"/>
  <c r="L1199" i="1"/>
  <c r="C1199" i="1"/>
  <c r="D1199" i="1" s="1"/>
  <c r="S1198" i="1"/>
  <c r="R1198" i="1"/>
  <c r="Q1198" i="1"/>
  <c r="P1198" i="1"/>
  <c r="O1198" i="1"/>
  <c r="L1198" i="1"/>
  <c r="C1198" i="1"/>
  <c r="D1198" i="1" s="1"/>
  <c r="S1197" i="1"/>
  <c r="R1197" i="1"/>
  <c r="Q1197" i="1"/>
  <c r="P1197" i="1"/>
  <c r="O1197" i="1"/>
  <c r="L1197" i="1"/>
  <c r="C1197" i="1"/>
  <c r="D1197" i="1" s="1"/>
  <c r="S1196" i="1"/>
  <c r="R1196" i="1"/>
  <c r="Q1196" i="1"/>
  <c r="P1196" i="1"/>
  <c r="O1196" i="1"/>
  <c r="L1196" i="1"/>
  <c r="C1196" i="1"/>
  <c r="D1196" i="1" s="1"/>
  <c r="S1195" i="1"/>
  <c r="R1195" i="1"/>
  <c r="Q1195" i="1"/>
  <c r="P1195" i="1"/>
  <c r="O1195" i="1"/>
  <c r="L1195" i="1"/>
  <c r="C1195" i="1"/>
  <c r="D1195" i="1" s="1"/>
  <c r="S1194" i="1"/>
  <c r="R1194" i="1"/>
  <c r="Q1194" i="1"/>
  <c r="P1194" i="1"/>
  <c r="O1194" i="1"/>
  <c r="L1194" i="1"/>
  <c r="C1194" i="1"/>
  <c r="D1194" i="1" s="1"/>
  <c r="S1193" i="1"/>
  <c r="R1193" i="1"/>
  <c r="Q1193" i="1"/>
  <c r="P1193" i="1"/>
  <c r="O1193" i="1"/>
  <c r="L1193" i="1"/>
  <c r="C1193" i="1"/>
  <c r="D1193" i="1" s="1"/>
  <c r="S1192" i="1"/>
  <c r="R1192" i="1"/>
  <c r="Q1192" i="1"/>
  <c r="P1192" i="1"/>
  <c r="O1192" i="1"/>
  <c r="L1192" i="1"/>
  <c r="C1192" i="1"/>
  <c r="D1192" i="1" s="1"/>
  <c r="S1191" i="1"/>
  <c r="R1191" i="1"/>
  <c r="Q1191" i="1"/>
  <c r="P1191" i="1"/>
  <c r="O1191" i="1"/>
  <c r="L1191" i="1"/>
  <c r="C1191" i="1"/>
  <c r="D1191" i="1" s="1"/>
  <c r="S1190" i="1"/>
  <c r="R1190" i="1"/>
  <c r="Q1190" i="1"/>
  <c r="P1190" i="1"/>
  <c r="O1190" i="1"/>
  <c r="L1190" i="1"/>
  <c r="C1190" i="1"/>
  <c r="D1190" i="1" s="1"/>
  <c r="S1189" i="1"/>
  <c r="R1189" i="1"/>
  <c r="Q1189" i="1"/>
  <c r="P1189" i="1"/>
  <c r="O1189" i="1"/>
  <c r="L1189" i="1"/>
  <c r="C1189" i="1"/>
  <c r="D1189" i="1" s="1"/>
  <c r="S1188" i="1"/>
  <c r="R1188" i="1"/>
  <c r="Q1188" i="1"/>
  <c r="P1188" i="1"/>
  <c r="O1188" i="1"/>
  <c r="L1188" i="1"/>
  <c r="C1188" i="1"/>
  <c r="D1188" i="1" s="1"/>
  <c r="S1187" i="1"/>
  <c r="R1187" i="1"/>
  <c r="Q1187" i="1"/>
  <c r="P1187" i="1"/>
  <c r="O1187" i="1"/>
  <c r="L1187" i="1"/>
  <c r="C1187" i="1"/>
  <c r="D1187" i="1" s="1"/>
  <c r="S1186" i="1"/>
  <c r="R1186" i="1"/>
  <c r="Q1186" i="1"/>
  <c r="P1186" i="1"/>
  <c r="O1186" i="1"/>
  <c r="L1186" i="1"/>
  <c r="C1186" i="1"/>
  <c r="D1186" i="1" s="1"/>
  <c r="S1185" i="1"/>
  <c r="R1185" i="1"/>
  <c r="Q1185" i="1"/>
  <c r="P1185" i="1"/>
  <c r="O1185" i="1"/>
  <c r="L1185" i="1"/>
  <c r="C1185" i="1"/>
  <c r="D1185" i="1" s="1"/>
  <c r="S1184" i="1"/>
  <c r="R1184" i="1"/>
  <c r="Q1184" i="1"/>
  <c r="P1184" i="1"/>
  <c r="O1184" i="1"/>
  <c r="L1184" i="1"/>
  <c r="C1184" i="1"/>
  <c r="D1184" i="1" s="1"/>
  <c r="S1183" i="1"/>
  <c r="R1183" i="1"/>
  <c r="Q1183" i="1"/>
  <c r="P1183" i="1"/>
  <c r="O1183" i="1"/>
  <c r="L1183" i="1"/>
  <c r="C1183" i="1"/>
  <c r="D1183" i="1" s="1"/>
  <c r="S1182" i="1"/>
  <c r="R1182" i="1"/>
  <c r="Q1182" i="1"/>
  <c r="P1182" i="1"/>
  <c r="O1182" i="1"/>
  <c r="L1182" i="1"/>
  <c r="C1182" i="1"/>
  <c r="D1182" i="1" s="1"/>
  <c r="S1181" i="1"/>
  <c r="R1181" i="1"/>
  <c r="Q1181" i="1"/>
  <c r="P1181" i="1"/>
  <c r="O1181" i="1"/>
  <c r="L1181" i="1"/>
  <c r="C1181" i="1"/>
  <c r="D1181" i="1" s="1"/>
  <c r="S1180" i="1"/>
  <c r="R1180" i="1"/>
  <c r="Q1180" i="1"/>
  <c r="P1180" i="1"/>
  <c r="O1180" i="1"/>
  <c r="L1180" i="1"/>
  <c r="C1180" i="1"/>
  <c r="D1180" i="1" s="1"/>
  <c r="S1179" i="1"/>
  <c r="R1179" i="1"/>
  <c r="Q1179" i="1"/>
  <c r="P1179" i="1"/>
  <c r="O1179" i="1"/>
  <c r="L1179" i="1"/>
  <c r="C1179" i="1"/>
  <c r="D1179" i="1" s="1"/>
  <c r="S1178" i="1"/>
  <c r="R1178" i="1"/>
  <c r="Q1178" i="1"/>
  <c r="P1178" i="1"/>
  <c r="O1178" i="1"/>
  <c r="L1178" i="1"/>
  <c r="C1178" i="1"/>
  <c r="D1178" i="1" s="1"/>
  <c r="S1177" i="1"/>
  <c r="R1177" i="1"/>
  <c r="Q1177" i="1"/>
  <c r="P1177" i="1"/>
  <c r="O1177" i="1"/>
  <c r="L1177" i="1"/>
  <c r="C1177" i="1"/>
  <c r="D1177" i="1" s="1"/>
  <c r="S1176" i="1"/>
  <c r="R1176" i="1"/>
  <c r="Q1176" i="1"/>
  <c r="P1176" i="1"/>
  <c r="O1176" i="1"/>
  <c r="L1176" i="1"/>
  <c r="C1176" i="1"/>
  <c r="D1176" i="1" s="1"/>
  <c r="S1175" i="1"/>
  <c r="R1175" i="1"/>
  <c r="Q1175" i="1"/>
  <c r="P1175" i="1"/>
  <c r="O1175" i="1"/>
  <c r="L1175" i="1"/>
  <c r="C1175" i="1"/>
  <c r="D1175" i="1" s="1"/>
  <c r="S1174" i="1"/>
  <c r="R1174" i="1"/>
  <c r="Q1174" i="1"/>
  <c r="P1174" i="1"/>
  <c r="O1174" i="1"/>
  <c r="L1174" i="1"/>
  <c r="C1174" i="1"/>
  <c r="D1174" i="1" s="1"/>
  <c r="S1173" i="1"/>
  <c r="R1173" i="1"/>
  <c r="Q1173" i="1"/>
  <c r="P1173" i="1"/>
  <c r="O1173" i="1"/>
  <c r="L1173" i="1"/>
  <c r="C1173" i="1"/>
  <c r="D1173" i="1" s="1"/>
  <c r="S1172" i="1"/>
  <c r="R1172" i="1"/>
  <c r="Q1172" i="1"/>
  <c r="P1172" i="1"/>
  <c r="O1172" i="1"/>
  <c r="L1172" i="1"/>
  <c r="C1172" i="1"/>
  <c r="D1172" i="1" s="1"/>
  <c r="S1171" i="1"/>
  <c r="R1171" i="1"/>
  <c r="Q1171" i="1"/>
  <c r="P1171" i="1"/>
  <c r="O1171" i="1"/>
  <c r="L1171" i="1"/>
  <c r="C1171" i="1"/>
  <c r="D1171" i="1" s="1"/>
  <c r="S1170" i="1"/>
  <c r="R1170" i="1"/>
  <c r="Q1170" i="1"/>
  <c r="P1170" i="1"/>
  <c r="O1170" i="1"/>
  <c r="L1170" i="1"/>
  <c r="C1170" i="1"/>
  <c r="D1170" i="1" s="1"/>
  <c r="S1169" i="1"/>
  <c r="R1169" i="1"/>
  <c r="Q1169" i="1"/>
  <c r="P1169" i="1"/>
  <c r="O1169" i="1"/>
  <c r="L1169" i="1"/>
  <c r="C1169" i="1"/>
  <c r="D1169" i="1" s="1"/>
  <c r="S1168" i="1"/>
  <c r="R1168" i="1"/>
  <c r="Q1168" i="1"/>
  <c r="P1168" i="1"/>
  <c r="O1168" i="1"/>
  <c r="L1168" i="1"/>
  <c r="C1168" i="1"/>
  <c r="D1168" i="1" s="1"/>
  <c r="S1167" i="1"/>
  <c r="R1167" i="1"/>
  <c r="Q1167" i="1"/>
  <c r="P1167" i="1"/>
  <c r="O1167" i="1"/>
  <c r="L1167" i="1"/>
  <c r="C1167" i="1"/>
  <c r="D1167" i="1" s="1"/>
  <c r="S1166" i="1"/>
  <c r="R1166" i="1"/>
  <c r="Q1166" i="1"/>
  <c r="P1166" i="1"/>
  <c r="O1166" i="1"/>
  <c r="L1166" i="1"/>
  <c r="C1166" i="1"/>
  <c r="D1166" i="1" s="1"/>
  <c r="S1165" i="1"/>
  <c r="R1165" i="1"/>
  <c r="Q1165" i="1"/>
  <c r="P1165" i="1"/>
  <c r="O1165" i="1"/>
  <c r="L1165" i="1"/>
  <c r="C1165" i="1"/>
  <c r="D1165" i="1" s="1"/>
  <c r="S1164" i="1"/>
  <c r="R1164" i="1"/>
  <c r="Q1164" i="1"/>
  <c r="P1164" i="1"/>
  <c r="O1164" i="1"/>
  <c r="L1164" i="1"/>
  <c r="C1164" i="1"/>
  <c r="D1164" i="1" s="1"/>
  <c r="S1163" i="1"/>
  <c r="R1163" i="1"/>
  <c r="Q1163" i="1"/>
  <c r="P1163" i="1"/>
  <c r="O1163" i="1"/>
  <c r="L1163" i="1"/>
  <c r="C1163" i="1"/>
  <c r="D1163" i="1" s="1"/>
  <c r="S1162" i="1"/>
  <c r="R1162" i="1"/>
  <c r="Q1162" i="1"/>
  <c r="P1162" i="1"/>
  <c r="O1162" i="1"/>
  <c r="L1162" i="1"/>
  <c r="C1162" i="1"/>
  <c r="D1162" i="1" s="1"/>
  <c r="S1161" i="1"/>
  <c r="R1161" i="1"/>
  <c r="Q1161" i="1"/>
  <c r="P1161" i="1"/>
  <c r="O1161" i="1"/>
  <c r="L1161" i="1"/>
  <c r="C1161" i="1"/>
  <c r="D1161" i="1" s="1"/>
  <c r="S1160" i="1"/>
  <c r="R1160" i="1"/>
  <c r="Q1160" i="1"/>
  <c r="P1160" i="1"/>
  <c r="O1160" i="1"/>
  <c r="L1160" i="1"/>
  <c r="C1160" i="1"/>
  <c r="D1160" i="1" s="1"/>
  <c r="S1159" i="1"/>
  <c r="R1159" i="1"/>
  <c r="Q1159" i="1"/>
  <c r="P1159" i="1"/>
  <c r="O1159" i="1"/>
  <c r="L1159" i="1"/>
  <c r="C1159" i="1"/>
  <c r="D1159" i="1" s="1"/>
  <c r="S1158" i="1"/>
  <c r="R1158" i="1"/>
  <c r="Q1158" i="1"/>
  <c r="P1158" i="1"/>
  <c r="O1158" i="1"/>
  <c r="L1158" i="1"/>
  <c r="C1158" i="1"/>
  <c r="D1158" i="1" s="1"/>
  <c r="S1157" i="1"/>
  <c r="R1157" i="1"/>
  <c r="Q1157" i="1"/>
  <c r="P1157" i="1"/>
  <c r="O1157" i="1"/>
  <c r="L1157" i="1"/>
  <c r="C1157" i="1"/>
  <c r="D1157" i="1" s="1"/>
  <c r="S1156" i="1"/>
  <c r="R1156" i="1"/>
  <c r="Q1156" i="1"/>
  <c r="P1156" i="1"/>
  <c r="O1156" i="1"/>
  <c r="L1156" i="1"/>
  <c r="C1156" i="1"/>
  <c r="D1156" i="1" s="1"/>
  <c r="S1155" i="1"/>
  <c r="R1155" i="1"/>
  <c r="Q1155" i="1"/>
  <c r="P1155" i="1"/>
  <c r="O1155" i="1"/>
  <c r="L1155" i="1"/>
  <c r="C1155" i="1"/>
  <c r="D1155" i="1" s="1"/>
  <c r="S1154" i="1"/>
  <c r="R1154" i="1"/>
  <c r="Q1154" i="1"/>
  <c r="P1154" i="1"/>
  <c r="O1154" i="1"/>
  <c r="L1154" i="1"/>
  <c r="C1154" i="1"/>
  <c r="D1154" i="1" s="1"/>
  <c r="S1153" i="1"/>
  <c r="R1153" i="1"/>
  <c r="Q1153" i="1"/>
  <c r="P1153" i="1"/>
  <c r="O1153" i="1"/>
  <c r="L1153" i="1"/>
  <c r="C1153" i="1"/>
  <c r="D1153" i="1" s="1"/>
  <c r="S1152" i="1"/>
  <c r="R1152" i="1"/>
  <c r="Q1152" i="1"/>
  <c r="P1152" i="1"/>
  <c r="O1152" i="1"/>
  <c r="L1152" i="1"/>
  <c r="C1152" i="1"/>
  <c r="D1152" i="1" s="1"/>
  <c r="S1151" i="1"/>
  <c r="R1151" i="1"/>
  <c r="Q1151" i="1"/>
  <c r="P1151" i="1"/>
  <c r="O1151" i="1"/>
  <c r="L1151" i="1"/>
  <c r="C1151" i="1"/>
  <c r="D1151" i="1" s="1"/>
  <c r="S1150" i="1"/>
  <c r="R1150" i="1"/>
  <c r="Q1150" i="1"/>
  <c r="P1150" i="1"/>
  <c r="O1150" i="1"/>
  <c r="L1150" i="1"/>
  <c r="C1150" i="1"/>
  <c r="D1150" i="1" s="1"/>
  <c r="S1149" i="1"/>
  <c r="R1149" i="1"/>
  <c r="Q1149" i="1"/>
  <c r="P1149" i="1"/>
  <c r="O1149" i="1"/>
  <c r="L1149" i="1"/>
  <c r="C1149" i="1"/>
  <c r="D1149" i="1" s="1"/>
  <c r="S1148" i="1"/>
  <c r="R1148" i="1"/>
  <c r="Q1148" i="1"/>
  <c r="P1148" i="1"/>
  <c r="O1148" i="1"/>
  <c r="L1148" i="1"/>
  <c r="C1148" i="1"/>
  <c r="D1148" i="1" s="1"/>
  <c r="S1147" i="1"/>
  <c r="R1147" i="1"/>
  <c r="Q1147" i="1"/>
  <c r="P1147" i="1"/>
  <c r="O1147" i="1"/>
  <c r="L1147" i="1"/>
  <c r="C1147" i="1"/>
  <c r="D1147" i="1" s="1"/>
  <c r="S1146" i="1"/>
  <c r="R1146" i="1"/>
  <c r="Q1146" i="1"/>
  <c r="P1146" i="1"/>
  <c r="O1146" i="1"/>
  <c r="L1146" i="1"/>
  <c r="C1146" i="1"/>
  <c r="D1146" i="1" s="1"/>
  <c r="S1145" i="1"/>
  <c r="R1145" i="1"/>
  <c r="Q1145" i="1"/>
  <c r="P1145" i="1"/>
  <c r="O1145" i="1"/>
  <c r="L1145" i="1"/>
  <c r="C1145" i="1"/>
  <c r="D1145" i="1" s="1"/>
  <c r="S1144" i="1"/>
  <c r="R1144" i="1"/>
  <c r="Q1144" i="1"/>
  <c r="P1144" i="1"/>
  <c r="O1144" i="1"/>
  <c r="L1144" i="1"/>
  <c r="C1144" i="1"/>
  <c r="D1144" i="1" s="1"/>
  <c r="S1143" i="1"/>
  <c r="R1143" i="1"/>
  <c r="Q1143" i="1"/>
  <c r="P1143" i="1"/>
  <c r="O1143" i="1"/>
  <c r="L1143" i="1"/>
  <c r="C1143" i="1"/>
  <c r="D1143" i="1" s="1"/>
  <c r="S1142" i="1"/>
  <c r="R1142" i="1"/>
  <c r="Q1142" i="1"/>
  <c r="P1142" i="1"/>
  <c r="O1142" i="1"/>
  <c r="L1142" i="1"/>
  <c r="C1142" i="1"/>
  <c r="D1142" i="1" s="1"/>
  <c r="S1141" i="1"/>
  <c r="R1141" i="1"/>
  <c r="Q1141" i="1"/>
  <c r="P1141" i="1"/>
  <c r="O1141" i="1"/>
  <c r="L1141" i="1"/>
  <c r="C1141" i="1"/>
  <c r="D1141" i="1" s="1"/>
  <c r="S1140" i="1"/>
  <c r="R1140" i="1"/>
  <c r="Q1140" i="1"/>
  <c r="P1140" i="1"/>
  <c r="O1140" i="1"/>
  <c r="L1140" i="1"/>
  <c r="C1140" i="1"/>
  <c r="D1140" i="1" s="1"/>
  <c r="S1139" i="1"/>
  <c r="R1139" i="1"/>
  <c r="Q1139" i="1"/>
  <c r="P1139" i="1"/>
  <c r="O1139" i="1"/>
  <c r="L1139" i="1"/>
  <c r="C1139" i="1"/>
  <c r="D1139" i="1" s="1"/>
  <c r="S1138" i="1"/>
  <c r="R1138" i="1"/>
  <c r="Q1138" i="1"/>
  <c r="P1138" i="1"/>
  <c r="O1138" i="1"/>
  <c r="L1138" i="1"/>
  <c r="C1138" i="1"/>
  <c r="D1138" i="1" s="1"/>
  <c r="S1137" i="1"/>
  <c r="R1137" i="1"/>
  <c r="Q1137" i="1"/>
  <c r="P1137" i="1"/>
  <c r="O1137" i="1"/>
  <c r="L1137" i="1"/>
  <c r="C1137" i="1"/>
  <c r="D1137" i="1" s="1"/>
  <c r="S1136" i="1"/>
  <c r="R1136" i="1"/>
  <c r="Q1136" i="1"/>
  <c r="P1136" i="1"/>
  <c r="O1136" i="1"/>
  <c r="L1136" i="1"/>
  <c r="C1136" i="1"/>
  <c r="D1136" i="1" s="1"/>
  <c r="S1135" i="1"/>
  <c r="R1135" i="1"/>
  <c r="Q1135" i="1"/>
  <c r="P1135" i="1"/>
  <c r="O1135" i="1"/>
  <c r="L1135" i="1"/>
  <c r="C1135" i="1"/>
  <c r="D1135" i="1" s="1"/>
  <c r="S1134" i="1"/>
  <c r="R1134" i="1"/>
  <c r="Q1134" i="1"/>
  <c r="P1134" i="1"/>
  <c r="O1134" i="1"/>
  <c r="L1134" i="1"/>
  <c r="C1134" i="1"/>
  <c r="D1134" i="1" s="1"/>
  <c r="S1133" i="1"/>
  <c r="R1133" i="1"/>
  <c r="Q1133" i="1"/>
  <c r="P1133" i="1"/>
  <c r="O1133" i="1"/>
  <c r="L1133" i="1"/>
  <c r="C1133" i="1"/>
  <c r="D1133" i="1" s="1"/>
  <c r="S1132" i="1"/>
  <c r="R1132" i="1"/>
  <c r="Q1132" i="1"/>
  <c r="P1132" i="1"/>
  <c r="O1132" i="1"/>
  <c r="L1132" i="1"/>
  <c r="C1132" i="1"/>
  <c r="D1132" i="1" s="1"/>
  <c r="S1131" i="1"/>
  <c r="R1131" i="1"/>
  <c r="Q1131" i="1"/>
  <c r="P1131" i="1"/>
  <c r="O1131" i="1"/>
  <c r="L1131" i="1"/>
  <c r="C1131" i="1"/>
  <c r="D1131" i="1" s="1"/>
  <c r="S1130" i="1"/>
  <c r="R1130" i="1"/>
  <c r="Q1130" i="1"/>
  <c r="P1130" i="1"/>
  <c r="O1130" i="1"/>
  <c r="L1130" i="1"/>
  <c r="C1130" i="1"/>
  <c r="D1130" i="1" s="1"/>
  <c r="S1129" i="1"/>
  <c r="R1129" i="1"/>
  <c r="Q1129" i="1"/>
  <c r="P1129" i="1"/>
  <c r="O1129" i="1"/>
  <c r="L1129" i="1"/>
  <c r="C1129" i="1"/>
  <c r="D1129" i="1" s="1"/>
  <c r="S1128" i="1"/>
  <c r="R1128" i="1"/>
  <c r="Q1128" i="1"/>
  <c r="P1128" i="1"/>
  <c r="O1128" i="1"/>
  <c r="L1128" i="1"/>
  <c r="C1128" i="1"/>
  <c r="D1128" i="1" s="1"/>
  <c r="S1127" i="1"/>
  <c r="R1127" i="1"/>
  <c r="Q1127" i="1"/>
  <c r="P1127" i="1"/>
  <c r="O1127" i="1"/>
  <c r="L1127" i="1"/>
  <c r="C1127" i="1"/>
  <c r="D1127" i="1" s="1"/>
  <c r="S1126" i="1"/>
  <c r="R1126" i="1"/>
  <c r="Q1126" i="1"/>
  <c r="P1126" i="1"/>
  <c r="O1126" i="1"/>
  <c r="L1126" i="1"/>
  <c r="C1126" i="1"/>
  <c r="D1126" i="1" s="1"/>
  <c r="S1125" i="1"/>
  <c r="R1125" i="1"/>
  <c r="Q1125" i="1"/>
  <c r="P1125" i="1"/>
  <c r="O1125" i="1"/>
  <c r="L1125" i="1"/>
  <c r="C1125" i="1"/>
  <c r="D1125" i="1" s="1"/>
  <c r="S1124" i="1"/>
  <c r="R1124" i="1"/>
  <c r="Q1124" i="1"/>
  <c r="P1124" i="1"/>
  <c r="O1124" i="1"/>
  <c r="L1124" i="1"/>
  <c r="C1124" i="1"/>
  <c r="D1124" i="1" s="1"/>
  <c r="S1123" i="1"/>
  <c r="R1123" i="1"/>
  <c r="Q1123" i="1"/>
  <c r="P1123" i="1"/>
  <c r="O1123" i="1"/>
  <c r="L1123" i="1"/>
  <c r="C1123" i="1"/>
  <c r="D1123" i="1" s="1"/>
  <c r="S1122" i="1"/>
  <c r="R1122" i="1"/>
  <c r="Q1122" i="1"/>
  <c r="P1122" i="1"/>
  <c r="O1122" i="1"/>
  <c r="L1122" i="1"/>
  <c r="C1122" i="1"/>
  <c r="D1122" i="1" s="1"/>
  <c r="S1121" i="1"/>
  <c r="R1121" i="1"/>
  <c r="Q1121" i="1"/>
  <c r="P1121" i="1"/>
  <c r="O1121" i="1"/>
  <c r="L1121" i="1"/>
  <c r="C1121" i="1"/>
  <c r="D1121" i="1" s="1"/>
  <c r="S1120" i="1"/>
  <c r="R1120" i="1"/>
  <c r="Q1120" i="1"/>
  <c r="P1120" i="1"/>
  <c r="O1120" i="1"/>
  <c r="L1120" i="1"/>
  <c r="C1120" i="1"/>
  <c r="D1120" i="1" s="1"/>
  <c r="S1119" i="1"/>
  <c r="R1119" i="1"/>
  <c r="Q1119" i="1"/>
  <c r="P1119" i="1"/>
  <c r="O1119" i="1"/>
  <c r="L1119" i="1"/>
  <c r="C1119" i="1"/>
  <c r="D1119" i="1" s="1"/>
  <c r="S1118" i="1"/>
  <c r="R1118" i="1"/>
  <c r="Q1118" i="1"/>
  <c r="P1118" i="1"/>
  <c r="O1118" i="1"/>
  <c r="L1118" i="1"/>
  <c r="C1118" i="1"/>
  <c r="D1118" i="1" s="1"/>
  <c r="S1117" i="1"/>
  <c r="R1117" i="1"/>
  <c r="Q1117" i="1"/>
  <c r="P1117" i="1"/>
  <c r="O1117" i="1"/>
  <c r="L1117" i="1"/>
  <c r="C1117" i="1"/>
  <c r="D1117" i="1" s="1"/>
  <c r="S1116" i="1"/>
  <c r="R1116" i="1"/>
  <c r="Q1116" i="1"/>
  <c r="P1116" i="1"/>
  <c r="O1116" i="1"/>
  <c r="L1116" i="1"/>
  <c r="C1116" i="1"/>
  <c r="D1116" i="1" s="1"/>
  <c r="S1115" i="1"/>
  <c r="R1115" i="1"/>
  <c r="Q1115" i="1"/>
  <c r="P1115" i="1"/>
  <c r="O1115" i="1"/>
  <c r="L1115" i="1"/>
  <c r="C1115" i="1"/>
  <c r="D1115" i="1" s="1"/>
  <c r="S1114" i="1"/>
  <c r="R1114" i="1"/>
  <c r="Q1114" i="1"/>
  <c r="P1114" i="1"/>
  <c r="O1114" i="1"/>
  <c r="L1114" i="1"/>
  <c r="C1114" i="1"/>
  <c r="D1114" i="1" s="1"/>
  <c r="S1113" i="1"/>
  <c r="R1113" i="1"/>
  <c r="Q1113" i="1"/>
  <c r="P1113" i="1"/>
  <c r="O1113" i="1"/>
  <c r="L1113" i="1"/>
  <c r="C1113" i="1"/>
  <c r="D1113" i="1" s="1"/>
  <c r="S1112" i="1"/>
  <c r="R1112" i="1"/>
  <c r="Q1112" i="1"/>
  <c r="P1112" i="1"/>
  <c r="O1112" i="1"/>
  <c r="L1112" i="1"/>
  <c r="C1112" i="1"/>
  <c r="D1112" i="1" s="1"/>
  <c r="S1111" i="1"/>
  <c r="R1111" i="1"/>
  <c r="Q1111" i="1"/>
  <c r="P1111" i="1"/>
  <c r="O1111" i="1"/>
  <c r="L1111" i="1"/>
  <c r="C1111" i="1"/>
  <c r="D1111" i="1" s="1"/>
  <c r="S1110" i="1"/>
  <c r="R1110" i="1"/>
  <c r="Q1110" i="1"/>
  <c r="P1110" i="1"/>
  <c r="O1110" i="1"/>
  <c r="L1110" i="1"/>
  <c r="C1110" i="1"/>
  <c r="D1110" i="1" s="1"/>
  <c r="S1109" i="1"/>
  <c r="R1109" i="1"/>
  <c r="Q1109" i="1"/>
  <c r="P1109" i="1"/>
  <c r="O1109" i="1"/>
  <c r="L1109" i="1"/>
  <c r="C1109" i="1"/>
  <c r="D1109" i="1" s="1"/>
  <c r="S1108" i="1"/>
  <c r="R1108" i="1"/>
  <c r="Q1108" i="1"/>
  <c r="P1108" i="1"/>
  <c r="O1108" i="1"/>
  <c r="L1108" i="1"/>
  <c r="D1108" i="1"/>
  <c r="C1108" i="1"/>
  <c r="S1107" i="1"/>
  <c r="R1107" i="1"/>
  <c r="Q1107" i="1"/>
  <c r="P1107" i="1"/>
  <c r="O1107" i="1"/>
  <c r="L1107" i="1"/>
  <c r="C1107" i="1"/>
  <c r="D1107" i="1" s="1"/>
  <c r="S1106" i="1"/>
  <c r="R1106" i="1"/>
  <c r="Q1106" i="1"/>
  <c r="P1106" i="1"/>
  <c r="O1106" i="1"/>
  <c r="L1106" i="1"/>
  <c r="C1106" i="1"/>
  <c r="D1106" i="1" s="1"/>
  <c r="S1105" i="1"/>
  <c r="R1105" i="1"/>
  <c r="Q1105" i="1"/>
  <c r="P1105" i="1"/>
  <c r="O1105" i="1"/>
  <c r="L1105" i="1"/>
  <c r="C1105" i="1"/>
  <c r="D1105" i="1" s="1"/>
  <c r="S1104" i="1"/>
  <c r="R1104" i="1"/>
  <c r="Q1104" i="1"/>
  <c r="P1104" i="1"/>
  <c r="O1104" i="1"/>
  <c r="L1104" i="1"/>
  <c r="C1104" i="1"/>
  <c r="D1104" i="1" s="1"/>
  <c r="S1103" i="1"/>
  <c r="R1103" i="1"/>
  <c r="Q1103" i="1"/>
  <c r="P1103" i="1"/>
  <c r="O1103" i="1"/>
  <c r="L1103" i="1"/>
  <c r="C1103" i="1"/>
  <c r="D1103" i="1" s="1"/>
  <c r="S1102" i="1"/>
  <c r="R1102" i="1"/>
  <c r="Q1102" i="1"/>
  <c r="P1102" i="1"/>
  <c r="O1102" i="1"/>
  <c r="L1102" i="1"/>
  <c r="C1102" i="1"/>
  <c r="D1102" i="1" s="1"/>
  <c r="S1101" i="1"/>
  <c r="R1101" i="1"/>
  <c r="Q1101" i="1"/>
  <c r="P1101" i="1"/>
  <c r="O1101" i="1"/>
  <c r="L1101" i="1"/>
  <c r="C1101" i="1"/>
  <c r="D1101" i="1" s="1"/>
  <c r="S1100" i="1"/>
  <c r="R1100" i="1"/>
  <c r="Q1100" i="1"/>
  <c r="P1100" i="1"/>
  <c r="O1100" i="1"/>
  <c r="L1100" i="1"/>
  <c r="C1100" i="1"/>
  <c r="D1100" i="1" s="1"/>
  <c r="S1099" i="1"/>
  <c r="R1099" i="1"/>
  <c r="Q1099" i="1"/>
  <c r="P1099" i="1"/>
  <c r="O1099" i="1"/>
  <c r="L1099" i="1"/>
  <c r="C1099" i="1"/>
  <c r="D1099" i="1" s="1"/>
  <c r="S1098" i="1"/>
  <c r="R1098" i="1"/>
  <c r="Q1098" i="1"/>
  <c r="P1098" i="1"/>
  <c r="O1098" i="1"/>
  <c r="L1098" i="1"/>
  <c r="C1098" i="1"/>
  <c r="D1098" i="1" s="1"/>
  <c r="S1097" i="1"/>
  <c r="R1097" i="1"/>
  <c r="Q1097" i="1"/>
  <c r="P1097" i="1"/>
  <c r="O1097" i="1"/>
  <c r="L1097" i="1"/>
  <c r="C1097" i="1"/>
  <c r="D1097" i="1" s="1"/>
  <c r="S1096" i="1"/>
  <c r="R1096" i="1"/>
  <c r="Q1096" i="1"/>
  <c r="P1096" i="1"/>
  <c r="O1096" i="1"/>
  <c r="L1096" i="1"/>
  <c r="C1096" i="1"/>
  <c r="D1096" i="1" s="1"/>
  <c r="S1095" i="1"/>
  <c r="R1095" i="1"/>
  <c r="Q1095" i="1"/>
  <c r="P1095" i="1"/>
  <c r="O1095" i="1"/>
  <c r="L1095" i="1"/>
  <c r="C1095" i="1"/>
  <c r="D1095" i="1" s="1"/>
  <c r="S1094" i="1"/>
  <c r="R1094" i="1"/>
  <c r="Q1094" i="1"/>
  <c r="P1094" i="1"/>
  <c r="O1094" i="1"/>
  <c r="L1094" i="1"/>
  <c r="C1094" i="1"/>
  <c r="D1094" i="1" s="1"/>
  <c r="S1093" i="1"/>
  <c r="R1093" i="1"/>
  <c r="Q1093" i="1"/>
  <c r="P1093" i="1"/>
  <c r="O1093" i="1"/>
  <c r="L1093" i="1"/>
  <c r="C1093" i="1"/>
  <c r="D1093" i="1" s="1"/>
  <c r="S1092" i="1"/>
  <c r="R1092" i="1"/>
  <c r="Q1092" i="1"/>
  <c r="P1092" i="1"/>
  <c r="O1092" i="1"/>
  <c r="L1092" i="1"/>
  <c r="C1092" i="1"/>
  <c r="D1092" i="1" s="1"/>
  <c r="S1091" i="1"/>
  <c r="R1091" i="1"/>
  <c r="Q1091" i="1"/>
  <c r="P1091" i="1"/>
  <c r="O1091" i="1"/>
  <c r="L1091" i="1"/>
  <c r="C1091" i="1"/>
  <c r="D1091" i="1" s="1"/>
  <c r="S1090" i="1"/>
  <c r="R1090" i="1"/>
  <c r="Q1090" i="1"/>
  <c r="P1090" i="1"/>
  <c r="O1090" i="1"/>
  <c r="L1090" i="1"/>
  <c r="C1090" i="1"/>
  <c r="D1090" i="1" s="1"/>
  <c r="S1089" i="1"/>
  <c r="R1089" i="1"/>
  <c r="Q1089" i="1"/>
  <c r="P1089" i="1"/>
  <c r="O1089" i="1"/>
  <c r="L1089" i="1"/>
  <c r="C1089" i="1"/>
  <c r="D1089" i="1" s="1"/>
  <c r="S1088" i="1"/>
  <c r="R1088" i="1"/>
  <c r="Q1088" i="1"/>
  <c r="P1088" i="1"/>
  <c r="O1088" i="1"/>
  <c r="L1088" i="1"/>
  <c r="C1088" i="1"/>
  <c r="D1088" i="1" s="1"/>
  <c r="S1087" i="1"/>
  <c r="R1087" i="1"/>
  <c r="Q1087" i="1"/>
  <c r="P1087" i="1"/>
  <c r="O1087" i="1"/>
  <c r="L1087" i="1"/>
  <c r="C1087" i="1"/>
  <c r="D1087" i="1" s="1"/>
  <c r="S1086" i="1"/>
  <c r="R1086" i="1"/>
  <c r="Q1086" i="1"/>
  <c r="P1086" i="1"/>
  <c r="O1086" i="1"/>
  <c r="L1086" i="1"/>
  <c r="C1086" i="1"/>
  <c r="D1086" i="1" s="1"/>
  <c r="S1085" i="1"/>
  <c r="R1085" i="1"/>
  <c r="Q1085" i="1"/>
  <c r="P1085" i="1"/>
  <c r="O1085" i="1"/>
  <c r="L1085" i="1"/>
  <c r="C1085" i="1"/>
  <c r="D1085" i="1" s="1"/>
  <c r="S1084" i="1"/>
  <c r="R1084" i="1"/>
  <c r="Q1084" i="1"/>
  <c r="P1084" i="1"/>
  <c r="O1084" i="1"/>
  <c r="L1084" i="1"/>
  <c r="C1084" i="1"/>
  <c r="D1084" i="1" s="1"/>
  <c r="S1083" i="1"/>
  <c r="R1083" i="1"/>
  <c r="Q1083" i="1"/>
  <c r="P1083" i="1"/>
  <c r="O1083" i="1"/>
  <c r="L1083" i="1"/>
  <c r="C1083" i="1"/>
  <c r="D1083" i="1" s="1"/>
  <c r="S1082" i="1"/>
  <c r="R1082" i="1"/>
  <c r="Q1082" i="1"/>
  <c r="P1082" i="1"/>
  <c r="O1082" i="1"/>
  <c r="L1082" i="1"/>
  <c r="C1082" i="1"/>
  <c r="D1082" i="1" s="1"/>
  <c r="S1081" i="1"/>
  <c r="R1081" i="1"/>
  <c r="Q1081" i="1"/>
  <c r="P1081" i="1"/>
  <c r="O1081" i="1"/>
  <c r="L1081" i="1"/>
  <c r="C1081" i="1"/>
  <c r="D1081" i="1" s="1"/>
  <c r="S1080" i="1"/>
  <c r="R1080" i="1"/>
  <c r="Q1080" i="1"/>
  <c r="P1080" i="1"/>
  <c r="O1080" i="1"/>
  <c r="L1080" i="1"/>
  <c r="C1080" i="1"/>
  <c r="D1080" i="1" s="1"/>
  <c r="S1079" i="1"/>
  <c r="R1079" i="1"/>
  <c r="Q1079" i="1"/>
  <c r="P1079" i="1"/>
  <c r="O1079" i="1"/>
  <c r="L1079" i="1"/>
  <c r="C1079" i="1"/>
  <c r="D1079" i="1" s="1"/>
  <c r="S1078" i="1"/>
  <c r="R1078" i="1"/>
  <c r="Q1078" i="1"/>
  <c r="P1078" i="1"/>
  <c r="O1078" i="1"/>
  <c r="L1078" i="1"/>
  <c r="C1078" i="1"/>
  <c r="D1078" i="1" s="1"/>
  <c r="S1077" i="1"/>
  <c r="R1077" i="1"/>
  <c r="Q1077" i="1"/>
  <c r="P1077" i="1"/>
  <c r="O1077" i="1"/>
  <c r="L1077" i="1"/>
  <c r="C1077" i="1"/>
  <c r="D1077" i="1" s="1"/>
  <c r="S1076" i="1"/>
  <c r="R1076" i="1"/>
  <c r="Q1076" i="1"/>
  <c r="P1076" i="1"/>
  <c r="O1076" i="1"/>
  <c r="L1076" i="1"/>
  <c r="C1076" i="1"/>
  <c r="D1076" i="1" s="1"/>
  <c r="S1075" i="1"/>
  <c r="R1075" i="1"/>
  <c r="Q1075" i="1"/>
  <c r="P1075" i="1"/>
  <c r="O1075" i="1"/>
  <c r="L1075" i="1"/>
  <c r="C1075" i="1"/>
  <c r="D1075" i="1" s="1"/>
  <c r="S1074" i="1"/>
  <c r="R1074" i="1"/>
  <c r="Q1074" i="1"/>
  <c r="P1074" i="1"/>
  <c r="O1074" i="1"/>
  <c r="L1074" i="1"/>
  <c r="C1074" i="1"/>
  <c r="D1074" i="1" s="1"/>
  <c r="S1073" i="1"/>
  <c r="R1073" i="1"/>
  <c r="Q1073" i="1"/>
  <c r="P1073" i="1"/>
  <c r="O1073" i="1"/>
  <c r="L1073" i="1"/>
  <c r="C1073" i="1"/>
  <c r="D1073" i="1" s="1"/>
  <c r="S1072" i="1"/>
  <c r="R1072" i="1"/>
  <c r="Q1072" i="1"/>
  <c r="P1072" i="1"/>
  <c r="O1072" i="1"/>
  <c r="L1072" i="1"/>
  <c r="C1072" i="1"/>
  <c r="D1072" i="1" s="1"/>
  <c r="S1071" i="1"/>
  <c r="R1071" i="1"/>
  <c r="Q1071" i="1"/>
  <c r="P1071" i="1"/>
  <c r="O1071" i="1"/>
  <c r="L1071" i="1"/>
  <c r="C1071" i="1"/>
  <c r="D1071" i="1" s="1"/>
  <c r="S1070" i="1"/>
  <c r="R1070" i="1"/>
  <c r="Q1070" i="1"/>
  <c r="P1070" i="1"/>
  <c r="O1070" i="1"/>
  <c r="L1070" i="1"/>
  <c r="C1070" i="1"/>
  <c r="D1070" i="1" s="1"/>
  <c r="S1069" i="1"/>
  <c r="R1069" i="1"/>
  <c r="Q1069" i="1"/>
  <c r="P1069" i="1"/>
  <c r="O1069" i="1"/>
  <c r="L1069" i="1"/>
  <c r="C1069" i="1"/>
  <c r="D1069" i="1" s="1"/>
  <c r="S1068" i="1"/>
  <c r="R1068" i="1"/>
  <c r="Q1068" i="1"/>
  <c r="P1068" i="1"/>
  <c r="O1068" i="1"/>
  <c r="L1068" i="1"/>
  <c r="C1068" i="1"/>
  <c r="D1068" i="1" s="1"/>
  <c r="S1067" i="1"/>
  <c r="R1067" i="1"/>
  <c r="Q1067" i="1"/>
  <c r="P1067" i="1"/>
  <c r="O1067" i="1"/>
  <c r="L1067" i="1"/>
  <c r="C1067" i="1"/>
  <c r="D1067" i="1" s="1"/>
  <c r="S1066" i="1"/>
  <c r="R1066" i="1"/>
  <c r="Q1066" i="1"/>
  <c r="P1066" i="1"/>
  <c r="O1066" i="1"/>
  <c r="L1066" i="1"/>
  <c r="C1066" i="1"/>
  <c r="D1066" i="1" s="1"/>
  <c r="S1065" i="1"/>
  <c r="R1065" i="1"/>
  <c r="Q1065" i="1"/>
  <c r="P1065" i="1"/>
  <c r="O1065" i="1"/>
  <c r="L1065" i="1"/>
  <c r="C1065" i="1"/>
  <c r="D1065" i="1" s="1"/>
  <c r="S1064" i="1"/>
  <c r="R1064" i="1"/>
  <c r="Q1064" i="1"/>
  <c r="P1064" i="1"/>
  <c r="O1064" i="1"/>
  <c r="L1064" i="1"/>
  <c r="C1064" i="1"/>
  <c r="D1064" i="1" s="1"/>
  <c r="S1063" i="1"/>
  <c r="R1063" i="1"/>
  <c r="Q1063" i="1"/>
  <c r="P1063" i="1"/>
  <c r="O1063" i="1"/>
  <c r="L1063" i="1"/>
  <c r="C1063" i="1"/>
  <c r="D1063" i="1" s="1"/>
  <c r="S1062" i="1"/>
  <c r="R1062" i="1"/>
  <c r="Q1062" i="1"/>
  <c r="P1062" i="1"/>
  <c r="O1062" i="1"/>
  <c r="L1062" i="1"/>
  <c r="C1062" i="1"/>
  <c r="D1062" i="1" s="1"/>
  <c r="S1061" i="1"/>
  <c r="R1061" i="1"/>
  <c r="Q1061" i="1"/>
  <c r="P1061" i="1"/>
  <c r="O1061" i="1"/>
  <c r="L1061" i="1"/>
  <c r="C1061" i="1"/>
  <c r="D1061" i="1" s="1"/>
  <c r="S1060" i="1"/>
  <c r="R1060" i="1"/>
  <c r="Q1060" i="1"/>
  <c r="P1060" i="1"/>
  <c r="O1060" i="1"/>
  <c r="L1060" i="1"/>
  <c r="C1060" i="1"/>
  <c r="D1060" i="1" s="1"/>
  <c r="S1059" i="1"/>
  <c r="R1059" i="1"/>
  <c r="Q1059" i="1"/>
  <c r="P1059" i="1"/>
  <c r="O1059" i="1"/>
  <c r="L1059" i="1"/>
  <c r="C1059" i="1"/>
  <c r="D1059" i="1" s="1"/>
  <c r="S1058" i="1"/>
  <c r="R1058" i="1"/>
  <c r="Q1058" i="1"/>
  <c r="P1058" i="1"/>
  <c r="O1058" i="1"/>
  <c r="L1058" i="1"/>
  <c r="C1058" i="1"/>
  <c r="D1058" i="1" s="1"/>
  <c r="S1057" i="1"/>
  <c r="R1057" i="1"/>
  <c r="Q1057" i="1"/>
  <c r="P1057" i="1"/>
  <c r="O1057" i="1"/>
  <c r="L1057" i="1"/>
  <c r="C1057" i="1"/>
  <c r="D1057" i="1" s="1"/>
  <c r="S1056" i="1"/>
  <c r="R1056" i="1"/>
  <c r="Q1056" i="1"/>
  <c r="P1056" i="1"/>
  <c r="O1056" i="1"/>
  <c r="L1056" i="1"/>
  <c r="C1056" i="1"/>
  <c r="D1056" i="1" s="1"/>
  <c r="S1055" i="1"/>
  <c r="R1055" i="1"/>
  <c r="Q1055" i="1"/>
  <c r="P1055" i="1"/>
  <c r="O1055" i="1"/>
  <c r="L1055" i="1"/>
  <c r="C1055" i="1"/>
  <c r="D1055" i="1" s="1"/>
  <c r="S1054" i="1"/>
  <c r="R1054" i="1"/>
  <c r="Q1054" i="1"/>
  <c r="P1054" i="1"/>
  <c r="O1054" i="1"/>
  <c r="L1054" i="1"/>
  <c r="C1054" i="1"/>
  <c r="D1054" i="1" s="1"/>
  <c r="S1053" i="1"/>
  <c r="R1053" i="1"/>
  <c r="Q1053" i="1"/>
  <c r="P1053" i="1"/>
  <c r="O1053" i="1"/>
  <c r="L1053" i="1"/>
  <c r="C1053" i="1"/>
  <c r="D1053" i="1" s="1"/>
  <c r="S1052" i="1"/>
  <c r="R1052" i="1"/>
  <c r="Q1052" i="1"/>
  <c r="P1052" i="1"/>
  <c r="O1052" i="1"/>
  <c r="L1052" i="1"/>
  <c r="C1052" i="1"/>
  <c r="D1052" i="1" s="1"/>
  <c r="S1051" i="1"/>
  <c r="R1051" i="1"/>
  <c r="Q1051" i="1"/>
  <c r="P1051" i="1"/>
  <c r="O1051" i="1"/>
  <c r="L1051" i="1"/>
  <c r="C1051" i="1"/>
  <c r="D1051" i="1" s="1"/>
  <c r="S1050" i="1"/>
  <c r="R1050" i="1"/>
  <c r="Q1050" i="1"/>
  <c r="P1050" i="1"/>
  <c r="O1050" i="1"/>
  <c r="L1050" i="1"/>
  <c r="C1050" i="1"/>
  <c r="D1050" i="1" s="1"/>
  <c r="S1049" i="1"/>
  <c r="R1049" i="1"/>
  <c r="Q1049" i="1"/>
  <c r="P1049" i="1"/>
  <c r="O1049" i="1"/>
  <c r="L1049" i="1"/>
  <c r="C1049" i="1"/>
  <c r="D1049" i="1" s="1"/>
  <c r="S1048" i="1"/>
  <c r="R1048" i="1"/>
  <c r="Q1048" i="1"/>
  <c r="P1048" i="1"/>
  <c r="O1048" i="1"/>
  <c r="L1048" i="1"/>
  <c r="C1048" i="1"/>
  <c r="D1048" i="1" s="1"/>
  <c r="S1047" i="1"/>
  <c r="R1047" i="1"/>
  <c r="Q1047" i="1"/>
  <c r="P1047" i="1"/>
  <c r="O1047" i="1"/>
  <c r="L1047" i="1"/>
  <c r="C1047" i="1"/>
  <c r="D1047" i="1" s="1"/>
  <c r="S1046" i="1"/>
  <c r="R1046" i="1"/>
  <c r="Q1046" i="1"/>
  <c r="P1046" i="1"/>
  <c r="O1046" i="1"/>
  <c r="L1046" i="1"/>
  <c r="C1046" i="1"/>
  <c r="D1046" i="1" s="1"/>
  <c r="S1045" i="1"/>
  <c r="R1045" i="1"/>
  <c r="Q1045" i="1"/>
  <c r="P1045" i="1"/>
  <c r="O1045" i="1"/>
  <c r="L1045" i="1"/>
  <c r="C1045" i="1"/>
  <c r="D1045" i="1" s="1"/>
  <c r="S1044" i="1"/>
  <c r="R1044" i="1"/>
  <c r="Q1044" i="1"/>
  <c r="P1044" i="1"/>
  <c r="O1044" i="1"/>
  <c r="L1044" i="1"/>
  <c r="C1044" i="1"/>
  <c r="D1044" i="1" s="1"/>
  <c r="S1043" i="1"/>
  <c r="R1043" i="1"/>
  <c r="Q1043" i="1"/>
  <c r="P1043" i="1"/>
  <c r="O1043" i="1"/>
  <c r="L1043" i="1"/>
  <c r="C1043" i="1"/>
  <c r="D1043" i="1" s="1"/>
  <c r="S1042" i="1"/>
  <c r="R1042" i="1"/>
  <c r="Q1042" i="1"/>
  <c r="P1042" i="1"/>
  <c r="O1042" i="1"/>
  <c r="L1042" i="1"/>
  <c r="C1042" i="1"/>
  <c r="D1042" i="1" s="1"/>
  <c r="S1041" i="1"/>
  <c r="R1041" i="1"/>
  <c r="Q1041" i="1"/>
  <c r="P1041" i="1"/>
  <c r="O1041" i="1"/>
  <c r="L1041" i="1"/>
  <c r="C1041" i="1"/>
  <c r="D1041" i="1" s="1"/>
  <c r="S1040" i="1"/>
  <c r="R1040" i="1"/>
  <c r="Q1040" i="1"/>
  <c r="P1040" i="1"/>
  <c r="O1040" i="1"/>
  <c r="L1040" i="1"/>
  <c r="C1040" i="1"/>
  <c r="D1040" i="1" s="1"/>
  <c r="S1039" i="1"/>
  <c r="R1039" i="1"/>
  <c r="Q1039" i="1"/>
  <c r="P1039" i="1"/>
  <c r="O1039" i="1"/>
  <c r="L1039" i="1"/>
  <c r="C1039" i="1"/>
  <c r="D1039" i="1" s="1"/>
  <c r="S1038" i="1"/>
  <c r="R1038" i="1"/>
  <c r="Q1038" i="1"/>
  <c r="P1038" i="1"/>
  <c r="O1038" i="1"/>
  <c r="L1038" i="1"/>
  <c r="C1038" i="1"/>
  <c r="D1038" i="1" s="1"/>
  <c r="S1037" i="1"/>
  <c r="R1037" i="1"/>
  <c r="Q1037" i="1"/>
  <c r="P1037" i="1"/>
  <c r="O1037" i="1"/>
  <c r="L1037" i="1"/>
  <c r="C1037" i="1"/>
  <c r="D1037" i="1" s="1"/>
  <c r="S1036" i="1"/>
  <c r="R1036" i="1"/>
  <c r="Q1036" i="1"/>
  <c r="P1036" i="1"/>
  <c r="O1036" i="1"/>
  <c r="L1036" i="1"/>
  <c r="C1036" i="1"/>
  <c r="D1036" i="1" s="1"/>
  <c r="S1035" i="1"/>
  <c r="R1035" i="1"/>
  <c r="Q1035" i="1"/>
  <c r="P1035" i="1"/>
  <c r="O1035" i="1"/>
  <c r="L1035" i="1"/>
  <c r="C1035" i="1"/>
  <c r="D1035" i="1" s="1"/>
  <c r="S1034" i="1"/>
  <c r="R1034" i="1"/>
  <c r="Q1034" i="1"/>
  <c r="P1034" i="1"/>
  <c r="O1034" i="1"/>
  <c r="L1034" i="1"/>
  <c r="C1034" i="1"/>
  <c r="D1034" i="1" s="1"/>
  <c r="S1033" i="1"/>
  <c r="R1033" i="1"/>
  <c r="Q1033" i="1"/>
  <c r="P1033" i="1"/>
  <c r="O1033" i="1"/>
  <c r="L1033" i="1"/>
  <c r="C1033" i="1"/>
  <c r="D1033" i="1" s="1"/>
  <c r="S1032" i="1"/>
  <c r="R1032" i="1"/>
  <c r="Q1032" i="1"/>
  <c r="P1032" i="1"/>
  <c r="O1032" i="1"/>
  <c r="L1032" i="1"/>
  <c r="C1032" i="1"/>
  <c r="D1032" i="1" s="1"/>
  <c r="S1031" i="1"/>
  <c r="R1031" i="1"/>
  <c r="Q1031" i="1"/>
  <c r="P1031" i="1"/>
  <c r="O1031" i="1"/>
  <c r="L1031" i="1"/>
  <c r="C1031" i="1"/>
  <c r="D1031" i="1" s="1"/>
  <c r="S1030" i="1"/>
  <c r="R1030" i="1"/>
  <c r="Q1030" i="1"/>
  <c r="P1030" i="1"/>
  <c r="O1030" i="1"/>
  <c r="L1030" i="1"/>
  <c r="C1030" i="1"/>
  <c r="D1030" i="1" s="1"/>
  <c r="S1029" i="1"/>
  <c r="R1029" i="1"/>
  <c r="Q1029" i="1"/>
  <c r="P1029" i="1"/>
  <c r="O1029" i="1"/>
  <c r="L1029" i="1"/>
  <c r="C1029" i="1"/>
  <c r="D1029" i="1" s="1"/>
  <c r="S1028" i="1"/>
  <c r="R1028" i="1"/>
  <c r="Q1028" i="1"/>
  <c r="P1028" i="1"/>
  <c r="O1028" i="1"/>
  <c r="L1028" i="1"/>
  <c r="C1028" i="1"/>
  <c r="D1028" i="1" s="1"/>
  <c r="S1027" i="1"/>
  <c r="R1027" i="1"/>
  <c r="Q1027" i="1"/>
  <c r="P1027" i="1"/>
  <c r="O1027" i="1"/>
  <c r="L1027" i="1"/>
  <c r="C1027" i="1"/>
  <c r="D1027" i="1" s="1"/>
  <c r="S1026" i="1"/>
  <c r="R1026" i="1"/>
  <c r="Q1026" i="1"/>
  <c r="P1026" i="1"/>
  <c r="O1026" i="1"/>
  <c r="L1026" i="1"/>
  <c r="C1026" i="1"/>
  <c r="D1026" i="1" s="1"/>
  <c r="S1025" i="1"/>
  <c r="R1025" i="1"/>
  <c r="Q1025" i="1"/>
  <c r="P1025" i="1"/>
  <c r="O1025" i="1"/>
  <c r="L1025" i="1"/>
  <c r="C1025" i="1"/>
  <c r="D1025" i="1" s="1"/>
  <c r="S1024" i="1"/>
  <c r="R1024" i="1"/>
  <c r="Q1024" i="1"/>
  <c r="P1024" i="1"/>
  <c r="O1024" i="1"/>
  <c r="L1024" i="1"/>
  <c r="C1024" i="1"/>
  <c r="D1024" i="1" s="1"/>
  <c r="S1023" i="1"/>
  <c r="R1023" i="1"/>
  <c r="Q1023" i="1"/>
  <c r="P1023" i="1"/>
  <c r="O1023" i="1"/>
  <c r="L1023" i="1"/>
  <c r="C1023" i="1"/>
  <c r="D1023" i="1" s="1"/>
  <c r="S1022" i="1"/>
  <c r="R1022" i="1"/>
  <c r="Q1022" i="1"/>
  <c r="P1022" i="1"/>
  <c r="O1022" i="1"/>
  <c r="L1022" i="1"/>
  <c r="C1022" i="1"/>
  <c r="D1022" i="1" s="1"/>
  <c r="S1021" i="1"/>
  <c r="R1021" i="1"/>
  <c r="Q1021" i="1"/>
  <c r="P1021" i="1"/>
  <c r="O1021" i="1"/>
  <c r="L1021" i="1"/>
  <c r="C1021" i="1"/>
  <c r="D1021" i="1" s="1"/>
  <c r="S1020" i="1"/>
  <c r="R1020" i="1"/>
  <c r="Q1020" i="1"/>
  <c r="P1020" i="1"/>
  <c r="O1020" i="1"/>
  <c r="L1020" i="1"/>
  <c r="C1020" i="1"/>
  <c r="D1020" i="1" s="1"/>
  <c r="S1019" i="1"/>
  <c r="R1019" i="1"/>
  <c r="Q1019" i="1"/>
  <c r="P1019" i="1"/>
  <c r="O1019" i="1"/>
  <c r="L1019" i="1"/>
  <c r="C1019" i="1"/>
  <c r="D1019" i="1" s="1"/>
  <c r="S1018" i="1"/>
  <c r="R1018" i="1"/>
  <c r="Q1018" i="1"/>
  <c r="P1018" i="1"/>
  <c r="O1018" i="1"/>
  <c r="L1018" i="1"/>
  <c r="C1018" i="1"/>
  <c r="D1018" i="1" s="1"/>
  <c r="S1017" i="1"/>
  <c r="R1017" i="1"/>
  <c r="Q1017" i="1"/>
  <c r="P1017" i="1"/>
  <c r="O1017" i="1"/>
  <c r="L1017" i="1"/>
  <c r="C1017" i="1"/>
  <c r="D1017" i="1" s="1"/>
  <c r="S1016" i="1"/>
  <c r="R1016" i="1"/>
  <c r="Q1016" i="1"/>
  <c r="P1016" i="1"/>
  <c r="O1016" i="1"/>
  <c r="L1016" i="1"/>
  <c r="C1016" i="1"/>
  <c r="D1016" i="1" s="1"/>
  <c r="S1015" i="1"/>
  <c r="R1015" i="1"/>
  <c r="Q1015" i="1"/>
  <c r="P1015" i="1"/>
  <c r="O1015" i="1"/>
  <c r="L1015" i="1"/>
  <c r="C1015" i="1"/>
  <c r="D1015" i="1" s="1"/>
  <c r="S1014" i="1"/>
  <c r="R1014" i="1"/>
  <c r="Q1014" i="1"/>
  <c r="P1014" i="1"/>
  <c r="O1014" i="1"/>
  <c r="L1014" i="1"/>
  <c r="C1014" i="1"/>
  <c r="D1014" i="1" s="1"/>
  <c r="S1013" i="1"/>
  <c r="R1013" i="1"/>
  <c r="Q1013" i="1"/>
  <c r="P1013" i="1"/>
  <c r="O1013" i="1"/>
  <c r="L1013" i="1"/>
  <c r="C1013" i="1"/>
  <c r="D1013" i="1" s="1"/>
  <c r="S1012" i="1"/>
  <c r="R1012" i="1"/>
  <c r="Q1012" i="1"/>
  <c r="P1012" i="1"/>
  <c r="O1012" i="1"/>
  <c r="L1012" i="1"/>
  <c r="C1012" i="1"/>
  <c r="D1012" i="1" s="1"/>
  <c r="S1011" i="1"/>
  <c r="R1011" i="1"/>
  <c r="Q1011" i="1"/>
  <c r="P1011" i="1"/>
  <c r="O1011" i="1"/>
  <c r="L1011" i="1"/>
  <c r="C1011" i="1"/>
  <c r="D1011" i="1" s="1"/>
  <c r="S1010" i="1"/>
  <c r="R1010" i="1"/>
  <c r="Q1010" i="1"/>
  <c r="P1010" i="1"/>
  <c r="O1010" i="1"/>
  <c r="L1010" i="1"/>
  <c r="C1010" i="1"/>
  <c r="D1010" i="1" s="1"/>
  <c r="S1009" i="1"/>
  <c r="R1009" i="1"/>
  <c r="Q1009" i="1"/>
  <c r="P1009" i="1"/>
  <c r="O1009" i="1"/>
  <c r="L1009" i="1"/>
  <c r="C1009" i="1"/>
  <c r="D1009" i="1" s="1"/>
  <c r="S1008" i="1"/>
  <c r="R1008" i="1"/>
  <c r="Q1008" i="1"/>
  <c r="P1008" i="1"/>
  <c r="O1008" i="1"/>
  <c r="L1008" i="1"/>
  <c r="C1008" i="1"/>
  <c r="D1008" i="1" s="1"/>
  <c r="S1007" i="1"/>
  <c r="R1007" i="1"/>
  <c r="Q1007" i="1"/>
  <c r="P1007" i="1"/>
  <c r="O1007" i="1"/>
  <c r="L1007" i="1"/>
  <c r="C1007" i="1"/>
  <c r="D1007" i="1" s="1"/>
  <c r="S1006" i="1"/>
  <c r="R1006" i="1"/>
  <c r="Q1006" i="1"/>
  <c r="P1006" i="1"/>
  <c r="O1006" i="1"/>
  <c r="L1006" i="1"/>
  <c r="C1006" i="1"/>
  <c r="D1006" i="1" s="1"/>
  <c r="S1005" i="1"/>
  <c r="R1005" i="1"/>
  <c r="Q1005" i="1"/>
  <c r="P1005" i="1"/>
  <c r="O1005" i="1"/>
  <c r="L1005" i="1"/>
  <c r="C1005" i="1"/>
  <c r="D1005" i="1" s="1"/>
  <c r="S1004" i="1"/>
  <c r="R1004" i="1"/>
  <c r="Q1004" i="1"/>
  <c r="P1004" i="1"/>
  <c r="O1004" i="1"/>
  <c r="L1004" i="1"/>
  <c r="C1004" i="1"/>
  <c r="D1004" i="1" s="1"/>
  <c r="S1003" i="1"/>
  <c r="R1003" i="1"/>
  <c r="Q1003" i="1"/>
  <c r="P1003" i="1"/>
  <c r="O1003" i="1"/>
  <c r="L1003" i="1"/>
  <c r="C1003" i="1"/>
  <c r="D1003" i="1" s="1"/>
  <c r="S1002" i="1"/>
  <c r="R1002" i="1"/>
  <c r="Q1002" i="1"/>
  <c r="P1002" i="1"/>
  <c r="O1002" i="1"/>
  <c r="L1002" i="1"/>
  <c r="C1002" i="1"/>
  <c r="D1002" i="1" s="1"/>
  <c r="S1001" i="1"/>
  <c r="R1001" i="1"/>
  <c r="Q1001" i="1"/>
  <c r="P1001" i="1"/>
  <c r="O1001" i="1"/>
  <c r="L1001" i="1"/>
  <c r="C1001" i="1"/>
  <c r="D1001" i="1" s="1"/>
  <c r="S1000" i="1"/>
  <c r="R1000" i="1"/>
  <c r="Q1000" i="1"/>
  <c r="P1000" i="1"/>
  <c r="O1000" i="1"/>
  <c r="L1000" i="1"/>
  <c r="C1000" i="1"/>
  <c r="D1000" i="1" s="1"/>
  <c r="S999" i="1"/>
  <c r="R999" i="1"/>
  <c r="Q999" i="1"/>
  <c r="P999" i="1"/>
  <c r="O999" i="1"/>
  <c r="L999" i="1"/>
  <c r="C999" i="1"/>
  <c r="D999" i="1" s="1"/>
  <c r="S998" i="1"/>
  <c r="R998" i="1"/>
  <c r="Q998" i="1"/>
  <c r="P998" i="1"/>
  <c r="O998" i="1"/>
  <c r="L998" i="1"/>
  <c r="C998" i="1"/>
  <c r="D998" i="1" s="1"/>
  <c r="S997" i="1"/>
  <c r="R997" i="1"/>
  <c r="Q997" i="1"/>
  <c r="P997" i="1"/>
  <c r="O997" i="1"/>
  <c r="L997" i="1"/>
  <c r="C997" i="1"/>
  <c r="D997" i="1" s="1"/>
  <c r="S996" i="1"/>
  <c r="R996" i="1"/>
  <c r="Q996" i="1"/>
  <c r="P996" i="1"/>
  <c r="O996" i="1"/>
  <c r="L996" i="1"/>
  <c r="C996" i="1"/>
  <c r="D996" i="1" s="1"/>
  <c r="S995" i="1"/>
  <c r="R995" i="1"/>
  <c r="Q995" i="1"/>
  <c r="P995" i="1"/>
  <c r="O995" i="1"/>
  <c r="L995" i="1"/>
  <c r="C995" i="1"/>
  <c r="D995" i="1" s="1"/>
  <c r="S994" i="1"/>
  <c r="R994" i="1"/>
  <c r="Q994" i="1"/>
  <c r="P994" i="1"/>
  <c r="O994" i="1"/>
  <c r="L994" i="1"/>
  <c r="C994" i="1"/>
  <c r="D994" i="1" s="1"/>
  <c r="S993" i="1"/>
  <c r="R993" i="1"/>
  <c r="Q993" i="1"/>
  <c r="P993" i="1"/>
  <c r="O993" i="1"/>
  <c r="L993" i="1"/>
  <c r="C993" i="1"/>
  <c r="D993" i="1" s="1"/>
  <c r="S992" i="1"/>
  <c r="R992" i="1"/>
  <c r="Q992" i="1"/>
  <c r="P992" i="1"/>
  <c r="O992" i="1"/>
  <c r="L992" i="1"/>
  <c r="C992" i="1"/>
  <c r="D992" i="1" s="1"/>
  <c r="S991" i="1"/>
  <c r="R991" i="1"/>
  <c r="Q991" i="1"/>
  <c r="P991" i="1"/>
  <c r="O991" i="1"/>
  <c r="L991" i="1"/>
  <c r="C991" i="1"/>
  <c r="D991" i="1" s="1"/>
  <c r="S990" i="1"/>
  <c r="R990" i="1"/>
  <c r="Q990" i="1"/>
  <c r="P990" i="1"/>
  <c r="O990" i="1"/>
  <c r="L990" i="1"/>
  <c r="C990" i="1"/>
  <c r="D990" i="1" s="1"/>
  <c r="S989" i="1"/>
  <c r="R989" i="1"/>
  <c r="Q989" i="1"/>
  <c r="P989" i="1"/>
  <c r="O989" i="1"/>
  <c r="L989" i="1"/>
  <c r="C989" i="1"/>
  <c r="D989" i="1" s="1"/>
  <c r="S988" i="1"/>
  <c r="R988" i="1"/>
  <c r="Q988" i="1"/>
  <c r="P988" i="1"/>
  <c r="O988" i="1"/>
  <c r="L988" i="1"/>
  <c r="C988" i="1"/>
  <c r="D988" i="1" s="1"/>
  <c r="S987" i="1"/>
  <c r="R987" i="1"/>
  <c r="Q987" i="1"/>
  <c r="P987" i="1"/>
  <c r="O987" i="1"/>
  <c r="L987" i="1"/>
  <c r="C987" i="1"/>
  <c r="D987" i="1" s="1"/>
  <c r="S986" i="1"/>
  <c r="R986" i="1"/>
  <c r="Q986" i="1"/>
  <c r="P986" i="1"/>
  <c r="O986" i="1"/>
  <c r="L986" i="1"/>
  <c r="C986" i="1"/>
  <c r="D986" i="1" s="1"/>
  <c r="S985" i="1"/>
  <c r="R985" i="1"/>
  <c r="Q985" i="1"/>
  <c r="P985" i="1"/>
  <c r="O985" i="1"/>
  <c r="L985" i="1"/>
  <c r="C985" i="1"/>
  <c r="D985" i="1" s="1"/>
  <c r="S984" i="1"/>
  <c r="R984" i="1"/>
  <c r="Q984" i="1"/>
  <c r="P984" i="1"/>
  <c r="O984" i="1"/>
  <c r="L984" i="1"/>
  <c r="C984" i="1"/>
  <c r="D984" i="1" s="1"/>
  <c r="S983" i="1"/>
  <c r="R983" i="1"/>
  <c r="Q983" i="1"/>
  <c r="P983" i="1"/>
  <c r="O983" i="1"/>
  <c r="L983" i="1"/>
  <c r="C983" i="1"/>
  <c r="D983" i="1" s="1"/>
  <c r="S982" i="1"/>
  <c r="R982" i="1"/>
  <c r="Q982" i="1"/>
  <c r="P982" i="1"/>
  <c r="O982" i="1"/>
  <c r="L982" i="1"/>
  <c r="C982" i="1"/>
  <c r="D982" i="1" s="1"/>
  <c r="S981" i="1"/>
  <c r="R981" i="1"/>
  <c r="Q981" i="1"/>
  <c r="P981" i="1"/>
  <c r="O981" i="1"/>
  <c r="L981" i="1"/>
  <c r="C981" i="1"/>
  <c r="D981" i="1" s="1"/>
  <c r="S980" i="1"/>
  <c r="R980" i="1"/>
  <c r="Q980" i="1"/>
  <c r="P980" i="1"/>
  <c r="O980" i="1"/>
  <c r="L980" i="1"/>
  <c r="C980" i="1"/>
  <c r="D980" i="1" s="1"/>
  <c r="S979" i="1"/>
  <c r="R979" i="1"/>
  <c r="Q979" i="1"/>
  <c r="P979" i="1"/>
  <c r="O979" i="1"/>
  <c r="L979" i="1"/>
  <c r="C979" i="1"/>
  <c r="D979" i="1" s="1"/>
  <c r="S978" i="1"/>
  <c r="R978" i="1"/>
  <c r="Q978" i="1"/>
  <c r="P978" i="1"/>
  <c r="O978" i="1"/>
  <c r="L978" i="1"/>
  <c r="C978" i="1"/>
  <c r="D978" i="1" s="1"/>
  <c r="S977" i="1"/>
  <c r="R977" i="1"/>
  <c r="Q977" i="1"/>
  <c r="P977" i="1"/>
  <c r="O977" i="1"/>
  <c r="L977" i="1"/>
  <c r="C977" i="1"/>
  <c r="D977" i="1" s="1"/>
  <c r="S976" i="1"/>
  <c r="R976" i="1"/>
  <c r="Q976" i="1"/>
  <c r="P976" i="1"/>
  <c r="O976" i="1"/>
  <c r="L976" i="1"/>
  <c r="C976" i="1"/>
  <c r="D976" i="1" s="1"/>
  <c r="S975" i="1"/>
  <c r="R975" i="1"/>
  <c r="Q975" i="1"/>
  <c r="P975" i="1"/>
  <c r="O975" i="1"/>
  <c r="L975" i="1"/>
  <c r="C975" i="1"/>
  <c r="D975" i="1" s="1"/>
  <c r="S974" i="1"/>
  <c r="R974" i="1"/>
  <c r="Q974" i="1"/>
  <c r="P974" i="1"/>
  <c r="O974" i="1"/>
  <c r="L974" i="1"/>
  <c r="C974" i="1"/>
  <c r="D974" i="1" s="1"/>
  <c r="S973" i="1"/>
  <c r="R973" i="1"/>
  <c r="Q973" i="1"/>
  <c r="P973" i="1"/>
  <c r="O973" i="1"/>
  <c r="L973" i="1"/>
  <c r="C973" i="1"/>
  <c r="D973" i="1" s="1"/>
  <c r="S972" i="1"/>
  <c r="R972" i="1"/>
  <c r="Q972" i="1"/>
  <c r="P972" i="1"/>
  <c r="O972" i="1"/>
  <c r="L972" i="1"/>
  <c r="C972" i="1"/>
  <c r="D972" i="1" s="1"/>
  <c r="S971" i="1"/>
  <c r="R971" i="1"/>
  <c r="Q971" i="1"/>
  <c r="P971" i="1"/>
  <c r="O971" i="1"/>
  <c r="L971" i="1"/>
  <c r="C971" i="1"/>
  <c r="D971" i="1" s="1"/>
  <c r="S970" i="1"/>
  <c r="R970" i="1"/>
  <c r="Q970" i="1"/>
  <c r="P970" i="1"/>
  <c r="O970" i="1"/>
  <c r="L970" i="1"/>
  <c r="C970" i="1"/>
  <c r="D970" i="1" s="1"/>
  <c r="S969" i="1"/>
  <c r="R969" i="1"/>
  <c r="Q969" i="1"/>
  <c r="P969" i="1"/>
  <c r="O969" i="1"/>
  <c r="L969" i="1"/>
  <c r="C969" i="1"/>
  <c r="D969" i="1" s="1"/>
  <c r="S968" i="1"/>
  <c r="R968" i="1"/>
  <c r="Q968" i="1"/>
  <c r="P968" i="1"/>
  <c r="O968" i="1"/>
  <c r="L968" i="1"/>
  <c r="C968" i="1"/>
  <c r="D968" i="1" s="1"/>
  <c r="S967" i="1"/>
  <c r="R967" i="1"/>
  <c r="Q967" i="1"/>
  <c r="P967" i="1"/>
  <c r="O967" i="1"/>
  <c r="L967" i="1"/>
  <c r="C967" i="1"/>
  <c r="D967" i="1" s="1"/>
  <c r="S966" i="1"/>
  <c r="R966" i="1"/>
  <c r="Q966" i="1"/>
  <c r="P966" i="1"/>
  <c r="O966" i="1"/>
  <c r="L966" i="1"/>
  <c r="C966" i="1"/>
  <c r="D966" i="1" s="1"/>
  <c r="S965" i="1"/>
  <c r="R965" i="1"/>
  <c r="Q965" i="1"/>
  <c r="P965" i="1"/>
  <c r="O965" i="1"/>
  <c r="L965" i="1"/>
  <c r="C965" i="1"/>
  <c r="D965" i="1" s="1"/>
  <c r="S964" i="1"/>
  <c r="R964" i="1"/>
  <c r="Q964" i="1"/>
  <c r="P964" i="1"/>
  <c r="O964" i="1"/>
  <c r="L964" i="1"/>
  <c r="C964" i="1"/>
  <c r="D964" i="1" s="1"/>
  <c r="S963" i="1"/>
  <c r="R963" i="1"/>
  <c r="Q963" i="1"/>
  <c r="P963" i="1"/>
  <c r="O963" i="1"/>
  <c r="L963" i="1"/>
  <c r="C963" i="1"/>
  <c r="D963" i="1" s="1"/>
  <c r="S962" i="1"/>
  <c r="R962" i="1"/>
  <c r="Q962" i="1"/>
  <c r="P962" i="1"/>
  <c r="O962" i="1"/>
  <c r="L962" i="1"/>
  <c r="C962" i="1"/>
  <c r="D962" i="1" s="1"/>
  <c r="S961" i="1"/>
  <c r="R961" i="1"/>
  <c r="Q961" i="1"/>
  <c r="P961" i="1"/>
  <c r="O961" i="1"/>
  <c r="L961" i="1"/>
  <c r="C961" i="1"/>
  <c r="D961" i="1" s="1"/>
  <c r="S960" i="1"/>
  <c r="R960" i="1"/>
  <c r="Q960" i="1"/>
  <c r="P960" i="1"/>
  <c r="O960" i="1"/>
  <c r="L960" i="1"/>
  <c r="C960" i="1"/>
  <c r="D960" i="1" s="1"/>
  <c r="S959" i="1"/>
  <c r="R959" i="1"/>
  <c r="Q959" i="1"/>
  <c r="P959" i="1"/>
  <c r="O959" i="1"/>
  <c r="L959" i="1"/>
  <c r="C959" i="1"/>
  <c r="D959" i="1" s="1"/>
  <c r="S958" i="1"/>
  <c r="R958" i="1"/>
  <c r="Q958" i="1"/>
  <c r="P958" i="1"/>
  <c r="O958" i="1"/>
  <c r="L958" i="1"/>
  <c r="C958" i="1"/>
  <c r="D958" i="1" s="1"/>
  <c r="S957" i="1"/>
  <c r="R957" i="1"/>
  <c r="Q957" i="1"/>
  <c r="P957" i="1"/>
  <c r="O957" i="1"/>
  <c r="L957" i="1"/>
  <c r="C957" i="1"/>
  <c r="D957" i="1" s="1"/>
  <c r="S956" i="1"/>
  <c r="R956" i="1"/>
  <c r="Q956" i="1"/>
  <c r="P956" i="1"/>
  <c r="O956" i="1"/>
  <c r="L956" i="1"/>
  <c r="C956" i="1"/>
  <c r="D956" i="1" s="1"/>
  <c r="S955" i="1"/>
  <c r="R955" i="1"/>
  <c r="Q955" i="1"/>
  <c r="P955" i="1"/>
  <c r="O955" i="1"/>
  <c r="L955" i="1"/>
  <c r="C955" i="1"/>
  <c r="D955" i="1" s="1"/>
  <c r="S954" i="1"/>
  <c r="R954" i="1"/>
  <c r="Q954" i="1"/>
  <c r="P954" i="1"/>
  <c r="O954" i="1"/>
  <c r="L954" i="1"/>
  <c r="C954" i="1"/>
  <c r="D954" i="1" s="1"/>
  <c r="S953" i="1"/>
  <c r="R953" i="1"/>
  <c r="Q953" i="1"/>
  <c r="P953" i="1"/>
  <c r="O953" i="1"/>
  <c r="L953" i="1"/>
  <c r="C953" i="1"/>
  <c r="D953" i="1" s="1"/>
  <c r="S952" i="1"/>
  <c r="R952" i="1"/>
  <c r="Q952" i="1"/>
  <c r="P952" i="1"/>
  <c r="O952" i="1"/>
  <c r="L952" i="1"/>
  <c r="C952" i="1"/>
  <c r="D952" i="1" s="1"/>
  <c r="S951" i="1"/>
  <c r="R951" i="1"/>
  <c r="Q951" i="1"/>
  <c r="P951" i="1"/>
  <c r="O951" i="1"/>
  <c r="L951" i="1"/>
  <c r="C951" i="1"/>
  <c r="D951" i="1" s="1"/>
  <c r="S950" i="1"/>
  <c r="R950" i="1"/>
  <c r="Q950" i="1"/>
  <c r="P950" i="1"/>
  <c r="O950" i="1"/>
  <c r="L950" i="1"/>
  <c r="C950" i="1"/>
  <c r="D950" i="1" s="1"/>
  <c r="S949" i="1"/>
  <c r="R949" i="1"/>
  <c r="Q949" i="1"/>
  <c r="P949" i="1"/>
  <c r="O949" i="1"/>
  <c r="L949" i="1"/>
  <c r="C949" i="1"/>
  <c r="D949" i="1" s="1"/>
  <c r="S948" i="1"/>
  <c r="R948" i="1"/>
  <c r="Q948" i="1"/>
  <c r="P948" i="1"/>
  <c r="O948" i="1"/>
  <c r="L948" i="1"/>
  <c r="C948" i="1"/>
  <c r="D948" i="1" s="1"/>
  <c r="S947" i="1"/>
  <c r="R947" i="1"/>
  <c r="Q947" i="1"/>
  <c r="P947" i="1"/>
  <c r="O947" i="1"/>
  <c r="L947" i="1"/>
  <c r="C947" i="1"/>
  <c r="D947" i="1" s="1"/>
  <c r="S946" i="1"/>
  <c r="R946" i="1"/>
  <c r="Q946" i="1"/>
  <c r="P946" i="1"/>
  <c r="O946" i="1"/>
  <c r="L946" i="1"/>
  <c r="C946" i="1"/>
  <c r="D946" i="1" s="1"/>
  <c r="S945" i="1"/>
  <c r="R945" i="1"/>
  <c r="Q945" i="1"/>
  <c r="P945" i="1"/>
  <c r="O945" i="1"/>
  <c r="L945" i="1"/>
  <c r="C945" i="1"/>
  <c r="D945" i="1" s="1"/>
  <c r="S944" i="1"/>
  <c r="R944" i="1"/>
  <c r="Q944" i="1"/>
  <c r="P944" i="1"/>
  <c r="O944" i="1"/>
  <c r="L944" i="1"/>
  <c r="C944" i="1"/>
  <c r="D944" i="1" s="1"/>
  <c r="S943" i="1"/>
  <c r="R943" i="1"/>
  <c r="Q943" i="1"/>
  <c r="P943" i="1"/>
  <c r="O943" i="1"/>
  <c r="L943" i="1"/>
  <c r="C943" i="1"/>
  <c r="D943" i="1" s="1"/>
  <c r="S942" i="1"/>
  <c r="R942" i="1"/>
  <c r="Q942" i="1"/>
  <c r="P942" i="1"/>
  <c r="O942" i="1"/>
  <c r="L942" i="1"/>
  <c r="C942" i="1"/>
  <c r="D942" i="1" s="1"/>
  <c r="S941" i="1"/>
  <c r="R941" i="1"/>
  <c r="Q941" i="1"/>
  <c r="P941" i="1"/>
  <c r="O941" i="1"/>
  <c r="L941" i="1"/>
  <c r="C941" i="1"/>
  <c r="D941" i="1" s="1"/>
  <c r="S940" i="1"/>
  <c r="R940" i="1"/>
  <c r="Q940" i="1"/>
  <c r="P940" i="1"/>
  <c r="O940" i="1"/>
  <c r="L940" i="1"/>
  <c r="C940" i="1"/>
  <c r="D940" i="1" s="1"/>
  <c r="S939" i="1"/>
  <c r="R939" i="1"/>
  <c r="Q939" i="1"/>
  <c r="P939" i="1"/>
  <c r="O939" i="1"/>
  <c r="L939" i="1"/>
  <c r="C939" i="1"/>
  <c r="D939" i="1" s="1"/>
  <c r="S938" i="1"/>
  <c r="R938" i="1"/>
  <c r="Q938" i="1"/>
  <c r="P938" i="1"/>
  <c r="O938" i="1"/>
  <c r="L938" i="1"/>
  <c r="C938" i="1"/>
  <c r="D938" i="1" s="1"/>
  <c r="S937" i="1"/>
  <c r="R937" i="1"/>
  <c r="Q937" i="1"/>
  <c r="P937" i="1"/>
  <c r="O937" i="1"/>
  <c r="L937" i="1"/>
  <c r="C937" i="1"/>
  <c r="D937" i="1" s="1"/>
  <c r="S936" i="1"/>
  <c r="R936" i="1"/>
  <c r="Q936" i="1"/>
  <c r="P936" i="1"/>
  <c r="O936" i="1"/>
  <c r="L936" i="1"/>
  <c r="C936" i="1"/>
  <c r="D936" i="1" s="1"/>
  <c r="S935" i="1"/>
  <c r="R935" i="1"/>
  <c r="Q935" i="1"/>
  <c r="P935" i="1"/>
  <c r="O935" i="1"/>
  <c r="L935" i="1"/>
  <c r="C935" i="1"/>
  <c r="D935" i="1" s="1"/>
  <c r="S934" i="1"/>
  <c r="R934" i="1"/>
  <c r="Q934" i="1"/>
  <c r="P934" i="1"/>
  <c r="O934" i="1"/>
  <c r="L934" i="1"/>
  <c r="C934" i="1"/>
  <c r="D934" i="1" s="1"/>
  <c r="S933" i="1"/>
  <c r="R933" i="1"/>
  <c r="Q933" i="1"/>
  <c r="P933" i="1"/>
  <c r="O933" i="1"/>
  <c r="L933" i="1"/>
  <c r="C933" i="1"/>
  <c r="D933" i="1" s="1"/>
  <c r="S932" i="1"/>
  <c r="R932" i="1"/>
  <c r="Q932" i="1"/>
  <c r="P932" i="1"/>
  <c r="O932" i="1"/>
  <c r="L932" i="1"/>
  <c r="C932" i="1"/>
  <c r="D932" i="1" s="1"/>
  <c r="S931" i="1"/>
  <c r="R931" i="1"/>
  <c r="Q931" i="1"/>
  <c r="P931" i="1"/>
  <c r="O931" i="1"/>
  <c r="L931" i="1"/>
  <c r="C931" i="1"/>
  <c r="D931" i="1" s="1"/>
  <c r="S930" i="1"/>
  <c r="R930" i="1"/>
  <c r="Q930" i="1"/>
  <c r="P930" i="1"/>
  <c r="O930" i="1"/>
  <c r="L930" i="1"/>
  <c r="C930" i="1"/>
  <c r="D930" i="1" s="1"/>
  <c r="S929" i="1"/>
  <c r="R929" i="1"/>
  <c r="Q929" i="1"/>
  <c r="P929" i="1"/>
  <c r="O929" i="1"/>
  <c r="L929" i="1"/>
  <c r="C929" i="1"/>
  <c r="D929" i="1" s="1"/>
  <c r="S928" i="1"/>
  <c r="R928" i="1"/>
  <c r="Q928" i="1"/>
  <c r="P928" i="1"/>
  <c r="O928" i="1"/>
  <c r="L928" i="1"/>
  <c r="C928" i="1"/>
  <c r="D928" i="1" s="1"/>
  <c r="S927" i="1"/>
  <c r="R927" i="1"/>
  <c r="Q927" i="1"/>
  <c r="P927" i="1"/>
  <c r="O927" i="1"/>
  <c r="L927" i="1"/>
  <c r="C927" i="1"/>
  <c r="D927" i="1" s="1"/>
  <c r="S926" i="1"/>
  <c r="R926" i="1"/>
  <c r="Q926" i="1"/>
  <c r="P926" i="1"/>
  <c r="O926" i="1"/>
  <c r="L926" i="1"/>
  <c r="C926" i="1"/>
  <c r="D926" i="1" s="1"/>
  <c r="S925" i="1"/>
  <c r="R925" i="1"/>
  <c r="Q925" i="1"/>
  <c r="P925" i="1"/>
  <c r="O925" i="1"/>
  <c r="L925" i="1"/>
  <c r="C925" i="1"/>
  <c r="D925" i="1" s="1"/>
  <c r="S924" i="1"/>
  <c r="R924" i="1"/>
  <c r="Q924" i="1"/>
  <c r="P924" i="1"/>
  <c r="O924" i="1"/>
  <c r="L924" i="1"/>
  <c r="C924" i="1"/>
  <c r="D924" i="1" s="1"/>
  <c r="S923" i="1"/>
  <c r="R923" i="1"/>
  <c r="Q923" i="1"/>
  <c r="P923" i="1"/>
  <c r="O923" i="1"/>
  <c r="L923" i="1"/>
  <c r="C923" i="1"/>
  <c r="D923" i="1" s="1"/>
  <c r="S922" i="1"/>
  <c r="R922" i="1"/>
  <c r="Q922" i="1"/>
  <c r="P922" i="1"/>
  <c r="O922" i="1"/>
  <c r="L922" i="1"/>
  <c r="C922" i="1"/>
  <c r="D922" i="1" s="1"/>
  <c r="S921" i="1"/>
  <c r="R921" i="1"/>
  <c r="Q921" i="1"/>
  <c r="P921" i="1"/>
  <c r="O921" i="1"/>
  <c r="L921" i="1"/>
  <c r="C921" i="1"/>
  <c r="D921" i="1" s="1"/>
  <c r="S920" i="1"/>
  <c r="R920" i="1"/>
  <c r="Q920" i="1"/>
  <c r="P920" i="1"/>
  <c r="O920" i="1"/>
  <c r="L920" i="1"/>
  <c r="C920" i="1"/>
  <c r="D920" i="1" s="1"/>
  <c r="S919" i="1"/>
  <c r="R919" i="1"/>
  <c r="Q919" i="1"/>
  <c r="P919" i="1"/>
  <c r="O919" i="1"/>
  <c r="L919" i="1"/>
  <c r="C919" i="1"/>
  <c r="D919" i="1" s="1"/>
  <c r="S918" i="1"/>
  <c r="R918" i="1"/>
  <c r="Q918" i="1"/>
  <c r="P918" i="1"/>
  <c r="O918" i="1"/>
  <c r="L918" i="1"/>
  <c r="C918" i="1"/>
  <c r="D918" i="1" s="1"/>
  <c r="S917" i="1"/>
  <c r="R917" i="1"/>
  <c r="Q917" i="1"/>
  <c r="P917" i="1"/>
  <c r="O917" i="1"/>
  <c r="L917" i="1"/>
  <c r="C917" i="1"/>
  <c r="D917" i="1" s="1"/>
  <c r="S916" i="1"/>
  <c r="R916" i="1"/>
  <c r="Q916" i="1"/>
  <c r="P916" i="1"/>
  <c r="O916" i="1"/>
  <c r="L916" i="1"/>
  <c r="C916" i="1"/>
  <c r="D916" i="1" s="1"/>
  <c r="S915" i="1"/>
  <c r="R915" i="1"/>
  <c r="Q915" i="1"/>
  <c r="P915" i="1"/>
  <c r="O915" i="1"/>
  <c r="L915" i="1"/>
  <c r="C915" i="1"/>
  <c r="D915" i="1" s="1"/>
  <c r="S914" i="1"/>
  <c r="R914" i="1"/>
  <c r="Q914" i="1"/>
  <c r="P914" i="1"/>
  <c r="O914" i="1"/>
  <c r="L914" i="1"/>
  <c r="C914" i="1"/>
  <c r="D914" i="1" s="1"/>
  <c r="S913" i="1"/>
  <c r="R913" i="1"/>
  <c r="Q913" i="1"/>
  <c r="P913" i="1"/>
  <c r="O913" i="1"/>
  <c r="L913" i="1"/>
  <c r="C913" i="1"/>
  <c r="D913" i="1" s="1"/>
  <c r="S912" i="1"/>
  <c r="R912" i="1"/>
  <c r="Q912" i="1"/>
  <c r="P912" i="1"/>
  <c r="O912" i="1"/>
  <c r="L912" i="1"/>
  <c r="C912" i="1"/>
  <c r="D912" i="1" s="1"/>
  <c r="S911" i="1"/>
  <c r="R911" i="1"/>
  <c r="Q911" i="1"/>
  <c r="P911" i="1"/>
  <c r="O911" i="1"/>
  <c r="L911" i="1"/>
  <c r="C911" i="1"/>
  <c r="D911" i="1" s="1"/>
  <c r="S910" i="1"/>
  <c r="R910" i="1"/>
  <c r="Q910" i="1"/>
  <c r="P910" i="1"/>
  <c r="O910" i="1"/>
  <c r="L910" i="1"/>
  <c r="C910" i="1"/>
  <c r="D910" i="1" s="1"/>
  <c r="S909" i="1"/>
  <c r="R909" i="1"/>
  <c r="Q909" i="1"/>
  <c r="P909" i="1"/>
  <c r="O909" i="1"/>
  <c r="L909" i="1"/>
  <c r="C909" i="1"/>
  <c r="D909" i="1" s="1"/>
  <c r="S908" i="1"/>
  <c r="R908" i="1"/>
  <c r="Q908" i="1"/>
  <c r="P908" i="1"/>
  <c r="O908" i="1"/>
  <c r="L908" i="1"/>
  <c r="C908" i="1"/>
  <c r="D908" i="1" s="1"/>
  <c r="S907" i="1"/>
  <c r="R907" i="1"/>
  <c r="Q907" i="1"/>
  <c r="P907" i="1"/>
  <c r="O907" i="1"/>
  <c r="L907" i="1"/>
  <c r="C907" i="1"/>
  <c r="D907" i="1" s="1"/>
  <c r="S906" i="1"/>
  <c r="R906" i="1"/>
  <c r="Q906" i="1"/>
  <c r="P906" i="1"/>
  <c r="O906" i="1"/>
  <c r="L906" i="1"/>
  <c r="C906" i="1"/>
  <c r="D906" i="1" s="1"/>
  <c r="S905" i="1"/>
  <c r="R905" i="1"/>
  <c r="Q905" i="1"/>
  <c r="P905" i="1"/>
  <c r="O905" i="1"/>
  <c r="L905" i="1"/>
  <c r="C905" i="1"/>
  <c r="D905" i="1" s="1"/>
  <c r="S904" i="1"/>
  <c r="R904" i="1"/>
  <c r="Q904" i="1"/>
  <c r="P904" i="1"/>
  <c r="O904" i="1"/>
  <c r="L904" i="1"/>
  <c r="C904" i="1"/>
  <c r="D904" i="1" s="1"/>
  <c r="S903" i="1"/>
  <c r="R903" i="1"/>
  <c r="Q903" i="1"/>
  <c r="P903" i="1"/>
  <c r="O903" i="1"/>
  <c r="L903" i="1"/>
  <c r="C903" i="1"/>
  <c r="D903" i="1" s="1"/>
  <c r="S902" i="1"/>
  <c r="R902" i="1"/>
  <c r="Q902" i="1"/>
  <c r="P902" i="1"/>
  <c r="O902" i="1"/>
  <c r="L902" i="1"/>
  <c r="C902" i="1"/>
  <c r="D902" i="1" s="1"/>
  <c r="S901" i="1"/>
  <c r="R901" i="1"/>
  <c r="Q901" i="1"/>
  <c r="P901" i="1"/>
  <c r="O901" i="1"/>
  <c r="L901" i="1"/>
  <c r="C901" i="1"/>
  <c r="D901" i="1" s="1"/>
  <c r="S900" i="1"/>
  <c r="R900" i="1"/>
  <c r="Q900" i="1"/>
  <c r="P900" i="1"/>
  <c r="O900" i="1"/>
  <c r="L900" i="1"/>
  <c r="C900" i="1"/>
  <c r="D900" i="1" s="1"/>
  <c r="S899" i="1"/>
  <c r="R899" i="1"/>
  <c r="Q899" i="1"/>
  <c r="P899" i="1"/>
  <c r="O899" i="1"/>
  <c r="L899" i="1"/>
  <c r="C899" i="1"/>
  <c r="D899" i="1" s="1"/>
  <c r="S898" i="1"/>
  <c r="R898" i="1"/>
  <c r="Q898" i="1"/>
  <c r="P898" i="1"/>
  <c r="O898" i="1"/>
  <c r="L898" i="1"/>
  <c r="C898" i="1"/>
  <c r="D898" i="1" s="1"/>
  <c r="S897" i="1"/>
  <c r="R897" i="1"/>
  <c r="Q897" i="1"/>
  <c r="P897" i="1"/>
  <c r="O897" i="1"/>
  <c r="L897" i="1"/>
  <c r="C897" i="1"/>
  <c r="D897" i="1" s="1"/>
  <c r="S896" i="1"/>
  <c r="R896" i="1"/>
  <c r="Q896" i="1"/>
  <c r="P896" i="1"/>
  <c r="O896" i="1"/>
  <c r="L896" i="1"/>
  <c r="C896" i="1"/>
  <c r="D896" i="1" s="1"/>
  <c r="S895" i="1"/>
  <c r="R895" i="1"/>
  <c r="Q895" i="1"/>
  <c r="P895" i="1"/>
  <c r="O895" i="1"/>
  <c r="L895" i="1"/>
  <c r="C895" i="1"/>
  <c r="D895" i="1" s="1"/>
  <c r="S894" i="1"/>
  <c r="R894" i="1"/>
  <c r="Q894" i="1"/>
  <c r="P894" i="1"/>
  <c r="O894" i="1"/>
  <c r="L894" i="1"/>
  <c r="C894" i="1"/>
  <c r="D894" i="1" s="1"/>
  <c r="S893" i="1"/>
  <c r="R893" i="1"/>
  <c r="Q893" i="1"/>
  <c r="P893" i="1"/>
  <c r="O893" i="1"/>
  <c r="L893" i="1"/>
  <c r="C893" i="1"/>
  <c r="D893" i="1" s="1"/>
  <c r="S892" i="1"/>
  <c r="R892" i="1"/>
  <c r="Q892" i="1"/>
  <c r="P892" i="1"/>
  <c r="O892" i="1"/>
  <c r="L892" i="1"/>
  <c r="C892" i="1"/>
  <c r="D892" i="1" s="1"/>
  <c r="S891" i="1"/>
  <c r="R891" i="1"/>
  <c r="Q891" i="1"/>
  <c r="P891" i="1"/>
  <c r="O891" i="1"/>
  <c r="L891" i="1"/>
  <c r="C891" i="1"/>
  <c r="D891" i="1" s="1"/>
  <c r="S890" i="1"/>
  <c r="R890" i="1"/>
  <c r="Q890" i="1"/>
  <c r="P890" i="1"/>
  <c r="O890" i="1"/>
  <c r="L890" i="1"/>
  <c r="C890" i="1"/>
  <c r="D890" i="1" s="1"/>
  <c r="S889" i="1"/>
  <c r="R889" i="1"/>
  <c r="Q889" i="1"/>
  <c r="P889" i="1"/>
  <c r="O889" i="1"/>
  <c r="L889" i="1"/>
  <c r="C889" i="1"/>
  <c r="D889" i="1" s="1"/>
  <c r="S888" i="1"/>
  <c r="R888" i="1"/>
  <c r="Q888" i="1"/>
  <c r="P888" i="1"/>
  <c r="O888" i="1"/>
  <c r="L888" i="1"/>
  <c r="C888" i="1"/>
  <c r="D888" i="1" s="1"/>
  <c r="S887" i="1"/>
  <c r="R887" i="1"/>
  <c r="Q887" i="1"/>
  <c r="P887" i="1"/>
  <c r="O887" i="1"/>
  <c r="L887" i="1"/>
  <c r="C887" i="1"/>
  <c r="D887" i="1" s="1"/>
  <c r="S886" i="1"/>
  <c r="R886" i="1"/>
  <c r="Q886" i="1"/>
  <c r="P886" i="1"/>
  <c r="O886" i="1"/>
  <c r="L886" i="1"/>
  <c r="C886" i="1"/>
  <c r="D886" i="1" s="1"/>
  <c r="S885" i="1"/>
  <c r="R885" i="1"/>
  <c r="Q885" i="1"/>
  <c r="P885" i="1"/>
  <c r="O885" i="1"/>
  <c r="L885" i="1"/>
  <c r="C885" i="1"/>
  <c r="D885" i="1" s="1"/>
  <c r="S884" i="1"/>
  <c r="R884" i="1"/>
  <c r="Q884" i="1"/>
  <c r="P884" i="1"/>
  <c r="O884" i="1"/>
  <c r="L884" i="1"/>
  <c r="C884" i="1"/>
  <c r="D884" i="1" s="1"/>
  <c r="S883" i="1"/>
  <c r="R883" i="1"/>
  <c r="Q883" i="1"/>
  <c r="P883" i="1"/>
  <c r="O883" i="1"/>
  <c r="L883" i="1"/>
  <c r="C883" i="1"/>
  <c r="D883" i="1" s="1"/>
  <c r="S882" i="1"/>
  <c r="R882" i="1"/>
  <c r="Q882" i="1"/>
  <c r="P882" i="1"/>
  <c r="O882" i="1"/>
  <c r="L882" i="1"/>
  <c r="C882" i="1"/>
  <c r="D882" i="1" s="1"/>
  <c r="S881" i="1"/>
  <c r="R881" i="1"/>
  <c r="Q881" i="1"/>
  <c r="P881" i="1"/>
  <c r="O881" i="1"/>
  <c r="L881" i="1"/>
  <c r="C881" i="1"/>
  <c r="D881" i="1" s="1"/>
  <c r="S880" i="1"/>
  <c r="R880" i="1"/>
  <c r="Q880" i="1"/>
  <c r="P880" i="1"/>
  <c r="O880" i="1"/>
  <c r="L880" i="1"/>
  <c r="C880" i="1"/>
  <c r="D880" i="1" s="1"/>
  <c r="S879" i="1"/>
  <c r="R879" i="1"/>
  <c r="Q879" i="1"/>
  <c r="P879" i="1"/>
  <c r="O879" i="1"/>
  <c r="L879" i="1"/>
  <c r="C879" i="1"/>
  <c r="D879" i="1" s="1"/>
  <c r="S878" i="1"/>
  <c r="R878" i="1"/>
  <c r="Q878" i="1"/>
  <c r="P878" i="1"/>
  <c r="O878" i="1"/>
  <c r="L878" i="1"/>
  <c r="C878" i="1"/>
  <c r="D878" i="1" s="1"/>
  <c r="S877" i="1"/>
  <c r="R877" i="1"/>
  <c r="Q877" i="1"/>
  <c r="P877" i="1"/>
  <c r="O877" i="1"/>
  <c r="L877" i="1"/>
  <c r="C877" i="1"/>
  <c r="D877" i="1" s="1"/>
  <c r="S876" i="1"/>
  <c r="R876" i="1"/>
  <c r="Q876" i="1"/>
  <c r="P876" i="1"/>
  <c r="O876" i="1"/>
  <c r="L876" i="1"/>
  <c r="C876" i="1"/>
  <c r="D876" i="1" s="1"/>
  <c r="S875" i="1"/>
  <c r="R875" i="1"/>
  <c r="Q875" i="1"/>
  <c r="P875" i="1"/>
  <c r="O875" i="1"/>
  <c r="L875" i="1"/>
  <c r="C875" i="1"/>
  <c r="D875" i="1" s="1"/>
  <c r="S874" i="1"/>
  <c r="R874" i="1"/>
  <c r="Q874" i="1"/>
  <c r="P874" i="1"/>
  <c r="O874" i="1"/>
  <c r="L874" i="1"/>
  <c r="C874" i="1"/>
  <c r="D874" i="1" s="1"/>
  <c r="S873" i="1"/>
  <c r="R873" i="1"/>
  <c r="Q873" i="1"/>
  <c r="P873" i="1"/>
  <c r="O873" i="1"/>
  <c r="L873" i="1"/>
  <c r="C873" i="1"/>
  <c r="D873" i="1" s="1"/>
  <c r="S872" i="1"/>
  <c r="R872" i="1"/>
  <c r="Q872" i="1"/>
  <c r="P872" i="1"/>
  <c r="O872" i="1"/>
  <c r="L872" i="1"/>
  <c r="C872" i="1"/>
  <c r="D872" i="1" s="1"/>
  <c r="S871" i="1"/>
  <c r="R871" i="1"/>
  <c r="Q871" i="1"/>
  <c r="P871" i="1"/>
  <c r="O871" i="1"/>
  <c r="L871" i="1"/>
  <c r="C871" i="1"/>
  <c r="D871" i="1" s="1"/>
  <c r="S870" i="1"/>
  <c r="R870" i="1"/>
  <c r="Q870" i="1"/>
  <c r="P870" i="1"/>
  <c r="O870" i="1"/>
  <c r="L870" i="1"/>
  <c r="C870" i="1"/>
  <c r="D870" i="1" s="1"/>
  <c r="S869" i="1"/>
  <c r="R869" i="1"/>
  <c r="Q869" i="1"/>
  <c r="P869" i="1"/>
  <c r="O869" i="1"/>
  <c r="L869" i="1"/>
  <c r="C869" i="1"/>
  <c r="D869" i="1" s="1"/>
  <c r="S868" i="1"/>
  <c r="R868" i="1"/>
  <c r="Q868" i="1"/>
  <c r="P868" i="1"/>
  <c r="O868" i="1"/>
  <c r="L868" i="1"/>
  <c r="C868" i="1"/>
  <c r="D868" i="1" s="1"/>
  <c r="S867" i="1"/>
  <c r="R867" i="1"/>
  <c r="Q867" i="1"/>
  <c r="P867" i="1"/>
  <c r="O867" i="1"/>
  <c r="L867" i="1"/>
  <c r="C867" i="1"/>
  <c r="D867" i="1" s="1"/>
  <c r="S866" i="1"/>
  <c r="R866" i="1"/>
  <c r="Q866" i="1"/>
  <c r="P866" i="1"/>
  <c r="O866" i="1"/>
  <c r="L866" i="1"/>
  <c r="C866" i="1"/>
  <c r="D866" i="1" s="1"/>
  <c r="S865" i="1"/>
  <c r="R865" i="1"/>
  <c r="Q865" i="1"/>
  <c r="P865" i="1"/>
  <c r="O865" i="1"/>
  <c r="L865" i="1"/>
  <c r="C865" i="1"/>
  <c r="D865" i="1" s="1"/>
  <c r="S864" i="1"/>
  <c r="R864" i="1"/>
  <c r="Q864" i="1"/>
  <c r="P864" i="1"/>
  <c r="O864" i="1"/>
  <c r="L864" i="1"/>
  <c r="C864" i="1"/>
  <c r="D864" i="1" s="1"/>
  <c r="S863" i="1"/>
  <c r="R863" i="1"/>
  <c r="Q863" i="1"/>
  <c r="P863" i="1"/>
  <c r="O863" i="1"/>
  <c r="L863" i="1"/>
  <c r="C863" i="1"/>
  <c r="D863" i="1" s="1"/>
  <c r="S862" i="1"/>
  <c r="R862" i="1"/>
  <c r="Q862" i="1"/>
  <c r="P862" i="1"/>
  <c r="O862" i="1"/>
  <c r="L862" i="1"/>
  <c r="C862" i="1"/>
  <c r="D862" i="1" s="1"/>
  <c r="S861" i="1"/>
  <c r="R861" i="1"/>
  <c r="Q861" i="1"/>
  <c r="P861" i="1"/>
  <c r="O861" i="1"/>
  <c r="L861" i="1"/>
  <c r="C861" i="1"/>
  <c r="D861" i="1" s="1"/>
  <c r="S860" i="1"/>
  <c r="R860" i="1"/>
  <c r="Q860" i="1"/>
  <c r="P860" i="1"/>
  <c r="O860" i="1"/>
  <c r="L860" i="1"/>
  <c r="C860" i="1"/>
  <c r="D860" i="1" s="1"/>
  <c r="S859" i="1"/>
  <c r="R859" i="1"/>
  <c r="Q859" i="1"/>
  <c r="P859" i="1"/>
  <c r="O859" i="1"/>
  <c r="L859" i="1"/>
  <c r="C859" i="1"/>
  <c r="D859" i="1" s="1"/>
  <c r="S858" i="1"/>
  <c r="R858" i="1"/>
  <c r="Q858" i="1"/>
  <c r="P858" i="1"/>
  <c r="O858" i="1"/>
  <c r="L858" i="1"/>
  <c r="C858" i="1"/>
  <c r="D858" i="1" s="1"/>
  <c r="S857" i="1"/>
  <c r="R857" i="1"/>
  <c r="Q857" i="1"/>
  <c r="P857" i="1"/>
  <c r="O857" i="1"/>
  <c r="L857" i="1"/>
  <c r="C857" i="1"/>
  <c r="D857" i="1" s="1"/>
  <c r="S856" i="1"/>
  <c r="R856" i="1"/>
  <c r="Q856" i="1"/>
  <c r="P856" i="1"/>
  <c r="O856" i="1"/>
  <c r="L856" i="1"/>
  <c r="C856" i="1"/>
  <c r="D856" i="1" s="1"/>
  <c r="S855" i="1"/>
  <c r="R855" i="1"/>
  <c r="Q855" i="1"/>
  <c r="P855" i="1"/>
  <c r="O855" i="1"/>
  <c r="L855" i="1"/>
  <c r="C855" i="1"/>
  <c r="D855" i="1" s="1"/>
  <c r="S854" i="1"/>
  <c r="R854" i="1"/>
  <c r="Q854" i="1"/>
  <c r="P854" i="1"/>
  <c r="O854" i="1"/>
  <c r="L854" i="1"/>
  <c r="C854" i="1"/>
  <c r="D854" i="1" s="1"/>
  <c r="S853" i="1"/>
  <c r="R853" i="1"/>
  <c r="Q853" i="1"/>
  <c r="P853" i="1"/>
  <c r="O853" i="1"/>
  <c r="L853" i="1"/>
  <c r="C853" i="1"/>
  <c r="D853" i="1" s="1"/>
  <c r="S852" i="1"/>
  <c r="R852" i="1"/>
  <c r="Q852" i="1"/>
  <c r="P852" i="1"/>
  <c r="O852" i="1"/>
  <c r="L852" i="1"/>
  <c r="C852" i="1"/>
  <c r="D852" i="1" s="1"/>
  <c r="S851" i="1"/>
  <c r="R851" i="1"/>
  <c r="Q851" i="1"/>
  <c r="P851" i="1"/>
  <c r="O851" i="1"/>
  <c r="L851" i="1"/>
  <c r="C851" i="1"/>
  <c r="D851" i="1" s="1"/>
  <c r="S850" i="1"/>
  <c r="R850" i="1"/>
  <c r="Q850" i="1"/>
  <c r="P850" i="1"/>
  <c r="O850" i="1"/>
  <c r="L850" i="1"/>
  <c r="C850" i="1"/>
  <c r="D850" i="1" s="1"/>
  <c r="S849" i="1"/>
  <c r="R849" i="1"/>
  <c r="Q849" i="1"/>
  <c r="P849" i="1"/>
  <c r="O849" i="1"/>
  <c r="L849" i="1"/>
  <c r="C849" i="1"/>
  <c r="D849" i="1" s="1"/>
  <c r="S848" i="1"/>
  <c r="R848" i="1"/>
  <c r="Q848" i="1"/>
  <c r="P848" i="1"/>
  <c r="O848" i="1"/>
  <c r="L848" i="1"/>
  <c r="C848" i="1"/>
  <c r="D848" i="1" s="1"/>
  <c r="S847" i="1"/>
  <c r="R847" i="1"/>
  <c r="Q847" i="1"/>
  <c r="P847" i="1"/>
  <c r="O847" i="1"/>
  <c r="L847" i="1"/>
  <c r="C847" i="1"/>
  <c r="D847" i="1" s="1"/>
  <c r="S846" i="1"/>
  <c r="R846" i="1"/>
  <c r="Q846" i="1"/>
  <c r="P846" i="1"/>
  <c r="O846" i="1"/>
  <c r="L846" i="1"/>
  <c r="C846" i="1"/>
  <c r="D846" i="1" s="1"/>
  <c r="S845" i="1"/>
  <c r="R845" i="1"/>
  <c r="Q845" i="1"/>
  <c r="P845" i="1"/>
  <c r="O845" i="1"/>
  <c r="L845" i="1"/>
  <c r="C845" i="1"/>
  <c r="D845" i="1" s="1"/>
  <c r="S844" i="1"/>
  <c r="R844" i="1"/>
  <c r="Q844" i="1"/>
  <c r="P844" i="1"/>
  <c r="O844" i="1"/>
  <c r="L844" i="1"/>
  <c r="C844" i="1"/>
  <c r="D844" i="1" s="1"/>
  <c r="S843" i="1"/>
  <c r="R843" i="1"/>
  <c r="Q843" i="1"/>
  <c r="P843" i="1"/>
  <c r="O843" i="1"/>
  <c r="L843" i="1"/>
  <c r="C843" i="1"/>
  <c r="D843" i="1" s="1"/>
  <c r="S842" i="1"/>
  <c r="R842" i="1"/>
  <c r="Q842" i="1"/>
  <c r="P842" i="1"/>
  <c r="O842" i="1"/>
  <c r="L842" i="1"/>
  <c r="C842" i="1"/>
  <c r="D842" i="1" s="1"/>
  <c r="S841" i="1"/>
  <c r="R841" i="1"/>
  <c r="Q841" i="1"/>
  <c r="P841" i="1"/>
  <c r="O841" i="1"/>
  <c r="L841" i="1"/>
  <c r="C841" i="1"/>
  <c r="D841" i="1" s="1"/>
  <c r="S840" i="1"/>
  <c r="R840" i="1"/>
  <c r="Q840" i="1"/>
  <c r="P840" i="1"/>
  <c r="O840" i="1"/>
  <c r="L840" i="1"/>
  <c r="C840" i="1"/>
  <c r="D840" i="1" s="1"/>
  <c r="S839" i="1"/>
  <c r="R839" i="1"/>
  <c r="Q839" i="1"/>
  <c r="P839" i="1"/>
  <c r="O839" i="1"/>
  <c r="L839" i="1"/>
  <c r="C839" i="1"/>
  <c r="D839" i="1" s="1"/>
  <c r="S838" i="1"/>
  <c r="R838" i="1"/>
  <c r="Q838" i="1"/>
  <c r="P838" i="1"/>
  <c r="O838" i="1"/>
  <c r="L838" i="1"/>
  <c r="C838" i="1"/>
  <c r="D838" i="1" s="1"/>
  <c r="S837" i="1"/>
  <c r="R837" i="1"/>
  <c r="Q837" i="1"/>
  <c r="P837" i="1"/>
  <c r="O837" i="1"/>
  <c r="L837" i="1"/>
  <c r="C837" i="1"/>
  <c r="D837" i="1" s="1"/>
  <c r="S836" i="1"/>
  <c r="R836" i="1"/>
  <c r="Q836" i="1"/>
  <c r="P836" i="1"/>
  <c r="O836" i="1"/>
  <c r="L836" i="1"/>
  <c r="C836" i="1"/>
  <c r="D836" i="1" s="1"/>
  <c r="S835" i="1"/>
  <c r="R835" i="1"/>
  <c r="Q835" i="1"/>
  <c r="P835" i="1"/>
  <c r="O835" i="1"/>
  <c r="L835" i="1"/>
  <c r="C835" i="1"/>
  <c r="D835" i="1" s="1"/>
  <c r="S834" i="1"/>
  <c r="R834" i="1"/>
  <c r="Q834" i="1"/>
  <c r="P834" i="1"/>
  <c r="O834" i="1"/>
  <c r="L834" i="1"/>
  <c r="C834" i="1"/>
  <c r="D834" i="1" s="1"/>
  <c r="S833" i="1"/>
  <c r="R833" i="1"/>
  <c r="Q833" i="1"/>
  <c r="P833" i="1"/>
  <c r="O833" i="1"/>
  <c r="L833" i="1"/>
  <c r="C833" i="1"/>
  <c r="D833" i="1" s="1"/>
  <c r="S832" i="1"/>
  <c r="R832" i="1"/>
  <c r="Q832" i="1"/>
  <c r="P832" i="1"/>
  <c r="O832" i="1"/>
  <c r="L832" i="1"/>
  <c r="C832" i="1"/>
  <c r="D832" i="1" s="1"/>
  <c r="S831" i="1"/>
  <c r="R831" i="1"/>
  <c r="Q831" i="1"/>
  <c r="P831" i="1"/>
  <c r="O831" i="1"/>
  <c r="L831" i="1"/>
  <c r="C831" i="1"/>
  <c r="D831" i="1" s="1"/>
  <c r="S830" i="1"/>
  <c r="R830" i="1"/>
  <c r="Q830" i="1"/>
  <c r="P830" i="1"/>
  <c r="O830" i="1"/>
  <c r="L830" i="1"/>
  <c r="C830" i="1"/>
  <c r="D830" i="1" s="1"/>
  <c r="S829" i="1"/>
  <c r="R829" i="1"/>
  <c r="Q829" i="1"/>
  <c r="P829" i="1"/>
  <c r="O829" i="1"/>
  <c r="L829" i="1"/>
  <c r="C829" i="1"/>
  <c r="D829" i="1" s="1"/>
  <c r="S828" i="1"/>
  <c r="R828" i="1"/>
  <c r="Q828" i="1"/>
  <c r="P828" i="1"/>
  <c r="O828" i="1"/>
  <c r="L828" i="1"/>
  <c r="C828" i="1"/>
  <c r="D828" i="1" s="1"/>
  <c r="S827" i="1"/>
  <c r="R827" i="1"/>
  <c r="Q827" i="1"/>
  <c r="P827" i="1"/>
  <c r="O827" i="1"/>
  <c r="L827" i="1"/>
  <c r="C827" i="1"/>
  <c r="D827" i="1" s="1"/>
  <c r="S826" i="1"/>
  <c r="R826" i="1"/>
  <c r="Q826" i="1"/>
  <c r="P826" i="1"/>
  <c r="O826" i="1"/>
  <c r="L826" i="1"/>
  <c r="C826" i="1"/>
  <c r="D826" i="1" s="1"/>
  <c r="S825" i="1"/>
  <c r="R825" i="1"/>
  <c r="Q825" i="1"/>
  <c r="P825" i="1"/>
  <c r="O825" i="1"/>
  <c r="L825" i="1"/>
  <c r="C825" i="1"/>
  <c r="D825" i="1" s="1"/>
  <c r="S824" i="1"/>
  <c r="R824" i="1"/>
  <c r="Q824" i="1"/>
  <c r="P824" i="1"/>
  <c r="O824" i="1"/>
  <c r="L824" i="1"/>
  <c r="C824" i="1"/>
  <c r="D824" i="1" s="1"/>
  <c r="S823" i="1"/>
  <c r="R823" i="1"/>
  <c r="Q823" i="1"/>
  <c r="P823" i="1"/>
  <c r="O823" i="1"/>
  <c r="L823" i="1"/>
  <c r="C823" i="1"/>
  <c r="D823" i="1" s="1"/>
  <c r="S822" i="1"/>
  <c r="R822" i="1"/>
  <c r="Q822" i="1"/>
  <c r="P822" i="1"/>
  <c r="O822" i="1"/>
  <c r="L822" i="1"/>
  <c r="C822" i="1"/>
  <c r="D822" i="1" s="1"/>
  <c r="S821" i="1"/>
  <c r="R821" i="1"/>
  <c r="Q821" i="1"/>
  <c r="P821" i="1"/>
  <c r="O821" i="1"/>
  <c r="L821" i="1"/>
  <c r="C821" i="1"/>
  <c r="D821" i="1" s="1"/>
  <c r="S820" i="1"/>
  <c r="R820" i="1"/>
  <c r="Q820" i="1"/>
  <c r="P820" i="1"/>
  <c r="O820" i="1"/>
  <c r="L820" i="1"/>
  <c r="C820" i="1"/>
  <c r="D820" i="1" s="1"/>
  <c r="S819" i="1"/>
  <c r="R819" i="1"/>
  <c r="Q819" i="1"/>
  <c r="P819" i="1"/>
  <c r="O819" i="1"/>
  <c r="L819" i="1"/>
  <c r="C819" i="1"/>
  <c r="D819" i="1" s="1"/>
  <c r="S818" i="1"/>
  <c r="R818" i="1"/>
  <c r="Q818" i="1"/>
  <c r="P818" i="1"/>
  <c r="O818" i="1"/>
  <c r="L818" i="1"/>
  <c r="C818" i="1"/>
  <c r="D818" i="1" s="1"/>
  <c r="S817" i="1"/>
  <c r="R817" i="1"/>
  <c r="Q817" i="1"/>
  <c r="P817" i="1"/>
  <c r="O817" i="1"/>
  <c r="L817" i="1"/>
  <c r="C817" i="1"/>
  <c r="D817" i="1" s="1"/>
  <c r="S816" i="1"/>
  <c r="R816" i="1"/>
  <c r="Q816" i="1"/>
  <c r="P816" i="1"/>
  <c r="O816" i="1"/>
  <c r="L816" i="1"/>
  <c r="C816" i="1"/>
  <c r="D816" i="1" s="1"/>
  <c r="S815" i="1"/>
  <c r="R815" i="1"/>
  <c r="Q815" i="1"/>
  <c r="P815" i="1"/>
  <c r="O815" i="1"/>
  <c r="L815" i="1"/>
  <c r="C815" i="1"/>
  <c r="D815" i="1" s="1"/>
  <c r="S814" i="1"/>
  <c r="R814" i="1"/>
  <c r="Q814" i="1"/>
  <c r="P814" i="1"/>
  <c r="O814" i="1"/>
  <c r="L814" i="1"/>
  <c r="C814" i="1"/>
  <c r="D814" i="1" s="1"/>
  <c r="S813" i="1"/>
  <c r="R813" i="1"/>
  <c r="Q813" i="1"/>
  <c r="P813" i="1"/>
  <c r="O813" i="1"/>
  <c r="L813" i="1"/>
  <c r="C813" i="1"/>
  <c r="D813" i="1" s="1"/>
  <c r="S812" i="1"/>
  <c r="R812" i="1"/>
  <c r="Q812" i="1"/>
  <c r="P812" i="1"/>
  <c r="O812" i="1"/>
  <c r="L812" i="1"/>
  <c r="C812" i="1"/>
  <c r="D812" i="1" s="1"/>
  <c r="S811" i="1"/>
  <c r="R811" i="1"/>
  <c r="Q811" i="1"/>
  <c r="P811" i="1"/>
  <c r="O811" i="1"/>
  <c r="L811" i="1"/>
  <c r="C811" i="1"/>
  <c r="D811" i="1" s="1"/>
  <c r="S810" i="1"/>
  <c r="R810" i="1"/>
  <c r="Q810" i="1"/>
  <c r="P810" i="1"/>
  <c r="O810" i="1"/>
  <c r="L810" i="1"/>
  <c r="C810" i="1"/>
  <c r="D810" i="1" s="1"/>
  <c r="S809" i="1"/>
  <c r="R809" i="1"/>
  <c r="Q809" i="1"/>
  <c r="P809" i="1"/>
  <c r="O809" i="1"/>
  <c r="L809" i="1"/>
  <c r="C809" i="1"/>
  <c r="D809" i="1" s="1"/>
  <c r="S808" i="1"/>
  <c r="R808" i="1"/>
  <c r="Q808" i="1"/>
  <c r="P808" i="1"/>
  <c r="O808" i="1"/>
  <c r="L808" i="1"/>
  <c r="C808" i="1"/>
  <c r="D808" i="1" s="1"/>
  <c r="S807" i="1"/>
  <c r="R807" i="1"/>
  <c r="Q807" i="1"/>
  <c r="P807" i="1"/>
  <c r="O807" i="1"/>
  <c r="L807" i="1"/>
  <c r="C807" i="1"/>
  <c r="D807" i="1" s="1"/>
  <c r="S806" i="1"/>
  <c r="R806" i="1"/>
  <c r="Q806" i="1"/>
  <c r="P806" i="1"/>
  <c r="O806" i="1"/>
  <c r="L806" i="1"/>
  <c r="C806" i="1"/>
  <c r="D806" i="1" s="1"/>
  <c r="S805" i="1"/>
  <c r="R805" i="1"/>
  <c r="Q805" i="1"/>
  <c r="P805" i="1"/>
  <c r="O805" i="1"/>
  <c r="L805" i="1"/>
  <c r="C805" i="1"/>
  <c r="D805" i="1" s="1"/>
  <c r="S804" i="1"/>
  <c r="R804" i="1"/>
  <c r="Q804" i="1"/>
  <c r="P804" i="1"/>
  <c r="O804" i="1"/>
  <c r="L804" i="1"/>
  <c r="C804" i="1"/>
  <c r="D804" i="1" s="1"/>
  <c r="S803" i="1"/>
  <c r="R803" i="1"/>
  <c r="Q803" i="1"/>
  <c r="P803" i="1"/>
  <c r="O803" i="1"/>
  <c r="L803" i="1"/>
  <c r="C803" i="1"/>
  <c r="D803" i="1" s="1"/>
  <c r="S802" i="1"/>
  <c r="R802" i="1"/>
  <c r="Q802" i="1"/>
  <c r="P802" i="1"/>
  <c r="O802" i="1"/>
  <c r="L802" i="1"/>
  <c r="C802" i="1"/>
  <c r="D802" i="1" s="1"/>
  <c r="S801" i="1"/>
  <c r="R801" i="1"/>
  <c r="Q801" i="1"/>
  <c r="P801" i="1"/>
  <c r="O801" i="1"/>
  <c r="L801" i="1"/>
  <c r="C801" i="1"/>
  <c r="D801" i="1" s="1"/>
  <c r="S800" i="1"/>
  <c r="R800" i="1"/>
  <c r="Q800" i="1"/>
  <c r="P800" i="1"/>
  <c r="O800" i="1"/>
  <c r="L800" i="1"/>
  <c r="C800" i="1"/>
  <c r="D800" i="1" s="1"/>
  <c r="S799" i="1"/>
  <c r="R799" i="1"/>
  <c r="Q799" i="1"/>
  <c r="P799" i="1"/>
  <c r="O799" i="1"/>
  <c r="L799" i="1"/>
  <c r="C799" i="1"/>
  <c r="D799" i="1" s="1"/>
  <c r="S798" i="1"/>
  <c r="R798" i="1"/>
  <c r="Q798" i="1"/>
  <c r="P798" i="1"/>
  <c r="O798" i="1"/>
  <c r="L798" i="1"/>
  <c r="C798" i="1"/>
  <c r="D798" i="1" s="1"/>
  <c r="S797" i="1"/>
  <c r="R797" i="1"/>
  <c r="Q797" i="1"/>
  <c r="P797" i="1"/>
  <c r="O797" i="1"/>
  <c r="L797" i="1"/>
  <c r="C797" i="1"/>
  <c r="D797" i="1" s="1"/>
  <c r="S796" i="1"/>
  <c r="R796" i="1"/>
  <c r="Q796" i="1"/>
  <c r="P796" i="1"/>
  <c r="O796" i="1"/>
  <c r="L796" i="1"/>
  <c r="C796" i="1"/>
  <c r="D796" i="1" s="1"/>
  <c r="S795" i="1"/>
  <c r="R795" i="1"/>
  <c r="Q795" i="1"/>
  <c r="P795" i="1"/>
  <c r="O795" i="1"/>
  <c r="L795" i="1"/>
  <c r="C795" i="1"/>
  <c r="D795" i="1" s="1"/>
  <c r="S794" i="1"/>
  <c r="R794" i="1"/>
  <c r="Q794" i="1"/>
  <c r="P794" i="1"/>
  <c r="O794" i="1"/>
  <c r="L794" i="1"/>
  <c r="C794" i="1"/>
  <c r="D794" i="1" s="1"/>
  <c r="S793" i="1"/>
  <c r="R793" i="1"/>
  <c r="Q793" i="1"/>
  <c r="P793" i="1"/>
  <c r="O793" i="1"/>
  <c r="L793" i="1"/>
  <c r="C793" i="1"/>
  <c r="D793" i="1" s="1"/>
  <c r="S792" i="1"/>
  <c r="R792" i="1"/>
  <c r="Q792" i="1"/>
  <c r="P792" i="1"/>
  <c r="O792" i="1"/>
  <c r="L792" i="1"/>
  <c r="C792" i="1"/>
  <c r="D792" i="1" s="1"/>
  <c r="S791" i="1"/>
  <c r="R791" i="1"/>
  <c r="Q791" i="1"/>
  <c r="P791" i="1"/>
  <c r="O791" i="1"/>
  <c r="L791" i="1"/>
  <c r="C791" i="1"/>
  <c r="D791" i="1" s="1"/>
  <c r="S790" i="1"/>
  <c r="R790" i="1"/>
  <c r="Q790" i="1"/>
  <c r="P790" i="1"/>
  <c r="O790" i="1"/>
  <c r="L790" i="1"/>
  <c r="C790" i="1"/>
  <c r="D790" i="1" s="1"/>
  <c r="S789" i="1"/>
  <c r="R789" i="1"/>
  <c r="Q789" i="1"/>
  <c r="P789" i="1"/>
  <c r="O789" i="1"/>
  <c r="L789" i="1"/>
  <c r="C789" i="1"/>
  <c r="D789" i="1" s="1"/>
  <c r="S788" i="1"/>
  <c r="R788" i="1"/>
  <c r="Q788" i="1"/>
  <c r="P788" i="1"/>
  <c r="O788" i="1"/>
  <c r="L788" i="1"/>
  <c r="C788" i="1"/>
  <c r="D788" i="1" s="1"/>
  <c r="S787" i="1"/>
  <c r="R787" i="1"/>
  <c r="Q787" i="1"/>
  <c r="P787" i="1"/>
  <c r="O787" i="1"/>
  <c r="L787" i="1"/>
  <c r="C787" i="1"/>
  <c r="D787" i="1" s="1"/>
  <c r="S786" i="1"/>
  <c r="R786" i="1"/>
  <c r="Q786" i="1"/>
  <c r="P786" i="1"/>
  <c r="O786" i="1"/>
  <c r="L786" i="1"/>
  <c r="C786" i="1"/>
  <c r="D786" i="1" s="1"/>
  <c r="S785" i="1"/>
  <c r="R785" i="1"/>
  <c r="Q785" i="1"/>
  <c r="P785" i="1"/>
  <c r="O785" i="1"/>
  <c r="L785" i="1"/>
  <c r="C785" i="1"/>
  <c r="D785" i="1" s="1"/>
  <c r="S784" i="1"/>
  <c r="R784" i="1"/>
  <c r="Q784" i="1"/>
  <c r="P784" i="1"/>
  <c r="O784" i="1"/>
  <c r="L784" i="1"/>
  <c r="C784" i="1"/>
  <c r="D784" i="1" s="1"/>
  <c r="S783" i="1"/>
  <c r="R783" i="1"/>
  <c r="Q783" i="1"/>
  <c r="P783" i="1"/>
  <c r="O783" i="1"/>
  <c r="L783" i="1"/>
  <c r="C783" i="1"/>
  <c r="D783" i="1" s="1"/>
  <c r="S782" i="1"/>
  <c r="R782" i="1"/>
  <c r="Q782" i="1"/>
  <c r="P782" i="1"/>
  <c r="O782" i="1"/>
  <c r="L782" i="1"/>
  <c r="C782" i="1"/>
  <c r="D782" i="1" s="1"/>
  <c r="S781" i="1"/>
  <c r="R781" i="1"/>
  <c r="Q781" i="1"/>
  <c r="P781" i="1"/>
  <c r="O781" i="1"/>
  <c r="L781" i="1"/>
  <c r="C781" i="1"/>
  <c r="D781" i="1" s="1"/>
  <c r="S780" i="1"/>
  <c r="R780" i="1"/>
  <c r="Q780" i="1"/>
  <c r="P780" i="1"/>
  <c r="O780" i="1"/>
  <c r="L780" i="1"/>
  <c r="C780" i="1"/>
  <c r="D780" i="1" s="1"/>
  <c r="S779" i="1"/>
  <c r="R779" i="1"/>
  <c r="Q779" i="1"/>
  <c r="P779" i="1"/>
  <c r="O779" i="1"/>
  <c r="L779" i="1"/>
  <c r="C779" i="1"/>
  <c r="D779" i="1" s="1"/>
  <c r="S778" i="1"/>
  <c r="R778" i="1"/>
  <c r="Q778" i="1"/>
  <c r="P778" i="1"/>
  <c r="O778" i="1"/>
  <c r="L778" i="1"/>
  <c r="C778" i="1"/>
  <c r="D778" i="1" s="1"/>
  <c r="S777" i="1"/>
  <c r="R777" i="1"/>
  <c r="Q777" i="1"/>
  <c r="P777" i="1"/>
  <c r="O777" i="1"/>
  <c r="L777" i="1"/>
  <c r="C777" i="1"/>
  <c r="D777" i="1" s="1"/>
  <c r="S776" i="1"/>
  <c r="R776" i="1"/>
  <c r="Q776" i="1"/>
  <c r="P776" i="1"/>
  <c r="O776" i="1"/>
  <c r="L776" i="1"/>
  <c r="C776" i="1"/>
  <c r="D776" i="1" s="1"/>
  <c r="S775" i="1"/>
  <c r="R775" i="1"/>
  <c r="Q775" i="1"/>
  <c r="P775" i="1"/>
  <c r="O775" i="1"/>
  <c r="L775" i="1"/>
  <c r="C775" i="1"/>
  <c r="D775" i="1" s="1"/>
  <c r="S774" i="1"/>
  <c r="R774" i="1"/>
  <c r="Q774" i="1"/>
  <c r="P774" i="1"/>
  <c r="O774" i="1"/>
  <c r="L774" i="1"/>
  <c r="C774" i="1"/>
  <c r="D774" i="1" s="1"/>
  <c r="S773" i="1"/>
  <c r="R773" i="1"/>
  <c r="Q773" i="1"/>
  <c r="P773" i="1"/>
  <c r="O773" i="1"/>
  <c r="L773" i="1"/>
  <c r="C773" i="1"/>
  <c r="D773" i="1" s="1"/>
  <c r="S772" i="1"/>
  <c r="R772" i="1"/>
  <c r="Q772" i="1"/>
  <c r="P772" i="1"/>
  <c r="O772" i="1"/>
  <c r="L772" i="1"/>
  <c r="C772" i="1"/>
  <c r="D772" i="1" s="1"/>
  <c r="S771" i="1"/>
  <c r="R771" i="1"/>
  <c r="Q771" i="1"/>
  <c r="P771" i="1"/>
  <c r="O771" i="1"/>
  <c r="L771" i="1"/>
  <c r="C771" i="1"/>
  <c r="D771" i="1" s="1"/>
  <c r="S770" i="1"/>
  <c r="R770" i="1"/>
  <c r="Q770" i="1"/>
  <c r="P770" i="1"/>
  <c r="O770" i="1"/>
  <c r="L770" i="1"/>
  <c r="C770" i="1"/>
  <c r="D770" i="1" s="1"/>
  <c r="S769" i="1"/>
  <c r="R769" i="1"/>
  <c r="Q769" i="1"/>
  <c r="P769" i="1"/>
  <c r="O769" i="1"/>
  <c r="L769" i="1"/>
  <c r="C769" i="1"/>
  <c r="D769" i="1" s="1"/>
  <c r="S768" i="1"/>
  <c r="R768" i="1"/>
  <c r="Q768" i="1"/>
  <c r="P768" i="1"/>
  <c r="O768" i="1"/>
  <c r="L768" i="1"/>
  <c r="C768" i="1"/>
  <c r="D768" i="1" s="1"/>
  <c r="S767" i="1"/>
  <c r="R767" i="1"/>
  <c r="Q767" i="1"/>
  <c r="P767" i="1"/>
  <c r="O767" i="1"/>
  <c r="L767" i="1"/>
  <c r="C767" i="1"/>
  <c r="D767" i="1" s="1"/>
  <c r="S766" i="1"/>
  <c r="R766" i="1"/>
  <c r="Q766" i="1"/>
  <c r="P766" i="1"/>
  <c r="O766" i="1"/>
  <c r="L766" i="1"/>
  <c r="C766" i="1"/>
  <c r="D766" i="1" s="1"/>
  <c r="S765" i="1"/>
  <c r="R765" i="1"/>
  <c r="Q765" i="1"/>
  <c r="P765" i="1"/>
  <c r="O765" i="1"/>
  <c r="L765" i="1"/>
  <c r="C765" i="1"/>
  <c r="D765" i="1" s="1"/>
  <c r="S764" i="1"/>
  <c r="R764" i="1"/>
  <c r="Q764" i="1"/>
  <c r="P764" i="1"/>
  <c r="O764" i="1"/>
  <c r="L764" i="1"/>
  <c r="C764" i="1"/>
  <c r="D764" i="1" s="1"/>
  <c r="S763" i="1"/>
  <c r="R763" i="1"/>
  <c r="Q763" i="1"/>
  <c r="P763" i="1"/>
  <c r="O763" i="1"/>
  <c r="L763" i="1"/>
  <c r="C763" i="1"/>
  <c r="D763" i="1" s="1"/>
  <c r="S762" i="1"/>
  <c r="R762" i="1"/>
  <c r="Q762" i="1"/>
  <c r="P762" i="1"/>
  <c r="O762" i="1"/>
  <c r="L762" i="1"/>
  <c r="C762" i="1"/>
  <c r="D762" i="1" s="1"/>
  <c r="S761" i="1"/>
  <c r="R761" i="1"/>
  <c r="Q761" i="1"/>
  <c r="P761" i="1"/>
  <c r="O761" i="1"/>
  <c r="L761" i="1"/>
  <c r="C761" i="1"/>
  <c r="D761" i="1" s="1"/>
  <c r="S760" i="1"/>
  <c r="R760" i="1"/>
  <c r="Q760" i="1"/>
  <c r="P760" i="1"/>
  <c r="O760" i="1"/>
  <c r="L760" i="1"/>
  <c r="C760" i="1"/>
  <c r="D760" i="1" s="1"/>
  <c r="S759" i="1"/>
  <c r="R759" i="1"/>
  <c r="Q759" i="1"/>
  <c r="P759" i="1"/>
  <c r="O759" i="1"/>
  <c r="L759" i="1"/>
  <c r="C759" i="1"/>
  <c r="D759" i="1" s="1"/>
  <c r="S758" i="1"/>
  <c r="R758" i="1"/>
  <c r="Q758" i="1"/>
  <c r="P758" i="1"/>
  <c r="O758" i="1"/>
  <c r="L758" i="1"/>
  <c r="C758" i="1"/>
  <c r="D758" i="1" s="1"/>
  <c r="S757" i="1"/>
  <c r="R757" i="1"/>
  <c r="Q757" i="1"/>
  <c r="P757" i="1"/>
  <c r="O757" i="1"/>
  <c r="L757" i="1"/>
  <c r="C757" i="1"/>
  <c r="D757" i="1" s="1"/>
  <c r="S756" i="1"/>
  <c r="R756" i="1"/>
  <c r="Q756" i="1"/>
  <c r="P756" i="1"/>
  <c r="O756" i="1"/>
  <c r="L756" i="1"/>
  <c r="C756" i="1"/>
  <c r="D756" i="1" s="1"/>
  <c r="S755" i="1"/>
  <c r="R755" i="1"/>
  <c r="Q755" i="1"/>
  <c r="P755" i="1"/>
  <c r="O755" i="1"/>
  <c r="L755" i="1"/>
  <c r="C755" i="1"/>
  <c r="D755" i="1" s="1"/>
  <c r="S754" i="1"/>
  <c r="R754" i="1"/>
  <c r="Q754" i="1"/>
  <c r="P754" i="1"/>
  <c r="O754" i="1"/>
  <c r="L754" i="1"/>
  <c r="C754" i="1"/>
  <c r="D754" i="1" s="1"/>
  <c r="S753" i="1"/>
  <c r="R753" i="1"/>
  <c r="Q753" i="1"/>
  <c r="P753" i="1"/>
  <c r="O753" i="1"/>
  <c r="L753" i="1"/>
  <c r="C753" i="1"/>
  <c r="D753" i="1" s="1"/>
  <c r="S752" i="1"/>
  <c r="R752" i="1"/>
  <c r="Q752" i="1"/>
  <c r="P752" i="1"/>
  <c r="O752" i="1"/>
  <c r="L752" i="1"/>
  <c r="C752" i="1"/>
  <c r="D752" i="1" s="1"/>
  <c r="S751" i="1"/>
  <c r="R751" i="1"/>
  <c r="Q751" i="1"/>
  <c r="P751" i="1"/>
  <c r="O751" i="1"/>
  <c r="L751" i="1"/>
  <c r="C751" i="1"/>
  <c r="D751" i="1" s="1"/>
  <c r="S750" i="1"/>
  <c r="R750" i="1"/>
  <c r="Q750" i="1"/>
  <c r="P750" i="1"/>
  <c r="O750" i="1"/>
  <c r="L750" i="1"/>
  <c r="C750" i="1"/>
  <c r="D750" i="1" s="1"/>
  <c r="S749" i="1"/>
  <c r="R749" i="1"/>
  <c r="Q749" i="1"/>
  <c r="P749" i="1"/>
  <c r="O749" i="1"/>
  <c r="L749" i="1"/>
  <c r="C749" i="1"/>
  <c r="D749" i="1" s="1"/>
  <c r="S748" i="1"/>
  <c r="R748" i="1"/>
  <c r="Q748" i="1"/>
  <c r="P748" i="1"/>
  <c r="O748" i="1"/>
  <c r="L748" i="1"/>
  <c r="C748" i="1"/>
  <c r="D748" i="1" s="1"/>
  <c r="S747" i="1"/>
  <c r="R747" i="1"/>
  <c r="Q747" i="1"/>
  <c r="P747" i="1"/>
  <c r="O747" i="1"/>
  <c r="L747" i="1"/>
  <c r="C747" i="1"/>
  <c r="D747" i="1" s="1"/>
  <c r="S746" i="1"/>
  <c r="R746" i="1"/>
  <c r="Q746" i="1"/>
  <c r="P746" i="1"/>
  <c r="O746" i="1"/>
  <c r="L746" i="1"/>
  <c r="C746" i="1"/>
  <c r="D746" i="1" s="1"/>
  <c r="S745" i="1"/>
  <c r="R745" i="1"/>
  <c r="Q745" i="1"/>
  <c r="P745" i="1"/>
  <c r="O745" i="1"/>
  <c r="L745" i="1"/>
  <c r="C745" i="1"/>
  <c r="D745" i="1" s="1"/>
  <c r="S744" i="1"/>
  <c r="R744" i="1"/>
  <c r="Q744" i="1"/>
  <c r="P744" i="1"/>
  <c r="O744" i="1"/>
  <c r="L744" i="1"/>
  <c r="C744" i="1"/>
  <c r="D744" i="1" s="1"/>
  <c r="S743" i="1"/>
  <c r="R743" i="1"/>
  <c r="Q743" i="1"/>
  <c r="P743" i="1"/>
  <c r="O743" i="1"/>
  <c r="L743" i="1"/>
  <c r="C743" i="1"/>
  <c r="D743" i="1" s="1"/>
  <c r="S742" i="1"/>
  <c r="R742" i="1"/>
  <c r="Q742" i="1"/>
  <c r="P742" i="1"/>
  <c r="O742" i="1"/>
  <c r="L742" i="1"/>
  <c r="C742" i="1"/>
  <c r="D742" i="1" s="1"/>
  <c r="S741" i="1"/>
  <c r="R741" i="1"/>
  <c r="Q741" i="1"/>
  <c r="P741" i="1"/>
  <c r="O741" i="1"/>
  <c r="L741" i="1"/>
  <c r="C741" i="1"/>
  <c r="D741" i="1" s="1"/>
  <c r="S740" i="1"/>
  <c r="R740" i="1"/>
  <c r="Q740" i="1"/>
  <c r="P740" i="1"/>
  <c r="O740" i="1"/>
  <c r="L740" i="1"/>
  <c r="C740" i="1"/>
  <c r="D740" i="1" s="1"/>
  <c r="S739" i="1"/>
  <c r="R739" i="1"/>
  <c r="Q739" i="1"/>
  <c r="P739" i="1"/>
  <c r="O739" i="1"/>
  <c r="L739" i="1"/>
  <c r="C739" i="1"/>
  <c r="D739" i="1" s="1"/>
  <c r="S738" i="1"/>
  <c r="R738" i="1"/>
  <c r="Q738" i="1"/>
  <c r="P738" i="1"/>
  <c r="O738" i="1"/>
  <c r="L738" i="1"/>
  <c r="C738" i="1"/>
  <c r="D738" i="1" s="1"/>
  <c r="S737" i="1"/>
  <c r="R737" i="1"/>
  <c r="Q737" i="1"/>
  <c r="P737" i="1"/>
  <c r="O737" i="1"/>
  <c r="L737" i="1"/>
  <c r="C737" i="1"/>
  <c r="D737" i="1" s="1"/>
  <c r="S736" i="1"/>
  <c r="R736" i="1"/>
  <c r="Q736" i="1"/>
  <c r="P736" i="1"/>
  <c r="O736" i="1"/>
  <c r="L736" i="1"/>
  <c r="C736" i="1"/>
  <c r="D736" i="1" s="1"/>
  <c r="S735" i="1"/>
  <c r="R735" i="1"/>
  <c r="Q735" i="1"/>
  <c r="P735" i="1"/>
  <c r="O735" i="1"/>
  <c r="L735" i="1"/>
  <c r="C735" i="1"/>
  <c r="D735" i="1" s="1"/>
  <c r="S734" i="1"/>
  <c r="R734" i="1"/>
  <c r="Q734" i="1"/>
  <c r="P734" i="1"/>
  <c r="O734" i="1"/>
  <c r="L734" i="1"/>
  <c r="C734" i="1"/>
  <c r="D734" i="1" s="1"/>
  <c r="S733" i="1"/>
  <c r="R733" i="1"/>
  <c r="Q733" i="1"/>
  <c r="P733" i="1"/>
  <c r="O733" i="1"/>
  <c r="L733" i="1"/>
  <c r="C733" i="1"/>
  <c r="D733" i="1" s="1"/>
  <c r="S732" i="1"/>
  <c r="R732" i="1"/>
  <c r="Q732" i="1"/>
  <c r="P732" i="1"/>
  <c r="O732" i="1"/>
  <c r="L732" i="1"/>
  <c r="C732" i="1"/>
  <c r="D732" i="1" s="1"/>
  <c r="S731" i="1"/>
  <c r="R731" i="1"/>
  <c r="Q731" i="1"/>
  <c r="P731" i="1"/>
  <c r="O731" i="1"/>
  <c r="L731" i="1"/>
  <c r="C731" i="1"/>
  <c r="D731" i="1" s="1"/>
  <c r="S730" i="1"/>
  <c r="R730" i="1"/>
  <c r="Q730" i="1"/>
  <c r="P730" i="1"/>
  <c r="O730" i="1"/>
  <c r="L730" i="1"/>
  <c r="C730" i="1"/>
  <c r="D730" i="1" s="1"/>
  <c r="S729" i="1"/>
  <c r="R729" i="1"/>
  <c r="Q729" i="1"/>
  <c r="P729" i="1"/>
  <c r="O729" i="1"/>
  <c r="L729" i="1"/>
  <c r="C729" i="1"/>
  <c r="D729" i="1" s="1"/>
  <c r="S728" i="1"/>
  <c r="R728" i="1"/>
  <c r="Q728" i="1"/>
  <c r="P728" i="1"/>
  <c r="O728" i="1"/>
  <c r="L728" i="1"/>
  <c r="C728" i="1"/>
  <c r="D728" i="1" s="1"/>
  <c r="S727" i="1"/>
  <c r="R727" i="1"/>
  <c r="Q727" i="1"/>
  <c r="P727" i="1"/>
  <c r="O727" i="1"/>
  <c r="L727" i="1"/>
  <c r="C727" i="1"/>
  <c r="D727" i="1" s="1"/>
  <c r="S726" i="1"/>
  <c r="R726" i="1"/>
  <c r="Q726" i="1"/>
  <c r="P726" i="1"/>
  <c r="O726" i="1"/>
  <c r="L726" i="1"/>
  <c r="C726" i="1"/>
  <c r="D726" i="1" s="1"/>
  <c r="S725" i="1"/>
  <c r="R725" i="1"/>
  <c r="Q725" i="1"/>
  <c r="P725" i="1"/>
  <c r="O725" i="1"/>
  <c r="L725" i="1"/>
  <c r="C725" i="1"/>
  <c r="D725" i="1" s="1"/>
  <c r="S724" i="1"/>
  <c r="R724" i="1"/>
  <c r="Q724" i="1"/>
  <c r="P724" i="1"/>
  <c r="O724" i="1"/>
  <c r="L724" i="1"/>
  <c r="C724" i="1"/>
  <c r="D724" i="1" s="1"/>
  <c r="S723" i="1"/>
  <c r="R723" i="1"/>
  <c r="Q723" i="1"/>
  <c r="P723" i="1"/>
  <c r="O723" i="1"/>
  <c r="L723" i="1"/>
  <c r="C723" i="1"/>
  <c r="D723" i="1" s="1"/>
  <c r="S722" i="1"/>
  <c r="R722" i="1"/>
  <c r="Q722" i="1"/>
  <c r="P722" i="1"/>
  <c r="O722" i="1"/>
  <c r="L722" i="1"/>
  <c r="C722" i="1"/>
  <c r="D722" i="1" s="1"/>
  <c r="S721" i="1"/>
  <c r="R721" i="1"/>
  <c r="Q721" i="1"/>
  <c r="P721" i="1"/>
  <c r="O721" i="1"/>
  <c r="L721" i="1"/>
  <c r="C721" i="1"/>
  <c r="D721" i="1" s="1"/>
  <c r="S720" i="1"/>
  <c r="R720" i="1"/>
  <c r="Q720" i="1"/>
  <c r="P720" i="1"/>
  <c r="O720" i="1"/>
  <c r="L720" i="1"/>
  <c r="C720" i="1"/>
  <c r="D720" i="1" s="1"/>
  <c r="S719" i="1"/>
  <c r="R719" i="1"/>
  <c r="Q719" i="1"/>
  <c r="P719" i="1"/>
  <c r="O719" i="1"/>
  <c r="L719" i="1"/>
  <c r="C719" i="1"/>
  <c r="D719" i="1" s="1"/>
  <c r="S718" i="1"/>
  <c r="R718" i="1"/>
  <c r="Q718" i="1"/>
  <c r="P718" i="1"/>
  <c r="O718" i="1"/>
  <c r="L718" i="1"/>
  <c r="C718" i="1"/>
  <c r="D718" i="1" s="1"/>
  <c r="S717" i="1"/>
  <c r="R717" i="1"/>
  <c r="Q717" i="1"/>
  <c r="P717" i="1"/>
  <c r="O717" i="1"/>
  <c r="L717" i="1"/>
  <c r="C717" i="1"/>
  <c r="D717" i="1" s="1"/>
  <c r="S716" i="1"/>
  <c r="R716" i="1"/>
  <c r="Q716" i="1"/>
  <c r="P716" i="1"/>
  <c r="O716" i="1"/>
  <c r="L716" i="1"/>
  <c r="C716" i="1"/>
  <c r="D716" i="1" s="1"/>
  <c r="S715" i="1"/>
  <c r="R715" i="1"/>
  <c r="Q715" i="1"/>
  <c r="P715" i="1"/>
  <c r="O715" i="1"/>
  <c r="L715" i="1"/>
  <c r="C715" i="1"/>
  <c r="D715" i="1" s="1"/>
  <c r="S714" i="1"/>
  <c r="R714" i="1"/>
  <c r="Q714" i="1"/>
  <c r="P714" i="1"/>
  <c r="O714" i="1"/>
  <c r="L714" i="1"/>
  <c r="C714" i="1"/>
  <c r="D714" i="1" s="1"/>
  <c r="S713" i="1"/>
  <c r="R713" i="1"/>
  <c r="Q713" i="1"/>
  <c r="P713" i="1"/>
  <c r="O713" i="1"/>
  <c r="L713" i="1"/>
  <c r="C713" i="1"/>
  <c r="D713" i="1" s="1"/>
  <c r="S712" i="1"/>
  <c r="R712" i="1"/>
  <c r="Q712" i="1"/>
  <c r="P712" i="1"/>
  <c r="O712" i="1"/>
  <c r="L712" i="1"/>
  <c r="C712" i="1"/>
  <c r="D712" i="1" s="1"/>
  <c r="S711" i="1"/>
  <c r="R711" i="1"/>
  <c r="Q711" i="1"/>
  <c r="P711" i="1"/>
  <c r="O711" i="1"/>
  <c r="L711" i="1"/>
  <c r="C711" i="1"/>
  <c r="D711" i="1" s="1"/>
  <c r="S710" i="1"/>
  <c r="R710" i="1"/>
  <c r="Q710" i="1"/>
  <c r="P710" i="1"/>
  <c r="O710" i="1"/>
  <c r="L710" i="1"/>
  <c r="C710" i="1"/>
  <c r="D710" i="1" s="1"/>
  <c r="S709" i="1"/>
  <c r="R709" i="1"/>
  <c r="Q709" i="1"/>
  <c r="P709" i="1"/>
  <c r="O709" i="1"/>
  <c r="L709" i="1"/>
  <c r="C709" i="1"/>
  <c r="D709" i="1" s="1"/>
  <c r="S708" i="1"/>
  <c r="R708" i="1"/>
  <c r="Q708" i="1"/>
  <c r="P708" i="1"/>
  <c r="O708" i="1"/>
  <c r="L708" i="1"/>
  <c r="C708" i="1"/>
  <c r="D708" i="1" s="1"/>
  <c r="S707" i="1"/>
  <c r="R707" i="1"/>
  <c r="Q707" i="1"/>
  <c r="P707" i="1"/>
  <c r="O707" i="1"/>
  <c r="L707" i="1"/>
  <c r="C707" i="1"/>
  <c r="D707" i="1" s="1"/>
  <c r="S706" i="1"/>
  <c r="R706" i="1"/>
  <c r="Q706" i="1"/>
  <c r="P706" i="1"/>
  <c r="O706" i="1"/>
  <c r="L706" i="1"/>
  <c r="C706" i="1"/>
  <c r="D706" i="1" s="1"/>
  <c r="S705" i="1"/>
  <c r="R705" i="1"/>
  <c r="Q705" i="1"/>
  <c r="P705" i="1"/>
  <c r="O705" i="1"/>
  <c r="L705" i="1"/>
  <c r="C705" i="1"/>
  <c r="D705" i="1" s="1"/>
  <c r="S704" i="1"/>
  <c r="R704" i="1"/>
  <c r="Q704" i="1"/>
  <c r="P704" i="1"/>
  <c r="O704" i="1"/>
  <c r="L704" i="1"/>
  <c r="C704" i="1"/>
  <c r="D704" i="1" s="1"/>
  <c r="S703" i="1"/>
  <c r="R703" i="1"/>
  <c r="Q703" i="1"/>
  <c r="P703" i="1"/>
  <c r="O703" i="1"/>
  <c r="L703" i="1"/>
  <c r="C703" i="1"/>
  <c r="D703" i="1" s="1"/>
  <c r="S702" i="1"/>
  <c r="R702" i="1"/>
  <c r="Q702" i="1"/>
  <c r="P702" i="1"/>
  <c r="O702" i="1"/>
  <c r="L702" i="1"/>
  <c r="C702" i="1"/>
  <c r="D702" i="1" s="1"/>
  <c r="S701" i="1"/>
  <c r="R701" i="1"/>
  <c r="Q701" i="1"/>
  <c r="P701" i="1"/>
  <c r="O701" i="1"/>
  <c r="L701" i="1"/>
  <c r="C701" i="1"/>
  <c r="D701" i="1" s="1"/>
  <c r="S700" i="1"/>
  <c r="R700" i="1"/>
  <c r="Q700" i="1"/>
  <c r="P700" i="1"/>
  <c r="O700" i="1"/>
  <c r="L700" i="1"/>
  <c r="C700" i="1"/>
  <c r="D700" i="1" s="1"/>
  <c r="S699" i="1"/>
  <c r="R699" i="1"/>
  <c r="Q699" i="1"/>
  <c r="P699" i="1"/>
  <c r="O699" i="1"/>
  <c r="L699" i="1"/>
  <c r="C699" i="1"/>
  <c r="D699" i="1" s="1"/>
  <c r="S698" i="1"/>
  <c r="R698" i="1"/>
  <c r="Q698" i="1"/>
  <c r="P698" i="1"/>
  <c r="O698" i="1"/>
  <c r="L698" i="1"/>
  <c r="C698" i="1"/>
  <c r="D698" i="1" s="1"/>
  <c r="S697" i="1"/>
  <c r="R697" i="1"/>
  <c r="Q697" i="1"/>
  <c r="P697" i="1"/>
  <c r="O697" i="1"/>
  <c r="L697" i="1"/>
  <c r="C697" i="1"/>
  <c r="D697" i="1" s="1"/>
  <c r="S696" i="1"/>
  <c r="R696" i="1"/>
  <c r="Q696" i="1"/>
  <c r="P696" i="1"/>
  <c r="O696" i="1"/>
  <c r="L696" i="1"/>
  <c r="C696" i="1"/>
  <c r="D696" i="1" s="1"/>
  <c r="S695" i="1"/>
  <c r="R695" i="1"/>
  <c r="Q695" i="1"/>
  <c r="P695" i="1"/>
  <c r="O695" i="1"/>
  <c r="L695" i="1"/>
  <c r="C695" i="1"/>
  <c r="D695" i="1" s="1"/>
  <c r="S694" i="1"/>
  <c r="R694" i="1"/>
  <c r="Q694" i="1"/>
  <c r="P694" i="1"/>
  <c r="O694" i="1"/>
  <c r="L694" i="1"/>
  <c r="C694" i="1"/>
  <c r="D694" i="1" s="1"/>
  <c r="S693" i="1"/>
  <c r="R693" i="1"/>
  <c r="Q693" i="1"/>
  <c r="P693" i="1"/>
  <c r="O693" i="1"/>
  <c r="L693" i="1"/>
  <c r="C693" i="1"/>
  <c r="D693" i="1" s="1"/>
  <c r="S692" i="1"/>
  <c r="R692" i="1"/>
  <c r="Q692" i="1"/>
  <c r="P692" i="1"/>
  <c r="O692" i="1"/>
  <c r="L692" i="1"/>
  <c r="C692" i="1"/>
  <c r="D692" i="1" s="1"/>
  <c r="S691" i="1"/>
  <c r="R691" i="1"/>
  <c r="Q691" i="1"/>
  <c r="P691" i="1"/>
  <c r="O691" i="1"/>
  <c r="L691" i="1"/>
  <c r="C691" i="1"/>
  <c r="D691" i="1" s="1"/>
  <c r="S690" i="1"/>
  <c r="R690" i="1"/>
  <c r="Q690" i="1"/>
  <c r="P690" i="1"/>
  <c r="O690" i="1"/>
  <c r="L690" i="1"/>
  <c r="C690" i="1"/>
  <c r="D690" i="1" s="1"/>
  <c r="S689" i="1"/>
  <c r="R689" i="1"/>
  <c r="Q689" i="1"/>
  <c r="P689" i="1"/>
  <c r="O689" i="1"/>
  <c r="L689" i="1"/>
  <c r="C689" i="1"/>
  <c r="D689" i="1" s="1"/>
  <c r="S688" i="1"/>
  <c r="R688" i="1"/>
  <c r="Q688" i="1"/>
  <c r="P688" i="1"/>
  <c r="O688" i="1"/>
  <c r="L688" i="1"/>
  <c r="C688" i="1"/>
  <c r="D688" i="1" s="1"/>
  <c r="S687" i="1"/>
  <c r="R687" i="1"/>
  <c r="Q687" i="1"/>
  <c r="P687" i="1"/>
  <c r="O687" i="1"/>
  <c r="L687" i="1"/>
  <c r="C687" i="1"/>
  <c r="D687" i="1" s="1"/>
  <c r="S686" i="1"/>
  <c r="R686" i="1"/>
  <c r="Q686" i="1"/>
  <c r="P686" i="1"/>
  <c r="O686" i="1"/>
  <c r="L686" i="1"/>
  <c r="C686" i="1"/>
  <c r="D686" i="1" s="1"/>
  <c r="S685" i="1"/>
  <c r="R685" i="1"/>
  <c r="Q685" i="1"/>
  <c r="P685" i="1"/>
  <c r="O685" i="1"/>
  <c r="L685" i="1"/>
  <c r="C685" i="1"/>
  <c r="D685" i="1" s="1"/>
  <c r="S684" i="1"/>
  <c r="R684" i="1"/>
  <c r="Q684" i="1"/>
  <c r="P684" i="1"/>
  <c r="O684" i="1"/>
  <c r="L684" i="1"/>
  <c r="C684" i="1"/>
  <c r="D684" i="1" s="1"/>
  <c r="S683" i="1"/>
  <c r="R683" i="1"/>
  <c r="Q683" i="1"/>
  <c r="P683" i="1"/>
  <c r="O683" i="1"/>
  <c r="L683" i="1"/>
  <c r="C683" i="1"/>
  <c r="D683" i="1" s="1"/>
  <c r="S682" i="1"/>
  <c r="R682" i="1"/>
  <c r="Q682" i="1"/>
  <c r="P682" i="1"/>
  <c r="O682" i="1"/>
  <c r="L682" i="1"/>
  <c r="C682" i="1"/>
  <c r="D682" i="1" s="1"/>
  <c r="S681" i="1"/>
  <c r="R681" i="1"/>
  <c r="Q681" i="1"/>
  <c r="P681" i="1"/>
  <c r="O681" i="1"/>
  <c r="L681" i="1"/>
  <c r="C681" i="1"/>
  <c r="D681" i="1" s="1"/>
  <c r="S680" i="1"/>
  <c r="R680" i="1"/>
  <c r="Q680" i="1"/>
  <c r="P680" i="1"/>
  <c r="O680" i="1"/>
  <c r="L680" i="1"/>
  <c r="C680" i="1"/>
  <c r="D680" i="1" s="1"/>
  <c r="S679" i="1"/>
  <c r="R679" i="1"/>
  <c r="Q679" i="1"/>
  <c r="P679" i="1"/>
  <c r="O679" i="1"/>
  <c r="L679" i="1"/>
  <c r="C679" i="1"/>
  <c r="D679" i="1" s="1"/>
  <c r="S678" i="1"/>
  <c r="R678" i="1"/>
  <c r="Q678" i="1"/>
  <c r="P678" i="1"/>
  <c r="O678" i="1"/>
  <c r="L678" i="1"/>
  <c r="C678" i="1"/>
  <c r="D678" i="1" s="1"/>
  <c r="S677" i="1"/>
  <c r="R677" i="1"/>
  <c r="Q677" i="1"/>
  <c r="P677" i="1"/>
  <c r="O677" i="1"/>
  <c r="L677" i="1"/>
  <c r="C677" i="1"/>
  <c r="D677" i="1" s="1"/>
  <c r="S676" i="1"/>
  <c r="R676" i="1"/>
  <c r="Q676" i="1"/>
  <c r="P676" i="1"/>
  <c r="O676" i="1"/>
  <c r="L676" i="1"/>
  <c r="C676" i="1"/>
  <c r="D676" i="1" s="1"/>
  <c r="S675" i="1"/>
  <c r="R675" i="1"/>
  <c r="Q675" i="1"/>
  <c r="P675" i="1"/>
  <c r="O675" i="1"/>
  <c r="L675" i="1"/>
  <c r="C675" i="1"/>
  <c r="D675" i="1" s="1"/>
  <c r="S674" i="1"/>
  <c r="R674" i="1"/>
  <c r="Q674" i="1"/>
  <c r="P674" i="1"/>
  <c r="O674" i="1"/>
  <c r="L674" i="1"/>
  <c r="C674" i="1"/>
  <c r="D674" i="1" s="1"/>
  <c r="S673" i="1"/>
  <c r="R673" i="1"/>
  <c r="Q673" i="1"/>
  <c r="P673" i="1"/>
  <c r="O673" i="1"/>
  <c r="L673" i="1"/>
  <c r="C673" i="1"/>
  <c r="D673" i="1" s="1"/>
  <c r="S672" i="1"/>
  <c r="R672" i="1"/>
  <c r="Q672" i="1"/>
  <c r="P672" i="1"/>
  <c r="O672" i="1"/>
  <c r="L672" i="1"/>
  <c r="C672" i="1"/>
  <c r="D672" i="1" s="1"/>
  <c r="S671" i="1"/>
  <c r="R671" i="1"/>
  <c r="Q671" i="1"/>
  <c r="P671" i="1"/>
  <c r="O671" i="1"/>
  <c r="L671" i="1"/>
  <c r="C671" i="1"/>
  <c r="D671" i="1" s="1"/>
  <c r="S670" i="1"/>
  <c r="R670" i="1"/>
  <c r="Q670" i="1"/>
  <c r="P670" i="1"/>
  <c r="O670" i="1"/>
  <c r="L670" i="1"/>
  <c r="C670" i="1"/>
  <c r="D670" i="1" s="1"/>
  <c r="S669" i="1"/>
  <c r="R669" i="1"/>
  <c r="Q669" i="1"/>
  <c r="P669" i="1"/>
  <c r="O669" i="1"/>
  <c r="L669" i="1"/>
  <c r="C669" i="1"/>
  <c r="D669" i="1" s="1"/>
  <c r="S668" i="1"/>
  <c r="R668" i="1"/>
  <c r="Q668" i="1"/>
  <c r="P668" i="1"/>
  <c r="O668" i="1"/>
  <c r="L668" i="1"/>
  <c r="C668" i="1"/>
  <c r="D668" i="1" s="1"/>
  <c r="S667" i="1"/>
  <c r="R667" i="1"/>
  <c r="Q667" i="1"/>
  <c r="P667" i="1"/>
  <c r="O667" i="1"/>
  <c r="L667" i="1"/>
  <c r="C667" i="1"/>
  <c r="D667" i="1" s="1"/>
  <c r="S666" i="1"/>
  <c r="R666" i="1"/>
  <c r="Q666" i="1"/>
  <c r="P666" i="1"/>
  <c r="O666" i="1"/>
  <c r="L666" i="1"/>
  <c r="C666" i="1"/>
  <c r="D666" i="1" s="1"/>
  <c r="S665" i="1"/>
  <c r="R665" i="1"/>
  <c r="Q665" i="1"/>
  <c r="P665" i="1"/>
  <c r="O665" i="1"/>
  <c r="L665" i="1"/>
  <c r="C665" i="1"/>
  <c r="D665" i="1" s="1"/>
  <c r="S664" i="1"/>
  <c r="R664" i="1"/>
  <c r="Q664" i="1"/>
  <c r="P664" i="1"/>
  <c r="O664" i="1"/>
  <c r="L664" i="1"/>
  <c r="C664" i="1"/>
  <c r="D664" i="1" s="1"/>
  <c r="S663" i="1"/>
  <c r="R663" i="1"/>
  <c r="Q663" i="1"/>
  <c r="P663" i="1"/>
  <c r="O663" i="1"/>
  <c r="L663" i="1"/>
  <c r="C663" i="1"/>
  <c r="D663" i="1" s="1"/>
  <c r="S662" i="1"/>
  <c r="R662" i="1"/>
  <c r="Q662" i="1"/>
  <c r="P662" i="1"/>
  <c r="O662" i="1"/>
  <c r="L662" i="1"/>
  <c r="C662" i="1"/>
  <c r="D662" i="1" s="1"/>
  <c r="S661" i="1"/>
  <c r="R661" i="1"/>
  <c r="Q661" i="1"/>
  <c r="P661" i="1"/>
  <c r="O661" i="1"/>
  <c r="L661" i="1"/>
  <c r="C661" i="1"/>
  <c r="D661" i="1" s="1"/>
  <c r="S660" i="1"/>
  <c r="R660" i="1"/>
  <c r="Q660" i="1"/>
  <c r="P660" i="1"/>
  <c r="O660" i="1"/>
  <c r="L660" i="1"/>
  <c r="C660" i="1"/>
  <c r="D660" i="1" s="1"/>
  <c r="S659" i="1"/>
  <c r="R659" i="1"/>
  <c r="Q659" i="1"/>
  <c r="P659" i="1"/>
  <c r="O659" i="1"/>
  <c r="L659" i="1"/>
  <c r="C659" i="1"/>
  <c r="D659" i="1" s="1"/>
  <c r="S658" i="1"/>
  <c r="R658" i="1"/>
  <c r="Q658" i="1"/>
  <c r="P658" i="1"/>
  <c r="O658" i="1"/>
  <c r="L658" i="1"/>
  <c r="C658" i="1"/>
  <c r="D658" i="1" s="1"/>
  <c r="S657" i="1"/>
  <c r="R657" i="1"/>
  <c r="Q657" i="1"/>
  <c r="P657" i="1"/>
  <c r="O657" i="1"/>
  <c r="L657" i="1"/>
  <c r="C657" i="1"/>
  <c r="D657" i="1" s="1"/>
  <c r="S656" i="1"/>
  <c r="R656" i="1"/>
  <c r="Q656" i="1"/>
  <c r="P656" i="1"/>
  <c r="O656" i="1"/>
  <c r="L656" i="1"/>
  <c r="C656" i="1"/>
  <c r="D656" i="1" s="1"/>
  <c r="S655" i="1"/>
  <c r="R655" i="1"/>
  <c r="Q655" i="1"/>
  <c r="P655" i="1"/>
  <c r="O655" i="1"/>
  <c r="L655" i="1"/>
  <c r="C655" i="1"/>
  <c r="D655" i="1" s="1"/>
  <c r="S654" i="1"/>
  <c r="R654" i="1"/>
  <c r="Q654" i="1"/>
  <c r="P654" i="1"/>
  <c r="O654" i="1"/>
  <c r="L654" i="1"/>
  <c r="C654" i="1"/>
  <c r="D654" i="1" s="1"/>
  <c r="S653" i="1"/>
  <c r="R653" i="1"/>
  <c r="Q653" i="1"/>
  <c r="P653" i="1"/>
  <c r="O653" i="1"/>
  <c r="L653" i="1"/>
  <c r="C653" i="1"/>
  <c r="D653" i="1" s="1"/>
  <c r="S652" i="1"/>
  <c r="R652" i="1"/>
  <c r="Q652" i="1"/>
  <c r="P652" i="1"/>
  <c r="O652" i="1"/>
  <c r="L652" i="1"/>
  <c r="C652" i="1"/>
  <c r="D652" i="1" s="1"/>
  <c r="S651" i="1"/>
  <c r="R651" i="1"/>
  <c r="Q651" i="1"/>
  <c r="P651" i="1"/>
  <c r="O651" i="1"/>
  <c r="L651" i="1"/>
  <c r="C651" i="1"/>
  <c r="D651" i="1" s="1"/>
  <c r="S650" i="1"/>
  <c r="R650" i="1"/>
  <c r="Q650" i="1"/>
  <c r="P650" i="1"/>
  <c r="O650" i="1"/>
  <c r="L650" i="1"/>
  <c r="C650" i="1"/>
  <c r="D650" i="1" s="1"/>
  <c r="S649" i="1"/>
  <c r="R649" i="1"/>
  <c r="Q649" i="1"/>
  <c r="P649" i="1"/>
  <c r="O649" i="1"/>
  <c r="L649" i="1"/>
  <c r="C649" i="1"/>
  <c r="D649" i="1" s="1"/>
  <c r="S648" i="1"/>
  <c r="R648" i="1"/>
  <c r="Q648" i="1"/>
  <c r="P648" i="1"/>
  <c r="O648" i="1"/>
  <c r="L648" i="1"/>
  <c r="C648" i="1"/>
  <c r="D648" i="1" s="1"/>
  <c r="S647" i="1"/>
  <c r="R647" i="1"/>
  <c r="Q647" i="1"/>
  <c r="P647" i="1"/>
  <c r="O647" i="1"/>
  <c r="L647" i="1"/>
  <c r="C647" i="1"/>
  <c r="D647" i="1" s="1"/>
  <c r="S646" i="1"/>
  <c r="R646" i="1"/>
  <c r="Q646" i="1"/>
  <c r="P646" i="1"/>
  <c r="O646" i="1"/>
  <c r="L646" i="1"/>
  <c r="C646" i="1"/>
  <c r="D646" i="1" s="1"/>
  <c r="S645" i="1"/>
  <c r="R645" i="1"/>
  <c r="Q645" i="1"/>
  <c r="P645" i="1"/>
  <c r="O645" i="1"/>
  <c r="L645" i="1"/>
  <c r="C645" i="1"/>
  <c r="D645" i="1" s="1"/>
  <c r="S644" i="1"/>
  <c r="R644" i="1"/>
  <c r="Q644" i="1"/>
  <c r="P644" i="1"/>
  <c r="O644" i="1"/>
  <c r="L644" i="1"/>
  <c r="C644" i="1"/>
  <c r="D644" i="1" s="1"/>
  <c r="S643" i="1"/>
  <c r="R643" i="1"/>
  <c r="Q643" i="1"/>
  <c r="P643" i="1"/>
  <c r="O643" i="1"/>
  <c r="L643" i="1"/>
  <c r="C643" i="1"/>
  <c r="D643" i="1" s="1"/>
  <c r="S642" i="1"/>
  <c r="R642" i="1"/>
  <c r="Q642" i="1"/>
  <c r="P642" i="1"/>
  <c r="O642" i="1"/>
  <c r="L642" i="1"/>
  <c r="C642" i="1"/>
  <c r="D642" i="1" s="1"/>
  <c r="S641" i="1"/>
  <c r="R641" i="1"/>
  <c r="Q641" i="1"/>
  <c r="P641" i="1"/>
  <c r="O641" i="1"/>
  <c r="L641" i="1"/>
  <c r="C641" i="1"/>
  <c r="D641" i="1" s="1"/>
  <c r="S640" i="1"/>
  <c r="R640" i="1"/>
  <c r="Q640" i="1"/>
  <c r="P640" i="1"/>
  <c r="O640" i="1"/>
  <c r="L640" i="1"/>
  <c r="C640" i="1"/>
  <c r="D640" i="1" s="1"/>
  <c r="S639" i="1"/>
  <c r="R639" i="1"/>
  <c r="Q639" i="1"/>
  <c r="P639" i="1"/>
  <c r="O639" i="1"/>
  <c r="L639" i="1"/>
  <c r="C639" i="1"/>
  <c r="D639" i="1" s="1"/>
  <c r="S638" i="1"/>
  <c r="R638" i="1"/>
  <c r="Q638" i="1"/>
  <c r="P638" i="1"/>
  <c r="O638" i="1"/>
  <c r="L638" i="1"/>
  <c r="C638" i="1"/>
  <c r="D638" i="1" s="1"/>
  <c r="S637" i="1"/>
  <c r="R637" i="1"/>
  <c r="Q637" i="1"/>
  <c r="P637" i="1"/>
  <c r="O637" i="1"/>
  <c r="L637" i="1"/>
  <c r="C637" i="1"/>
  <c r="D637" i="1" s="1"/>
  <c r="S636" i="1"/>
  <c r="R636" i="1"/>
  <c r="Q636" i="1"/>
  <c r="P636" i="1"/>
  <c r="O636" i="1"/>
  <c r="L636" i="1"/>
  <c r="C636" i="1"/>
  <c r="D636" i="1" s="1"/>
  <c r="S635" i="1"/>
  <c r="R635" i="1"/>
  <c r="Q635" i="1"/>
  <c r="P635" i="1"/>
  <c r="O635" i="1"/>
  <c r="L635" i="1"/>
  <c r="C635" i="1"/>
  <c r="D635" i="1" s="1"/>
  <c r="S634" i="1"/>
  <c r="R634" i="1"/>
  <c r="Q634" i="1"/>
  <c r="P634" i="1"/>
  <c r="O634" i="1"/>
  <c r="L634" i="1"/>
  <c r="C634" i="1"/>
  <c r="D634" i="1" s="1"/>
  <c r="S633" i="1"/>
  <c r="R633" i="1"/>
  <c r="Q633" i="1"/>
  <c r="P633" i="1"/>
  <c r="O633" i="1"/>
  <c r="L633" i="1"/>
  <c r="C633" i="1"/>
  <c r="D633" i="1" s="1"/>
  <c r="S632" i="1"/>
  <c r="R632" i="1"/>
  <c r="Q632" i="1"/>
  <c r="P632" i="1"/>
  <c r="O632" i="1"/>
  <c r="L632" i="1"/>
  <c r="C632" i="1"/>
  <c r="D632" i="1" s="1"/>
  <c r="S631" i="1"/>
  <c r="R631" i="1"/>
  <c r="Q631" i="1"/>
  <c r="P631" i="1"/>
  <c r="O631" i="1"/>
  <c r="L631" i="1"/>
  <c r="C631" i="1"/>
  <c r="D631" i="1" s="1"/>
  <c r="S630" i="1"/>
  <c r="R630" i="1"/>
  <c r="Q630" i="1"/>
  <c r="P630" i="1"/>
  <c r="O630" i="1"/>
  <c r="L630" i="1"/>
  <c r="C630" i="1"/>
  <c r="D630" i="1" s="1"/>
  <c r="S629" i="1"/>
  <c r="R629" i="1"/>
  <c r="Q629" i="1"/>
  <c r="P629" i="1"/>
  <c r="O629" i="1"/>
  <c r="L629" i="1"/>
  <c r="C629" i="1"/>
  <c r="D629" i="1" s="1"/>
  <c r="S628" i="1"/>
  <c r="R628" i="1"/>
  <c r="Q628" i="1"/>
  <c r="P628" i="1"/>
  <c r="O628" i="1"/>
  <c r="L628" i="1"/>
  <c r="C628" i="1"/>
  <c r="D628" i="1" s="1"/>
  <c r="S627" i="1"/>
  <c r="R627" i="1"/>
  <c r="Q627" i="1"/>
  <c r="P627" i="1"/>
  <c r="O627" i="1"/>
  <c r="L627" i="1"/>
  <c r="C627" i="1"/>
  <c r="D627" i="1" s="1"/>
  <c r="S626" i="1"/>
  <c r="R626" i="1"/>
  <c r="Q626" i="1"/>
  <c r="P626" i="1"/>
  <c r="O626" i="1"/>
  <c r="L626" i="1"/>
  <c r="C626" i="1"/>
  <c r="D626" i="1" s="1"/>
  <c r="S625" i="1"/>
  <c r="R625" i="1"/>
  <c r="Q625" i="1"/>
  <c r="P625" i="1"/>
  <c r="O625" i="1"/>
  <c r="L625" i="1"/>
  <c r="C625" i="1"/>
  <c r="D625" i="1" s="1"/>
  <c r="S624" i="1"/>
  <c r="R624" i="1"/>
  <c r="Q624" i="1"/>
  <c r="P624" i="1"/>
  <c r="O624" i="1"/>
  <c r="L624" i="1"/>
  <c r="C624" i="1"/>
  <c r="D624" i="1" s="1"/>
  <c r="S623" i="1"/>
  <c r="R623" i="1"/>
  <c r="Q623" i="1"/>
  <c r="P623" i="1"/>
  <c r="O623" i="1"/>
  <c r="L623" i="1"/>
  <c r="C623" i="1"/>
  <c r="D623" i="1" s="1"/>
  <c r="S622" i="1"/>
  <c r="R622" i="1"/>
  <c r="Q622" i="1"/>
  <c r="P622" i="1"/>
  <c r="O622" i="1"/>
  <c r="L622" i="1"/>
  <c r="C622" i="1"/>
  <c r="D622" i="1" s="1"/>
  <c r="S621" i="1"/>
  <c r="R621" i="1"/>
  <c r="Q621" i="1"/>
  <c r="P621" i="1"/>
  <c r="O621" i="1"/>
  <c r="L621" i="1"/>
  <c r="C621" i="1"/>
  <c r="D621" i="1" s="1"/>
  <c r="S620" i="1"/>
  <c r="R620" i="1"/>
  <c r="Q620" i="1"/>
  <c r="P620" i="1"/>
  <c r="O620" i="1"/>
  <c r="L620" i="1"/>
  <c r="C620" i="1"/>
  <c r="D620" i="1" s="1"/>
  <c r="S619" i="1"/>
  <c r="R619" i="1"/>
  <c r="Q619" i="1"/>
  <c r="P619" i="1"/>
  <c r="O619" i="1"/>
  <c r="L619" i="1"/>
  <c r="C619" i="1"/>
  <c r="D619" i="1" s="1"/>
  <c r="S618" i="1"/>
  <c r="R618" i="1"/>
  <c r="Q618" i="1"/>
  <c r="P618" i="1"/>
  <c r="O618" i="1"/>
  <c r="L618" i="1"/>
  <c r="C618" i="1"/>
  <c r="D618" i="1" s="1"/>
  <c r="S617" i="1"/>
  <c r="R617" i="1"/>
  <c r="Q617" i="1"/>
  <c r="P617" i="1"/>
  <c r="O617" i="1"/>
  <c r="L617" i="1"/>
  <c r="C617" i="1"/>
  <c r="D617" i="1" s="1"/>
  <c r="S616" i="1"/>
  <c r="R616" i="1"/>
  <c r="Q616" i="1"/>
  <c r="P616" i="1"/>
  <c r="O616" i="1"/>
  <c r="L616" i="1"/>
  <c r="C616" i="1"/>
  <c r="D616" i="1" s="1"/>
  <c r="S615" i="1"/>
  <c r="R615" i="1"/>
  <c r="Q615" i="1"/>
  <c r="P615" i="1"/>
  <c r="O615" i="1"/>
  <c r="L615" i="1"/>
  <c r="C615" i="1"/>
  <c r="D615" i="1" s="1"/>
  <c r="S614" i="1"/>
  <c r="R614" i="1"/>
  <c r="Q614" i="1"/>
  <c r="P614" i="1"/>
  <c r="O614" i="1"/>
  <c r="L614" i="1"/>
  <c r="C614" i="1"/>
  <c r="D614" i="1" s="1"/>
  <c r="S613" i="1"/>
  <c r="R613" i="1"/>
  <c r="Q613" i="1"/>
  <c r="P613" i="1"/>
  <c r="O613" i="1"/>
  <c r="L613" i="1"/>
  <c r="C613" i="1"/>
  <c r="D613" i="1" s="1"/>
  <c r="S612" i="1"/>
  <c r="R612" i="1"/>
  <c r="Q612" i="1"/>
  <c r="P612" i="1"/>
  <c r="O612" i="1"/>
  <c r="L612" i="1"/>
  <c r="C612" i="1"/>
  <c r="D612" i="1" s="1"/>
  <c r="S611" i="1"/>
  <c r="R611" i="1"/>
  <c r="Q611" i="1"/>
  <c r="P611" i="1"/>
  <c r="O611" i="1"/>
  <c r="L611" i="1"/>
  <c r="C611" i="1"/>
  <c r="D611" i="1" s="1"/>
  <c r="S610" i="1"/>
  <c r="R610" i="1"/>
  <c r="Q610" i="1"/>
  <c r="P610" i="1"/>
  <c r="O610" i="1"/>
  <c r="L610" i="1"/>
  <c r="C610" i="1"/>
  <c r="D610" i="1" s="1"/>
  <c r="S609" i="1"/>
  <c r="R609" i="1"/>
  <c r="Q609" i="1"/>
  <c r="P609" i="1"/>
  <c r="O609" i="1"/>
  <c r="L609" i="1"/>
  <c r="C609" i="1"/>
  <c r="D609" i="1" s="1"/>
  <c r="S608" i="1"/>
  <c r="R608" i="1"/>
  <c r="Q608" i="1"/>
  <c r="P608" i="1"/>
  <c r="O608" i="1"/>
  <c r="L608" i="1"/>
  <c r="C608" i="1"/>
  <c r="D608" i="1" s="1"/>
  <c r="S607" i="1"/>
  <c r="R607" i="1"/>
  <c r="Q607" i="1"/>
  <c r="P607" i="1"/>
  <c r="O607" i="1"/>
  <c r="L607" i="1"/>
  <c r="C607" i="1"/>
  <c r="D607" i="1" s="1"/>
  <c r="S606" i="1"/>
  <c r="R606" i="1"/>
  <c r="Q606" i="1"/>
  <c r="P606" i="1"/>
  <c r="O606" i="1"/>
  <c r="L606" i="1"/>
  <c r="C606" i="1"/>
  <c r="D606" i="1" s="1"/>
  <c r="S605" i="1"/>
  <c r="R605" i="1"/>
  <c r="Q605" i="1"/>
  <c r="P605" i="1"/>
  <c r="O605" i="1"/>
  <c r="L605" i="1"/>
  <c r="C605" i="1"/>
  <c r="D605" i="1" s="1"/>
  <c r="S604" i="1"/>
  <c r="R604" i="1"/>
  <c r="Q604" i="1"/>
  <c r="P604" i="1"/>
  <c r="O604" i="1"/>
  <c r="L604" i="1"/>
  <c r="C604" i="1"/>
  <c r="D604" i="1" s="1"/>
  <c r="S603" i="1"/>
  <c r="R603" i="1"/>
  <c r="Q603" i="1"/>
  <c r="P603" i="1"/>
  <c r="O603" i="1"/>
  <c r="L603" i="1"/>
  <c r="C603" i="1"/>
  <c r="D603" i="1" s="1"/>
  <c r="S602" i="1"/>
  <c r="R602" i="1"/>
  <c r="Q602" i="1"/>
  <c r="P602" i="1"/>
  <c r="O602" i="1"/>
  <c r="L602" i="1"/>
  <c r="C602" i="1"/>
  <c r="D602" i="1" s="1"/>
  <c r="S601" i="1"/>
  <c r="R601" i="1"/>
  <c r="Q601" i="1"/>
  <c r="P601" i="1"/>
  <c r="O601" i="1"/>
  <c r="L601" i="1"/>
  <c r="C601" i="1"/>
  <c r="D601" i="1" s="1"/>
  <c r="S600" i="1"/>
  <c r="R600" i="1"/>
  <c r="Q600" i="1"/>
  <c r="P600" i="1"/>
  <c r="O600" i="1"/>
  <c r="L600" i="1"/>
  <c r="C600" i="1"/>
  <c r="D600" i="1" s="1"/>
  <c r="S599" i="1"/>
  <c r="R599" i="1"/>
  <c r="Q599" i="1"/>
  <c r="P599" i="1"/>
  <c r="O599" i="1"/>
  <c r="L599" i="1"/>
  <c r="C599" i="1"/>
  <c r="D599" i="1" s="1"/>
  <c r="S598" i="1"/>
  <c r="R598" i="1"/>
  <c r="Q598" i="1"/>
  <c r="P598" i="1"/>
  <c r="O598" i="1"/>
  <c r="L598" i="1"/>
  <c r="C598" i="1"/>
  <c r="D598" i="1" s="1"/>
  <c r="S597" i="1"/>
  <c r="R597" i="1"/>
  <c r="Q597" i="1"/>
  <c r="P597" i="1"/>
  <c r="O597" i="1"/>
  <c r="L597" i="1"/>
  <c r="C597" i="1"/>
  <c r="D597" i="1" s="1"/>
  <c r="S596" i="1"/>
  <c r="R596" i="1"/>
  <c r="Q596" i="1"/>
  <c r="P596" i="1"/>
  <c r="O596" i="1"/>
  <c r="L596" i="1"/>
  <c r="C596" i="1"/>
  <c r="D596" i="1" s="1"/>
  <c r="S595" i="1"/>
  <c r="R595" i="1"/>
  <c r="Q595" i="1"/>
  <c r="P595" i="1"/>
  <c r="O595" i="1"/>
  <c r="L595" i="1"/>
  <c r="C595" i="1"/>
  <c r="D595" i="1" s="1"/>
  <c r="S594" i="1"/>
  <c r="R594" i="1"/>
  <c r="Q594" i="1"/>
  <c r="P594" i="1"/>
  <c r="O594" i="1"/>
  <c r="L594" i="1"/>
  <c r="C594" i="1"/>
  <c r="D594" i="1" s="1"/>
  <c r="S593" i="1"/>
  <c r="R593" i="1"/>
  <c r="Q593" i="1"/>
  <c r="P593" i="1"/>
  <c r="O593" i="1"/>
  <c r="L593" i="1"/>
  <c r="C593" i="1"/>
  <c r="D593" i="1" s="1"/>
  <c r="S592" i="1"/>
  <c r="R592" i="1"/>
  <c r="Q592" i="1"/>
  <c r="P592" i="1"/>
  <c r="O592" i="1"/>
  <c r="L592" i="1"/>
  <c r="C592" i="1"/>
  <c r="D592" i="1" s="1"/>
  <c r="S591" i="1"/>
  <c r="R591" i="1"/>
  <c r="Q591" i="1"/>
  <c r="P591" i="1"/>
  <c r="O591" i="1"/>
  <c r="L591" i="1"/>
  <c r="C591" i="1"/>
  <c r="D591" i="1" s="1"/>
  <c r="S590" i="1"/>
  <c r="R590" i="1"/>
  <c r="Q590" i="1"/>
  <c r="P590" i="1"/>
  <c r="O590" i="1"/>
  <c r="L590" i="1"/>
  <c r="C590" i="1"/>
  <c r="D590" i="1" s="1"/>
  <c r="S589" i="1"/>
  <c r="R589" i="1"/>
  <c r="Q589" i="1"/>
  <c r="P589" i="1"/>
  <c r="O589" i="1"/>
  <c r="L589" i="1"/>
  <c r="C589" i="1"/>
  <c r="D589" i="1" s="1"/>
  <c r="S588" i="1"/>
  <c r="R588" i="1"/>
  <c r="Q588" i="1"/>
  <c r="P588" i="1"/>
  <c r="O588" i="1"/>
  <c r="L588" i="1"/>
  <c r="C588" i="1"/>
  <c r="D588" i="1" s="1"/>
  <c r="S587" i="1"/>
  <c r="R587" i="1"/>
  <c r="Q587" i="1"/>
  <c r="P587" i="1"/>
  <c r="O587" i="1"/>
  <c r="L587" i="1"/>
  <c r="C587" i="1"/>
  <c r="D587" i="1" s="1"/>
  <c r="S586" i="1"/>
  <c r="R586" i="1"/>
  <c r="Q586" i="1"/>
  <c r="P586" i="1"/>
  <c r="O586" i="1"/>
  <c r="L586" i="1"/>
  <c r="C586" i="1"/>
  <c r="D586" i="1" s="1"/>
  <c r="S585" i="1"/>
  <c r="R585" i="1"/>
  <c r="Q585" i="1"/>
  <c r="P585" i="1"/>
  <c r="O585" i="1"/>
  <c r="L585" i="1"/>
  <c r="C585" i="1"/>
  <c r="D585" i="1" s="1"/>
  <c r="S584" i="1"/>
  <c r="R584" i="1"/>
  <c r="Q584" i="1"/>
  <c r="P584" i="1"/>
  <c r="O584" i="1"/>
  <c r="L584" i="1"/>
  <c r="C584" i="1"/>
  <c r="D584" i="1" s="1"/>
  <c r="S583" i="1"/>
  <c r="R583" i="1"/>
  <c r="Q583" i="1"/>
  <c r="P583" i="1"/>
  <c r="O583" i="1"/>
  <c r="L583" i="1"/>
  <c r="C583" i="1"/>
  <c r="D583" i="1" s="1"/>
  <c r="S582" i="1"/>
  <c r="R582" i="1"/>
  <c r="Q582" i="1"/>
  <c r="P582" i="1"/>
  <c r="O582" i="1"/>
  <c r="L582" i="1"/>
  <c r="C582" i="1"/>
  <c r="D582" i="1" s="1"/>
  <c r="S581" i="1"/>
  <c r="R581" i="1"/>
  <c r="Q581" i="1"/>
  <c r="P581" i="1"/>
  <c r="O581" i="1"/>
  <c r="L581" i="1"/>
  <c r="C581" i="1"/>
  <c r="D581" i="1" s="1"/>
  <c r="S580" i="1"/>
  <c r="R580" i="1"/>
  <c r="Q580" i="1"/>
  <c r="P580" i="1"/>
  <c r="O580" i="1"/>
  <c r="L580" i="1"/>
  <c r="C580" i="1"/>
  <c r="D580" i="1" s="1"/>
  <c r="S579" i="1"/>
  <c r="R579" i="1"/>
  <c r="Q579" i="1"/>
  <c r="P579" i="1"/>
  <c r="O579" i="1"/>
  <c r="L579" i="1"/>
  <c r="C579" i="1"/>
  <c r="D579" i="1" s="1"/>
  <c r="S578" i="1"/>
  <c r="R578" i="1"/>
  <c r="Q578" i="1"/>
  <c r="P578" i="1"/>
  <c r="O578" i="1"/>
  <c r="L578" i="1"/>
  <c r="C578" i="1"/>
  <c r="D578" i="1" s="1"/>
  <c r="S577" i="1"/>
  <c r="R577" i="1"/>
  <c r="Q577" i="1"/>
  <c r="P577" i="1"/>
  <c r="O577" i="1"/>
  <c r="L577" i="1"/>
  <c r="C577" i="1"/>
  <c r="D577" i="1" s="1"/>
  <c r="S576" i="1"/>
  <c r="R576" i="1"/>
  <c r="Q576" i="1"/>
  <c r="P576" i="1"/>
  <c r="O576" i="1"/>
  <c r="L576" i="1"/>
  <c r="C576" i="1"/>
  <c r="D576" i="1" s="1"/>
  <c r="S575" i="1"/>
  <c r="R575" i="1"/>
  <c r="Q575" i="1"/>
  <c r="P575" i="1"/>
  <c r="O575" i="1"/>
  <c r="L575" i="1"/>
  <c r="C575" i="1"/>
  <c r="D575" i="1" s="1"/>
  <c r="S574" i="1"/>
  <c r="R574" i="1"/>
  <c r="Q574" i="1"/>
  <c r="P574" i="1"/>
  <c r="O574" i="1"/>
  <c r="L574" i="1"/>
  <c r="C574" i="1"/>
  <c r="D574" i="1" s="1"/>
  <c r="S573" i="1"/>
  <c r="R573" i="1"/>
  <c r="Q573" i="1"/>
  <c r="P573" i="1"/>
  <c r="O573" i="1"/>
  <c r="L573" i="1"/>
  <c r="C573" i="1"/>
  <c r="D573" i="1" s="1"/>
  <c r="S572" i="1"/>
  <c r="R572" i="1"/>
  <c r="Q572" i="1"/>
  <c r="P572" i="1"/>
  <c r="O572" i="1"/>
  <c r="L572" i="1"/>
  <c r="C572" i="1"/>
  <c r="D572" i="1" s="1"/>
  <c r="S571" i="1"/>
  <c r="R571" i="1"/>
  <c r="Q571" i="1"/>
  <c r="P571" i="1"/>
  <c r="O571" i="1"/>
  <c r="L571" i="1"/>
  <c r="C571" i="1"/>
  <c r="D571" i="1" s="1"/>
  <c r="S570" i="1"/>
  <c r="R570" i="1"/>
  <c r="Q570" i="1"/>
  <c r="P570" i="1"/>
  <c r="O570" i="1"/>
  <c r="L570" i="1"/>
  <c r="C570" i="1"/>
  <c r="D570" i="1" s="1"/>
  <c r="S569" i="1"/>
  <c r="R569" i="1"/>
  <c r="Q569" i="1"/>
  <c r="P569" i="1"/>
  <c r="O569" i="1"/>
  <c r="L569" i="1"/>
  <c r="C569" i="1"/>
  <c r="D569" i="1" s="1"/>
  <c r="S568" i="1"/>
  <c r="R568" i="1"/>
  <c r="Q568" i="1"/>
  <c r="P568" i="1"/>
  <c r="O568" i="1"/>
  <c r="L568" i="1"/>
  <c r="C568" i="1"/>
  <c r="D568" i="1" s="1"/>
  <c r="S567" i="1"/>
  <c r="R567" i="1"/>
  <c r="Q567" i="1"/>
  <c r="P567" i="1"/>
  <c r="O567" i="1"/>
  <c r="L567" i="1"/>
  <c r="C567" i="1"/>
  <c r="D567" i="1" s="1"/>
  <c r="S566" i="1"/>
  <c r="R566" i="1"/>
  <c r="Q566" i="1"/>
  <c r="P566" i="1"/>
  <c r="O566" i="1"/>
  <c r="L566" i="1"/>
  <c r="C566" i="1"/>
  <c r="D566" i="1" s="1"/>
  <c r="S565" i="1"/>
  <c r="R565" i="1"/>
  <c r="Q565" i="1"/>
  <c r="P565" i="1"/>
  <c r="O565" i="1"/>
  <c r="L565" i="1"/>
  <c r="C565" i="1"/>
  <c r="D565" i="1" s="1"/>
  <c r="S564" i="1"/>
  <c r="R564" i="1"/>
  <c r="Q564" i="1"/>
  <c r="P564" i="1"/>
  <c r="O564" i="1"/>
  <c r="L564" i="1"/>
  <c r="C564" i="1"/>
  <c r="D564" i="1" s="1"/>
  <c r="S563" i="1"/>
  <c r="R563" i="1"/>
  <c r="Q563" i="1"/>
  <c r="P563" i="1"/>
  <c r="O563" i="1"/>
  <c r="L563" i="1"/>
  <c r="C563" i="1"/>
  <c r="D563" i="1" s="1"/>
  <c r="S562" i="1"/>
  <c r="R562" i="1"/>
  <c r="Q562" i="1"/>
  <c r="P562" i="1"/>
  <c r="O562" i="1"/>
  <c r="L562" i="1"/>
  <c r="C562" i="1"/>
  <c r="D562" i="1" s="1"/>
  <c r="S561" i="1"/>
  <c r="R561" i="1"/>
  <c r="Q561" i="1"/>
  <c r="P561" i="1"/>
  <c r="O561" i="1"/>
  <c r="L561" i="1"/>
  <c r="C561" i="1"/>
  <c r="D561" i="1" s="1"/>
  <c r="S560" i="1"/>
  <c r="R560" i="1"/>
  <c r="Q560" i="1"/>
  <c r="P560" i="1"/>
  <c r="O560" i="1"/>
  <c r="L560" i="1"/>
  <c r="C560" i="1"/>
  <c r="D560" i="1" s="1"/>
  <c r="S559" i="1"/>
  <c r="R559" i="1"/>
  <c r="Q559" i="1"/>
  <c r="P559" i="1"/>
  <c r="O559" i="1"/>
  <c r="L559" i="1"/>
  <c r="C559" i="1"/>
  <c r="D559" i="1" s="1"/>
  <c r="S558" i="1"/>
  <c r="R558" i="1"/>
  <c r="Q558" i="1"/>
  <c r="P558" i="1"/>
  <c r="O558" i="1"/>
  <c r="L558" i="1"/>
  <c r="C558" i="1"/>
  <c r="D558" i="1" s="1"/>
  <c r="S557" i="1"/>
  <c r="R557" i="1"/>
  <c r="Q557" i="1"/>
  <c r="P557" i="1"/>
  <c r="O557" i="1"/>
  <c r="L557" i="1"/>
  <c r="C557" i="1"/>
  <c r="D557" i="1" s="1"/>
  <c r="S556" i="1"/>
  <c r="R556" i="1"/>
  <c r="Q556" i="1"/>
  <c r="P556" i="1"/>
  <c r="O556" i="1"/>
  <c r="L556" i="1"/>
  <c r="C556" i="1"/>
  <c r="D556" i="1" s="1"/>
  <c r="S555" i="1"/>
  <c r="R555" i="1"/>
  <c r="Q555" i="1"/>
  <c r="P555" i="1"/>
  <c r="O555" i="1"/>
  <c r="L555" i="1"/>
  <c r="C555" i="1"/>
  <c r="D555" i="1" s="1"/>
  <c r="S554" i="1"/>
  <c r="R554" i="1"/>
  <c r="Q554" i="1"/>
  <c r="P554" i="1"/>
  <c r="O554" i="1"/>
  <c r="L554" i="1"/>
  <c r="C554" i="1"/>
  <c r="D554" i="1" s="1"/>
  <c r="S553" i="1"/>
  <c r="R553" i="1"/>
  <c r="Q553" i="1"/>
  <c r="P553" i="1"/>
  <c r="O553" i="1"/>
  <c r="L553" i="1"/>
  <c r="C553" i="1"/>
  <c r="D553" i="1" s="1"/>
  <c r="S552" i="1"/>
  <c r="R552" i="1"/>
  <c r="Q552" i="1"/>
  <c r="P552" i="1"/>
  <c r="O552" i="1"/>
  <c r="L552" i="1"/>
  <c r="C552" i="1"/>
  <c r="D552" i="1" s="1"/>
  <c r="S551" i="1"/>
  <c r="R551" i="1"/>
  <c r="Q551" i="1"/>
  <c r="P551" i="1"/>
  <c r="O551" i="1"/>
  <c r="L551" i="1"/>
  <c r="C551" i="1"/>
  <c r="D551" i="1" s="1"/>
  <c r="S550" i="1"/>
  <c r="R550" i="1"/>
  <c r="Q550" i="1"/>
  <c r="P550" i="1"/>
  <c r="O550" i="1"/>
  <c r="L550" i="1"/>
  <c r="C550" i="1"/>
  <c r="D550" i="1" s="1"/>
  <c r="S549" i="1"/>
  <c r="R549" i="1"/>
  <c r="Q549" i="1"/>
  <c r="P549" i="1"/>
  <c r="O549" i="1"/>
  <c r="L549" i="1"/>
  <c r="C549" i="1"/>
  <c r="D549" i="1" s="1"/>
  <c r="S548" i="1"/>
  <c r="R548" i="1"/>
  <c r="Q548" i="1"/>
  <c r="P548" i="1"/>
  <c r="O548" i="1"/>
  <c r="L548" i="1"/>
  <c r="C548" i="1"/>
  <c r="D548" i="1" s="1"/>
  <c r="S547" i="1"/>
  <c r="R547" i="1"/>
  <c r="Q547" i="1"/>
  <c r="P547" i="1"/>
  <c r="O547" i="1"/>
  <c r="L547" i="1"/>
  <c r="C547" i="1"/>
  <c r="D547" i="1" s="1"/>
  <c r="S546" i="1"/>
  <c r="R546" i="1"/>
  <c r="Q546" i="1"/>
  <c r="P546" i="1"/>
  <c r="O546" i="1"/>
  <c r="L546" i="1"/>
  <c r="C546" i="1"/>
  <c r="D546" i="1" s="1"/>
  <c r="S545" i="1"/>
  <c r="R545" i="1"/>
  <c r="Q545" i="1"/>
  <c r="P545" i="1"/>
  <c r="O545" i="1"/>
  <c r="L545" i="1"/>
  <c r="C545" i="1"/>
  <c r="D545" i="1" s="1"/>
  <c r="S544" i="1"/>
  <c r="R544" i="1"/>
  <c r="Q544" i="1"/>
  <c r="P544" i="1"/>
  <c r="O544" i="1"/>
  <c r="L544" i="1"/>
  <c r="C544" i="1"/>
  <c r="D544" i="1" s="1"/>
  <c r="S543" i="1"/>
  <c r="R543" i="1"/>
  <c r="Q543" i="1"/>
  <c r="P543" i="1"/>
  <c r="O543" i="1"/>
  <c r="L543" i="1"/>
  <c r="C543" i="1"/>
  <c r="D543" i="1" s="1"/>
  <c r="S542" i="1"/>
  <c r="R542" i="1"/>
  <c r="Q542" i="1"/>
  <c r="P542" i="1"/>
  <c r="O542" i="1"/>
  <c r="L542" i="1"/>
  <c r="C542" i="1"/>
  <c r="D542" i="1" s="1"/>
  <c r="S541" i="1"/>
  <c r="R541" i="1"/>
  <c r="Q541" i="1"/>
  <c r="P541" i="1"/>
  <c r="O541" i="1"/>
  <c r="L541" i="1"/>
  <c r="C541" i="1"/>
  <c r="D541" i="1" s="1"/>
  <c r="S540" i="1"/>
  <c r="R540" i="1"/>
  <c r="Q540" i="1"/>
  <c r="P540" i="1"/>
  <c r="O540" i="1"/>
  <c r="L540" i="1"/>
  <c r="C540" i="1"/>
  <c r="D540" i="1" s="1"/>
  <c r="S539" i="1"/>
  <c r="R539" i="1"/>
  <c r="Q539" i="1"/>
  <c r="P539" i="1"/>
  <c r="O539" i="1"/>
  <c r="L539" i="1"/>
  <c r="C539" i="1"/>
  <c r="D539" i="1" s="1"/>
  <c r="S538" i="1"/>
  <c r="R538" i="1"/>
  <c r="Q538" i="1"/>
  <c r="P538" i="1"/>
  <c r="O538" i="1"/>
  <c r="L538" i="1"/>
  <c r="C538" i="1"/>
  <c r="D538" i="1" s="1"/>
  <c r="S537" i="1"/>
  <c r="R537" i="1"/>
  <c r="Q537" i="1"/>
  <c r="P537" i="1"/>
  <c r="O537" i="1"/>
  <c r="L537" i="1"/>
  <c r="C537" i="1"/>
  <c r="D537" i="1" s="1"/>
  <c r="S536" i="1"/>
  <c r="R536" i="1"/>
  <c r="Q536" i="1"/>
  <c r="P536" i="1"/>
  <c r="O536" i="1"/>
  <c r="L536" i="1"/>
  <c r="C536" i="1"/>
  <c r="D536" i="1" s="1"/>
  <c r="S535" i="1"/>
  <c r="R535" i="1"/>
  <c r="Q535" i="1"/>
  <c r="P535" i="1"/>
  <c r="O535" i="1"/>
  <c r="L535" i="1"/>
  <c r="C535" i="1"/>
  <c r="D535" i="1" s="1"/>
  <c r="S534" i="1"/>
  <c r="R534" i="1"/>
  <c r="Q534" i="1"/>
  <c r="P534" i="1"/>
  <c r="O534" i="1"/>
  <c r="L534" i="1"/>
  <c r="C534" i="1"/>
  <c r="D534" i="1" s="1"/>
  <c r="S533" i="1"/>
  <c r="R533" i="1"/>
  <c r="Q533" i="1"/>
  <c r="P533" i="1"/>
  <c r="O533" i="1"/>
  <c r="L533" i="1"/>
  <c r="C533" i="1"/>
  <c r="D533" i="1" s="1"/>
  <c r="S532" i="1"/>
  <c r="R532" i="1"/>
  <c r="Q532" i="1"/>
  <c r="P532" i="1"/>
  <c r="O532" i="1"/>
  <c r="L532" i="1"/>
  <c r="C532" i="1"/>
  <c r="D532" i="1" s="1"/>
  <c r="S531" i="1"/>
  <c r="R531" i="1"/>
  <c r="Q531" i="1"/>
  <c r="P531" i="1"/>
  <c r="O531" i="1"/>
  <c r="L531" i="1"/>
  <c r="C531" i="1"/>
  <c r="D531" i="1" s="1"/>
  <c r="S530" i="1"/>
  <c r="R530" i="1"/>
  <c r="Q530" i="1"/>
  <c r="P530" i="1"/>
  <c r="O530" i="1"/>
  <c r="L530" i="1"/>
  <c r="C530" i="1"/>
  <c r="D530" i="1" s="1"/>
  <c r="S529" i="1"/>
  <c r="R529" i="1"/>
  <c r="Q529" i="1"/>
  <c r="P529" i="1"/>
  <c r="O529" i="1"/>
  <c r="L529" i="1"/>
  <c r="C529" i="1"/>
  <c r="D529" i="1" s="1"/>
  <c r="S528" i="1"/>
  <c r="R528" i="1"/>
  <c r="Q528" i="1"/>
  <c r="P528" i="1"/>
  <c r="O528" i="1"/>
  <c r="L528" i="1"/>
  <c r="C528" i="1"/>
  <c r="D528" i="1" s="1"/>
  <c r="S527" i="1"/>
  <c r="R527" i="1"/>
  <c r="Q527" i="1"/>
  <c r="P527" i="1"/>
  <c r="O527" i="1"/>
  <c r="L527" i="1"/>
  <c r="C527" i="1"/>
  <c r="D527" i="1" s="1"/>
  <c r="S526" i="1"/>
  <c r="R526" i="1"/>
  <c r="Q526" i="1"/>
  <c r="P526" i="1"/>
  <c r="O526" i="1"/>
  <c r="L526" i="1"/>
  <c r="C526" i="1"/>
  <c r="D526" i="1" s="1"/>
  <c r="S525" i="1"/>
  <c r="R525" i="1"/>
  <c r="Q525" i="1"/>
  <c r="P525" i="1"/>
  <c r="O525" i="1"/>
  <c r="L525" i="1"/>
  <c r="C525" i="1"/>
  <c r="D525" i="1" s="1"/>
  <c r="S524" i="1"/>
  <c r="R524" i="1"/>
  <c r="Q524" i="1"/>
  <c r="P524" i="1"/>
  <c r="O524" i="1"/>
  <c r="L524" i="1"/>
  <c r="C524" i="1"/>
  <c r="D524" i="1" s="1"/>
  <c r="S523" i="1"/>
  <c r="R523" i="1"/>
  <c r="Q523" i="1"/>
  <c r="P523" i="1"/>
  <c r="O523" i="1"/>
  <c r="L523" i="1"/>
  <c r="C523" i="1"/>
  <c r="D523" i="1" s="1"/>
  <c r="S522" i="1"/>
  <c r="R522" i="1"/>
  <c r="Q522" i="1"/>
  <c r="P522" i="1"/>
  <c r="O522" i="1"/>
  <c r="L522" i="1"/>
  <c r="C522" i="1"/>
  <c r="D522" i="1" s="1"/>
  <c r="S521" i="1"/>
  <c r="R521" i="1"/>
  <c r="Q521" i="1"/>
  <c r="P521" i="1"/>
  <c r="O521" i="1"/>
  <c r="L521" i="1"/>
  <c r="C521" i="1"/>
  <c r="D521" i="1" s="1"/>
  <c r="S520" i="1"/>
  <c r="R520" i="1"/>
  <c r="Q520" i="1"/>
  <c r="P520" i="1"/>
  <c r="O520" i="1"/>
  <c r="L520" i="1"/>
  <c r="C520" i="1"/>
  <c r="D520" i="1" s="1"/>
  <c r="S519" i="1"/>
  <c r="R519" i="1"/>
  <c r="Q519" i="1"/>
  <c r="P519" i="1"/>
  <c r="O519" i="1"/>
  <c r="L519" i="1"/>
  <c r="C519" i="1"/>
  <c r="D519" i="1" s="1"/>
  <c r="S518" i="1"/>
  <c r="R518" i="1"/>
  <c r="Q518" i="1"/>
  <c r="P518" i="1"/>
  <c r="O518" i="1"/>
  <c r="L518" i="1"/>
  <c r="C518" i="1"/>
  <c r="D518" i="1" s="1"/>
  <c r="S517" i="1"/>
  <c r="R517" i="1"/>
  <c r="Q517" i="1"/>
  <c r="P517" i="1"/>
  <c r="O517" i="1"/>
  <c r="L517" i="1"/>
  <c r="C517" i="1"/>
  <c r="D517" i="1" s="1"/>
  <c r="S516" i="1"/>
  <c r="R516" i="1"/>
  <c r="Q516" i="1"/>
  <c r="P516" i="1"/>
  <c r="O516" i="1"/>
  <c r="L516" i="1"/>
  <c r="C516" i="1"/>
  <c r="D516" i="1" s="1"/>
  <c r="S515" i="1"/>
  <c r="R515" i="1"/>
  <c r="Q515" i="1"/>
  <c r="P515" i="1"/>
  <c r="O515" i="1"/>
  <c r="L515" i="1"/>
  <c r="C515" i="1"/>
  <c r="D515" i="1" s="1"/>
  <c r="S514" i="1"/>
  <c r="R514" i="1"/>
  <c r="Q514" i="1"/>
  <c r="P514" i="1"/>
  <c r="O514" i="1"/>
  <c r="L514" i="1"/>
  <c r="C514" i="1"/>
  <c r="D514" i="1" s="1"/>
  <c r="S513" i="1"/>
  <c r="R513" i="1"/>
  <c r="Q513" i="1"/>
  <c r="P513" i="1"/>
  <c r="O513" i="1"/>
  <c r="L513" i="1"/>
  <c r="C513" i="1"/>
  <c r="D513" i="1" s="1"/>
  <c r="S512" i="1"/>
  <c r="R512" i="1"/>
  <c r="Q512" i="1"/>
  <c r="P512" i="1"/>
  <c r="O512" i="1"/>
  <c r="L512" i="1"/>
  <c r="C512" i="1"/>
  <c r="D512" i="1" s="1"/>
  <c r="S511" i="1"/>
  <c r="R511" i="1"/>
  <c r="Q511" i="1"/>
  <c r="P511" i="1"/>
  <c r="O511" i="1"/>
  <c r="L511" i="1"/>
  <c r="C511" i="1"/>
  <c r="D511" i="1" s="1"/>
  <c r="S510" i="1"/>
  <c r="R510" i="1"/>
  <c r="Q510" i="1"/>
  <c r="P510" i="1"/>
  <c r="O510" i="1"/>
  <c r="L510" i="1"/>
  <c r="C510" i="1"/>
  <c r="D510" i="1" s="1"/>
  <c r="S509" i="1"/>
  <c r="R509" i="1"/>
  <c r="Q509" i="1"/>
  <c r="P509" i="1"/>
  <c r="O509" i="1"/>
  <c r="L509" i="1"/>
  <c r="C509" i="1"/>
  <c r="D509" i="1" s="1"/>
  <c r="S508" i="1"/>
  <c r="R508" i="1"/>
  <c r="Q508" i="1"/>
  <c r="P508" i="1"/>
  <c r="O508" i="1"/>
  <c r="L508" i="1"/>
  <c r="C508" i="1"/>
  <c r="D508" i="1" s="1"/>
  <c r="S507" i="1"/>
  <c r="R507" i="1"/>
  <c r="Q507" i="1"/>
  <c r="P507" i="1"/>
  <c r="O507" i="1"/>
  <c r="L507" i="1"/>
  <c r="C507" i="1"/>
  <c r="D507" i="1" s="1"/>
  <c r="S506" i="1"/>
  <c r="R506" i="1"/>
  <c r="Q506" i="1"/>
  <c r="P506" i="1"/>
  <c r="O506" i="1"/>
  <c r="L506" i="1"/>
  <c r="C506" i="1"/>
  <c r="D506" i="1" s="1"/>
  <c r="S505" i="1"/>
  <c r="R505" i="1"/>
  <c r="Q505" i="1"/>
  <c r="P505" i="1"/>
  <c r="O505" i="1"/>
  <c r="L505" i="1"/>
  <c r="C505" i="1"/>
  <c r="D505" i="1" s="1"/>
  <c r="S504" i="1"/>
  <c r="R504" i="1"/>
  <c r="Q504" i="1"/>
  <c r="P504" i="1"/>
  <c r="O504" i="1"/>
  <c r="L504" i="1"/>
  <c r="C504" i="1"/>
  <c r="D504" i="1" s="1"/>
  <c r="S503" i="1"/>
  <c r="R503" i="1"/>
  <c r="Q503" i="1"/>
  <c r="P503" i="1"/>
  <c r="O503" i="1"/>
  <c r="L503" i="1"/>
  <c r="C503" i="1"/>
  <c r="D503" i="1" s="1"/>
  <c r="S502" i="1"/>
  <c r="R502" i="1"/>
  <c r="Q502" i="1"/>
  <c r="P502" i="1"/>
  <c r="O502" i="1"/>
  <c r="L502" i="1"/>
  <c r="C502" i="1"/>
  <c r="D502" i="1" s="1"/>
  <c r="S501" i="1"/>
  <c r="R501" i="1"/>
  <c r="Q501" i="1"/>
  <c r="P501" i="1"/>
  <c r="O501" i="1"/>
  <c r="L501" i="1"/>
  <c r="C501" i="1"/>
  <c r="D501" i="1" s="1"/>
  <c r="S500" i="1"/>
  <c r="R500" i="1"/>
  <c r="Q500" i="1"/>
  <c r="P500" i="1"/>
  <c r="O500" i="1"/>
  <c r="L500" i="1"/>
  <c r="C500" i="1"/>
  <c r="D500" i="1" s="1"/>
  <c r="S499" i="1"/>
  <c r="R499" i="1"/>
  <c r="Q499" i="1"/>
  <c r="P499" i="1"/>
  <c r="O499" i="1"/>
  <c r="L499" i="1"/>
  <c r="C499" i="1"/>
  <c r="D499" i="1" s="1"/>
  <c r="S498" i="1"/>
  <c r="R498" i="1"/>
  <c r="Q498" i="1"/>
  <c r="P498" i="1"/>
  <c r="O498" i="1"/>
  <c r="L498" i="1"/>
  <c r="C498" i="1"/>
  <c r="D498" i="1" s="1"/>
  <c r="S497" i="1"/>
  <c r="R497" i="1"/>
  <c r="Q497" i="1"/>
  <c r="P497" i="1"/>
  <c r="O497" i="1"/>
  <c r="L497" i="1"/>
  <c r="C497" i="1"/>
  <c r="D497" i="1" s="1"/>
  <c r="S496" i="1"/>
  <c r="R496" i="1"/>
  <c r="Q496" i="1"/>
  <c r="P496" i="1"/>
  <c r="O496" i="1"/>
  <c r="L496" i="1"/>
  <c r="C496" i="1"/>
  <c r="D496" i="1" s="1"/>
  <c r="S495" i="1"/>
  <c r="R495" i="1"/>
  <c r="Q495" i="1"/>
  <c r="P495" i="1"/>
  <c r="O495" i="1"/>
  <c r="L495" i="1"/>
  <c r="C495" i="1"/>
  <c r="D495" i="1" s="1"/>
  <c r="S494" i="1"/>
  <c r="R494" i="1"/>
  <c r="Q494" i="1"/>
  <c r="P494" i="1"/>
  <c r="O494" i="1"/>
  <c r="L494" i="1"/>
  <c r="C494" i="1"/>
  <c r="D494" i="1" s="1"/>
  <c r="S493" i="1"/>
  <c r="R493" i="1"/>
  <c r="Q493" i="1"/>
  <c r="P493" i="1"/>
  <c r="O493" i="1"/>
  <c r="L493" i="1"/>
  <c r="C493" i="1"/>
  <c r="D493" i="1" s="1"/>
  <c r="S492" i="1"/>
  <c r="R492" i="1"/>
  <c r="Q492" i="1"/>
  <c r="P492" i="1"/>
  <c r="O492" i="1"/>
  <c r="L492" i="1"/>
  <c r="C492" i="1"/>
  <c r="D492" i="1" s="1"/>
  <c r="S491" i="1"/>
  <c r="R491" i="1"/>
  <c r="Q491" i="1"/>
  <c r="P491" i="1"/>
  <c r="O491" i="1"/>
  <c r="L491" i="1"/>
  <c r="C491" i="1"/>
  <c r="D491" i="1" s="1"/>
  <c r="S490" i="1"/>
  <c r="R490" i="1"/>
  <c r="Q490" i="1"/>
  <c r="P490" i="1"/>
  <c r="O490" i="1"/>
  <c r="L490" i="1"/>
  <c r="C490" i="1"/>
  <c r="D490" i="1" s="1"/>
  <c r="S489" i="1"/>
  <c r="R489" i="1"/>
  <c r="Q489" i="1"/>
  <c r="P489" i="1"/>
  <c r="O489" i="1"/>
  <c r="L489" i="1"/>
  <c r="C489" i="1"/>
  <c r="D489" i="1" s="1"/>
  <c r="S488" i="1"/>
  <c r="R488" i="1"/>
  <c r="Q488" i="1"/>
  <c r="P488" i="1"/>
  <c r="O488" i="1"/>
  <c r="L488" i="1"/>
  <c r="C488" i="1"/>
  <c r="D488" i="1" s="1"/>
  <c r="S487" i="1"/>
  <c r="R487" i="1"/>
  <c r="Q487" i="1"/>
  <c r="P487" i="1"/>
  <c r="O487" i="1"/>
  <c r="L487" i="1"/>
  <c r="C487" i="1"/>
  <c r="D487" i="1" s="1"/>
  <c r="S486" i="1"/>
  <c r="R486" i="1"/>
  <c r="Q486" i="1"/>
  <c r="P486" i="1"/>
  <c r="O486" i="1"/>
  <c r="L486" i="1"/>
  <c r="C486" i="1"/>
  <c r="D486" i="1" s="1"/>
  <c r="S485" i="1"/>
  <c r="R485" i="1"/>
  <c r="Q485" i="1"/>
  <c r="P485" i="1"/>
  <c r="O485" i="1"/>
  <c r="L485" i="1"/>
  <c r="C485" i="1"/>
  <c r="D485" i="1" s="1"/>
  <c r="S484" i="1"/>
  <c r="R484" i="1"/>
  <c r="Q484" i="1"/>
  <c r="P484" i="1"/>
  <c r="O484" i="1"/>
  <c r="L484" i="1"/>
  <c r="C484" i="1"/>
  <c r="D484" i="1" s="1"/>
  <c r="S483" i="1"/>
  <c r="R483" i="1"/>
  <c r="Q483" i="1"/>
  <c r="P483" i="1"/>
  <c r="O483" i="1"/>
  <c r="L483" i="1"/>
  <c r="C483" i="1"/>
  <c r="D483" i="1" s="1"/>
  <c r="S482" i="1"/>
  <c r="R482" i="1"/>
  <c r="Q482" i="1"/>
  <c r="P482" i="1"/>
  <c r="O482" i="1"/>
  <c r="L482" i="1"/>
  <c r="C482" i="1"/>
  <c r="D482" i="1" s="1"/>
  <c r="S481" i="1"/>
  <c r="R481" i="1"/>
  <c r="Q481" i="1"/>
  <c r="P481" i="1"/>
  <c r="O481" i="1"/>
  <c r="L481" i="1"/>
  <c r="C481" i="1"/>
  <c r="D481" i="1" s="1"/>
  <c r="S480" i="1"/>
  <c r="R480" i="1"/>
  <c r="Q480" i="1"/>
  <c r="P480" i="1"/>
  <c r="O480" i="1"/>
  <c r="L480" i="1"/>
  <c r="C480" i="1"/>
  <c r="D480" i="1" s="1"/>
  <c r="S479" i="1"/>
  <c r="R479" i="1"/>
  <c r="Q479" i="1"/>
  <c r="P479" i="1"/>
  <c r="O479" i="1"/>
  <c r="L479" i="1"/>
  <c r="C479" i="1"/>
  <c r="D479" i="1" s="1"/>
  <c r="S478" i="1"/>
  <c r="R478" i="1"/>
  <c r="Q478" i="1"/>
  <c r="P478" i="1"/>
  <c r="O478" i="1"/>
  <c r="L478" i="1"/>
  <c r="C478" i="1"/>
  <c r="D478" i="1" s="1"/>
  <c r="S477" i="1"/>
  <c r="R477" i="1"/>
  <c r="Q477" i="1"/>
  <c r="P477" i="1"/>
  <c r="O477" i="1"/>
  <c r="L477" i="1"/>
  <c r="C477" i="1"/>
  <c r="D477" i="1" s="1"/>
  <c r="S476" i="1"/>
  <c r="R476" i="1"/>
  <c r="Q476" i="1"/>
  <c r="P476" i="1"/>
  <c r="O476" i="1"/>
  <c r="L476" i="1"/>
  <c r="C476" i="1"/>
  <c r="D476" i="1" s="1"/>
  <c r="S475" i="1"/>
  <c r="R475" i="1"/>
  <c r="Q475" i="1"/>
  <c r="P475" i="1"/>
  <c r="O475" i="1"/>
  <c r="L475" i="1"/>
  <c r="C475" i="1"/>
  <c r="D475" i="1" s="1"/>
  <c r="S474" i="1"/>
  <c r="R474" i="1"/>
  <c r="Q474" i="1"/>
  <c r="P474" i="1"/>
  <c r="O474" i="1"/>
  <c r="L474" i="1"/>
  <c r="C474" i="1"/>
  <c r="D474" i="1" s="1"/>
  <c r="S473" i="1"/>
  <c r="R473" i="1"/>
  <c r="Q473" i="1"/>
  <c r="P473" i="1"/>
  <c r="O473" i="1"/>
  <c r="L473" i="1"/>
  <c r="C473" i="1"/>
  <c r="D473" i="1" s="1"/>
  <c r="S472" i="1"/>
  <c r="R472" i="1"/>
  <c r="Q472" i="1"/>
  <c r="P472" i="1"/>
  <c r="O472" i="1"/>
  <c r="L472" i="1"/>
  <c r="C472" i="1"/>
  <c r="D472" i="1" s="1"/>
  <c r="S471" i="1"/>
  <c r="R471" i="1"/>
  <c r="Q471" i="1"/>
  <c r="P471" i="1"/>
  <c r="O471" i="1"/>
  <c r="L471" i="1"/>
  <c r="C471" i="1"/>
  <c r="D471" i="1" s="1"/>
  <c r="S470" i="1"/>
  <c r="R470" i="1"/>
  <c r="Q470" i="1"/>
  <c r="P470" i="1"/>
  <c r="O470" i="1"/>
  <c r="L470" i="1"/>
  <c r="C470" i="1"/>
  <c r="D470" i="1" s="1"/>
  <c r="S469" i="1"/>
  <c r="R469" i="1"/>
  <c r="Q469" i="1"/>
  <c r="P469" i="1"/>
  <c r="O469" i="1"/>
  <c r="L469" i="1"/>
  <c r="C469" i="1"/>
  <c r="D469" i="1" s="1"/>
  <c r="S468" i="1"/>
  <c r="R468" i="1"/>
  <c r="Q468" i="1"/>
  <c r="P468" i="1"/>
  <c r="O468" i="1"/>
  <c r="L468" i="1"/>
  <c r="C468" i="1"/>
  <c r="D468" i="1" s="1"/>
  <c r="S467" i="1"/>
  <c r="R467" i="1"/>
  <c r="Q467" i="1"/>
  <c r="P467" i="1"/>
  <c r="O467" i="1"/>
  <c r="L467" i="1"/>
  <c r="C467" i="1"/>
  <c r="D467" i="1" s="1"/>
  <c r="S466" i="1"/>
  <c r="R466" i="1"/>
  <c r="Q466" i="1"/>
  <c r="P466" i="1"/>
  <c r="O466" i="1"/>
  <c r="L466" i="1"/>
  <c r="C466" i="1"/>
  <c r="D466" i="1" s="1"/>
  <c r="S465" i="1"/>
  <c r="R465" i="1"/>
  <c r="Q465" i="1"/>
  <c r="P465" i="1"/>
  <c r="O465" i="1"/>
  <c r="L465" i="1"/>
  <c r="C465" i="1"/>
  <c r="D465" i="1" s="1"/>
  <c r="S464" i="1"/>
  <c r="R464" i="1"/>
  <c r="Q464" i="1"/>
  <c r="P464" i="1"/>
  <c r="O464" i="1"/>
  <c r="L464" i="1"/>
  <c r="C464" i="1"/>
  <c r="D464" i="1" s="1"/>
  <c r="S463" i="1"/>
  <c r="R463" i="1"/>
  <c r="Q463" i="1"/>
  <c r="P463" i="1"/>
  <c r="O463" i="1"/>
  <c r="L463" i="1"/>
  <c r="C463" i="1"/>
  <c r="D463" i="1" s="1"/>
  <c r="S462" i="1"/>
  <c r="R462" i="1"/>
  <c r="Q462" i="1"/>
  <c r="P462" i="1"/>
  <c r="O462" i="1"/>
  <c r="L462" i="1"/>
  <c r="C462" i="1"/>
  <c r="D462" i="1" s="1"/>
  <c r="S461" i="1"/>
  <c r="R461" i="1"/>
  <c r="Q461" i="1"/>
  <c r="P461" i="1"/>
  <c r="O461" i="1"/>
  <c r="L461" i="1"/>
  <c r="C461" i="1"/>
  <c r="D461" i="1" s="1"/>
  <c r="S460" i="1"/>
  <c r="R460" i="1"/>
  <c r="Q460" i="1"/>
  <c r="P460" i="1"/>
  <c r="O460" i="1"/>
  <c r="L460" i="1"/>
  <c r="C460" i="1"/>
  <c r="D460" i="1" s="1"/>
  <c r="S459" i="1"/>
  <c r="R459" i="1"/>
  <c r="Q459" i="1"/>
  <c r="P459" i="1"/>
  <c r="O459" i="1"/>
  <c r="L459" i="1"/>
  <c r="C459" i="1"/>
  <c r="D459" i="1" s="1"/>
  <c r="S458" i="1"/>
  <c r="R458" i="1"/>
  <c r="Q458" i="1"/>
  <c r="P458" i="1"/>
  <c r="O458" i="1"/>
  <c r="L458" i="1"/>
  <c r="C458" i="1"/>
  <c r="D458" i="1" s="1"/>
  <c r="S457" i="1"/>
  <c r="R457" i="1"/>
  <c r="Q457" i="1"/>
  <c r="P457" i="1"/>
  <c r="O457" i="1"/>
  <c r="L457" i="1"/>
  <c r="C457" i="1"/>
  <c r="D457" i="1" s="1"/>
  <c r="S456" i="1"/>
  <c r="R456" i="1"/>
  <c r="Q456" i="1"/>
  <c r="P456" i="1"/>
  <c r="O456" i="1"/>
  <c r="L456" i="1"/>
  <c r="C456" i="1"/>
  <c r="D456" i="1" s="1"/>
  <c r="S455" i="1"/>
  <c r="R455" i="1"/>
  <c r="Q455" i="1"/>
  <c r="P455" i="1"/>
  <c r="O455" i="1"/>
  <c r="L455" i="1"/>
  <c r="C455" i="1"/>
  <c r="D455" i="1" s="1"/>
  <c r="S454" i="1"/>
  <c r="R454" i="1"/>
  <c r="Q454" i="1"/>
  <c r="P454" i="1"/>
  <c r="O454" i="1"/>
  <c r="L454" i="1"/>
  <c r="C454" i="1"/>
  <c r="D454" i="1" s="1"/>
  <c r="S453" i="1"/>
  <c r="R453" i="1"/>
  <c r="Q453" i="1"/>
  <c r="P453" i="1"/>
  <c r="O453" i="1"/>
  <c r="L453" i="1"/>
  <c r="C453" i="1"/>
  <c r="D453" i="1" s="1"/>
  <c r="S452" i="1"/>
  <c r="R452" i="1"/>
  <c r="Q452" i="1"/>
  <c r="P452" i="1"/>
  <c r="O452" i="1"/>
  <c r="L452" i="1"/>
  <c r="C452" i="1"/>
  <c r="D452" i="1" s="1"/>
  <c r="S451" i="1"/>
  <c r="R451" i="1"/>
  <c r="Q451" i="1"/>
  <c r="P451" i="1"/>
  <c r="O451" i="1"/>
  <c r="L451" i="1"/>
  <c r="C451" i="1"/>
  <c r="D451" i="1" s="1"/>
  <c r="S450" i="1"/>
  <c r="R450" i="1"/>
  <c r="Q450" i="1"/>
  <c r="P450" i="1"/>
  <c r="O450" i="1"/>
  <c r="L450" i="1"/>
  <c r="C450" i="1"/>
  <c r="D450" i="1" s="1"/>
  <c r="S449" i="1"/>
  <c r="R449" i="1"/>
  <c r="Q449" i="1"/>
  <c r="P449" i="1"/>
  <c r="O449" i="1"/>
  <c r="L449" i="1"/>
  <c r="C449" i="1"/>
  <c r="D449" i="1" s="1"/>
  <c r="S448" i="1"/>
  <c r="R448" i="1"/>
  <c r="Q448" i="1"/>
  <c r="P448" i="1"/>
  <c r="O448" i="1"/>
  <c r="L448" i="1"/>
  <c r="C448" i="1"/>
  <c r="D448" i="1" s="1"/>
  <c r="S447" i="1"/>
  <c r="R447" i="1"/>
  <c r="Q447" i="1"/>
  <c r="P447" i="1"/>
  <c r="O447" i="1"/>
  <c r="L447" i="1"/>
  <c r="C447" i="1"/>
  <c r="D447" i="1" s="1"/>
  <c r="S446" i="1"/>
  <c r="R446" i="1"/>
  <c r="Q446" i="1"/>
  <c r="P446" i="1"/>
  <c r="O446" i="1"/>
  <c r="L446" i="1"/>
  <c r="C446" i="1"/>
  <c r="D446" i="1" s="1"/>
  <c r="S445" i="1"/>
  <c r="R445" i="1"/>
  <c r="Q445" i="1"/>
  <c r="P445" i="1"/>
  <c r="O445" i="1"/>
  <c r="L445" i="1"/>
  <c r="C445" i="1"/>
  <c r="D445" i="1" s="1"/>
  <c r="S444" i="1"/>
  <c r="R444" i="1"/>
  <c r="Q444" i="1"/>
  <c r="P444" i="1"/>
  <c r="O444" i="1"/>
  <c r="L444" i="1"/>
  <c r="C444" i="1"/>
  <c r="D444" i="1" s="1"/>
  <c r="S443" i="1"/>
  <c r="R443" i="1"/>
  <c r="Q443" i="1"/>
  <c r="P443" i="1"/>
  <c r="O443" i="1"/>
  <c r="L443" i="1"/>
  <c r="C443" i="1"/>
  <c r="D443" i="1" s="1"/>
  <c r="S442" i="1"/>
  <c r="R442" i="1"/>
  <c r="Q442" i="1"/>
  <c r="P442" i="1"/>
  <c r="O442" i="1"/>
  <c r="L442" i="1"/>
  <c r="C442" i="1"/>
  <c r="D442" i="1" s="1"/>
  <c r="S441" i="1"/>
  <c r="R441" i="1"/>
  <c r="Q441" i="1"/>
  <c r="P441" i="1"/>
  <c r="O441" i="1"/>
  <c r="L441" i="1"/>
  <c r="C441" i="1"/>
  <c r="D441" i="1" s="1"/>
  <c r="S440" i="1"/>
  <c r="R440" i="1"/>
  <c r="Q440" i="1"/>
  <c r="P440" i="1"/>
  <c r="O440" i="1"/>
  <c r="L440" i="1"/>
  <c r="C440" i="1"/>
  <c r="D440" i="1" s="1"/>
  <c r="S439" i="1"/>
  <c r="R439" i="1"/>
  <c r="Q439" i="1"/>
  <c r="P439" i="1"/>
  <c r="O439" i="1"/>
  <c r="L439" i="1"/>
  <c r="C439" i="1"/>
  <c r="D439" i="1" s="1"/>
  <c r="S438" i="1"/>
  <c r="R438" i="1"/>
  <c r="Q438" i="1"/>
  <c r="P438" i="1"/>
  <c r="O438" i="1"/>
  <c r="L438" i="1"/>
  <c r="C438" i="1"/>
  <c r="D438" i="1" s="1"/>
  <c r="S437" i="1"/>
  <c r="R437" i="1"/>
  <c r="Q437" i="1"/>
  <c r="P437" i="1"/>
  <c r="O437" i="1"/>
  <c r="L437" i="1"/>
  <c r="C437" i="1"/>
  <c r="D437" i="1" s="1"/>
  <c r="S436" i="1"/>
  <c r="R436" i="1"/>
  <c r="Q436" i="1"/>
  <c r="P436" i="1"/>
  <c r="O436" i="1"/>
  <c r="L436" i="1"/>
  <c r="C436" i="1"/>
  <c r="D436" i="1" s="1"/>
  <c r="S435" i="1"/>
  <c r="R435" i="1"/>
  <c r="Q435" i="1"/>
  <c r="P435" i="1"/>
  <c r="O435" i="1"/>
  <c r="L435" i="1"/>
  <c r="C435" i="1"/>
  <c r="D435" i="1" s="1"/>
  <c r="S434" i="1"/>
  <c r="R434" i="1"/>
  <c r="Q434" i="1"/>
  <c r="P434" i="1"/>
  <c r="O434" i="1"/>
  <c r="L434" i="1"/>
  <c r="C434" i="1"/>
  <c r="D434" i="1" s="1"/>
  <c r="S433" i="1"/>
  <c r="R433" i="1"/>
  <c r="Q433" i="1"/>
  <c r="P433" i="1"/>
  <c r="O433" i="1"/>
  <c r="L433" i="1"/>
  <c r="C433" i="1"/>
  <c r="D433" i="1" s="1"/>
  <c r="S432" i="1"/>
  <c r="R432" i="1"/>
  <c r="Q432" i="1"/>
  <c r="P432" i="1"/>
  <c r="O432" i="1"/>
  <c r="L432" i="1"/>
  <c r="C432" i="1"/>
  <c r="D432" i="1" s="1"/>
  <c r="S431" i="1"/>
  <c r="R431" i="1"/>
  <c r="Q431" i="1"/>
  <c r="P431" i="1"/>
  <c r="O431" i="1"/>
  <c r="L431" i="1"/>
  <c r="C431" i="1"/>
  <c r="D431" i="1" s="1"/>
  <c r="S430" i="1"/>
  <c r="R430" i="1"/>
  <c r="Q430" i="1"/>
  <c r="P430" i="1"/>
  <c r="O430" i="1"/>
  <c r="L430" i="1"/>
  <c r="C430" i="1"/>
  <c r="D430" i="1" s="1"/>
  <c r="S429" i="1"/>
  <c r="R429" i="1"/>
  <c r="Q429" i="1"/>
  <c r="P429" i="1"/>
  <c r="O429" i="1"/>
  <c r="L429" i="1"/>
  <c r="C429" i="1"/>
  <c r="D429" i="1" s="1"/>
  <c r="S428" i="1"/>
  <c r="R428" i="1"/>
  <c r="Q428" i="1"/>
  <c r="P428" i="1"/>
  <c r="O428" i="1"/>
  <c r="L428" i="1"/>
  <c r="C428" i="1"/>
  <c r="D428" i="1" s="1"/>
  <c r="S427" i="1"/>
  <c r="R427" i="1"/>
  <c r="Q427" i="1"/>
  <c r="P427" i="1"/>
  <c r="O427" i="1"/>
  <c r="L427" i="1"/>
  <c r="C427" i="1"/>
  <c r="D427" i="1" s="1"/>
  <c r="S426" i="1"/>
  <c r="R426" i="1"/>
  <c r="Q426" i="1"/>
  <c r="P426" i="1"/>
  <c r="O426" i="1"/>
  <c r="L426" i="1"/>
  <c r="C426" i="1"/>
  <c r="D426" i="1" s="1"/>
  <c r="S425" i="1"/>
  <c r="R425" i="1"/>
  <c r="Q425" i="1"/>
  <c r="P425" i="1"/>
  <c r="O425" i="1"/>
  <c r="L425" i="1"/>
  <c r="C425" i="1"/>
  <c r="D425" i="1" s="1"/>
  <c r="S424" i="1"/>
  <c r="R424" i="1"/>
  <c r="Q424" i="1"/>
  <c r="P424" i="1"/>
  <c r="O424" i="1"/>
  <c r="L424" i="1"/>
  <c r="C424" i="1"/>
  <c r="D424" i="1" s="1"/>
  <c r="S423" i="1"/>
  <c r="R423" i="1"/>
  <c r="Q423" i="1"/>
  <c r="P423" i="1"/>
  <c r="O423" i="1"/>
  <c r="L423" i="1"/>
  <c r="C423" i="1"/>
  <c r="D423" i="1" s="1"/>
  <c r="S422" i="1"/>
  <c r="R422" i="1"/>
  <c r="Q422" i="1"/>
  <c r="P422" i="1"/>
  <c r="O422" i="1"/>
  <c r="L422" i="1"/>
  <c r="C422" i="1"/>
  <c r="D422" i="1" s="1"/>
  <c r="S421" i="1"/>
  <c r="R421" i="1"/>
  <c r="Q421" i="1"/>
  <c r="P421" i="1"/>
  <c r="O421" i="1"/>
  <c r="L421" i="1"/>
  <c r="C421" i="1"/>
  <c r="D421" i="1" s="1"/>
  <c r="S420" i="1"/>
  <c r="R420" i="1"/>
  <c r="Q420" i="1"/>
  <c r="P420" i="1"/>
  <c r="O420" i="1"/>
  <c r="L420" i="1"/>
  <c r="C420" i="1"/>
  <c r="D420" i="1" s="1"/>
  <c r="S419" i="1"/>
  <c r="R419" i="1"/>
  <c r="Q419" i="1"/>
  <c r="P419" i="1"/>
  <c r="O419" i="1"/>
  <c r="L419" i="1"/>
  <c r="C419" i="1"/>
  <c r="D419" i="1" s="1"/>
  <c r="S418" i="1"/>
  <c r="R418" i="1"/>
  <c r="Q418" i="1"/>
  <c r="P418" i="1"/>
  <c r="O418" i="1"/>
  <c r="L418" i="1"/>
  <c r="C418" i="1"/>
  <c r="D418" i="1" s="1"/>
  <c r="S417" i="1"/>
  <c r="R417" i="1"/>
  <c r="Q417" i="1"/>
  <c r="P417" i="1"/>
  <c r="O417" i="1"/>
  <c r="L417" i="1"/>
  <c r="C417" i="1"/>
  <c r="D417" i="1" s="1"/>
  <c r="S416" i="1"/>
  <c r="R416" i="1"/>
  <c r="Q416" i="1"/>
  <c r="P416" i="1"/>
  <c r="O416" i="1"/>
  <c r="L416" i="1"/>
  <c r="C416" i="1"/>
  <c r="D416" i="1" s="1"/>
  <c r="S415" i="1"/>
  <c r="R415" i="1"/>
  <c r="Q415" i="1"/>
  <c r="P415" i="1"/>
  <c r="O415" i="1"/>
  <c r="L415" i="1"/>
  <c r="C415" i="1"/>
  <c r="D415" i="1" s="1"/>
  <c r="S414" i="1"/>
  <c r="R414" i="1"/>
  <c r="Q414" i="1"/>
  <c r="P414" i="1"/>
  <c r="O414" i="1"/>
  <c r="L414" i="1"/>
  <c r="C414" i="1"/>
  <c r="D414" i="1" s="1"/>
  <c r="S413" i="1"/>
  <c r="R413" i="1"/>
  <c r="Q413" i="1"/>
  <c r="P413" i="1"/>
  <c r="O413" i="1"/>
  <c r="L413" i="1"/>
  <c r="C413" i="1"/>
  <c r="D413" i="1" s="1"/>
  <c r="S412" i="1"/>
  <c r="R412" i="1"/>
  <c r="Q412" i="1"/>
  <c r="P412" i="1"/>
  <c r="O412" i="1"/>
  <c r="L412" i="1"/>
  <c r="C412" i="1"/>
  <c r="D412" i="1" s="1"/>
  <c r="S411" i="1"/>
  <c r="R411" i="1"/>
  <c r="Q411" i="1"/>
  <c r="P411" i="1"/>
  <c r="O411" i="1"/>
  <c r="L411" i="1"/>
  <c r="C411" i="1"/>
  <c r="D411" i="1" s="1"/>
  <c r="S410" i="1"/>
  <c r="R410" i="1"/>
  <c r="Q410" i="1"/>
  <c r="P410" i="1"/>
  <c r="O410" i="1"/>
  <c r="L410" i="1"/>
  <c r="C410" i="1"/>
  <c r="D410" i="1" s="1"/>
  <c r="S409" i="1"/>
  <c r="R409" i="1"/>
  <c r="Q409" i="1"/>
  <c r="P409" i="1"/>
  <c r="O409" i="1"/>
  <c r="L409" i="1"/>
  <c r="C409" i="1"/>
  <c r="D409" i="1" s="1"/>
  <c r="S408" i="1"/>
  <c r="R408" i="1"/>
  <c r="Q408" i="1"/>
  <c r="P408" i="1"/>
  <c r="O408" i="1"/>
  <c r="L408" i="1"/>
  <c r="C408" i="1"/>
  <c r="D408" i="1" s="1"/>
  <c r="S407" i="1"/>
  <c r="R407" i="1"/>
  <c r="Q407" i="1"/>
  <c r="P407" i="1"/>
  <c r="O407" i="1"/>
  <c r="L407" i="1"/>
  <c r="C407" i="1"/>
  <c r="D407" i="1" s="1"/>
  <c r="S406" i="1"/>
  <c r="R406" i="1"/>
  <c r="Q406" i="1"/>
  <c r="P406" i="1"/>
  <c r="O406" i="1"/>
  <c r="L406" i="1"/>
  <c r="C406" i="1"/>
  <c r="D406" i="1" s="1"/>
  <c r="S405" i="1"/>
  <c r="R405" i="1"/>
  <c r="Q405" i="1"/>
  <c r="P405" i="1"/>
  <c r="O405" i="1"/>
  <c r="L405" i="1"/>
  <c r="C405" i="1"/>
  <c r="D405" i="1" s="1"/>
  <c r="S404" i="1"/>
  <c r="R404" i="1"/>
  <c r="Q404" i="1"/>
  <c r="P404" i="1"/>
  <c r="O404" i="1"/>
  <c r="L404" i="1"/>
  <c r="C404" i="1"/>
  <c r="D404" i="1" s="1"/>
  <c r="S403" i="1"/>
  <c r="R403" i="1"/>
  <c r="Q403" i="1"/>
  <c r="P403" i="1"/>
  <c r="O403" i="1"/>
  <c r="L403" i="1"/>
  <c r="C403" i="1"/>
  <c r="D403" i="1" s="1"/>
  <c r="S402" i="1"/>
  <c r="R402" i="1"/>
  <c r="Q402" i="1"/>
  <c r="P402" i="1"/>
  <c r="O402" i="1"/>
  <c r="L402" i="1"/>
  <c r="C402" i="1"/>
  <c r="D402" i="1" s="1"/>
  <c r="S401" i="1"/>
  <c r="R401" i="1"/>
  <c r="Q401" i="1"/>
  <c r="P401" i="1"/>
  <c r="O401" i="1"/>
  <c r="L401" i="1"/>
  <c r="C401" i="1"/>
  <c r="D401" i="1" s="1"/>
  <c r="S400" i="1"/>
  <c r="R400" i="1"/>
  <c r="Q400" i="1"/>
  <c r="P400" i="1"/>
  <c r="O400" i="1"/>
  <c r="L400" i="1"/>
  <c r="C400" i="1"/>
  <c r="D400" i="1" s="1"/>
  <c r="S399" i="1"/>
  <c r="R399" i="1"/>
  <c r="Q399" i="1"/>
  <c r="P399" i="1"/>
  <c r="O399" i="1"/>
  <c r="L399" i="1"/>
  <c r="C399" i="1"/>
  <c r="D399" i="1" s="1"/>
  <c r="S398" i="1"/>
  <c r="R398" i="1"/>
  <c r="Q398" i="1"/>
  <c r="P398" i="1"/>
  <c r="O398" i="1"/>
  <c r="L398" i="1"/>
  <c r="C398" i="1"/>
  <c r="D398" i="1" s="1"/>
  <c r="S397" i="1"/>
  <c r="R397" i="1"/>
  <c r="Q397" i="1"/>
  <c r="P397" i="1"/>
  <c r="O397" i="1"/>
  <c r="L397" i="1"/>
  <c r="C397" i="1"/>
  <c r="D397" i="1" s="1"/>
  <c r="S396" i="1"/>
  <c r="R396" i="1"/>
  <c r="Q396" i="1"/>
  <c r="P396" i="1"/>
  <c r="O396" i="1"/>
  <c r="L396" i="1"/>
  <c r="C396" i="1"/>
  <c r="D396" i="1" s="1"/>
  <c r="S395" i="1"/>
  <c r="R395" i="1"/>
  <c r="Q395" i="1"/>
  <c r="P395" i="1"/>
  <c r="O395" i="1"/>
  <c r="L395" i="1"/>
  <c r="C395" i="1"/>
  <c r="D395" i="1" s="1"/>
  <c r="S394" i="1"/>
  <c r="R394" i="1"/>
  <c r="Q394" i="1"/>
  <c r="P394" i="1"/>
  <c r="O394" i="1"/>
  <c r="L394" i="1"/>
  <c r="C394" i="1"/>
  <c r="D394" i="1" s="1"/>
  <c r="S393" i="1"/>
  <c r="R393" i="1"/>
  <c r="Q393" i="1"/>
  <c r="P393" i="1"/>
  <c r="O393" i="1"/>
  <c r="L393" i="1"/>
  <c r="C393" i="1"/>
  <c r="D393" i="1" s="1"/>
  <c r="S392" i="1"/>
  <c r="R392" i="1"/>
  <c r="Q392" i="1"/>
  <c r="P392" i="1"/>
  <c r="O392" i="1"/>
  <c r="L392" i="1"/>
  <c r="C392" i="1"/>
  <c r="D392" i="1" s="1"/>
  <c r="S391" i="1"/>
  <c r="R391" i="1"/>
  <c r="Q391" i="1"/>
  <c r="P391" i="1"/>
  <c r="O391" i="1"/>
  <c r="L391" i="1"/>
  <c r="C391" i="1"/>
  <c r="D391" i="1" s="1"/>
  <c r="S390" i="1"/>
  <c r="R390" i="1"/>
  <c r="Q390" i="1"/>
  <c r="P390" i="1"/>
  <c r="O390" i="1"/>
  <c r="L390" i="1"/>
  <c r="C390" i="1"/>
  <c r="D390" i="1" s="1"/>
  <c r="S389" i="1"/>
  <c r="R389" i="1"/>
  <c r="Q389" i="1"/>
  <c r="P389" i="1"/>
  <c r="O389" i="1"/>
  <c r="L389" i="1"/>
  <c r="C389" i="1"/>
  <c r="D389" i="1" s="1"/>
  <c r="S388" i="1"/>
  <c r="R388" i="1"/>
  <c r="Q388" i="1"/>
  <c r="P388" i="1"/>
  <c r="O388" i="1"/>
  <c r="L388" i="1"/>
  <c r="C388" i="1"/>
  <c r="D388" i="1" s="1"/>
  <c r="S387" i="1"/>
  <c r="R387" i="1"/>
  <c r="Q387" i="1"/>
  <c r="P387" i="1"/>
  <c r="O387" i="1"/>
  <c r="L387" i="1"/>
  <c r="C387" i="1"/>
  <c r="D387" i="1" s="1"/>
  <c r="S386" i="1"/>
  <c r="R386" i="1"/>
  <c r="Q386" i="1"/>
  <c r="P386" i="1"/>
  <c r="O386" i="1"/>
  <c r="L386" i="1"/>
  <c r="C386" i="1"/>
  <c r="D386" i="1" s="1"/>
  <c r="S385" i="1"/>
  <c r="R385" i="1"/>
  <c r="Q385" i="1"/>
  <c r="P385" i="1"/>
  <c r="O385" i="1"/>
  <c r="L385" i="1"/>
  <c r="C385" i="1"/>
  <c r="D385" i="1" s="1"/>
  <c r="S384" i="1"/>
  <c r="R384" i="1"/>
  <c r="Q384" i="1"/>
  <c r="P384" i="1"/>
  <c r="O384" i="1"/>
  <c r="L384" i="1"/>
  <c r="C384" i="1"/>
  <c r="D384" i="1" s="1"/>
  <c r="S383" i="1"/>
  <c r="R383" i="1"/>
  <c r="Q383" i="1"/>
  <c r="P383" i="1"/>
  <c r="O383" i="1"/>
  <c r="L383" i="1"/>
  <c r="C383" i="1"/>
  <c r="D383" i="1" s="1"/>
  <c r="S382" i="1"/>
  <c r="R382" i="1"/>
  <c r="Q382" i="1"/>
  <c r="P382" i="1"/>
  <c r="O382" i="1"/>
  <c r="L382" i="1"/>
  <c r="C382" i="1"/>
  <c r="D382" i="1" s="1"/>
  <c r="S381" i="1"/>
  <c r="R381" i="1"/>
  <c r="Q381" i="1"/>
  <c r="P381" i="1"/>
  <c r="O381" i="1"/>
  <c r="L381" i="1"/>
  <c r="C381" i="1"/>
  <c r="D381" i="1" s="1"/>
  <c r="S380" i="1"/>
  <c r="R380" i="1"/>
  <c r="Q380" i="1"/>
  <c r="P380" i="1"/>
  <c r="O380" i="1"/>
  <c r="L380" i="1"/>
  <c r="C380" i="1"/>
  <c r="D380" i="1" s="1"/>
  <c r="S379" i="1"/>
  <c r="R379" i="1"/>
  <c r="Q379" i="1"/>
  <c r="P379" i="1"/>
  <c r="O379" i="1"/>
  <c r="L379" i="1"/>
  <c r="C379" i="1"/>
  <c r="D379" i="1" s="1"/>
  <c r="S378" i="1"/>
  <c r="R378" i="1"/>
  <c r="Q378" i="1"/>
  <c r="P378" i="1"/>
  <c r="O378" i="1"/>
  <c r="L378" i="1"/>
  <c r="C378" i="1"/>
  <c r="D378" i="1" s="1"/>
  <c r="S377" i="1"/>
  <c r="R377" i="1"/>
  <c r="Q377" i="1"/>
  <c r="P377" i="1"/>
  <c r="O377" i="1"/>
  <c r="L377" i="1"/>
  <c r="C377" i="1"/>
  <c r="D377" i="1" s="1"/>
  <c r="S376" i="1"/>
  <c r="R376" i="1"/>
  <c r="Q376" i="1"/>
  <c r="P376" i="1"/>
  <c r="O376" i="1"/>
  <c r="L376" i="1"/>
  <c r="C376" i="1"/>
  <c r="D376" i="1" s="1"/>
  <c r="S375" i="1"/>
  <c r="R375" i="1"/>
  <c r="Q375" i="1"/>
  <c r="P375" i="1"/>
  <c r="O375" i="1"/>
  <c r="L375" i="1"/>
  <c r="C375" i="1"/>
  <c r="D375" i="1" s="1"/>
  <c r="S374" i="1"/>
  <c r="R374" i="1"/>
  <c r="Q374" i="1"/>
  <c r="P374" i="1"/>
  <c r="O374" i="1"/>
  <c r="L374" i="1"/>
  <c r="C374" i="1"/>
  <c r="D374" i="1" s="1"/>
  <c r="S373" i="1"/>
  <c r="R373" i="1"/>
  <c r="Q373" i="1"/>
  <c r="P373" i="1"/>
  <c r="O373" i="1"/>
  <c r="L373" i="1"/>
  <c r="C373" i="1"/>
  <c r="D373" i="1" s="1"/>
  <c r="S372" i="1"/>
  <c r="R372" i="1"/>
  <c r="Q372" i="1"/>
  <c r="P372" i="1"/>
  <c r="O372" i="1"/>
  <c r="L372" i="1"/>
  <c r="C372" i="1"/>
  <c r="D372" i="1" s="1"/>
  <c r="S371" i="1"/>
  <c r="R371" i="1"/>
  <c r="Q371" i="1"/>
  <c r="P371" i="1"/>
  <c r="O371" i="1"/>
  <c r="L371" i="1"/>
  <c r="C371" i="1"/>
  <c r="D371" i="1" s="1"/>
  <c r="S370" i="1"/>
  <c r="R370" i="1"/>
  <c r="Q370" i="1"/>
  <c r="P370" i="1"/>
  <c r="O370" i="1"/>
  <c r="L370" i="1"/>
  <c r="C370" i="1"/>
  <c r="D370" i="1" s="1"/>
  <c r="S369" i="1"/>
  <c r="R369" i="1"/>
  <c r="Q369" i="1"/>
  <c r="P369" i="1"/>
  <c r="O369" i="1"/>
  <c r="L369" i="1"/>
  <c r="C369" i="1"/>
  <c r="D369" i="1" s="1"/>
  <c r="S368" i="1"/>
  <c r="R368" i="1"/>
  <c r="Q368" i="1"/>
  <c r="P368" i="1"/>
  <c r="O368" i="1"/>
  <c r="L368" i="1"/>
  <c r="C368" i="1"/>
  <c r="D368" i="1" s="1"/>
  <c r="S367" i="1"/>
  <c r="R367" i="1"/>
  <c r="Q367" i="1"/>
  <c r="P367" i="1"/>
  <c r="O367" i="1"/>
  <c r="L367" i="1"/>
  <c r="C367" i="1"/>
  <c r="D367" i="1" s="1"/>
  <c r="S366" i="1"/>
  <c r="R366" i="1"/>
  <c r="Q366" i="1"/>
  <c r="P366" i="1"/>
  <c r="O366" i="1"/>
  <c r="L366" i="1"/>
  <c r="C366" i="1"/>
  <c r="D366" i="1" s="1"/>
  <c r="S365" i="1"/>
  <c r="R365" i="1"/>
  <c r="Q365" i="1"/>
  <c r="P365" i="1"/>
  <c r="O365" i="1"/>
  <c r="L365" i="1"/>
  <c r="C365" i="1"/>
  <c r="D365" i="1" s="1"/>
  <c r="S364" i="1"/>
  <c r="R364" i="1"/>
  <c r="Q364" i="1"/>
  <c r="P364" i="1"/>
  <c r="O364" i="1"/>
  <c r="L364" i="1"/>
  <c r="C364" i="1"/>
  <c r="D364" i="1" s="1"/>
  <c r="S363" i="1"/>
  <c r="R363" i="1"/>
  <c r="Q363" i="1"/>
  <c r="P363" i="1"/>
  <c r="O363" i="1"/>
  <c r="L363" i="1"/>
  <c r="C363" i="1"/>
  <c r="D363" i="1" s="1"/>
  <c r="S362" i="1"/>
  <c r="R362" i="1"/>
  <c r="Q362" i="1"/>
  <c r="P362" i="1"/>
  <c r="O362" i="1"/>
  <c r="L362" i="1"/>
  <c r="C362" i="1"/>
  <c r="D362" i="1" s="1"/>
  <c r="S361" i="1"/>
  <c r="R361" i="1"/>
  <c r="Q361" i="1"/>
  <c r="P361" i="1"/>
  <c r="O361" i="1"/>
  <c r="L361" i="1"/>
  <c r="C361" i="1"/>
  <c r="D361" i="1" s="1"/>
  <c r="S360" i="1"/>
  <c r="R360" i="1"/>
  <c r="Q360" i="1"/>
  <c r="P360" i="1"/>
  <c r="O360" i="1"/>
  <c r="L360" i="1"/>
  <c r="C360" i="1"/>
  <c r="D360" i="1" s="1"/>
  <c r="S359" i="1"/>
  <c r="R359" i="1"/>
  <c r="Q359" i="1"/>
  <c r="P359" i="1"/>
  <c r="O359" i="1"/>
  <c r="L359" i="1"/>
  <c r="C359" i="1"/>
  <c r="D359" i="1" s="1"/>
  <c r="S358" i="1"/>
  <c r="R358" i="1"/>
  <c r="Q358" i="1"/>
  <c r="P358" i="1"/>
  <c r="O358" i="1"/>
  <c r="L358" i="1"/>
  <c r="C358" i="1"/>
  <c r="D358" i="1" s="1"/>
  <c r="S357" i="1"/>
  <c r="R357" i="1"/>
  <c r="Q357" i="1"/>
  <c r="P357" i="1"/>
  <c r="O357" i="1"/>
  <c r="L357" i="1"/>
  <c r="C357" i="1"/>
  <c r="D357" i="1" s="1"/>
  <c r="S356" i="1"/>
  <c r="R356" i="1"/>
  <c r="Q356" i="1"/>
  <c r="P356" i="1"/>
  <c r="O356" i="1"/>
  <c r="L356" i="1"/>
  <c r="C356" i="1"/>
  <c r="D356" i="1" s="1"/>
  <c r="S355" i="1"/>
  <c r="R355" i="1"/>
  <c r="Q355" i="1"/>
  <c r="P355" i="1"/>
  <c r="O355" i="1"/>
  <c r="L355" i="1"/>
  <c r="C355" i="1"/>
  <c r="D355" i="1" s="1"/>
  <c r="S354" i="1"/>
  <c r="R354" i="1"/>
  <c r="Q354" i="1"/>
  <c r="P354" i="1"/>
  <c r="O354" i="1"/>
  <c r="L354" i="1"/>
  <c r="C354" i="1"/>
  <c r="D354" i="1" s="1"/>
  <c r="S353" i="1"/>
  <c r="R353" i="1"/>
  <c r="Q353" i="1"/>
  <c r="P353" i="1"/>
  <c r="O353" i="1"/>
  <c r="L353" i="1"/>
  <c r="C353" i="1"/>
  <c r="D353" i="1" s="1"/>
  <c r="S352" i="1"/>
  <c r="R352" i="1"/>
  <c r="Q352" i="1"/>
  <c r="P352" i="1"/>
  <c r="O352" i="1"/>
  <c r="L352" i="1"/>
  <c r="C352" i="1"/>
  <c r="D352" i="1" s="1"/>
  <c r="S351" i="1"/>
  <c r="R351" i="1"/>
  <c r="Q351" i="1"/>
  <c r="P351" i="1"/>
  <c r="O351" i="1"/>
  <c r="L351" i="1"/>
  <c r="C351" i="1"/>
  <c r="D351" i="1" s="1"/>
  <c r="S350" i="1"/>
  <c r="R350" i="1"/>
  <c r="Q350" i="1"/>
  <c r="P350" i="1"/>
  <c r="O350" i="1"/>
  <c r="L350" i="1"/>
  <c r="C350" i="1"/>
  <c r="D350" i="1" s="1"/>
  <c r="S349" i="1"/>
  <c r="R349" i="1"/>
  <c r="Q349" i="1"/>
  <c r="P349" i="1"/>
  <c r="O349" i="1"/>
  <c r="L349" i="1"/>
  <c r="C349" i="1"/>
  <c r="D349" i="1" s="1"/>
  <c r="S348" i="1"/>
  <c r="R348" i="1"/>
  <c r="Q348" i="1"/>
  <c r="P348" i="1"/>
  <c r="O348" i="1"/>
  <c r="L348" i="1"/>
  <c r="C348" i="1"/>
  <c r="D348" i="1" s="1"/>
  <c r="S347" i="1"/>
  <c r="R347" i="1"/>
  <c r="Q347" i="1"/>
  <c r="P347" i="1"/>
  <c r="O347" i="1"/>
  <c r="L347" i="1"/>
  <c r="C347" i="1"/>
  <c r="D347" i="1" s="1"/>
  <c r="S346" i="1"/>
  <c r="R346" i="1"/>
  <c r="Q346" i="1"/>
  <c r="P346" i="1"/>
  <c r="O346" i="1"/>
  <c r="L346" i="1"/>
  <c r="C346" i="1"/>
  <c r="D346" i="1" s="1"/>
  <c r="S345" i="1"/>
  <c r="R345" i="1"/>
  <c r="Q345" i="1"/>
  <c r="P345" i="1"/>
  <c r="O345" i="1"/>
  <c r="L345" i="1"/>
  <c r="C345" i="1"/>
  <c r="D345" i="1" s="1"/>
  <c r="S344" i="1"/>
  <c r="R344" i="1"/>
  <c r="Q344" i="1"/>
  <c r="P344" i="1"/>
  <c r="O344" i="1"/>
  <c r="L344" i="1"/>
  <c r="C344" i="1"/>
  <c r="D344" i="1" s="1"/>
  <c r="S343" i="1"/>
  <c r="R343" i="1"/>
  <c r="Q343" i="1"/>
  <c r="P343" i="1"/>
  <c r="O343" i="1"/>
  <c r="L343" i="1"/>
  <c r="C343" i="1"/>
  <c r="D343" i="1" s="1"/>
  <c r="S342" i="1"/>
  <c r="R342" i="1"/>
  <c r="Q342" i="1"/>
  <c r="P342" i="1"/>
  <c r="O342" i="1"/>
  <c r="L342" i="1"/>
  <c r="C342" i="1"/>
  <c r="D342" i="1" s="1"/>
  <c r="S341" i="1"/>
  <c r="R341" i="1"/>
  <c r="Q341" i="1"/>
  <c r="P341" i="1"/>
  <c r="O341" i="1"/>
  <c r="L341" i="1"/>
  <c r="C341" i="1"/>
  <c r="D341" i="1" s="1"/>
  <c r="S340" i="1"/>
  <c r="R340" i="1"/>
  <c r="Q340" i="1"/>
  <c r="P340" i="1"/>
  <c r="O340" i="1"/>
  <c r="L340" i="1"/>
  <c r="C340" i="1"/>
  <c r="D340" i="1" s="1"/>
  <c r="S339" i="1"/>
  <c r="R339" i="1"/>
  <c r="Q339" i="1"/>
  <c r="P339" i="1"/>
  <c r="O339" i="1"/>
  <c r="L339" i="1"/>
  <c r="C339" i="1"/>
  <c r="D339" i="1" s="1"/>
  <c r="S338" i="1"/>
  <c r="R338" i="1"/>
  <c r="Q338" i="1"/>
  <c r="P338" i="1"/>
  <c r="O338" i="1"/>
  <c r="L338" i="1"/>
  <c r="C338" i="1"/>
  <c r="D338" i="1" s="1"/>
  <c r="S337" i="1"/>
  <c r="R337" i="1"/>
  <c r="Q337" i="1"/>
  <c r="P337" i="1"/>
  <c r="O337" i="1"/>
  <c r="L337" i="1"/>
  <c r="C337" i="1"/>
  <c r="D337" i="1" s="1"/>
  <c r="S336" i="1"/>
  <c r="R336" i="1"/>
  <c r="Q336" i="1"/>
  <c r="P336" i="1"/>
  <c r="O336" i="1"/>
  <c r="L336" i="1"/>
  <c r="C336" i="1"/>
  <c r="D336" i="1" s="1"/>
  <c r="S335" i="1"/>
  <c r="R335" i="1"/>
  <c r="Q335" i="1"/>
  <c r="P335" i="1"/>
  <c r="O335" i="1"/>
  <c r="L335" i="1"/>
  <c r="C335" i="1"/>
  <c r="D335" i="1" s="1"/>
  <c r="S334" i="1"/>
  <c r="R334" i="1"/>
  <c r="Q334" i="1"/>
  <c r="P334" i="1"/>
  <c r="O334" i="1"/>
  <c r="L334" i="1"/>
  <c r="C334" i="1"/>
  <c r="D334" i="1" s="1"/>
  <c r="S333" i="1"/>
  <c r="R333" i="1"/>
  <c r="Q333" i="1"/>
  <c r="P333" i="1"/>
  <c r="O333" i="1"/>
  <c r="L333" i="1"/>
  <c r="C333" i="1"/>
  <c r="D333" i="1" s="1"/>
  <c r="S332" i="1"/>
  <c r="R332" i="1"/>
  <c r="Q332" i="1"/>
  <c r="P332" i="1"/>
  <c r="O332" i="1"/>
  <c r="L332" i="1"/>
  <c r="C332" i="1"/>
  <c r="D332" i="1" s="1"/>
  <c r="S331" i="1"/>
  <c r="R331" i="1"/>
  <c r="Q331" i="1"/>
  <c r="P331" i="1"/>
  <c r="O331" i="1"/>
  <c r="L331" i="1"/>
  <c r="C331" i="1"/>
  <c r="D331" i="1" s="1"/>
  <c r="S330" i="1"/>
  <c r="R330" i="1"/>
  <c r="Q330" i="1"/>
  <c r="P330" i="1"/>
  <c r="O330" i="1"/>
  <c r="L330" i="1"/>
  <c r="C330" i="1"/>
  <c r="D330" i="1" s="1"/>
  <c r="S329" i="1"/>
  <c r="R329" i="1"/>
  <c r="Q329" i="1"/>
  <c r="P329" i="1"/>
  <c r="O329" i="1"/>
  <c r="L329" i="1"/>
  <c r="C329" i="1"/>
  <c r="D329" i="1" s="1"/>
  <c r="S328" i="1"/>
  <c r="R328" i="1"/>
  <c r="Q328" i="1"/>
  <c r="P328" i="1"/>
  <c r="O328" i="1"/>
  <c r="L328" i="1"/>
  <c r="C328" i="1"/>
  <c r="D328" i="1" s="1"/>
  <c r="S327" i="1"/>
  <c r="R327" i="1"/>
  <c r="Q327" i="1"/>
  <c r="P327" i="1"/>
  <c r="O327" i="1"/>
  <c r="L327" i="1"/>
  <c r="C327" i="1"/>
  <c r="D327" i="1" s="1"/>
  <c r="S326" i="1"/>
  <c r="R326" i="1"/>
  <c r="Q326" i="1"/>
  <c r="P326" i="1"/>
  <c r="O326" i="1"/>
  <c r="L326" i="1"/>
  <c r="C326" i="1"/>
  <c r="D326" i="1" s="1"/>
  <c r="S325" i="1"/>
  <c r="R325" i="1"/>
  <c r="Q325" i="1"/>
  <c r="P325" i="1"/>
  <c r="O325" i="1"/>
  <c r="L325" i="1"/>
  <c r="C325" i="1"/>
  <c r="D325" i="1" s="1"/>
  <c r="S324" i="1"/>
  <c r="R324" i="1"/>
  <c r="Q324" i="1"/>
  <c r="P324" i="1"/>
  <c r="O324" i="1"/>
  <c r="L324" i="1"/>
  <c r="C324" i="1"/>
  <c r="D324" i="1" s="1"/>
  <c r="S323" i="1"/>
  <c r="R323" i="1"/>
  <c r="Q323" i="1"/>
  <c r="P323" i="1"/>
  <c r="O323" i="1"/>
  <c r="L323" i="1"/>
  <c r="C323" i="1"/>
  <c r="D323" i="1" s="1"/>
  <c r="S322" i="1"/>
  <c r="R322" i="1"/>
  <c r="Q322" i="1"/>
  <c r="P322" i="1"/>
  <c r="O322" i="1"/>
  <c r="L322" i="1"/>
  <c r="C322" i="1"/>
  <c r="D322" i="1" s="1"/>
  <c r="S321" i="1"/>
  <c r="R321" i="1"/>
  <c r="Q321" i="1"/>
  <c r="P321" i="1"/>
  <c r="O321" i="1"/>
  <c r="L321" i="1"/>
  <c r="C321" i="1"/>
  <c r="D321" i="1" s="1"/>
  <c r="S320" i="1"/>
  <c r="R320" i="1"/>
  <c r="Q320" i="1"/>
  <c r="P320" i="1"/>
  <c r="O320" i="1"/>
  <c r="L320" i="1"/>
  <c r="C320" i="1"/>
  <c r="D320" i="1" s="1"/>
  <c r="S319" i="1"/>
  <c r="R319" i="1"/>
  <c r="Q319" i="1"/>
  <c r="P319" i="1"/>
  <c r="O319" i="1"/>
  <c r="L319" i="1"/>
  <c r="C319" i="1"/>
  <c r="D319" i="1" s="1"/>
  <c r="S318" i="1"/>
  <c r="R318" i="1"/>
  <c r="Q318" i="1"/>
  <c r="P318" i="1"/>
  <c r="O318" i="1"/>
  <c r="L318" i="1"/>
  <c r="C318" i="1"/>
  <c r="D318" i="1" s="1"/>
  <c r="S317" i="1"/>
  <c r="R317" i="1"/>
  <c r="Q317" i="1"/>
  <c r="P317" i="1"/>
  <c r="O317" i="1"/>
  <c r="L317" i="1"/>
  <c r="C317" i="1"/>
  <c r="D317" i="1" s="1"/>
  <c r="S316" i="1"/>
  <c r="R316" i="1"/>
  <c r="Q316" i="1"/>
  <c r="P316" i="1"/>
  <c r="O316" i="1"/>
  <c r="L316" i="1"/>
  <c r="C316" i="1"/>
  <c r="D316" i="1" s="1"/>
  <c r="S315" i="1"/>
  <c r="R315" i="1"/>
  <c r="Q315" i="1"/>
  <c r="P315" i="1"/>
  <c r="O315" i="1"/>
  <c r="L315" i="1"/>
  <c r="C315" i="1"/>
  <c r="D315" i="1" s="1"/>
  <c r="S314" i="1"/>
  <c r="R314" i="1"/>
  <c r="Q314" i="1"/>
  <c r="P314" i="1"/>
  <c r="O314" i="1"/>
  <c r="L314" i="1"/>
  <c r="C314" i="1"/>
  <c r="D314" i="1" s="1"/>
  <c r="S313" i="1"/>
  <c r="R313" i="1"/>
  <c r="Q313" i="1"/>
  <c r="P313" i="1"/>
  <c r="O313" i="1"/>
  <c r="L313" i="1"/>
  <c r="C313" i="1"/>
  <c r="D313" i="1" s="1"/>
  <c r="S312" i="1"/>
  <c r="R312" i="1"/>
  <c r="Q312" i="1"/>
  <c r="P312" i="1"/>
  <c r="O312" i="1"/>
  <c r="L312" i="1"/>
  <c r="C312" i="1"/>
  <c r="D312" i="1" s="1"/>
  <c r="S311" i="1"/>
  <c r="R311" i="1"/>
  <c r="Q311" i="1"/>
  <c r="P311" i="1"/>
  <c r="O311" i="1"/>
  <c r="L311" i="1"/>
  <c r="C311" i="1"/>
  <c r="D311" i="1" s="1"/>
  <c r="S310" i="1"/>
  <c r="R310" i="1"/>
  <c r="Q310" i="1"/>
  <c r="P310" i="1"/>
  <c r="O310" i="1"/>
  <c r="L310" i="1"/>
  <c r="C310" i="1"/>
  <c r="D310" i="1" s="1"/>
  <c r="S309" i="1"/>
  <c r="R309" i="1"/>
  <c r="Q309" i="1"/>
  <c r="P309" i="1"/>
  <c r="O309" i="1"/>
  <c r="L309" i="1"/>
  <c r="C309" i="1"/>
  <c r="D309" i="1" s="1"/>
  <c r="S308" i="1"/>
  <c r="R308" i="1"/>
  <c r="Q308" i="1"/>
  <c r="P308" i="1"/>
  <c r="O308" i="1"/>
  <c r="L308" i="1"/>
  <c r="C308" i="1"/>
  <c r="D308" i="1" s="1"/>
  <c r="S307" i="1"/>
  <c r="R307" i="1"/>
  <c r="Q307" i="1"/>
  <c r="P307" i="1"/>
  <c r="O307" i="1"/>
  <c r="L307" i="1"/>
  <c r="C307" i="1"/>
  <c r="D307" i="1" s="1"/>
  <c r="S306" i="1"/>
  <c r="R306" i="1"/>
  <c r="Q306" i="1"/>
  <c r="P306" i="1"/>
  <c r="O306" i="1"/>
  <c r="L306" i="1"/>
  <c r="C306" i="1"/>
  <c r="D306" i="1" s="1"/>
  <c r="S305" i="1"/>
  <c r="R305" i="1"/>
  <c r="Q305" i="1"/>
  <c r="P305" i="1"/>
  <c r="O305" i="1"/>
  <c r="L305" i="1"/>
  <c r="C305" i="1"/>
  <c r="D305" i="1" s="1"/>
  <c r="S304" i="1"/>
  <c r="R304" i="1"/>
  <c r="Q304" i="1"/>
  <c r="P304" i="1"/>
  <c r="O304" i="1"/>
  <c r="L304" i="1"/>
  <c r="C304" i="1"/>
  <c r="D304" i="1" s="1"/>
  <c r="S303" i="1"/>
  <c r="R303" i="1"/>
  <c r="Q303" i="1"/>
  <c r="P303" i="1"/>
  <c r="O303" i="1"/>
  <c r="L303" i="1"/>
  <c r="C303" i="1"/>
  <c r="D303" i="1" s="1"/>
  <c r="S302" i="1"/>
  <c r="R302" i="1"/>
  <c r="Q302" i="1"/>
  <c r="P302" i="1"/>
  <c r="O302" i="1"/>
  <c r="L302" i="1"/>
  <c r="C302" i="1"/>
  <c r="D302" i="1" s="1"/>
  <c r="S301" i="1"/>
  <c r="R301" i="1"/>
  <c r="Q301" i="1"/>
  <c r="P301" i="1"/>
  <c r="O301" i="1"/>
  <c r="L301" i="1"/>
  <c r="C301" i="1"/>
  <c r="D301" i="1" s="1"/>
  <c r="S300" i="1"/>
  <c r="R300" i="1"/>
  <c r="Q300" i="1"/>
  <c r="P300" i="1"/>
  <c r="O300" i="1"/>
  <c r="L300" i="1"/>
  <c r="C300" i="1"/>
  <c r="D300" i="1" s="1"/>
  <c r="S299" i="1"/>
  <c r="R299" i="1"/>
  <c r="Q299" i="1"/>
  <c r="P299" i="1"/>
  <c r="O299" i="1"/>
  <c r="L299" i="1"/>
  <c r="C299" i="1"/>
  <c r="D299" i="1" s="1"/>
  <c r="S298" i="1"/>
  <c r="R298" i="1"/>
  <c r="Q298" i="1"/>
  <c r="P298" i="1"/>
  <c r="O298" i="1"/>
  <c r="L298" i="1"/>
  <c r="C298" i="1"/>
  <c r="D298" i="1" s="1"/>
  <c r="S297" i="1"/>
  <c r="R297" i="1"/>
  <c r="Q297" i="1"/>
  <c r="P297" i="1"/>
  <c r="O297" i="1"/>
  <c r="L297" i="1"/>
  <c r="C297" i="1"/>
  <c r="D297" i="1" s="1"/>
  <c r="S296" i="1"/>
  <c r="R296" i="1"/>
  <c r="Q296" i="1"/>
  <c r="P296" i="1"/>
  <c r="O296" i="1"/>
  <c r="L296" i="1"/>
  <c r="C296" i="1"/>
  <c r="D296" i="1" s="1"/>
  <c r="S295" i="1"/>
  <c r="R295" i="1"/>
  <c r="Q295" i="1"/>
  <c r="P295" i="1"/>
  <c r="O295" i="1"/>
  <c r="L295" i="1"/>
  <c r="C295" i="1"/>
  <c r="D295" i="1" s="1"/>
  <c r="S294" i="1"/>
  <c r="R294" i="1"/>
  <c r="Q294" i="1"/>
  <c r="P294" i="1"/>
  <c r="O294" i="1"/>
  <c r="L294" i="1"/>
  <c r="C294" i="1"/>
  <c r="D294" i="1" s="1"/>
  <c r="S293" i="1"/>
  <c r="R293" i="1"/>
  <c r="Q293" i="1"/>
  <c r="P293" i="1"/>
  <c r="O293" i="1"/>
  <c r="L293" i="1"/>
  <c r="C293" i="1"/>
  <c r="D293" i="1" s="1"/>
  <c r="S292" i="1"/>
  <c r="R292" i="1"/>
  <c r="Q292" i="1"/>
  <c r="P292" i="1"/>
  <c r="O292" i="1"/>
  <c r="L292" i="1"/>
  <c r="C292" i="1"/>
  <c r="D292" i="1" s="1"/>
  <c r="S291" i="1"/>
  <c r="R291" i="1"/>
  <c r="Q291" i="1"/>
  <c r="P291" i="1"/>
  <c r="O291" i="1"/>
  <c r="L291" i="1"/>
  <c r="C291" i="1"/>
  <c r="D291" i="1" s="1"/>
  <c r="S290" i="1"/>
  <c r="R290" i="1"/>
  <c r="Q290" i="1"/>
  <c r="P290" i="1"/>
  <c r="O290" i="1"/>
  <c r="L290" i="1"/>
  <c r="C290" i="1"/>
  <c r="D290" i="1" s="1"/>
  <c r="S289" i="1"/>
  <c r="R289" i="1"/>
  <c r="Q289" i="1"/>
  <c r="P289" i="1"/>
  <c r="O289" i="1"/>
  <c r="L289" i="1"/>
  <c r="C289" i="1"/>
  <c r="D289" i="1" s="1"/>
  <c r="S288" i="1"/>
  <c r="R288" i="1"/>
  <c r="Q288" i="1"/>
  <c r="P288" i="1"/>
  <c r="O288" i="1"/>
  <c r="L288" i="1"/>
  <c r="C288" i="1"/>
  <c r="D288" i="1" s="1"/>
  <c r="S287" i="1"/>
  <c r="R287" i="1"/>
  <c r="Q287" i="1"/>
  <c r="P287" i="1"/>
  <c r="O287" i="1"/>
  <c r="L287" i="1"/>
  <c r="C287" i="1"/>
  <c r="D287" i="1" s="1"/>
  <c r="S286" i="1"/>
  <c r="R286" i="1"/>
  <c r="Q286" i="1"/>
  <c r="P286" i="1"/>
  <c r="O286" i="1"/>
  <c r="L286" i="1"/>
  <c r="C286" i="1"/>
  <c r="D286" i="1" s="1"/>
  <c r="S285" i="1"/>
  <c r="R285" i="1"/>
  <c r="Q285" i="1"/>
  <c r="P285" i="1"/>
  <c r="O285" i="1"/>
  <c r="L285" i="1"/>
  <c r="C285" i="1"/>
  <c r="D285" i="1" s="1"/>
  <c r="S284" i="1"/>
  <c r="R284" i="1"/>
  <c r="Q284" i="1"/>
  <c r="P284" i="1"/>
  <c r="O284" i="1"/>
  <c r="L284" i="1"/>
  <c r="C284" i="1"/>
  <c r="D284" i="1" s="1"/>
  <c r="S283" i="1"/>
  <c r="R283" i="1"/>
  <c r="Q283" i="1"/>
  <c r="P283" i="1"/>
  <c r="O283" i="1"/>
  <c r="L283" i="1"/>
  <c r="C283" i="1"/>
  <c r="D283" i="1" s="1"/>
  <c r="S282" i="1"/>
  <c r="R282" i="1"/>
  <c r="Q282" i="1"/>
  <c r="P282" i="1"/>
  <c r="O282" i="1"/>
  <c r="L282" i="1"/>
  <c r="C282" i="1"/>
  <c r="D282" i="1" s="1"/>
  <c r="S281" i="1"/>
  <c r="R281" i="1"/>
  <c r="Q281" i="1"/>
  <c r="P281" i="1"/>
  <c r="O281" i="1"/>
  <c r="L281" i="1"/>
  <c r="C281" i="1"/>
  <c r="D281" i="1" s="1"/>
  <c r="S280" i="1"/>
  <c r="R280" i="1"/>
  <c r="Q280" i="1"/>
  <c r="P280" i="1"/>
  <c r="O280" i="1"/>
  <c r="L280" i="1"/>
  <c r="C280" i="1"/>
  <c r="D280" i="1" s="1"/>
  <c r="S279" i="1"/>
  <c r="R279" i="1"/>
  <c r="Q279" i="1"/>
  <c r="P279" i="1"/>
  <c r="O279" i="1"/>
  <c r="L279" i="1"/>
  <c r="C279" i="1"/>
  <c r="D279" i="1" s="1"/>
  <c r="S278" i="1"/>
  <c r="R278" i="1"/>
  <c r="Q278" i="1"/>
  <c r="P278" i="1"/>
  <c r="O278" i="1"/>
  <c r="L278" i="1"/>
  <c r="C278" i="1"/>
  <c r="D278" i="1" s="1"/>
  <c r="S277" i="1"/>
  <c r="R277" i="1"/>
  <c r="Q277" i="1"/>
  <c r="P277" i="1"/>
  <c r="O277" i="1"/>
  <c r="L277" i="1"/>
  <c r="C277" i="1"/>
  <c r="D277" i="1" s="1"/>
  <c r="S276" i="1"/>
  <c r="R276" i="1"/>
  <c r="Q276" i="1"/>
  <c r="P276" i="1"/>
  <c r="O276" i="1"/>
  <c r="L276" i="1"/>
  <c r="C276" i="1"/>
  <c r="D276" i="1" s="1"/>
  <c r="S275" i="1"/>
  <c r="R275" i="1"/>
  <c r="Q275" i="1"/>
  <c r="P275" i="1"/>
  <c r="O275" i="1"/>
  <c r="L275" i="1"/>
  <c r="C275" i="1"/>
  <c r="D275" i="1" s="1"/>
  <c r="S274" i="1"/>
  <c r="R274" i="1"/>
  <c r="Q274" i="1"/>
  <c r="P274" i="1"/>
  <c r="O274" i="1"/>
  <c r="L274" i="1"/>
  <c r="C274" i="1"/>
  <c r="D274" i="1" s="1"/>
  <c r="S273" i="1"/>
  <c r="R273" i="1"/>
  <c r="Q273" i="1"/>
  <c r="P273" i="1"/>
  <c r="O273" i="1"/>
  <c r="L273" i="1"/>
  <c r="C273" i="1"/>
  <c r="D273" i="1" s="1"/>
  <c r="S272" i="1"/>
  <c r="R272" i="1"/>
  <c r="Q272" i="1"/>
  <c r="P272" i="1"/>
  <c r="O272" i="1"/>
  <c r="L272" i="1"/>
  <c r="C272" i="1"/>
  <c r="D272" i="1" s="1"/>
  <c r="S271" i="1"/>
  <c r="R271" i="1"/>
  <c r="Q271" i="1"/>
  <c r="P271" i="1"/>
  <c r="O271" i="1"/>
  <c r="L271" i="1"/>
  <c r="C271" i="1"/>
  <c r="D271" i="1" s="1"/>
  <c r="S270" i="1"/>
  <c r="R270" i="1"/>
  <c r="Q270" i="1"/>
  <c r="P270" i="1"/>
  <c r="O270" i="1"/>
  <c r="L270" i="1"/>
  <c r="C270" i="1"/>
  <c r="D270" i="1" s="1"/>
  <c r="S269" i="1"/>
  <c r="R269" i="1"/>
  <c r="Q269" i="1"/>
  <c r="P269" i="1"/>
  <c r="O269" i="1"/>
  <c r="L269" i="1"/>
  <c r="C269" i="1"/>
  <c r="D269" i="1" s="1"/>
  <c r="S268" i="1"/>
  <c r="R268" i="1"/>
  <c r="Q268" i="1"/>
  <c r="P268" i="1"/>
  <c r="O268" i="1"/>
  <c r="L268" i="1"/>
  <c r="C268" i="1"/>
  <c r="D268" i="1" s="1"/>
  <c r="S267" i="1"/>
  <c r="R267" i="1"/>
  <c r="Q267" i="1"/>
  <c r="P267" i="1"/>
  <c r="O267" i="1"/>
  <c r="L267" i="1"/>
  <c r="C267" i="1"/>
  <c r="D267" i="1" s="1"/>
  <c r="S266" i="1"/>
  <c r="R266" i="1"/>
  <c r="Q266" i="1"/>
  <c r="P266" i="1"/>
  <c r="O266" i="1"/>
  <c r="L266" i="1"/>
  <c r="C266" i="1"/>
  <c r="D266" i="1" s="1"/>
  <c r="S265" i="1"/>
  <c r="R265" i="1"/>
  <c r="Q265" i="1"/>
  <c r="P265" i="1"/>
  <c r="O265" i="1"/>
  <c r="L265" i="1"/>
  <c r="C265" i="1"/>
  <c r="D265" i="1" s="1"/>
  <c r="S264" i="1"/>
  <c r="R264" i="1"/>
  <c r="Q264" i="1"/>
  <c r="P264" i="1"/>
  <c r="O264" i="1"/>
  <c r="L264" i="1"/>
  <c r="C264" i="1"/>
  <c r="D264" i="1" s="1"/>
  <c r="S263" i="1"/>
  <c r="R263" i="1"/>
  <c r="Q263" i="1"/>
  <c r="P263" i="1"/>
  <c r="O263" i="1"/>
  <c r="L263" i="1"/>
  <c r="C263" i="1"/>
  <c r="D263" i="1" s="1"/>
  <c r="S262" i="1"/>
  <c r="R262" i="1"/>
  <c r="Q262" i="1"/>
  <c r="P262" i="1"/>
  <c r="O262" i="1"/>
  <c r="L262" i="1"/>
  <c r="C262" i="1"/>
  <c r="D262" i="1" s="1"/>
  <c r="S261" i="1"/>
  <c r="R261" i="1"/>
  <c r="Q261" i="1"/>
  <c r="P261" i="1"/>
  <c r="O261" i="1"/>
  <c r="L261" i="1"/>
  <c r="C261" i="1"/>
  <c r="D261" i="1" s="1"/>
  <c r="S260" i="1"/>
  <c r="R260" i="1"/>
  <c r="Q260" i="1"/>
  <c r="P260" i="1"/>
  <c r="O260" i="1"/>
  <c r="L260" i="1"/>
  <c r="C260" i="1"/>
  <c r="D260" i="1" s="1"/>
  <c r="S259" i="1"/>
  <c r="R259" i="1"/>
  <c r="Q259" i="1"/>
  <c r="P259" i="1"/>
  <c r="O259" i="1"/>
  <c r="L259" i="1"/>
  <c r="C259" i="1"/>
  <c r="D259" i="1" s="1"/>
  <c r="S258" i="1"/>
  <c r="R258" i="1"/>
  <c r="Q258" i="1"/>
  <c r="P258" i="1"/>
  <c r="O258" i="1"/>
  <c r="L258" i="1"/>
  <c r="C258" i="1"/>
  <c r="D258" i="1" s="1"/>
  <c r="S257" i="1"/>
  <c r="R257" i="1"/>
  <c r="Q257" i="1"/>
  <c r="P257" i="1"/>
  <c r="O257" i="1"/>
  <c r="L257" i="1"/>
  <c r="C257" i="1"/>
  <c r="D257" i="1" s="1"/>
  <c r="S256" i="1"/>
  <c r="R256" i="1"/>
  <c r="Q256" i="1"/>
  <c r="P256" i="1"/>
  <c r="O256" i="1"/>
  <c r="L256" i="1"/>
  <c r="C256" i="1"/>
  <c r="D256" i="1" s="1"/>
  <c r="S255" i="1"/>
  <c r="R255" i="1"/>
  <c r="Q255" i="1"/>
  <c r="P255" i="1"/>
  <c r="O255" i="1"/>
  <c r="L255" i="1"/>
  <c r="C255" i="1"/>
  <c r="D255" i="1" s="1"/>
  <c r="S254" i="1"/>
  <c r="R254" i="1"/>
  <c r="Q254" i="1"/>
  <c r="P254" i="1"/>
  <c r="O254" i="1"/>
  <c r="L254" i="1"/>
  <c r="C254" i="1"/>
  <c r="D254" i="1" s="1"/>
  <c r="S253" i="1"/>
  <c r="R253" i="1"/>
  <c r="Q253" i="1"/>
  <c r="P253" i="1"/>
  <c r="O253" i="1"/>
  <c r="L253" i="1"/>
  <c r="C253" i="1"/>
  <c r="D253" i="1" s="1"/>
  <c r="S252" i="1"/>
  <c r="R252" i="1"/>
  <c r="Q252" i="1"/>
  <c r="P252" i="1"/>
  <c r="O252" i="1"/>
  <c r="L252" i="1"/>
  <c r="C252" i="1"/>
  <c r="D252" i="1" s="1"/>
  <c r="S251" i="1"/>
  <c r="R251" i="1"/>
  <c r="Q251" i="1"/>
  <c r="P251" i="1"/>
  <c r="O251" i="1"/>
  <c r="L251" i="1"/>
  <c r="C251" i="1"/>
  <c r="D251" i="1" s="1"/>
  <c r="S250" i="1"/>
  <c r="R250" i="1"/>
  <c r="Q250" i="1"/>
  <c r="P250" i="1"/>
  <c r="O250" i="1"/>
  <c r="L250" i="1"/>
  <c r="C250" i="1"/>
  <c r="D250" i="1" s="1"/>
  <c r="S249" i="1"/>
  <c r="R249" i="1"/>
  <c r="Q249" i="1"/>
  <c r="P249" i="1"/>
  <c r="O249" i="1"/>
  <c r="L249" i="1"/>
  <c r="C249" i="1"/>
  <c r="D249" i="1" s="1"/>
  <c r="S248" i="1"/>
  <c r="R248" i="1"/>
  <c r="Q248" i="1"/>
  <c r="P248" i="1"/>
  <c r="O248" i="1"/>
  <c r="L248" i="1"/>
  <c r="C248" i="1"/>
  <c r="D248" i="1" s="1"/>
  <c r="S247" i="1"/>
  <c r="R247" i="1"/>
  <c r="Q247" i="1"/>
  <c r="P247" i="1"/>
  <c r="O247" i="1"/>
  <c r="L247" i="1"/>
  <c r="C247" i="1"/>
  <c r="D247" i="1" s="1"/>
  <c r="S246" i="1"/>
  <c r="R246" i="1"/>
  <c r="Q246" i="1"/>
  <c r="P246" i="1"/>
  <c r="O246" i="1"/>
  <c r="L246" i="1"/>
  <c r="C246" i="1"/>
  <c r="D246" i="1" s="1"/>
  <c r="S245" i="1"/>
  <c r="R245" i="1"/>
  <c r="Q245" i="1"/>
  <c r="P245" i="1"/>
  <c r="O245" i="1"/>
  <c r="L245" i="1"/>
  <c r="C245" i="1"/>
  <c r="D245" i="1" s="1"/>
  <c r="S244" i="1"/>
  <c r="R244" i="1"/>
  <c r="Q244" i="1"/>
  <c r="P244" i="1"/>
  <c r="O244" i="1"/>
  <c r="L244" i="1"/>
  <c r="C244" i="1"/>
  <c r="D244" i="1" s="1"/>
  <c r="S243" i="1"/>
  <c r="R243" i="1"/>
  <c r="Q243" i="1"/>
  <c r="P243" i="1"/>
  <c r="O243" i="1"/>
  <c r="L243" i="1"/>
  <c r="C243" i="1"/>
  <c r="D243" i="1" s="1"/>
  <c r="S242" i="1"/>
  <c r="R242" i="1"/>
  <c r="Q242" i="1"/>
  <c r="P242" i="1"/>
  <c r="O242" i="1"/>
  <c r="L242" i="1"/>
  <c r="C242" i="1"/>
  <c r="D242" i="1" s="1"/>
  <c r="S241" i="1"/>
  <c r="R241" i="1"/>
  <c r="Q241" i="1"/>
  <c r="P241" i="1"/>
  <c r="O241" i="1"/>
  <c r="L241" i="1"/>
  <c r="C241" i="1"/>
  <c r="D241" i="1" s="1"/>
  <c r="S240" i="1"/>
  <c r="R240" i="1"/>
  <c r="Q240" i="1"/>
  <c r="P240" i="1"/>
  <c r="O240" i="1"/>
  <c r="L240" i="1"/>
  <c r="C240" i="1"/>
  <c r="D240" i="1" s="1"/>
  <c r="S239" i="1"/>
  <c r="R239" i="1"/>
  <c r="Q239" i="1"/>
  <c r="P239" i="1"/>
  <c r="O239" i="1"/>
  <c r="L239" i="1"/>
  <c r="C239" i="1"/>
  <c r="D239" i="1" s="1"/>
  <c r="S238" i="1"/>
  <c r="R238" i="1"/>
  <c r="Q238" i="1"/>
  <c r="P238" i="1"/>
  <c r="O238" i="1"/>
  <c r="L238" i="1"/>
  <c r="C238" i="1"/>
  <c r="D238" i="1" s="1"/>
  <c r="S237" i="1"/>
  <c r="R237" i="1"/>
  <c r="Q237" i="1"/>
  <c r="P237" i="1"/>
  <c r="O237" i="1"/>
  <c r="L237" i="1"/>
  <c r="C237" i="1"/>
  <c r="D237" i="1" s="1"/>
  <c r="S236" i="1"/>
  <c r="R236" i="1"/>
  <c r="Q236" i="1"/>
  <c r="P236" i="1"/>
  <c r="O236" i="1"/>
  <c r="L236" i="1"/>
  <c r="C236" i="1"/>
  <c r="D236" i="1" s="1"/>
  <c r="S235" i="1"/>
  <c r="R235" i="1"/>
  <c r="Q235" i="1"/>
  <c r="P235" i="1"/>
  <c r="O235" i="1"/>
  <c r="L235" i="1"/>
  <c r="C235" i="1"/>
  <c r="D235" i="1" s="1"/>
  <c r="S234" i="1"/>
  <c r="R234" i="1"/>
  <c r="Q234" i="1"/>
  <c r="P234" i="1"/>
  <c r="O234" i="1"/>
  <c r="L234" i="1"/>
  <c r="C234" i="1"/>
  <c r="D234" i="1" s="1"/>
  <c r="S233" i="1"/>
  <c r="R233" i="1"/>
  <c r="Q233" i="1"/>
  <c r="P233" i="1"/>
  <c r="O233" i="1"/>
  <c r="L233" i="1"/>
  <c r="C233" i="1"/>
  <c r="D233" i="1" s="1"/>
  <c r="S232" i="1"/>
  <c r="R232" i="1"/>
  <c r="Q232" i="1"/>
  <c r="P232" i="1"/>
  <c r="O232" i="1"/>
  <c r="L232" i="1"/>
  <c r="C232" i="1"/>
  <c r="D232" i="1" s="1"/>
  <c r="S231" i="1"/>
  <c r="R231" i="1"/>
  <c r="Q231" i="1"/>
  <c r="P231" i="1"/>
  <c r="O231" i="1"/>
  <c r="L231" i="1"/>
  <c r="C231" i="1"/>
  <c r="D231" i="1" s="1"/>
  <c r="S230" i="1"/>
  <c r="R230" i="1"/>
  <c r="Q230" i="1"/>
  <c r="P230" i="1"/>
  <c r="O230" i="1"/>
  <c r="L230" i="1"/>
  <c r="C230" i="1"/>
  <c r="D230" i="1" s="1"/>
  <c r="S229" i="1"/>
  <c r="R229" i="1"/>
  <c r="Q229" i="1"/>
  <c r="P229" i="1"/>
  <c r="O229" i="1"/>
  <c r="L229" i="1"/>
  <c r="C229" i="1"/>
  <c r="D229" i="1" s="1"/>
  <c r="S228" i="1"/>
  <c r="R228" i="1"/>
  <c r="Q228" i="1"/>
  <c r="P228" i="1"/>
  <c r="O228" i="1"/>
  <c r="L228" i="1"/>
  <c r="C228" i="1"/>
  <c r="D228" i="1" s="1"/>
  <c r="S227" i="1"/>
  <c r="R227" i="1"/>
  <c r="Q227" i="1"/>
  <c r="P227" i="1"/>
  <c r="O227" i="1"/>
  <c r="L227" i="1"/>
  <c r="C227" i="1"/>
  <c r="D227" i="1" s="1"/>
  <c r="S226" i="1"/>
  <c r="R226" i="1"/>
  <c r="Q226" i="1"/>
  <c r="P226" i="1"/>
  <c r="O226" i="1"/>
  <c r="L226" i="1"/>
  <c r="C226" i="1"/>
  <c r="D226" i="1" s="1"/>
  <c r="S225" i="1"/>
  <c r="R225" i="1"/>
  <c r="Q225" i="1"/>
  <c r="P225" i="1"/>
  <c r="O225" i="1"/>
  <c r="L225" i="1"/>
  <c r="C225" i="1"/>
  <c r="D225" i="1" s="1"/>
  <c r="S224" i="1"/>
  <c r="R224" i="1"/>
  <c r="Q224" i="1"/>
  <c r="P224" i="1"/>
  <c r="O224" i="1"/>
  <c r="L224" i="1"/>
  <c r="C224" i="1"/>
  <c r="D224" i="1" s="1"/>
  <c r="S223" i="1"/>
  <c r="R223" i="1"/>
  <c r="Q223" i="1"/>
  <c r="P223" i="1"/>
  <c r="O223" i="1"/>
  <c r="L223" i="1"/>
  <c r="C223" i="1"/>
  <c r="D223" i="1" s="1"/>
  <c r="S222" i="1"/>
  <c r="R222" i="1"/>
  <c r="Q222" i="1"/>
  <c r="P222" i="1"/>
  <c r="O222" i="1"/>
  <c r="L222" i="1"/>
  <c r="C222" i="1"/>
  <c r="D222" i="1" s="1"/>
  <c r="S221" i="1"/>
  <c r="R221" i="1"/>
  <c r="Q221" i="1"/>
  <c r="P221" i="1"/>
  <c r="O221" i="1"/>
  <c r="L221" i="1"/>
  <c r="C221" i="1"/>
  <c r="D221" i="1" s="1"/>
  <c r="S220" i="1"/>
  <c r="R220" i="1"/>
  <c r="Q220" i="1"/>
  <c r="P220" i="1"/>
  <c r="O220" i="1"/>
  <c r="L220" i="1"/>
  <c r="C220" i="1"/>
  <c r="D220" i="1" s="1"/>
  <c r="S219" i="1"/>
  <c r="R219" i="1"/>
  <c r="Q219" i="1"/>
  <c r="P219" i="1"/>
  <c r="O219" i="1"/>
  <c r="L219" i="1"/>
  <c r="C219" i="1"/>
  <c r="D219" i="1" s="1"/>
  <c r="S218" i="1"/>
  <c r="R218" i="1"/>
  <c r="Q218" i="1"/>
  <c r="P218" i="1"/>
  <c r="O218" i="1"/>
  <c r="L218" i="1"/>
  <c r="C218" i="1"/>
  <c r="D218" i="1" s="1"/>
  <c r="S217" i="1"/>
  <c r="R217" i="1"/>
  <c r="Q217" i="1"/>
  <c r="P217" i="1"/>
  <c r="O217" i="1"/>
  <c r="L217" i="1"/>
  <c r="C217" i="1"/>
  <c r="D217" i="1" s="1"/>
  <c r="S216" i="1"/>
  <c r="R216" i="1"/>
  <c r="Q216" i="1"/>
  <c r="P216" i="1"/>
  <c r="O216" i="1"/>
  <c r="L216" i="1"/>
  <c r="C216" i="1"/>
  <c r="D216" i="1" s="1"/>
  <c r="S215" i="1"/>
  <c r="R215" i="1"/>
  <c r="Q215" i="1"/>
  <c r="P215" i="1"/>
  <c r="O215" i="1"/>
  <c r="L215" i="1"/>
  <c r="C215" i="1"/>
  <c r="D215" i="1" s="1"/>
  <c r="S214" i="1"/>
  <c r="R214" i="1"/>
  <c r="Q214" i="1"/>
  <c r="P214" i="1"/>
  <c r="O214" i="1"/>
  <c r="L214" i="1"/>
  <c r="C214" i="1"/>
  <c r="D214" i="1" s="1"/>
  <c r="S213" i="1"/>
  <c r="R213" i="1"/>
  <c r="Q213" i="1"/>
  <c r="P213" i="1"/>
  <c r="O213" i="1"/>
  <c r="L213" i="1"/>
  <c r="C213" i="1"/>
  <c r="D213" i="1" s="1"/>
  <c r="S212" i="1"/>
  <c r="R212" i="1"/>
  <c r="Q212" i="1"/>
  <c r="P212" i="1"/>
  <c r="O212" i="1"/>
  <c r="L212" i="1"/>
  <c r="C212" i="1"/>
  <c r="D212" i="1" s="1"/>
  <c r="S211" i="1"/>
  <c r="R211" i="1"/>
  <c r="Q211" i="1"/>
  <c r="P211" i="1"/>
  <c r="O211" i="1"/>
  <c r="L211" i="1"/>
  <c r="C211" i="1"/>
  <c r="D211" i="1" s="1"/>
  <c r="S210" i="1"/>
  <c r="R210" i="1"/>
  <c r="Q210" i="1"/>
  <c r="P210" i="1"/>
  <c r="O210" i="1"/>
  <c r="L210" i="1"/>
  <c r="C210" i="1"/>
  <c r="D210" i="1" s="1"/>
  <c r="S209" i="1"/>
  <c r="R209" i="1"/>
  <c r="Q209" i="1"/>
  <c r="P209" i="1"/>
  <c r="O209" i="1"/>
  <c r="L209" i="1"/>
  <c r="C209" i="1"/>
  <c r="D209" i="1" s="1"/>
  <c r="S208" i="1"/>
  <c r="R208" i="1"/>
  <c r="Q208" i="1"/>
  <c r="P208" i="1"/>
  <c r="O208" i="1"/>
  <c r="L208" i="1"/>
  <c r="C208" i="1"/>
  <c r="D208" i="1" s="1"/>
  <c r="S207" i="1"/>
  <c r="R207" i="1"/>
  <c r="Q207" i="1"/>
  <c r="P207" i="1"/>
  <c r="O207" i="1"/>
  <c r="L207" i="1"/>
  <c r="C207" i="1"/>
  <c r="D207" i="1" s="1"/>
  <c r="S206" i="1"/>
  <c r="R206" i="1"/>
  <c r="Q206" i="1"/>
  <c r="P206" i="1"/>
  <c r="O206" i="1"/>
  <c r="L206" i="1"/>
  <c r="C206" i="1"/>
  <c r="D206" i="1" s="1"/>
  <c r="S205" i="1"/>
  <c r="R205" i="1"/>
  <c r="Q205" i="1"/>
  <c r="P205" i="1"/>
  <c r="O205" i="1"/>
  <c r="L205" i="1"/>
  <c r="C205" i="1"/>
  <c r="D205" i="1" s="1"/>
  <c r="S204" i="1"/>
  <c r="R204" i="1"/>
  <c r="Q204" i="1"/>
  <c r="P204" i="1"/>
  <c r="O204" i="1"/>
  <c r="L204" i="1"/>
  <c r="C204" i="1"/>
  <c r="D204" i="1" s="1"/>
  <c r="S203" i="1"/>
  <c r="R203" i="1"/>
  <c r="Q203" i="1"/>
  <c r="P203" i="1"/>
  <c r="O203" i="1"/>
  <c r="L203" i="1"/>
  <c r="C203" i="1"/>
  <c r="D203" i="1" s="1"/>
  <c r="S202" i="1"/>
  <c r="R202" i="1"/>
  <c r="Q202" i="1"/>
  <c r="P202" i="1"/>
  <c r="O202" i="1"/>
  <c r="L202" i="1"/>
  <c r="C202" i="1"/>
  <c r="D202" i="1" s="1"/>
  <c r="S201" i="1"/>
  <c r="R201" i="1"/>
  <c r="Q201" i="1"/>
  <c r="P201" i="1"/>
  <c r="O201" i="1"/>
  <c r="L201" i="1"/>
  <c r="C201" i="1"/>
  <c r="D201" i="1" s="1"/>
  <c r="S200" i="1"/>
  <c r="R200" i="1"/>
  <c r="Q200" i="1"/>
  <c r="P200" i="1"/>
  <c r="O200" i="1"/>
  <c r="L200" i="1"/>
  <c r="C200" i="1"/>
  <c r="D200" i="1" s="1"/>
  <c r="S199" i="1"/>
  <c r="R199" i="1"/>
  <c r="Q199" i="1"/>
  <c r="P199" i="1"/>
  <c r="O199" i="1"/>
  <c r="L199" i="1"/>
  <c r="C199" i="1"/>
  <c r="D199" i="1" s="1"/>
  <c r="S198" i="1"/>
  <c r="R198" i="1"/>
  <c r="Q198" i="1"/>
  <c r="P198" i="1"/>
  <c r="O198" i="1"/>
  <c r="L198" i="1"/>
  <c r="C198" i="1"/>
  <c r="D198" i="1" s="1"/>
  <c r="S197" i="1"/>
  <c r="R197" i="1"/>
  <c r="Q197" i="1"/>
  <c r="P197" i="1"/>
  <c r="O197" i="1"/>
  <c r="L197" i="1"/>
  <c r="C197" i="1"/>
  <c r="D197" i="1" s="1"/>
  <c r="S196" i="1"/>
  <c r="R196" i="1"/>
  <c r="Q196" i="1"/>
  <c r="P196" i="1"/>
  <c r="O196" i="1"/>
  <c r="L196" i="1"/>
  <c r="C196" i="1"/>
  <c r="D196" i="1" s="1"/>
  <c r="S195" i="1"/>
  <c r="R195" i="1"/>
  <c r="Q195" i="1"/>
  <c r="P195" i="1"/>
  <c r="O195" i="1"/>
  <c r="L195" i="1"/>
  <c r="C195" i="1"/>
  <c r="D195" i="1" s="1"/>
  <c r="S194" i="1"/>
  <c r="R194" i="1"/>
  <c r="Q194" i="1"/>
  <c r="P194" i="1"/>
  <c r="O194" i="1"/>
  <c r="L194" i="1"/>
  <c r="C194" i="1"/>
  <c r="D194" i="1" s="1"/>
  <c r="S193" i="1"/>
  <c r="R193" i="1"/>
  <c r="Q193" i="1"/>
  <c r="P193" i="1"/>
  <c r="O193" i="1"/>
  <c r="L193" i="1"/>
  <c r="C193" i="1"/>
  <c r="D193" i="1" s="1"/>
  <c r="S192" i="1"/>
  <c r="R192" i="1"/>
  <c r="Q192" i="1"/>
  <c r="P192" i="1"/>
  <c r="O192" i="1"/>
  <c r="L192" i="1"/>
  <c r="C192" i="1"/>
  <c r="D192" i="1" s="1"/>
  <c r="S191" i="1"/>
  <c r="R191" i="1"/>
  <c r="Q191" i="1"/>
  <c r="P191" i="1"/>
  <c r="O191" i="1"/>
  <c r="L191" i="1"/>
  <c r="C191" i="1"/>
  <c r="D191" i="1" s="1"/>
  <c r="S190" i="1"/>
  <c r="R190" i="1"/>
  <c r="Q190" i="1"/>
  <c r="P190" i="1"/>
  <c r="O190" i="1"/>
  <c r="L190" i="1"/>
  <c r="C190" i="1"/>
  <c r="D190" i="1" s="1"/>
  <c r="S189" i="1"/>
  <c r="R189" i="1"/>
  <c r="Q189" i="1"/>
  <c r="P189" i="1"/>
  <c r="O189" i="1"/>
  <c r="L189" i="1"/>
  <c r="C189" i="1"/>
  <c r="D189" i="1" s="1"/>
  <c r="S188" i="1"/>
  <c r="R188" i="1"/>
  <c r="Q188" i="1"/>
  <c r="P188" i="1"/>
  <c r="O188" i="1"/>
  <c r="L188" i="1"/>
  <c r="C188" i="1"/>
  <c r="D188" i="1" s="1"/>
  <c r="S187" i="1"/>
  <c r="R187" i="1"/>
  <c r="Q187" i="1"/>
  <c r="P187" i="1"/>
  <c r="O187" i="1"/>
  <c r="L187" i="1"/>
  <c r="C187" i="1"/>
  <c r="D187" i="1" s="1"/>
  <c r="S186" i="1"/>
  <c r="R186" i="1"/>
  <c r="Q186" i="1"/>
  <c r="P186" i="1"/>
  <c r="O186" i="1"/>
  <c r="L186" i="1"/>
  <c r="C186" i="1"/>
  <c r="D186" i="1" s="1"/>
  <c r="S185" i="1"/>
  <c r="R185" i="1"/>
  <c r="Q185" i="1"/>
  <c r="P185" i="1"/>
  <c r="O185" i="1"/>
  <c r="L185" i="1"/>
  <c r="C185" i="1"/>
  <c r="D185" i="1" s="1"/>
  <c r="S184" i="1"/>
  <c r="R184" i="1"/>
  <c r="Q184" i="1"/>
  <c r="P184" i="1"/>
  <c r="O184" i="1"/>
  <c r="L184" i="1"/>
  <c r="C184" i="1"/>
  <c r="D184" i="1" s="1"/>
  <c r="S183" i="1"/>
  <c r="R183" i="1"/>
  <c r="Q183" i="1"/>
  <c r="P183" i="1"/>
  <c r="O183" i="1"/>
  <c r="L183" i="1"/>
  <c r="C183" i="1"/>
  <c r="D183" i="1" s="1"/>
  <c r="S182" i="1"/>
  <c r="R182" i="1"/>
  <c r="Q182" i="1"/>
  <c r="P182" i="1"/>
  <c r="O182" i="1"/>
  <c r="L182" i="1"/>
  <c r="C182" i="1"/>
  <c r="D182" i="1" s="1"/>
  <c r="S181" i="1"/>
  <c r="R181" i="1"/>
  <c r="Q181" i="1"/>
  <c r="P181" i="1"/>
  <c r="O181" i="1"/>
  <c r="L181" i="1"/>
  <c r="C181" i="1"/>
  <c r="D181" i="1" s="1"/>
  <c r="S180" i="1"/>
  <c r="R180" i="1"/>
  <c r="Q180" i="1"/>
  <c r="P180" i="1"/>
  <c r="O180" i="1"/>
  <c r="L180" i="1"/>
  <c r="C180" i="1"/>
  <c r="D180" i="1" s="1"/>
  <c r="S179" i="1"/>
  <c r="R179" i="1"/>
  <c r="Q179" i="1"/>
  <c r="P179" i="1"/>
  <c r="O179" i="1"/>
  <c r="L179" i="1"/>
  <c r="C179" i="1"/>
  <c r="D179" i="1" s="1"/>
  <c r="S178" i="1"/>
  <c r="R178" i="1"/>
  <c r="Q178" i="1"/>
  <c r="P178" i="1"/>
  <c r="O178" i="1"/>
  <c r="L178" i="1"/>
  <c r="C178" i="1"/>
  <c r="D178" i="1" s="1"/>
  <c r="S177" i="1"/>
  <c r="R177" i="1"/>
  <c r="Q177" i="1"/>
  <c r="P177" i="1"/>
  <c r="O177" i="1"/>
  <c r="L177" i="1"/>
  <c r="C177" i="1"/>
  <c r="D177" i="1" s="1"/>
  <c r="S176" i="1"/>
  <c r="R176" i="1"/>
  <c r="Q176" i="1"/>
  <c r="P176" i="1"/>
  <c r="O176" i="1"/>
  <c r="L176" i="1"/>
  <c r="C176" i="1"/>
  <c r="D176" i="1" s="1"/>
  <c r="S175" i="1"/>
  <c r="R175" i="1"/>
  <c r="Q175" i="1"/>
  <c r="P175" i="1"/>
  <c r="O175" i="1"/>
  <c r="L175" i="1"/>
  <c r="C175" i="1"/>
  <c r="D175" i="1" s="1"/>
  <c r="S174" i="1"/>
  <c r="R174" i="1"/>
  <c r="Q174" i="1"/>
  <c r="P174" i="1"/>
  <c r="O174" i="1"/>
  <c r="L174" i="1"/>
  <c r="C174" i="1"/>
  <c r="D174" i="1" s="1"/>
  <c r="S173" i="1"/>
  <c r="R173" i="1"/>
  <c r="Q173" i="1"/>
  <c r="P173" i="1"/>
  <c r="O173" i="1"/>
  <c r="L173" i="1"/>
  <c r="C173" i="1"/>
  <c r="D173" i="1" s="1"/>
  <c r="S172" i="1"/>
  <c r="R172" i="1"/>
  <c r="Q172" i="1"/>
  <c r="P172" i="1"/>
  <c r="O172" i="1"/>
  <c r="L172" i="1"/>
  <c r="C172" i="1"/>
  <c r="D172" i="1" s="1"/>
  <c r="S171" i="1"/>
  <c r="R171" i="1"/>
  <c r="Q171" i="1"/>
  <c r="P171" i="1"/>
  <c r="O171" i="1"/>
  <c r="L171" i="1"/>
  <c r="C171" i="1"/>
  <c r="D171" i="1" s="1"/>
  <c r="S170" i="1"/>
  <c r="R170" i="1"/>
  <c r="Q170" i="1"/>
  <c r="P170" i="1"/>
  <c r="O170" i="1"/>
  <c r="L170" i="1"/>
  <c r="C170" i="1"/>
  <c r="D170" i="1" s="1"/>
  <c r="S169" i="1"/>
  <c r="R169" i="1"/>
  <c r="Q169" i="1"/>
  <c r="P169" i="1"/>
  <c r="O169" i="1"/>
  <c r="L169" i="1"/>
  <c r="C169" i="1"/>
  <c r="D169" i="1" s="1"/>
  <c r="S168" i="1"/>
  <c r="R168" i="1"/>
  <c r="Q168" i="1"/>
  <c r="P168" i="1"/>
  <c r="O168" i="1"/>
  <c r="L168" i="1"/>
  <c r="C168" i="1"/>
  <c r="D168" i="1" s="1"/>
  <c r="S167" i="1"/>
  <c r="R167" i="1"/>
  <c r="Q167" i="1"/>
  <c r="P167" i="1"/>
  <c r="O167" i="1"/>
  <c r="L167" i="1"/>
  <c r="C167" i="1"/>
  <c r="D167" i="1" s="1"/>
  <c r="S166" i="1"/>
  <c r="R166" i="1"/>
  <c r="Q166" i="1"/>
  <c r="P166" i="1"/>
  <c r="O166" i="1"/>
  <c r="L166" i="1"/>
  <c r="C166" i="1"/>
  <c r="D166" i="1" s="1"/>
  <c r="S165" i="1"/>
  <c r="R165" i="1"/>
  <c r="Q165" i="1"/>
  <c r="P165" i="1"/>
  <c r="O165" i="1"/>
  <c r="L165" i="1"/>
  <c r="C165" i="1"/>
  <c r="D165" i="1" s="1"/>
  <c r="S164" i="1"/>
  <c r="R164" i="1"/>
  <c r="Q164" i="1"/>
  <c r="P164" i="1"/>
  <c r="O164" i="1"/>
  <c r="L164" i="1"/>
  <c r="C164" i="1"/>
  <c r="D164" i="1" s="1"/>
  <c r="S163" i="1"/>
  <c r="R163" i="1"/>
  <c r="Q163" i="1"/>
  <c r="P163" i="1"/>
  <c r="O163" i="1"/>
  <c r="L163" i="1"/>
  <c r="C163" i="1"/>
  <c r="D163" i="1" s="1"/>
  <c r="S162" i="1"/>
  <c r="R162" i="1"/>
  <c r="Q162" i="1"/>
  <c r="P162" i="1"/>
  <c r="O162" i="1"/>
  <c r="L162" i="1"/>
  <c r="C162" i="1"/>
  <c r="D162" i="1" s="1"/>
  <c r="S161" i="1"/>
  <c r="R161" i="1"/>
  <c r="Q161" i="1"/>
  <c r="P161" i="1"/>
  <c r="O161" i="1"/>
  <c r="L161" i="1"/>
  <c r="C161" i="1"/>
  <c r="D161" i="1" s="1"/>
  <c r="S160" i="1"/>
  <c r="R160" i="1"/>
  <c r="Q160" i="1"/>
  <c r="P160" i="1"/>
  <c r="O160" i="1"/>
  <c r="L160" i="1"/>
  <c r="C160" i="1"/>
  <c r="D160" i="1" s="1"/>
  <c r="S159" i="1"/>
  <c r="R159" i="1"/>
  <c r="Q159" i="1"/>
  <c r="P159" i="1"/>
  <c r="O159" i="1"/>
  <c r="L159" i="1"/>
  <c r="C159" i="1"/>
  <c r="D159" i="1" s="1"/>
  <c r="S158" i="1"/>
  <c r="R158" i="1"/>
  <c r="Q158" i="1"/>
  <c r="P158" i="1"/>
  <c r="O158" i="1"/>
  <c r="L158" i="1"/>
  <c r="C158" i="1"/>
  <c r="D158" i="1" s="1"/>
  <c r="S157" i="1"/>
  <c r="R157" i="1"/>
  <c r="Q157" i="1"/>
  <c r="P157" i="1"/>
  <c r="O157" i="1"/>
  <c r="L157" i="1"/>
  <c r="C157" i="1"/>
  <c r="D157" i="1" s="1"/>
  <c r="S156" i="1"/>
  <c r="R156" i="1"/>
  <c r="Q156" i="1"/>
  <c r="P156" i="1"/>
  <c r="O156" i="1"/>
  <c r="L156" i="1"/>
  <c r="C156" i="1"/>
  <c r="D156" i="1" s="1"/>
  <c r="S155" i="1"/>
  <c r="R155" i="1"/>
  <c r="Q155" i="1"/>
  <c r="P155" i="1"/>
  <c r="O155" i="1"/>
  <c r="L155" i="1"/>
  <c r="C155" i="1"/>
  <c r="D155" i="1" s="1"/>
  <c r="S154" i="1"/>
  <c r="R154" i="1"/>
  <c r="Q154" i="1"/>
  <c r="P154" i="1"/>
  <c r="O154" i="1"/>
  <c r="L154" i="1"/>
  <c r="C154" i="1"/>
  <c r="D154" i="1" s="1"/>
  <c r="S153" i="1"/>
  <c r="R153" i="1"/>
  <c r="Q153" i="1"/>
  <c r="P153" i="1"/>
  <c r="O153" i="1"/>
  <c r="L153" i="1"/>
  <c r="C153" i="1"/>
  <c r="D153" i="1" s="1"/>
  <c r="S152" i="1"/>
  <c r="R152" i="1"/>
  <c r="Q152" i="1"/>
  <c r="P152" i="1"/>
  <c r="O152" i="1"/>
  <c r="L152" i="1"/>
  <c r="C152" i="1"/>
  <c r="D152" i="1" s="1"/>
  <c r="S151" i="1"/>
  <c r="R151" i="1"/>
  <c r="Q151" i="1"/>
  <c r="P151" i="1"/>
  <c r="O151" i="1"/>
  <c r="L151" i="1"/>
  <c r="C151" i="1"/>
  <c r="D151" i="1" s="1"/>
  <c r="S150" i="1"/>
  <c r="R150" i="1"/>
  <c r="Q150" i="1"/>
  <c r="P150" i="1"/>
  <c r="O150" i="1"/>
  <c r="L150" i="1"/>
  <c r="C150" i="1"/>
  <c r="D150" i="1" s="1"/>
  <c r="S149" i="1"/>
  <c r="R149" i="1"/>
  <c r="Q149" i="1"/>
  <c r="P149" i="1"/>
  <c r="O149" i="1"/>
  <c r="L149" i="1"/>
  <c r="C149" i="1"/>
  <c r="D149" i="1" s="1"/>
  <c r="S148" i="1"/>
  <c r="R148" i="1"/>
  <c r="Q148" i="1"/>
  <c r="P148" i="1"/>
  <c r="O148" i="1"/>
  <c r="L148" i="1"/>
  <c r="C148" i="1"/>
  <c r="D148" i="1" s="1"/>
  <c r="S147" i="1"/>
  <c r="R147" i="1"/>
  <c r="Q147" i="1"/>
  <c r="P147" i="1"/>
  <c r="O147" i="1"/>
  <c r="L147" i="1"/>
  <c r="C147" i="1"/>
  <c r="D147" i="1" s="1"/>
  <c r="S146" i="1"/>
  <c r="R146" i="1"/>
  <c r="Q146" i="1"/>
  <c r="P146" i="1"/>
  <c r="O146" i="1"/>
  <c r="L146" i="1"/>
  <c r="C146" i="1"/>
  <c r="D146" i="1" s="1"/>
  <c r="S145" i="1"/>
  <c r="R145" i="1"/>
  <c r="Q145" i="1"/>
  <c r="P145" i="1"/>
  <c r="O145" i="1"/>
  <c r="L145" i="1"/>
  <c r="C145" i="1"/>
  <c r="D145" i="1" s="1"/>
  <c r="S144" i="1"/>
  <c r="R144" i="1"/>
  <c r="Q144" i="1"/>
  <c r="P144" i="1"/>
  <c r="O144" i="1"/>
  <c r="L144" i="1"/>
  <c r="C144" i="1"/>
  <c r="D144" i="1" s="1"/>
  <c r="S143" i="1"/>
  <c r="R143" i="1"/>
  <c r="Q143" i="1"/>
  <c r="P143" i="1"/>
  <c r="O143" i="1"/>
  <c r="L143" i="1"/>
  <c r="C143" i="1"/>
  <c r="D143" i="1" s="1"/>
  <c r="S142" i="1"/>
  <c r="R142" i="1"/>
  <c r="Q142" i="1"/>
  <c r="P142" i="1"/>
  <c r="O142" i="1"/>
  <c r="L142" i="1"/>
  <c r="C142" i="1"/>
  <c r="D142" i="1" s="1"/>
  <c r="S141" i="1"/>
  <c r="R141" i="1"/>
  <c r="Q141" i="1"/>
  <c r="P141" i="1"/>
  <c r="O141" i="1"/>
  <c r="L141" i="1"/>
  <c r="C141" i="1"/>
  <c r="D141" i="1" s="1"/>
  <c r="S140" i="1"/>
  <c r="R140" i="1"/>
  <c r="Q140" i="1"/>
  <c r="P140" i="1"/>
  <c r="O140" i="1"/>
  <c r="L140" i="1"/>
  <c r="C140" i="1"/>
  <c r="D140" i="1" s="1"/>
  <c r="S139" i="1"/>
  <c r="R139" i="1"/>
  <c r="Q139" i="1"/>
  <c r="P139" i="1"/>
  <c r="O139" i="1"/>
  <c r="L139" i="1"/>
  <c r="C139" i="1"/>
  <c r="D139" i="1" s="1"/>
  <c r="S138" i="1"/>
  <c r="R138" i="1"/>
  <c r="Q138" i="1"/>
  <c r="P138" i="1"/>
  <c r="O138" i="1"/>
  <c r="L138" i="1"/>
  <c r="C138" i="1"/>
  <c r="D138" i="1" s="1"/>
  <c r="S137" i="1"/>
  <c r="R137" i="1"/>
  <c r="Q137" i="1"/>
  <c r="P137" i="1"/>
  <c r="O137" i="1"/>
  <c r="L137" i="1"/>
  <c r="C137" i="1"/>
  <c r="D137" i="1" s="1"/>
  <c r="S136" i="1"/>
  <c r="R136" i="1"/>
  <c r="Q136" i="1"/>
  <c r="P136" i="1"/>
  <c r="O136" i="1"/>
  <c r="L136" i="1"/>
  <c r="C136" i="1"/>
  <c r="D136" i="1" s="1"/>
  <c r="S135" i="1"/>
  <c r="R135" i="1"/>
  <c r="Q135" i="1"/>
  <c r="P135" i="1"/>
  <c r="O135" i="1"/>
  <c r="L135" i="1"/>
  <c r="C135" i="1"/>
  <c r="D135" i="1" s="1"/>
  <c r="S134" i="1"/>
  <c r="R134" i="1"/>
  <c r="Q134" i="1"/>
  <c r="P134" i="1"/>
  <c r="O134" i="1"/>
  <c r="L134" i="1"/>
  <c r="C134" i="1"/>
  <c r="D134" i="1" s="1"/>
  <c r="S133" i="1"/>
  <c r="R133" i="1"/>
  <c r="Q133" i="1"/>
  <c r="P133" i="1"/>
  <c r="O133" i="1"/>
  <c r="L133" i="1"/>
  <c r="C133" i="1"/>
  <c r="D133" i="1" s="1"/>
  <c r="S132" i="1"/>
  <c r="R132" i="1"/>
  <c r="Q132" i="1"/>
  <c r="P132" i="1"/>
  <c r="O132" i="1"/>
  <c r="L132" i="1"/>
  <c r="C132" i="1"/>
  <c r="D132" i="1" s="1"/>
  <c r="S131" i="1"/>
  <c r="R131" i="1"/>
  <c r="Q131" i="1"/>
  <c r="P131" i="1"/>
  <c r="O131" i="1"/>
  <c r="L131" i="1"/>
  <c r="C131" i="1"/>
  <c r="D131" i="1" s="1"/>
  <c r="S130" i="1"/>
  <c r="R130" i="1"/>
  <c r="Q130" i="1"/>
  <c r="P130" i="1"/>
  <c r="O130" i="1"/>
  <c r="L130" i="1"/>
  <c r="C130" i="1"/>
  <c r="D130" i="1" s="1"/>
  <c r="S129" i="1"/>
  <c r="R129" i="1"/>
  <c r="Q129" i="1"/>
  <c r="P129" i="1"/>
  <c r="O129" i="1"/>
  <c r="L129" i="1"/>
  <c r="C129" i="1"/>
  <c r="D129" i="1" s="1"/>
  <c r="S128" i="1"/>
  <c r="R128" i="1"/>
  <c r="Q128" i="1"/>
  <c r="P128" i="1"/>
  <c r="O128" i="1"/>
  <c r="L128" i="1"/>
  <c r="C128" i="1"/>
  <c r="D128" i="1" s="1"/>
  <c r="S127" i="1"/>
  <c r="R127" i="1"/>
  <c r="Q127" i="1"/>
  <c r="P127" i="1"/>
  <c r="O127" i="1"/>
  <c r="L127" i="1"/>
  <c r="C127" i="1"/>
  <c r="D127" i="1" s="1"/>
  <c r="S126" i="1"/>
  <c r="R126" i="1"/>
  <c r="Q126" i="1"/>
  <c r="P126" i="1"/>
  <c r="O126" i="1"/>
  <c r="L126" i="1"/>
  <c r="C126" i="1"/>
  <c r="D126" i="1" s="1"/>
  <c r="S125" i="1"/>
  <c r="R125" i="1"/>
  <c r="Q125" i="1"/>
  <c r="P125" i="1"/>
  <c r="O125" i="1"/>
  <c r="L125" i="1"/>
  <c r="C125" i="1"/>
  <c r="D125" i="1" s="1"/>
  <c r="S124" i="1"/>
  <c r="R124" i="1"/>
  <c r="Q124" i="1"/>
  <c r="P124" i="1"/>
  <c r="O124" i="1"/>
  <c r="L124" i="1"/>
  <c r="C124" i="1"/>
  <c r="D124" i="1" s="1"/>
  <c r="S123" i="1"/>
  <c r="R123" i="1"/>
  <c r="Q123" i="1"/>
  <c r="P123" i="1"/>
  <c r="O123" i="1"/>
  <c r="L123" i="1"/>
  <c r="C123" i="1"/>
  <c r="D123" i="1" s="1"/>
  <c r="S122" i="1"/>
  <c r="R122" i="1"/>
  <c r="Q122" i="1"/>
  <c r="P122" i="1"/>
  <c r="O122" i="1"/>
  <c r="L122" i="1"/>
  <c r="C122" i="1"/>
  <c r="D122" i="1" s="1"/>
  <c r="S121" i="1"/>
  <c r="R121" i="1"/>
  <c r="Q121" i="1"/>
  <c r="P121" i="1"/>
  <c r="O121" i="1"/>
  <c r="L121" i="1"/>
  <c r="C121" i="1"/>
  <c r="D121" i="1" s="1"/>
  <c r="S120" i="1"/>
  <c r="R120" i="1"/>
  <c r="Q120" i="1"/>
  <c r="P120" i="1"/>
  <c r="O120" i="1"/>
  <c r="L120" i="1"/>
  <c r="C120" i="1"/>
  <c r="D120" i="1" s="1"/>
  <c r="S119" i="1"/>
  <c r="R119" i="1"/>
  <c r="Q119" i="1"/>
  <c r="P119" i="1"/>
  <c r="O119" i="1"/>
  <c r="L119" i="1"/>
  <c r="C119" i="1"/>
  <c r="D119" i="1" s="1"/>
  <c r="S118" i="1"/>
  <c r="R118" i="1"/>
  <c r="Q118" i="1"/>
  <c r="P118" i="1"/>
  <c r="O118" i="1"/>
  <c r="L118" i="1"/>
  <c r="C118" i="1"/>
  <c r="D118" i="1" s="1"/>
  <c r="S117" i="1"/>
  <c r="R117" i="1"/>
  <c r="Q117" i="1"/>
  <c r="P117" i="1"/>
  <c r="O117" i="1"/>
  <c r="L117" i="1"/>
  <c r="C117" i="1"/>
  <c r="D117" i="1" s="1"/>
  <c r="S116" i="1"/>
  <c r="R116" i="1"/>
  <c r="Q116" i="1"/>
  <c r="P116" i="1"/>
  <c r="O116" i="1"/>
  <c r="L116" i="1"/>
  <c r="C116" i="1"/>
  <c r="D116" i="1" s="1"/>
  <c r="S115" i="1"/>
  <c r="R115" i="1"/>
  <c r="Q115" i="1"/>
  <c r="P115" i="1"/>
  <c r="O115" i="1"/>
  <c r="L115" i="1"/>
  <c r="C115" i="1"/>
  <c r="D115" i="1" s="1"/>
  <c r="S114" i="1"/>
  <c r="R114" i="1"/>
  <c r="Q114" i="1"/>
  <c r="P114" i="1"/>
  <c r="O114" i="1"/>
  <c r="L114" i="1"/>
  <c r="C114" i="1"/>
  <c r="D114" i="1" s="1"/>
  <c r="S113" i="1"/>
  <c r="R113" i="1"/>
  <c r="Q113" i="1"/>
  <c r="P113" i="1"/>
  <c r="O113" i="1"/>
  <c r="L113" i="1"/>
  <c r="C113" i="1"/>
  <c r="D113" i="1" s="1"/>
  <c r="S112" i="1"/>
  <c r="R112" i="1"/>
  <c r="Q112" i="1"/>
  <c r="P112" i="1"/>
  <c r="O112" i="1"/>
  <c r="L112" i="1"/>
  <c r="C112" i="1"/>
  <c r="D112" i="1" s="1"/>
  <c r="S111" i="1"/>
  <c r="R111" i="1"/>
  <c r="Q111" i="1"/>
  <c r="P111" i="1"/>
  <c r="O111" i="1"/>
  <c r="L111" i="1"/>
  <c r="C111" i="1"/>
  <c r="D111" i="1" s="1"/>
  <c r="S110" i="1"/>
  <c r="R110" i="1"/>
  <c r="Q110" i="1"/>
  <c r="P110" i="1"/>
  <c r="O110" i="1"/>
  <c r="L110" i="1"/>
  <c r="C110" i="1"/>
  <c r="D110" i="1" s="1"/>
  <c r="S109" i="1"/>
  <c r="R109" i="1"/>
  <c r="Q109" i="1"/>
  <c r="P109" i="1"/>
  <c r="O109" i="1"/>
  <c r="L109" i="1"/>
  <c r="C109" i="1"/>
  <c r="D109" i="1" s="1"/>
  <c r="S108" i="1"/>
  <c r="R108" i="1"/>
  <c r="Q108" i="1"/>
  <c r="P108" i="1"/>
  <c r="O108" i="1"/>
  <c r="L108" i="1"/>
  <c r="C108" i="1"/>
  <c r="D108" i="1" s="1"/>
  <c r="S107" i="1"/>
  <c r="R107" i="1"/>
  <c r="Q107" i="1"/>
  <c r="P107" i="1"/>
  <c r="O107" i="1"/>
  <c r="L107" i="1"/>
  <c r="C107" i="1"/>
  <c r="D107" i="1" s="1"/>
  <c r="S106" i="1"/>
  <c r="R106" i="1"/>
  <c r="Q106" i="1"/>
  <c r="P106" i="1"/>
  <c r="O106" i="1"/>
  <c r="L106" i="1"/>
  <c r="C106" i="1"/>
  <c r="D106" i="1" s="1"/>
  <c r="S105" i="1"/>
  <c r="R105" i="1"/>
  <c r="Q105" i="1"/>
  <c r="P105" i="1"/>
  <c r="O105" i="1"/>
  <c r="L105" i="1"/>
  <c r="C105" i="1"/>
  <c r="D105" i="1" s="1"/>
  <c r="S104" i="1"/>
  <c r="R104" i="1"/>
  <c r="Q104" i="1"/>
  <c r="P104" i="1"/>
  <c r="O104" i="1"/>
  <c r="L104" i="1"/>
  <c r="C104" i="1"/>
  <c r="D104" i="1" s="1"/>
  <c r="S103" i="1"/>
  <c r="R103" i="1"/>
  <c r="Q103" i="1"/>
  <c r="P103" i="1"/>
  <c r="O103" i="1"/>
  <c r="L103" i="1"/>
  <c r="C103" i="1"/>
  <c r="D103" i="1" s="1"/>
  <c r="S102" i="1"/>
  <c r="R102" i="1"/>
  <c r="Q102" i="1"/>
  <c r="P102" i="1"/>
  <c r="O102" i="1"/>
  <c r="L102" i="1"/>
  <c r="C102" i="1"/>
  <c r="D102" i="1" s="1"/>
  <c r="S101" i="1"/>
  <c r="R101" i="1"/>
  <c r="Q101" i="1"/>
  <c r="P101" i="1"/>
  <c r="O101" i="1"/>
  <c r="L101" i="1"/>
  <c r="C101" i="1"/>
  <c r="D101" i="1" s="1"/>
  <c r="S100" i="1"/>
  <c r="R100" i="1"/>
  <c r="Q100" i="1"/>
  <c r="P100" i="1"/>
  <c r="O100" i="1"/>
  <c r="L100" i="1"/>
  <c r="C100" i="1"/>
  <c r="D100" i="1" s="1"/>
  <c r="S99" i="1"/>
  <c r="R99" i="1"/>
  <c r="Q99" i="1"/>
  <c r="P99" i="1"/>
  <c r="O99" i="1"/>
  <c r="L99" i="1"/>
  <c r="C99" i="1"/>
  <c r="D99" i="1" s="1"/>
  <c r="S98" i="1"/>
  <c r="R98" i="1"/>
  <c r="Q98" i="1"/>
  <c r="P98" i="1"/>
  <c r="O98" i="1"/>
  <c r="L98" i="1"/>
  <c r="C98" i="1"/>
  <c r="D98" i="1" s="1"/>
  <c r="S97" i="1"/>
  <c r="R97" i="1"/>
  <c r="Q97" i="1"/>
  <c r="P97" i="1"/>
  <c r="O97" i="1"/>
  <c r="L97" i="1"/>
  <c r="C97" i="1"/>
  <c r="D97" i="1" s="1"/>
  <c r="S96" i="1"/>
  <c r="R96" i="1"/>
  <c r="Q96" i="1"/>
  <c r="P96" i="1"/>
  <c r="O96" i="1"/>
  <c r="L96" i="1"/>
  <c r="C96" i="1"/>
  <c r="D96" i="1" s="1"/>
  <c r="S95" i="1"/>
  <c r="R95" i="1"/>
  <c r="Q95" i="1"/>
  <c r="P95" i="1"/>
  <c r="O95" i="1"/>
  <c r="L95" i="1"/>
  <c r="C95" i="1"/>
  <c r="D95" i="1" s="1"/>
  <c r="S94" i="1"/>
  <c r="R94" i="1"/>
  <c r="Q94" i="1"/>
  <c r="P94" i="1"/>
  <c r="O94" i="1"/>
  <c r="L94" i="1"/>
  <c r="C94" i="1"/>
  <c r="D94" i="1" s="1"/>
  <c r="S93" i="1"/>
  <c r="R93" i="1"/>
  <c r="Q93" i="1"/>
  <c r="P93" i="1"/>
  <c r="O93" i="1"/>
  <c r="L93" i="1"/>
  <c r="C93" i="1"/>
  <c r="D93" i="1" s="1"/>
  <c r="S92" i="1"/>
  <c r="R92" i="1"/>
  <c r="Q92" i="1"/>
  <c r="P92" i="1"/>
  <c r="O92" i="1"/>
  <c r="L92" i="1"/>
  <c r="C92" i="1"/>
  <c r="D92" i="1" s="1"/>
  <c r="S91" i="1"/>
  <c r="R91" i="1"/>
  <c r="Q91" i="1"/>
  <c r="P91" i="1"/>
  <c r="O91" i="1"/>
  <c r="L91" i="1"/>
  <c r="C91" i="1"/>
  <c r="D91" i="1" s="1"/>
  <c r="S90" i="1"/>
  <c r="R90" i="1"/>
  <c r="Q90" i="1"/>
  <c r="P90" i="1"/>
  <c r="O90" i="1"/>
  <c r="L90" i="1"/>
  <c r="C90" i="1"/>
  <c r="D90" i="1" s="1"/>
  <c r="S89" i="1"/>
  <c r="R89" i="1"/>
  <c r="Q89" i="1"/>
  <c r="P89" i="1"/>
  <c r="O89" i="1"/>
  <c r="L89" i="1"/>
  <c r="C89" i="1"/>
  <c r="D89" i="1" s="1"/>
  <c r="S88" i="1"/>
  <c r="R88" i="1"/>
  <c r="Q88" i="1"/>
  <c r="P88" i="1"/>
  <c r="O88" i="1"/>
  <c r="L88" i="1"/>
  <c r="C88" i="1"/>
  <c r="D88" i="1" s="1"/>
  <c r="S87" i="1"/>
  <c r="R87" i="1"/>
  <c r="Q87" i="1"/>
  <c r="P87" i="1"/>
  <c r="O87" i="1"/>
  <c r="L87" i="1"/>
  <c r="C87" i="1"/>
  <c r="D87" i="1" s="1"/>
  <c r="S86" i="1"/>
  <c r="R86" i="1"/>
  <c r="Q86" i="1"/>
  <c r="P86" i="1"/>
  <c r="O86" i="1"/>
  <c r="L86" i="1"/>
  <c r="C86" i="1"/>
  <c r="D86" i="1" s="1"/>
  <c r="S85" i="1"/>
  <c r="R85" i="1"/>
  <c r="Q85" i="1"/>
  <c r="P85" i="1"/>
  <c r="O85" i="1"/>
  <c r="L85" i="1"/>
  <c r="C85" i="1"/>
  <c r="D85" i="1" s="1"/>
  <c r="S84" i="1"/>
  <c r="R84" i="1"/>
  <c r="Q84" i="1"/>
  <c r="P84" i="1"/>
  <c r="O84" i="1"/>
  <c r="L84" i="1"/>
  <c r="C84" i="1"/>
  <c r="D84" i="1" s="1"/>
  <c r="S83" i="1"/>
  <c r="R83" i="1"/>
  <c r="Q83" i="1"/>
  <c r="P83" i="1"/>
  <c r="O83" i="1"/>
  <c r="L83" i="1"/>
  <c r="C83" i="1"/>
  <c r="D83" i="1" s="1"/>
  <c r="S82" i="1"/>
  <c r="R82" i="1"/>
  <c r="Q82" i="1"/>
  <c r="P82" i="1"/>
  <c r="O82" i="1"/>
  <c r="L82" i="1"/>
  <c r="C82" i="1"/>
  <c r="D82" i="1" s="1"/>
  <c r="S81" i="1"/>
  <c r="R81" i="1"/>
  <c r="Q81" i="1"/>
  <c r="P81" i="1"/>
  <c r="O81" i="1"/>
  <c r="L81" i="1"/>
  <c r="C81" i="1"/>
  <c r="D81" i="1" s="1"/>
  <c r="S80" i="1"/>
  <c r="R80" i="1"/>
  <c r="Q80" i="1"/>
  <c r="P80" i="1"/>
  <c r="O80" i="1"/>
  <c r="L80" i="1"/>
  <c r="C80" i="1"/>
  <c r="D80" i="1" s="1"/>
  <c r="S79" i="1"/>
  <c r="R79" i="1"/>
  <c r="Q79" i="1"/>
  <c r="P79" i="1"/>
  <c r="O79" i="1"/>
  <c r="L79" i="1"/>
  <c r="C79" i="1"/>
  <c r="D79" i="1" s="1"/>
  <c r="S78" i="1"/>
  <c r="R78" i="1"/>
  <c r="Q78" i="1"/>
  <c r="P78" i="1"/>
  <c r="O78" i="1"/>
  <c r="L78" i="1"/>
  <c r="C78" i="1"/>
  <c r="D78" i="1" s="1"/>
  <c r="S77" i="1"/>
  <c r="R77" i="1"/>
  <c r="Q77" i="1"/>
  <c r="P77" i="1"/>
  <c r="O77" i="1"/>
  <c r="L77" i="1"/>
  <c r="C77" i="1"/>
  <c r="D77" i="1" s="1"/>
  <c r="S76" i="1"/>
  <c r="R76" i="1"/>
  <c r="Q76" i="1"/>
  <c r="P76" i="1"/>
  <c r="O76" i="1"/>
  <c r="L76" i="1"/>
  <c r="C76" i="1"/>
  <c r="D76" i="1" s="1"/>
  <c r="S75" i="1"/>
  <c r="R75" i="1"/>
  <c r="Q75" i="1"/>
  <c r="P75" i="1"/>
  <c r="O75" i="1"/>
  <c r="L75" i="1"/>
  <c r="C75" i="1"/>
  <c r="D75" i="1" s="1"/>
  <c r="S74" i="1"/>
  <c r="R74" i="1"/>
  <c r="Q74" i="1"/>
  <c r="P74" i="1"/>
  <c r="O74" i="1"/>
  <c r="L74" i="1"/>
  <c r="C74" i="1"/>
  <c r="D74" i="1" s="1"/>
  <c r="S73" i="1"/>
  <c r="R73" i="1"/>
  <c r="Q73" i="1"/>
  <c r="P73" i="1"/>
  <c r="O73" i="1"/>
  <c r="L73" i="1"/>
  <c r="C73" i="1"/>
  <c r="D73" i="1" s="1"/>
  <c r="S72" i="1"/>
  <c r="R72" i="1"/>
  <c r="Q72" i="1"/>
  <c r="P72" i="1"/>
  <c r="O72" i="1"/>
  <c r="L72" i="1"/>
  <c r="C72" i="1"/>
  <c r="D72" i="1" s="1"/>
  <c r="S71" i="1"/>
  <c r="R71" i="1"/>
  <c r="Q71" i="1"/>
  <c r="P71" i="1"/>
  <c r="O71" i="1"/>
  <c r="L71" i="1"/>
  <c r="C71" i="1"/>
  <c r="D71" i="1" s="1"/>
  <c r="S70" i="1"/>
  <c r="R70" i="1"/>
  <c r="Q70" i="1"/>
  <c r="P70" i="1"/>
  <c r="O70" i="1"/>
  <c r="L70" i="1"/>
  <c r="C70" i="1"/>
  <c r="D70" i="1" s="1"/>
  <c r="S69" i="1"/>
  <c r="R69" i="1"/>
  <c r="Q69" i="1"/>
  <c r="P69" i="1"/>
  <c r="O69" i="1"/>
  <c r="L69" i="1"/>
  <c r="C69" i="1"/>
  <c r="D69" i="1" s="1"/>
  <c r="S68" i="1"/>
  <c r="R68" i="1"/>
  <c r="Q68" i="1"/>
  <c r="P68" i="1"/>
  <c r="O68" i="1"/>
  <c r="L68" i="1"/>
  <c r="C68" i="1"/>
  <c r="D68" i="1" s="1"/>
  <c r="S67" i="1"/>
  <c r="R67" i="1"/>
  <c r="Q67" i="1"/>
  <c r="P67" i="1"/>
  <c r="O67" i="1"/>
  <c r="L67" i="1"/>
  <c r="C67" i="1"/>
  <c r="D67" i="1" s="1"/>
  <c r="S66" i="1"/>
  <c r="R66" i="1"/>
  <c r="Q66" i="1"/>
  <c r="P66" i="1"/>
  <c r="O66" i="1"/>
  <c r="L66" i="1"/>
  <c r="C66" i="1"/>
  <c r="D66" i="1" s="1"/>
  <c r="S65" i="1"/>
  <c r="R65" i="1"/>
  <c r="Q65" i="1"/>
  <c r="P65" i="1"/>
  <c r="O65" i="1"/>
  <c r="L65" i="1"/>
  <c r="C65" i="1"/>
  <c r="D65" i="1" s="1"/>
  <c r="S64" i="1"/>
  <c r="R64" i="1"/>
  <c r="Q64" i="1"/>
  <c r="P64" i="1"/>
  <c r="O64" i="1"/>
  <c r="L64" i="1"/>
  <c r="C64" i="1"/>
  <c r="D64" i="1" s="1"/>
  <c r="S63" i="1"/>
  <c r="R63" i="1"/>
  <c r="Q63" i="1"/>
  <c r="P63" i="1"/>
  <c r="O63" i="1"/>
  <c r="L63" i="1"/>
  <c r="C63" i="1"/>
  <c r="D63" i="1" s="1"/>
  <c r="S62" i="1"/>
  <c r="R62" i="1"/>
  <c r="Q62" i="1"/>
  <c r="P62" i="1"/>
  <c r="O62" i="1"/>
  <c r="L62" i="1"/>
  <c r="C62" i="1"/>
  <c r="D62" i="1" s="1"/>
  <c r="S61" i="1"/>
  <c r="R61" i="1"/>
  <c r="Q61" i="1"/>
  <c r="P61" i="1"/>
  <c r="O61" i="1"/>
  <c r="L61" i="1"/>
  <c r="C61" i="1"/>
  <c r="D61" i="1" s="1"/>
  <c r="S60" i="1"/>
  <c r="R60" i="1"/>
  <c r="Q60" i="1"/>
  <c r="P60" i="1"/>
  <c r="O60" i="1"/>
  <c r="L60" i="1"/>
  <c r="C60" i="1"/>
  <c r="D60" i="1" s="1"/>
  <c r="S59" i="1"/>
  <c r="R59" i="1"/>
  <c r="Q59" i="1"/>
  <c r="P59" i="1"/>
  <c r="O59" i="1"/>
  <c r="L59" i="1"/>
  <c r="C59" i="1"/>
  <c r="D59" i="1" s="1"/>
  <c r="S58" i="1"/>
  <c r="R58" i="1"/>
  <c r="Q58" i="1"/>
  <c r="P58" i="1"/>
  <c r="O58" i="1"/>
  <c r="L58" i="1"/>
  <c r="C58" i="1"/>
  <c r="D58" i="1" s="1"/>
  <c r="S57" i="1"/>
  <c r="R57" i="1"/>
  <c r="Q57" i="1"/>
  <c r="P57" i="1"/>
  <c r="O57" i="1"/>
  <c r="L57" i="1"/>
  <c r="C57" i="1"/>
  <c r="D57" i="1" s="1"/>
  <c r="S56" i="1"/>
  <c r="R56" i="1"/>
  <c r="Q56" i="1"/>
  <c r="P56" i="1"/>
  <c r="O56" i="1"/>
  <c r="L56" i="1"/>
  <c r="C56" i="1"/>
  <c r="D56" i="1" s="1"/>
  <c r="S55" i="1"/>
  <c r="R55" i="1"/>
  <c r="Q55" i="1"/>
  <c r="P55" i="1"/>
  <c r="O55" i="1"/>
  <c r="L55" i="1"/>
  <c r="C55" i="1"/>
  <c r="D55" i="1" s="1"/>
  <c r="S54" i="1"/>
  <c r="R54" i="1"/>
  <c r="Q54" i="1"/>
  <c r="P54" i="1"/>
  <c r="O54" i="1"/>
  <c r="L54" i="1"/>
  <c r="C54" i="1"/>
  <c r="D54" i="1" s="1"/>
  <c r="S53" i="1"/>
  <c r="R53" i="1"/>
  <c r="Q53" i="1"/>
  <c r="P53" i="1"/>
  <c r="O53" i="1"/>
  <c r="L53" i="1"/>
  <c r="C53" i="1"/>
  <c r="D53" i="1" s="1"/>
  <c r="S52" i="1"/>
  <c r="R52" i="1"/>
  <c r="Q52" i="1"/>
  <c r="P52" i="1"/>
  <c r="O52" i="1"/>
  <c r="L52" i="1"/>
  <c r="C52" i="1"/>
  <c r="D52" i="1" s="1"/>
  <c r="S51" i="1"/>
  <c r="R51" i="1"/>
  <c r="Q51" i="1"/>
  <c r="P51" i="1"/>
  <c r="O51" i="1"/>
  <c r="L51" i="1"/>
  <c r="C51" i="1"/>
  <c r="D51" i="1" s="1"/>
  <c r="S50" i="1"/>
  <c r="R50" i="1"/>
  <c r="Q50" i="1"/>
  <c r="P50" i="1"/>
  <c r="O50" i="1"/>
  <c r="L50" i="1"/>
  <c r="C50" i="1"/>
  <c r="D50" i="1" s="1"/>
  <c r="S49" i="1"/>
  <c r="R49" i="1"/>
  <c r="Q49" i="1"/>
  <c r="P49" i="1"/>
  <c r="O49" i="1"/>
  <c r="L49" i="1"/>
  <c r="C49" i="1"/>
  <c r="D49" i="1" s="1"/>
  <c r="S48" i="1"/>
  <c r="R48" i="1"/>
  <c r="Q48" i="1"/>
  <c r="P48" i="1"/>
  <c r="O48" i="1"/>
  <c r="L48" i="1"/>
  <c r="C48" i="1"/>
  <c r="D48" i="1" s="1"/>
  <c r="S47" i="1"/>
  <c r="R47" i="1"/>
  <c r="Q47" i="1"/>
  <c r="P47" i="1"/>
  <c r="O47" i="1"/>
  <c r="L47" i="1"/>
  <c r="C47" i="1"/>
  <c r="D47" i="1" s="1"/>
  <c r="S46" i="1"/>
  <c r="R46" i="1"/>
  <c r="Q46" i="1"/>
  <c r="P46" i="1"/>
  <c r="O46" i="1"/>
  <c r="L46" i="1"/>
  <c r="C46" i="1"/>
  <c r="D46" i="1" s="1"/>
  <c r="S45" i="1"/>
  <c r="R45" i="1"/>
  <c r="Q45" i="1"/>
  <c r="P45" i="1"/>
  <c r="O45" i="1"/>
  <c r="L45" i="1"/>
  <c r="C45" i="1"/>
  <c r="D45" i="1" s="1"/>
  <c r="S44" i="1"/>
  <c r="R44" i="1"/>
  <c r="Q44" i="1"/>
  <c r="P44" i="1"/>
  <c r="O44" i="1"/>
  <c r="L44" i="1"/>
  <c r="C44" i="1"/>
  <c r="D44" i="1" s="1"/>
  <c r="S43" i="1"/>
  <c r="R43" i="1"/>
  <c r="Q43" i="1"/>
  <c r="P43" i="1"/>
  <c r="O43" i="1"/>
  <c r="L43" i="1"/>
  <c r="C43" i="1"/>
  <c r="D43" i="1" s="1"/>
  <c r="S42" i="1"/>
  <c r="R42" i="1"/>
  <c r="Q42" i="1"/>
  <c r="P42" i="1"/>
  <c r="O42" i="1"/>
  <c r="L42" i="1"/>
  <c r="C42" i="1"/>
  <c r="D42" i="1" s="1"/>
  <c r="S41" i="1"/>
  <c r="R41" i="1"/>
  <c r="Q41" i="1"/>
  <c r="P41" i="1"/>
  <c r="O41" i="1"/>
  <c r="L41" i="1"/>
  <c r="C41" i="1"/>
  <c r="D41" i="1" s="1"/>
  <c r="S40" i="1"/>
  <c r="R40" i="1"/>
  <c r="Q40" i="1"/>
  <c r="P40" i="1"/>
  <c r="O40" i="1"/>
  <c r="L40" i="1"/>
  <c r="C40" i="1"/>
  <c r="D40" i="1" s="1"/>
  <c r="S39" i="1"/>
  <c r="R39" i="1"/>
  <c r="Q39" i="1"/>
  <c r="P39" i="1"/>
  <c r="O39" i="1"/>
  <c r="L39" i="1"/>
  <c r="C39" i="1"/>
  <c r="D39" i="1" s="1"/>
  <c r="S38" i="1"/>
  <c r="R38" i="1"/>
  <c r="Q38" i="1"/>
  <c r="P38" i="1"/>
  <c r="O38" i="1"/>
  <c r="L38" i="1"/>
  <c r="C38" i="1"/>
  <c r="D38" i="1" s="1"/>
  <c r="S37" i="1"/>
  <c r="R37" i="1"/>
  <c r="Q37" i="1"/>
  <c r="P37" i="1"/>
  <c r="O37" i="1"/>
  <c r="L37" i="1"/>
  <c r="C37" i="1"/>
  <c r="D37" i="1" s="1"/>
  <c r="S36" i="1"/>
  <c r="R36" i="1"/>
  <c r="Q36" i="1"/>
  <c r="P36" i="1"/>
  <c r="O36" i="1"/>
  <c r="L36" i="1"/>
  <c r="C36" i="1"/>
  <c r="D36" i="1" s="1"/>
  <c r="S35" i="1"/>
  <c r="R35" i="1"/>
  <c r="Q35" i="1"/>
  <c r="P35" i="1"/>
  <c r="O35" i="1"/>
  <c r="L35" i="1"/>
  <c r="C35" i="1"/>
  <c r="D35" i="1" s="1"/>
  <c r="S34" i="1"/>
  <c r="R34" i="1"/>
  <c r="Q34" i="1"/>
  <c r="P34" i="1"/>
  <c r="O34" i="1"/>
  <c r="L34" i="1"/>
  <c r="C34" i="1"/>
  <c r="D34" i="1" s="1"/>
  <c r="S33" i="1"/>
  <c r="R33" i="1"/>
  <c r="Q33" i="1"/>
  <c r="P33" i="1"/>
  <c r="O33" i="1"/>
  <c r="L33" i="1"/>
  <c r="C33" i="1"/>
  <c r="D33" i="1" s="1"/>
  <c r="S32" i="1"/>
  <c r="R32" i="1"/>
  <c r="Q32" i="1"/>
  <c r="P32" i="1"/>
  <c r="O32" i="1"/>
  <c r="L32" i="1"/>
  <c r="C32" i="1"/>
  <c r="D32" i="1" s="1"/>
  <c r="S31" i="1"/>
  <c r="R31" i="1"/>
  <c r="Q31" i="1"/>
  <c r="P31" i="1"/>
  <c r="O31" i="1"/>
  <c r="L31" i="1"/>
  <c r="C31" i="1"/>
  <c r="D31" i="1" s="1"/>
  <c r="S30" i="1"/>
  <c r="R30" i="1"/>
  <c r="Q30" i="1"/>
  <c r="P30" i="1"/>
  <c r="O30" i="1"/>
  <c r="L30" i="1"/>
  <c r="C30" i="1"/>
  <c r="D30" i="1" s="1"/>
  <c r="S29" i="1"/>
  <c r="R29" i="1"/>
  <c r="Q29" i="1"/>
  <c r="P29" i="1"/>
  <c r="O29" i="1"/>
  <c r="L29" i="1"/>
  <c r="C29" i="1"/>
  <c r="D29" i="1" s="1"/>
  <c r="S28" i="1"/>
  <c r="R28" i="1"/>
  <c r="Q28" i="1"/>
  <c r="P28" i="1"/>
  <c r="O28" i="1"/>
  <c r="L28" i="1"/>
  <c r="C28" i="1"/>
  <c r="D28" i="1" s="1"/>
  <c r="S27" i="1"/>
  <c r="R27" i="1"/>
  <c r="Q27" i="1"/>
  <c r="P27" i="1"/>
  <c r="O27" i="1"/>
  <c r="L27" i="1"/>
  <c r="C27" i="1"/>
  <c r="D27" i="1" s="1"/>
  <c r="S26" i="1"/>
  <c r="R26" i="1"/>
  <c r="Q26" i="1"/>
  <c r="P26" i="1"/>
  <c r="O26" i="1"/>
  <c r="L26" i="1"/>
  <c r="C26" i="1"/>
  <c r="D26" i="1" s="1"/>
  <c r="S25" i="1"/>
  <c r="R25" i="1"/>
  <c r="Q25" i="1"/>
  <c r="P25" i="1"/>
  <c r="O25" i="1"/>
  <c r="L25" i="1"/>
  <c r="C25" i="1"/>
  <c r="D25" i="1" s="1"/>
  <c r="S24" i="1"/>
  <c r="R24" i="1"/>
  <c r="Q24" i="1"/>
  <c r="P24" i="1"/>
  <c r="O24" i="1"/>
  <c r="L24" i="1"/>
  <c r="C24" i="1"/>
  <c r="D24" i="1" s="1"/>
  <c r="S23" i="1"/>
  <c r="R23" i="1"/>
  <c r="Q23" i="1"/>
  <c r="P23" i="1"/>
  <c r="O23" i="1"/>
  <c r="L23" i="1"/>
  <c r="C23" i="1"/>
  <c r="D23" i="1" s="1"/>
  <c r="S22" i="1"/>
  <c r="R22" i="1"/>
  <c r="Q22" i="1"/>
  <c r="P22" i="1"/>
  <c r="O22" i="1"/>
  <c r="L22" i="1"/>
  <c r="C22" i="1"/>
  <c r="D22" i="1" s="1"/>
  <c r="S21" i="1"/>
  <c r="R21" i="1"/>
  <c r="Q21" i="1"/>
  <c r="P21" i="1"/>
  <c r="O21" i="1"/>
  <c r="L21" i="1"/>
  <c r="C21" i="1"/>
  <c r="D21" i="1" s="1"/>
  <c r="S20" i="1"/>
  <c r="R20" i="1"/>
  <c r="Q20" i="1"/>
  <c r="P20" i="1"/>
  <c r="O20" i="1"/>
  <c r="L20" i="1"/>
  <c r="C20" i="1"/>
  <c r="D20" i="1" s="1"/>
  <c r="S19" i="1"/>
  <c r="R19" i="1"/>
  <c r="Q19" i="1"/>
  <c r="P19" i="1"/>
  <c r="O19" i="1"/>
  <c r="L19" i="1"/>
  <c r="C19" i="1"/>
  <c r="D19" i="1" s="1"/>
  <c r="S18" i="1"/>
  <c r="R18" i="1"/>
  <c r="Q18" i="1"/>
  <c r="P18" i="1"/>
  <c r="O18" i="1"/>
  <c r="L18" i="1"/>
  <c r="C18" i="1"/>
  <c r="D18" i="1" s="1"/>
  <c r="S17" i="1"/>
  <c r="R17" i="1"/>
  <c r="Q17" i="1"/>
  <c r="P17" i="1"/>
  <c r="O17" i="1"/>
  <c r="L17" i="1"/>
  <c r="C17" i="1"/>
  <c r="D17" i="1" s="1"/>
  <c r="S16" i="1"/>
  <c r="R16" i="1"/>
  <c r="Q16" i="1"/>
  <c r="P16" i="1"/>
  <c r="O16" i="1"/>
  <c r="L16" i="1"/>
  <c r="C16" i="1"/>
  <c r="D16" i="1" s="1"/>
  <c r="S15" i="1"/>
  <c r="R15" i="1"/>
  <c r="Q15" i="1"/>
  <c r="P15" i="1"/>
  <c r="O15" i="1"/>
  <c r="L15" i="1"/>
  <c r="C15" i="1"/>
  <c r="D15" i="1" s="1"/>
  <c r="S14" i="1"/>
  <c r="R14" i="1"/>
  <c r="Q14" i="1"/>
  <c r="P14" i="1"/>
  <c r="O14" i="1"/>
  <c r="L14" i="1"/>
  <c r="C14" i="1"/>
  <c r="D14" i="1" s="1"/>
  <c r="S13" i="1"/>
  <c r="R13" i="1"/>
  <c r="Q13" i="1"/>
  <c r="P13" i="1"/>
  <c r="O13" i="1"/>
  <c r="L13" i="1"/>
  <c r="C13" i="1"/>
  <c r="D13" i="1" s="1"/>
  <c r="S12" i="1"/>
  <c r="R12" i="1"/>
  <c r="Q12" i="1"/>
  <c r="P12" i="1"/>
  <c r="O12" i="1"/>
  <c r="L12" i="1"/>
  <c r="C12" i="1"/>
  <c r="D12" i="1" s="1"/>
  <c r="S11" i="1"/>
  <c r="R11" i="1"/>
  <c r="Q11" i="1"/>
  <c r="P11" i="1"/>
  <c r="O11" i="1"/>
  <c r="L11" i="1"/>
  <c r="C11" i="1"/>
  <c r="D11" i="1" s="1"/>
  <c r="S10" i="1"/>
  <c r="R10" i="1"/>
  <c r="Q10" i="1"/>
  <c r="P10" i="1"/>
  <c r="O10" i="1"/>
  <c r="L10" i="1"/>
  <c r="C10" i="1"/>
  <c r="D10" i="1" s="1"/>
  <c r="S9" i="1"/>
  <c r="R9" i="1"/>
  <c r="Q9" i="1"/>
  <c r="P9" i="1"/>
  <c r="O9" i="1"/>
  <c r="L9" i="1"/>
  <c r="C9" i="1"/>
  <c r="D9" i="1" s="1"/>
  <c r="S8" i="1"/>
  <c r="R8" i="1"/>
  <c r="Q8" i="1"/>
  <c r="P8" i="1"/>
  <c r="O8" i="1"/>
  <c r="L8" i="1"/>
  <c r="C8" i="1"/>
  <c r="D8" i="1" s="1"/>
  <c r="S7" i="1"/>
  <c r="R7" i="1"/>
  <c r="Q7" i="1"/>
  <c r="P7" i="1"/>
  <c r="O7" i="1"/>
  <c r="L7" i="1"/>
  <c r="C7" i="1"/>
  <c r="D7" i="1" s="1"/>
  <c r="S6" i="1"/>
  <c r="R6" i="1"/>
  <c r="Q6" i="1"/>
  <c r="P6" i="1"/>
  <c r="O6" i="1"/>
  <c r="L6" i="1"/>
  <c r="C6" i="1"/>
  <c r="D6" i="1" s="1"/>
  <c r="S5" i="1"/>
  <c r="R5" i="1"/>
  <c r="Q5" i="1"/>
  <c r="P5" i="1"/>
  <c r="O5" i="1"/>
  <c r="L5" i="1"/>
  <c r="C5" i="1"/>
  <c r="D5" i="1" s="1"/>
  <c r="S4" i="1"/>
  <c r="R4" i="1"/>
  <c r="Q4" i="1"/>
  <c r="P4" i="1"/>
  <c r="O4" i="1"/>
  <c r="L4" i="1"/>
  <c r="C4" i="1"/>
  <c r="D4" i="1" s="1"/>
  <c r="S3" i="1"/>
  <c r="R3" i="1"/>
  <c r="Q3" i="1"/>
  <c r="P3" i="1"/>
  <c r="O3" i="1"/>
  <c r="L3" i="1"/>
  <c r="C3" i="1"/>
  <c r="D3" i="1" s="1"/>
  <c r="S2" i="1"/>
  <c r="R2" i="1"/>
  <c r="Q2" i="1"/>
  <c r="P2" i="1"/>
  <c r="O2" i="1"/>
  <c r="L2" i="1"/>
  <c r="C2" i="1"/>
  <c r="D2" i="1" s="1"/>
</calcChain>
</file>

<file path=xl/sharedStrings.xml><?xml version="1.0" encoding="utf-8"?>
<sst xmlns="http://schemas.openxmlformats.org/spreadsheetml/2006/main" count="10304" uniqueCount="4090">
  <si>
    <t>product_id</t>
  </si>
  <si>
    <t>product_name</t>
  </si>
  <si>
    <t>Column1</t>
  </si>
  <si>
    <t>Shortened Product Name</t>
  </si>
  <si>
    <t>category</t>
  </si>
  <si>
    <t>Sub-Category</t>
  </si>
  <si>
    <t>Sub-Category2</t>
  </si>
  <si>
    <t>Sub-Category3</t>
  </si>
  <si>
    <t>discounted_price</t>
  </si>
  <si>
    <t>actual_price</t>
  </si>
  <si>
    <t>discount_percentage</t>
  </si>
  <si>
    <r>
      <rPr>
        <u/>
        <sz val="12"/>
        <color theme="1"/>
        <rFont val="Calibri"/>
        <family val="2"/>
        <scheme val="minor"/>
      </rPr>
      <t>&gt;</t>
    </r>
    <r>
      <rPr>
        <sz val="11"/>
        <color theme="1"/>
        <rFont val="Calibri"/>
        <family val="2"/>
        <scheme val="minor"/>
      </rPr>
      <t>50% or more Disount</t>
    </r>
  </si>
  <si>
    <t>rating</t>
  </si>
  <si>
    <t>rating_count</t>
  </si>
  <si>
    <t>Fewer than 1000 Reviews</t>
  </si>
  <si>
    <t>Potential Revenue</t>
  </si>
  <si>
    <t>Price Bucket</t>
  </si>
  <si>
    <t>Combined Score</t>
  </si>
  <si>
    <t>Discount Level</t>
  </si>
  <si>
    <t>B07JW9H4J1</t>
  </si>
  <si>
    <t>Wayona Nylon Braided USB to Lightning Fast Charging and Data Sync Cable Compatible for iPhone 13, 12,11, X, 8, 7, 6, 5, iPad Air, Pro, Mini (3 FT Pack of 1, Grey)</t>
  </si>
  <si>
    <t>Computers&amp;Accessories</t>
  </si>
  <si>
    <t>Accessories&amp;Peripherals</t>
  </si>
  <si>
    <t>Cables&amp;Accessories</t>
  </si>
  <si>
    <t>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</si>
  <si>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</si>
  <si>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</si>
  <si>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</si>
  <si>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</si>
  <si>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</si>
  <si>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</si>
  <si>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</si>
  <si>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</si>
  <si>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</si>
  <si>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</si>
  <si>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</si>
  <si>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</si>
  <si>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</si>
  <si>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</si>
  <si>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</si>
  <si>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</si>
  <si>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NetworkingDevices</t>
  </si>
  <si>
    <t>NetworkAdapters</t>
  </si>
  <si>
    <t>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</si>
  <si>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</si>
  <si>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</si>
  <si>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</si>
  <si>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</si>
  <si>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</si>
  <si>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</si>
  <si>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</si>
  <si>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</si>
  <si>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t>
  </si>
  <si>
    <t>HomeTheater,TV&amp;Video</t>
  </si>
  <si>
    <t>Accessories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</si>
  <si>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</si>
  <si>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</si>
  <si>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</si>
  <si>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</si>
  <si>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</si>
  <si>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</si>
  <si>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</si>
  <si>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</si>
  <si>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Televisions</t>
  </si>
  <si>
    <t>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</si>
  <si>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</si>
  <si>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</si>
  <si>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</si>
  <si>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</si>
  <si>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</si>
  <si>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</si>
  <si>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</si>
  <si>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</si>
  <si>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</si>
  <si>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</si>
  <si>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</si>
  <si>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</si>
  <si>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</si>
  <si>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</si>
  <si>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</si>
  <si>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</si>
  <si>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</si>
  <si>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</si>
  <si>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</si>
  <si>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</si>
  <si>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</si>
  <si>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</si>
  <si>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</si>
  <si>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</si>
  <si>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</si>
  <si>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</si>
  <si>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</si>
  <si>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</si>
  <si>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</si>
  <si>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</si>
  <si>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</si>
  <si>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</si>
  <si>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</si>
  <si>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</si>
  <si>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</si>
  <si>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</si>
  <si>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</si>
  <si>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</si>
  <si>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</si>
  <si>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</si>
  <si>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</si>
  <si>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</si>
  <si>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</si>
  <si>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</si>
  <si>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</si>
  <si>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</si>
  <si>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</si>
  <si>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</si>
  <si>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</si>
  <si>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</si>
  <si>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</si>
  <si>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</si>
  <si>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</si>
  <si>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</si>
  <si>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</si>
  <si>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</si>
  <si>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</si>
  <si>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</si>
  <si>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</si>
  <si>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</si>
  <si>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</si>
  <si>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</si>
  <si>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</si>
  <si>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</si>
  <si>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</si>
  <si>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</si>
  <si>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</si>
  <si>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</si>
  <si>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</si>
  <si>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</si>
  <si>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</si>
  <si>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</si>
  <si>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</si>
  <si>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</si>
  <si>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</si>
  <si>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</si>
  <si>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</si>
  <si>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</si>
  <si>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</si>
  <si>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</si>
  <si>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</si>
  <si>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</si>
  <si>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</si>
  <si>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</si>
  <si>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</si>
  <si>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</si>
  <si>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</si>
  <si>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</si>
  <si>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</si>
  <si>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</si>
  <si>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</si>
  <si>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</si>
  <si>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</si>
  <si>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</si>
  <si>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</si>
  <si>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</si>
  <si>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</si>
  <si>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</si>
  <si>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</si>
  <si>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</si>
  <si>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</si>
  <si>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</si>
  <si>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</si>
  <si>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</si>
  <si>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</si>
  <si>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</si>
  <si>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TVMounts,Stands&amp;Turntables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</si>
  <si>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</si>
  <si>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</si>
  <si>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</si>
  <si>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</si>
  <si>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</si>
  <si>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</si>
  <si>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</si>
  <si>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</si>
  <si>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</si>
  <si>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</si>
  <si>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</si>
  <si>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</si>
  <si>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</si>
  <si>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</si>
  <si>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</si>
  <si>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</si>
  <si>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</si>
  <si>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</si>
  <si>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</si>
  <si>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</si>
  <si>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</si>
  <si>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</si>
  <si>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</si>
  <si>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</si>
  <si>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</si>
  <si>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</si>
  <si>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</si>
  <si>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</si>
  <si>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</si>
  <si>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</si>
  <si>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</si>
  <si>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</si>
  <si>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</si>
  <si>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</si>
  <si>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</si>
  <si>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</si>
  <si>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</si>
  <si>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</si>
  <si>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</si>
  <si>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</si>
  <si>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</si>
  <si>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</si>
  <si>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</si>
  <si>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</si>
  <si>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</si>
  <si>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</si>
  <si>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</si>
  <si>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</si>
  <si>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</si>
  <si>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</si>
  <si>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</si>
  <si>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</si>
  <si>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</si>
  <si>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</si>
  <si>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</si>
  <si>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</si>
  <si>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</si>
  <si>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</si>
  <si>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</si>
  <si>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</si>
  <si>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</si>
  <si>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</si>
  <si>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</si>
  <si>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</si>
  <si>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</si>
  <si>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</si>
  <si>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</si>
  <si>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</si>
  <si>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</si>
  <si>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</si>
  <si>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</si>
  <si>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</si>
  <si>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</si>
  <si>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</si>
  <si>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</si>
  <si>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</si>
  <si>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</si>
  <si>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</si>
  <si>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</si>
  <si>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</si>
  <si>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</si>
  <si>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</si>
  <si>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</si>
  <si>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</si>
  <si>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</si>
  <si>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</si>
  <si>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</si>
  <si>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</si>
  <si>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</si>
  <si>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</si>
  <si>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</si>
  <si>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</si>
  <si>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</si>
  <si>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</si>
  <si>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</si>
  <si>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</si>
  <si>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</si>
  <si>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</si>
  <si>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</si>
  <si>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</si>
  <si>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</si>
  <si>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</si>
  <si>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</si>
  <si>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</si>
  <si>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</si>
  <si>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</si>
  <si>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</si>
  <si>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</si>
  <si>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</si>
  <si>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</si>
  <si>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</si>
  <si>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</si>
  <si>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</si>
  <si>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</si>
  <si>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</si>
  <si>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</si>
  <si>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</si>
  <si>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</si>
  <si>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</si>
  <si>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</si>
  <si>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</si>
  <si>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</si>
  <si>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</si>
  <si>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</si>
  <si>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</si>
  <si>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</si>
  <si>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</si>
  <si>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</si>
  <si>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HomeAudio</t>
  </si>
  <si>
    <t>SpeakerAccessories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</si>
  <si>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</si>
  <si>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</si>
  <si>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</si>
  <si>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</si>
  <si>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</si>
  <si>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</si>
  <si>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</si>
  <si>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</si>
  <si>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</si>
  <si>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</si>
  <si>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</si>
  <si>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</si>
  <si>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</si>
  <si>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</si>
  <si>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</si>
  <si>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</si>
  <si>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</si>
  <si>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</si>
  <si>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</si>
  <si>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</si>
  <si>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</si>
  <si>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</si>
  <si>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</si>
  <si>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</si>
  <si>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</si>
  <si>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</si>
  <si>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</si>
  <si>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</si>
  <si>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</si>
  <si>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</si>
  <si>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</si>
  <si>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</si>
  <si>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</si>
  <si>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</si>
  <si>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</si>
  <si>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</si>
  <si>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</si>
  <si>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</si>
  <si>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</si>
  <si>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</si>
  <si>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</si>
  <si>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</si>
  <si>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</si>
  <si>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</si>
  <si>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</si>
  <si>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</si>
  <si>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</si>
  <si>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</si>
  <si>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</si>
  <si>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</si>
  <si>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</si>
  <si>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</si>
  <si>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</si>
  <si>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</si>
  <si>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</si>
  <si>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</si>
  <si>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</si>
  <si>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</si>
  <si>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</si>
  <si>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</si>
  <si>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</si>
  <si>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</si>
  <si>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</si>
  <si>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</si>
  <si>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</si>
  <si>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</si>
  <si>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</si>
  <si>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</si>
  <si>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</si>
  <si>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</si>
  <si>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</si>
  <si>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</si>
  <si>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</si>
  <si>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</si>
  <si>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</si>
  <si>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</si>
  <si>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</si>
  <si>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</si>
  <si>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</si>
  <si>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</si>
  <si>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</si>
  <si>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</si>
  <si>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</si>
  <si>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</si>
  <si>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</si>
  <si>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</si>
  <si>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</si>
  <si>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</si>
  <si>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</si>
  <si>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</si>
  <si>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</si>
  <si>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</si>
  <si>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</si>
  <si>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</si>
  <si>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</si>
  <si>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</si>
  <si>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</si>
  <si>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</si>
  <si>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</si>
  <si>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</si>
  <si>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</si>
  <si>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</si>
  <si>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</si>
  <si>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</si>
  <si>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</si>
  <si>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</si>
  <si>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</si>
  <si>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</si>
  <si>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</si>
  <si>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</si>
  <si>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</si>
  <si>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</si>
  <si>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</si>
  <si>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</si>
  <si>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</si>
  <si>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</si>
  <si>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</si>
  <si>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</si>
  <si>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</si>
  <si>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</si>
  <si>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</si>
  <si>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</si>
  <si>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</si>
  <si>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</si>
  <si>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</si>
  <si>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</si>
  <si>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</si>
  <si>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</si>
  <si>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</si>
  <si>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</si>
  <si>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</si>
  <si>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</si>
  <si>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</si>
  <si>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</si>
  <si>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</si>
  <si>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</si>
  <si>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</si>
  <si>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</si>
  <si>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</si>
  <si>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</si>
  <si>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</si>
  <si>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</si>
  <si>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</si>
  <si>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</si>
  <si>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</si>
  <si>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</si>
  <si>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</si>
  <si>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</si>
  <si>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</si>
  <si>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</si>
  <si>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</si>
  <si>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</si>
  <si>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</si>
  <si>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</si>
  <si>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</si>
  <si>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</si>
  <si>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</si>
  <si>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</si>
  <si>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</si>
  <si>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</si>
  <si>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</si>
  <si>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</si>
  <si>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</si>
  <si>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</si>
  <si>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</si>
  <si>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</si>
  <si>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</si>
  <si>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</si>
  <si>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</si>
  <si>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</si>
  <si>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</si>
  <si>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</si>
  <si>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</si>
  <si>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</si>
  <si>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</si>
  <si>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</si>
  <si>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</si>
  <si>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</si>
  <si>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</si>
  <si>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</si>
  <si>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</si>
  <si>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</si>
  <si>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</si>
  <si>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</si>
  <si>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</si>
  <si>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</si>
  <si>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SatelliteEquipment</t>
  </si>
  <si>
    <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</si>
  <si>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</si>
  <si>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</si>
  <si>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</si>
  <si>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</si>
  <si>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</si>
  <si>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</si>
  <si>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</si>
  <si>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</si>
  <si>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</si>
  <si>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</si>
  <si>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</si>
  <si>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</si>
  <si>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</si>
  <si>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</si>
  <si>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</si>
  <si>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</si>
  <si>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</si>
  <si>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</si>
  <si>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</si>
  <si>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</si>
  <si>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</si>
  <si>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</si>
  <si>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</si>
  <si>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</si>
  <si>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</si>
  <si>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</si>
  <si>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</si>
  <si>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</si>
  <si>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</si>
  <si>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</si>
  <si>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</si>
  <si>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</si>
  <si>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</si>
  <si>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</si>
  <si>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</si>
  <si>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</si>
  <si>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</si>
  <si>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</si>
  <si>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</si>
  <si>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</si>
  <si>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</si>
  <si>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</si>
  <si>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</si>
  <si>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</si>
  <si>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</si>
  <si>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</si>
  <si>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</si>
  <si>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</si>
  <si>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</si>
  <si>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</si>
  <si>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</si>
  <si>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</si>
  <si>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</si>
  <si>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</si>
  <si>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</si>
  <si>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</si>
  <si>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</si>
  <si>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</si>
  <si>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</si>
  <si>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</si>
  <si>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</si>
  <si>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</si>
  <si>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</si>
  <si>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</si>
  <si>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</si>
  <si>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</si>
  <si>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</si>
  <si>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</si>
  <si>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</si>
  <si>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</si>
  <si>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</si>
  <si>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</si>
  <si>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</si>
  <si>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</si>
  <si>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</si>
  <si>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</si>
  <si>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</si>
  <si>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</si>
  <si>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</si>
  <si>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</si>
  <si>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MediaStreamingDevices</t>
  </si>
  <si>
    <t>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</si>
  <si>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</si>
  <si>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</si>
  <si>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</si>
  <si>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</si>
  <si>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</si>
  <si>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</si>
  <si>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</si>
  <si>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</si>
  <si>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AVReceivers&amp;Amplifiers</t>
  </si>
  <si>
    <t>B09LRZYBH1</t>
  </si>
  <si>
    <t>KRISONS Thunder Speaker, Multimedia Home Theatre, Floor Standing Speaker, LED Display with Bluetooth, FM, USB, Micro SD Card, AUX Connectivity</t>
  </si>
  <si>
    <t>Speakers</t>
  </si>
  <si>
    <t>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</si>
  <si>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</si>
  <si>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</si>
  <si>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</si>
  <si>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</si>
  <si>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</si>
  <si>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</si>
  <si>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</si>
  <si>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</si>
  <si>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</si>
  <si>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</si>
  <si>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</si>
  <si>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</si>
  <si>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</si>
  <si>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</si>
  <si>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</si>
  <si>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</si>
  <si>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</si>
  <si>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</si>
  <si>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</si>
  <si>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</si>
  <si>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</si>
  <si>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</si>
  <si>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</si>
  <si>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</si>
  <si>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</si>
  <si>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</si>
  <si>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</si>
  <si>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</si>
  <si>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</si>
  <si>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</si>
  <si>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</si>
  <si>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</si>
  <si>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</si>
  <si>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</si>
  <si>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</si>
  <si>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</si>
  <si>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</si>
  <si>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</si>
  <si>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</si>
  <si>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</si>
  <si>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</si>
  <si>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</si>
  <si>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</si>
  <si>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</si>
  <si>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</si>
  <si>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</si>
  <si>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</si>
  <si>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</si>
  <si>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</si>
  <si>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</si>
  <si>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</si>
  <si>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</si>
  <si>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</si>
  <si>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</si>
  <si>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</si>
  <si>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</si>
  <si>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</si>
  <si>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</si>
  <si>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</si>
  <si>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</si>
  <si>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</si>
  <si>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</si>
  <si>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</si>
  <si>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</si>
  <si>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</si>
  <si>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</si>
  <si>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</si>
  <si>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</si>
  <si>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</si>
  <si>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</si>
  <si>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</si>
  <si>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</si>
  <si>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</si>
  <si>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</si>
  <si>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</si>
  <si>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</si>
  <si>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</si>
  <si>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</si>
  <si>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</si>
  <si>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</si>
  <si>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</si>
  <si>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</si>
  <si>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</si>
  <si>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</si>
  <si>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</si>
  <si>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</si>
  <si>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</si>
  <si>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</si>
  <si>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</si>
  <si>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</si>
  <si>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</si>
  <si>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</si>
  <si>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</si>
  <si>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</si>
  <si>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</si>
  <si>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</si>
  <si>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</si>
  <si>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</si>
  <si>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</si>
  <si>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</si>
  <si>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</si>
  <si>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</si>
  <si>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</si>
  <si>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</si>
  <si>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</si>
  <si>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</si>
  <si>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</si>
  <si>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</si>
  <si>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</si>
  <si>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</si>
  <si>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</si>
  <si>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</si>
  <si>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</si>
  <si>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</si>
  <si>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</si>
  <si>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</si>
  <si>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</si>
  <si>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</si>
  <si>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</si>
  <si>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</si>
  <si>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</si>
  <si>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</si>
  <si>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</si>
  <si>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</si>
  <si>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</si>
  <si>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</si>
  <si>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</si>
  <si>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</si>
  <si>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</si>
  <si>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WearableTechnology</t>
  </si>
  <si>
    <t>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</si>
  <si>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</si>
  <si>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</si>
  <si>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</si>
  <si>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</si>
  <si>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</si>
  <si>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</si>
  <si>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Mobiles&amp;Accessories</t>
  </si>
  <si>
    <t>MobileAccessories</t>
  </si>
  <si>
    <t>Chargers</t>
  </si>
  <si>
    <t>B0BBN4DZBD</t>
  </si>
  <si>
    <t>Redmi A1 (Light Blue, 2GB RAM, 32GB Storage) | Segment Best AI Dual Cam | 5000mAh Battery | Leather Texture Design | Android 12</t>
  </si>
  <si>
    <t>Smartphones&amp;BasicMobiles</t>
  </si>
  <si>
    <t>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</si>
  <si>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</si>
  <si>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</si>
  <si>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</si>
  <si>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</si>
  <si>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</si>
  <si>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</si>
  <si>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</si>
  <si>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</si>
  <si>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</si>
  <si>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</si>
  <si>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MemoryCards</t>
  </si>
  <si>
    <t>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</si>
  <si>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</si>
  <si>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</si>
  <si>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</si>
  <si>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</si>
  <si>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</si>
  <si>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</si>
  <si>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</si>
  <si>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</si>
  <si>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</si>
  <si>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Headphones,Earbuds&amp;Accessories</t>
  </si>
  <si>
    <t>Headphones</t>
  </si>
  <si>
    <t>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</si>
  <si>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</si>
  <si>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</si>
  <si>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</si>
  <si>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</si>
  <si>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</si>
  <si>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</si>
  <si>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</si>
  <si>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</si>
  <si>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</si>
  <si>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</si>
  <si>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</si>
  <si>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</si>
  <si>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</si>
  <si>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</si>
  <si>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</si>
  <si>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</si>
  <si>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</si>
  <si>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</si>
  <si>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</si>
  <si>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</si>
  <si>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AutomobileAccessories</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</si>
  <si>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</si>
  <si>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</si>
  <si>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</si>
  <si>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</si>
  <si>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</si>
  <si>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</si>
  <si>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</si>
  <si>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</si>
  <si>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</si>
  <si>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</si>
  <si>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</si>
  <si>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</si>
  <si>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</si>
  <si>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</si>
  <si>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</si>
  <si>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</si>
  <si>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</si>
  <si>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</si>
  <si>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</si>
  <si>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</si>
  <si>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</si>
  <si>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</si>
  <si>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</si>
  <si>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</si>
  <si>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</si>
  <si>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</si>
  <si>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</si>
  <si>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</si>
  <si>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</si>
  <si>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</si>
  <si>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</si>
  <si>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Cables&amp;Adapters</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</si>
  <si>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</si>
  <si>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</si>
  <si>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</si>
  <si>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</si>
  <si>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</si>
  <si>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</si>
  <si>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</si>
  <si>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</si>
  <si>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</si>
  <si>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</si>
  <si>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</si>
  <si>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</si>
  <si>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</si>
  <si>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</si>
  <si>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</si>
  <si>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</si>
  <si>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</si>
  <si>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</si>
  <si>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Photo&amp;VideoAccessories</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</si>
  <si>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</si>
  <si>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</si>
  <si>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</si>
  <si>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</si>
  <si>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</si>
  <si>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</si>
  <si>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</si>
  <si>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</si>
  <si>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</si>
  <si>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</si>
  <si>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</si>
  <si>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</si>
  <si>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</si>
  <si>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</si>
  <si>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</si>
  <si>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</si>
  <si>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</si>
  <si>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</si>
  <si>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</si>
  <si>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</si>
  <si>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</si>
  <si>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</si>
  <si>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</si>
  <si>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</si>
  <si>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</si>
  <si>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</si>
  <si>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</si>
  <si>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</si>
  <si>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</si>
  <si>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</si>
  <si>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</si>
  <si>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</si>
  <si>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</si>
  <si>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</si>
  <si>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</si>
  <si>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</si>
  <si>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</si>
  <si>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</si>
  <si>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</si>
  <si>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</si>
  <si>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Stands</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</si>
  <si>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</si>
  <si>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</si>
  <si>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</si>
  <si>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</si>
  <si>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</si>
  <si>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CableConnectionProtectors</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</si>
  <si>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</si>
  <si>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</si>
  <si>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</si>
  <si>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</si>
  <si>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</si>
  <si>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</si>
  <si>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</si>
  <si>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</si>
  <si>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</si>
  <si>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</si>
  <si>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</si>
  <si>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</si>
  <si>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</si>
  <si>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</si>
  <si>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</si>
  <si>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</si>
  <si>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</si>
  <si>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</si>
  <si>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</si>
  <si>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</si>
  <si>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</si>
  <si>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</si>
  <si>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</si>
  <si>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</si>
  <si>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</si>
  <si>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</si>
  <si>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</si>
  <si>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</si>
  <si>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</si>
  <si>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</si>
  <si>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</si>
  <si>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</si>
  <si>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</si>
  <si>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</si>
  <si>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</si>
  <si>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</si>
  <si>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</si>
  <si>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D√©cor</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</si>
  <si>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</si>
  <si>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</si>
  <si>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</si>
  <si>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</si>
  <si>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</si>
  <si>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</si>
  <si>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</si>
  <si>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</si>
  <si>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</si>
  <si>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</si>
  <si>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</si>
  <si>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</si>
  <si>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</si>
  <si>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</si>
  <si>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</si>
  <si>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</si>
  <si>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</si>
  <si>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</si>
  <si>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</si>
  <si>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</si>
  <si>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</si>
  <si>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</si>
  <si>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</si>
  <si>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</si>
  <si>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</si>
  <si>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</si>
  <si>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</si>
  <si>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</si>
  <si>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</si>
  <si>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</si>
  <si>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</si>
  <si>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</si>
  <si>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</si>
  <si>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</si>
  <si>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</si>
  <si>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</si>
  <si>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</si>
  <si>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</si>
  <si>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</si>
  <si>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</si>
  <si>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</si>
  <si>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</si>
  <si>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Maintenance,Upkeep&amp;Repairs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</si>
  <si>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</si>
  <si>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</si>
  <si>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</si>
  <si>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</si>
  <si>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</si>
  <si>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</si>
  <si>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</si>
  <si>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</si>
  <si>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</si>
  <si>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</si>
  <si>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</si>
  <si>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</si>
  <si>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</si>
  <si>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</si>
  <si>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</si>
  <si>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</si>
  <si>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</si>
  <si>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</si>
  <si>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</si>
  <si>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</si>
  <si>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</si>
  <si>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</si>
  <si>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</si>
  <si>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</si>
  <si>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</si>
  <si>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</si>
  <si>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StylusPens</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</si>
  <si>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</si>
  <si>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</si>
  <si>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</si>
  <si>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</si>
  <si>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</si>
  <si>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</si>
  <si>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</si>
  <si>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</si>
  <si>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</si>
  <si>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</si>
  <si>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</si>
  <si>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</si>
  <si>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</si>
  <si>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</si>
  <si>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</si>
  <si>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</si>
  <si>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</si>
  <si>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</si>
  <si>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</si>
  <si>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</si>
  <si>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Mounts</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</si>
  <si>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</si>
  <si>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</si>
  <si>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</si>
  <si>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</si>
  <si>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</si>
  <si>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</si>
  <si>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</si>
  <si>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</si>
  <si>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Cases&amp;Covers</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</si>
  <si>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</si>
  <si>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</si>
  <si>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</si>
  <si>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</si>
  <si>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</si>
  <si>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</si>
  <si>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</si>
  <si>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</si>
  <si>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</si>
  <si>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</si>
  <si>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</si>
  <si>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</si>
  <si>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</si>
  <si>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</si>
  <si>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</si>
  <si>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</si>
  <si>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</si>
  <si>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</si>
  <si>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</si>
  <si>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</si>
  <si>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</si>
  <si>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</si>
  <si>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</si>
  <si>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</si>
  <si>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</si>
  <si>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</si>
  <si>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</si>
  <si>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</si>
  <si>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</si>
  <si>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</si>
  <si>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</si>
  <si>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</si>
  <si>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</si>
  <si>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</si>
  <si>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</si>
  <si>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</si>
  <si>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</si>
  <si>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</si>
  <si>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</si>
  <si>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</si>
  <si>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</si>
  <si>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</si>
  <si>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</si>
  <si>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</si>
  <si>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</si>
  <si>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</si>
  <si>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</si>
  <si>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</si>
  <si>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</si>
  <si>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</si>
  <si>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</si>
  <si>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</si>
  <si>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</si>
  <si>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</si>
  <si>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</si>
  <si>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</si>
  <si>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</si>
  <si>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</si>
  <si>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</si>
  <si>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</si>
  <si>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</si>
  <si>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</si>
  <si>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</si>
  <si>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</si>
  <si>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</si>
  <si>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</si>
  <si>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</si>
  <si>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</si>
  <si>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</si>
  <si>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</si>
  <si>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</si>
  <si>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</si>
  <si>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</si>
  <si>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</si>
  <si>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</si>
  <si>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</si>
  <si>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</si>
  <si>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</si>
  <si>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</si>
  <si>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</si>
  <si>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</si>
  <si>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</si>
  <si>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</si>
  <si>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</si>
  <si>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</si>
  <si>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</si>
  <si>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</si>
  <si>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</si>
  <si>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</si>
  <si>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</si>
  <si>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</si>
  <si>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</si>
  <si>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</si>
  <si>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</si>
  <si>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</si>
  <si>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</si>
  <si>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</si>
  <si>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</si>
  <si>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</si>
  <si>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</si>
  <si>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</si>
  <si>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</si>
  <si>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</si>
  <si>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</si>
  <si>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</si>
  <si>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</si>
  <si>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</si>
  <si>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</si>
  <si>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</si>
  <si>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</si>
  <si>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</si>
  <si>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</si>
  <si>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</si>
  <si>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</si>
  <si>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</si>
  <si>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</si>
  <si>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</si>
  <si>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</si>
  <si>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</si>
  <si>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</si>
  <si>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On-Ear</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</si>
  <si>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</si>
  <si>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</si>
  <si>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</si>
  <si>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</si>
  <si>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</si>
  <si>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</si>
  <si>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LaptopAccessories</t>
  </si>
  <si>
    <t>CameraPrivacyCovers</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</si>
  <si>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</si>
  <si>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</si>
  <si>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</si>
  <si>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</si>
  <si>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</si>
  <si>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</si>
  <si>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</si>
  <si>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</si>
  <si>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</si>
  <si>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</si>
  <si>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</si>
  <si>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</si>
  <si>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</si>
  <si>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</si>
  <si>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</si>
  <si>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</si>
  <si>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</si>
  <si>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</si>
  <si>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</si>
  <si>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</si>
  <si>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</si>
  <si>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</si>
  <si>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</si>
  <si>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</si>
  <si>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</si>
  <si>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</si>
  <si>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</si>
  <si>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</si>
  <si>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</si>
  <si>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</si>
  <si>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</si>
  <si>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</si>
  <si>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</si>
  <si>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</si>
  <si>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</si>
  <si>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</si>
  <si>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</si>
  <si>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</si>
  <si>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</si>
  <si>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</si>
  <si>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</si>
  <si>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</si>
  <si>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</si>
  <si>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</si>
  <si>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</si>
  <si>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</si>
  <si>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</si>
  <si>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</si>
  <si>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</si>
  <si>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</si>
  <si>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</si>
  <si>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</si>
  <si>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</si>
  <si>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</si>
  <si>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</si>
  <si>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</si>
  <si>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</si>
  <si>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</si>
  <si>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</si>
  <si>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</si>
  <si>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</si>
  <si>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</si>
  <si>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</si>
  <si>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</si>
  <si>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</si>
  <si>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</si>
  <si>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</si>
  <si>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</si>
  <si>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</si>
  <si>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</si>
  <si>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</si>
  <si>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</si>
  <si>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</si>
  <si>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</si>
  <si>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</si>
  <si>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</si>
  <si>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</si>
  <si>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</si>
  <si>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</si>
  <si>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</si>
  <si>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</si>
  <si>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</si>
  <si>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</si>
  <si>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</si>
  <si>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</si>
  <si>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</si>
  <si>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</si>
  <si>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</si>
  <si>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</si>
  <si>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</si>
  <si>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</si>
  <si>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</si>
  <si>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</si>
  <si>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</si>
  <si>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</si>
  <si>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</si>
  <si>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</si>
  <si>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ExternalDevices&amp;DataStorage</t>
  </si>
  <si>
    <t>PenDrives</t>
  </si>
  <si>
    <t>B07SLMR1K6</t>
  </si>
  <si>
    <t>SanDisk Ultra Flair 64GB USB 3.0 Pen Drive, Multicolor</t>
  </si>
  <si>
    <t>Keyboards,Mice&amp;InputDevices</t>
  </si>
  <si>
    <t>Mice</t>
  </si>
  <si>
    <t>B092X94QNQ</t>
  </si>
  <si>
    <t>boAt Rockerz 330 in-Ear Bluetooth Neckband with Upto 30 Hours Playtime, ASAP  Charge, Signature Sound, Dual Pairing &amp; IPX5 with Mic (Active Black)</t>
  </si>
  <si>
    <t>GraphicTablets</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</si>
  <si>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</si>
  <si>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</si>
  <si>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</si>
  <si>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</si>
  <si>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Lapdesks</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</si>
  <si>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</si>
  <si>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</si>
  <si>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</si>
  <si>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</si>
  <si>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</si>
  <si>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</si>
  <si>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</si>
  <si>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</si>
  <si>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NotebookComputerStands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</si>
  <si>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</si>
  <si>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</si>
  <si>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</si>
  <si>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</si>
  <si>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</si>
  <si>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</si>
  <si>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</si>
  <si>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</si>
  <si>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</si>
  <si>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</si>
  <si>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</si>
  <si>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</si>
  <si>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</si>
  <si>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</si>
  <si>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</si>
  <si>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</si>
  <si>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</si>
  <si>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</si>
  <si>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</si>
  <si>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</si>
  <si>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</si>
  <si>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</si>
  <si>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</si>
  <si>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</si>
  <si>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</si>
  <si>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</si>
  <si>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</si>
  <si>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</si>
  <si>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Keyboards</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</si>
  <si>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</si>
  <si>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</si>
  <si>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</si>
  <si>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</si>
  <si>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</si>
  <si>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</si>
  <si>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MusicalInstruments</t>
  </si>
  <si>
    <t>Microphones</t>
  </si>
  <si>
    <t>Condenser</t>
  </si>
  <si>
    <t>B07CD2BN46</t>
  </si>
  <si>
    <t>Xiaomi Mi Wired in Ear Earphones with Mic Basic with Ultra Deep Bass &amp; Aluminum Alloy Sound Chamber (Black)</t>
  </si>
  <si>
    <t>B07PLHTTB4</t>
  </si>
  <si>
    <t>Zodo 8. 5 inch LCD E-Writer Electronic Writing Pad/Tablet Drawing Board (Paperless Memo Digital Tablet)</t>
  </si>
  <si>
    <t>GeneralPurposeBatteries&amp;BatteryChargers</t>
  </si>
  <si>
    <t>DisposableBatteries</t>
  </si>
  <si>
    <t>B077T3BG5L</t>
  </si>
  <si>
    <t>Zebronics ZEB-KM2100 Multimedia USB Keyboard Comes with 114 Keys Including 12 Dedicated Multimedia Keys &amp; with Rupee Key</t>
  </si>
  <si>
    <t>OfficeProducts</t>
  </si>
  <si>
    <t>OfficePaperProducts</t>
  </si>
  <si>
    <t>Paper</t>
  </si>
  <si>
    <t>Stationery</t>
  </si>
  <si>
    <t>B079Y6JZC8</t>
  </si>
  <si>
    <t>ZEBRONICS Zeb-Comfort Wired USB Mouse, 3-Button, 1000 DPI Optical Sensor, Plug &amp; Play, for Windows/Mac, Black</t>
  </si>
  <si>
    <t>Home&amp;Kitchen</t>
  </si>
  <si>
    <t>CraftMaterials</t>
  </si>
  <si>
    <t>Scrapbooking</t>
  </si>
  <si>
    <t>Tape</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</si>
  <si>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</si>
  <si>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</si>
  <si>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</si>
  <si>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</si>
  <si>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</si>
  <si>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</si>
  <si>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</si>
  <si>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</si>
  <si>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Keyboard&amp;MouseSets</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</si>
  <si>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</si>
  <si>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</si>
  <si>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</si>
  <si>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</si>
  <si>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</si>
  <si>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</si>
  <si>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</si>
  <si>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</si>
  <si>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ExternalHardDisks</t>
  </si>
  <si>
    <t>B08CF4SCNP</t>
  </si>
  <si>
    <t>Quantum QHM-7406 Full-Sized Keyboard with () Rupee Symbol, Hotkeys and 3-pieces LED function for Desktop/Laptop/Smart TV Spill-Resistant Wired USB Keyboard with 10 million keystrokes lifespan (Black)</t>
  </si>
  <si>
    <t>Cameras&amp;Photography</t>
  </si>
  <si>
    <t>VideoCameras</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</si>
  <si>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</si>
  <si>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</si>
  <si>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</si>
  <si>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</si>
  <si>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</si>
  <si>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</si>
  <si>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</si>
  <si>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</si>
  <si>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Tripods&amp;Monopods</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</si>
  <si>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</si>
  <si>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</si>
  <si>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</si>
  <si>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</si>
  <si>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</si>
  <si>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</si>
  <si>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</si>
  <si>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</si>
  <si>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</si>
  <si>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</si>
  <si>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</si>
  <si>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</si>
  <si>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</si>
  <si>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</si>
  <si>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OfficeElectronics</t>
  </si>
  <si>
    <t>Calculators</t>
  </si>
  <si>
    <t>Scientific</t>
  </si>
  <si>
    <t>B074CWD7MS</t>
  </si>
  <si>
    <t>Digitek DTR 550 LW (67 Inch) Tripod For DSLR, Camera |Operating Height: 5.57 Feet | Maximum Load Capacity up to 4.5kg | Portable Lightweight Aluminum Tripod with 360 Degree Ball Head | Carry Bag Included (Black) (DTR 550LW)</t>
  </si>
  <si>
    <t>Repeaters&amp;Extenders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</si>
  <si>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</si>
  <si>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</si>
  <si>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</si>
  <si>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</si>
  <si>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</si>
  <si>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</si>
  <si>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</si>
  <si>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</si>
  <si>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</si>
  <si>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</si>
  <si>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Printers,Inks&amp;Accessories</t>
  </si>
  <si>
    <t>Inks,Toners&amp;Cartridges</t>
  </si>
  <si>
    <t>InkjetInkCartridges</t>
  </si>
  <si>
    <t>B01DJJVFPC</t>
  </si>
  <si>
    <t>Duracell Ultra Alkaline AAA Battery, 8 Pcs</t>
  </si>
  <si>
    <t>B07DFYJRQV</t>
  </si>
  <si>
    <t>JBL C200SI, Premium in Ear Wired Earphones with Mic, Signature Sound, One Button Multi-Function Remote, Angled Earbuds for Comfort fit (Blue)</t>
  </si>
  <si>
    <t>Keyboard&amp;MiceAccessories</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</si>
  <si>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</si>
  <si>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</si>
  <si>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</si>
  <si>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</si>
  <si>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</si>
  <si>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</si>
  <si>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</si>
  <si>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</si>
  <si>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</si>
  <si>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</si>
  <si>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</si>
  <si>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</si>
  <si>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PCGamingPeripherals</t>
  </si>
  <si>
    <t>GamingMice</t>
  </si>
  <si>
    <t>B01IBRHE3E</t>
  </si>
  <si>
    <t>Gizga Essentials Professional 3-in-1 Cleaning Kit for Camera, Lens, Binocular, Laptop, TV, Monitor, Smartphone, Tablet (Includes: Cleaning Liquid 100ml, Plush Microfiber Cloth, Dust Removal Brush)</t>
  </si>
  <si>
    <t>PaintingMaterials</t>
  </si>
  <si>
    <t>Paints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</si>
  <si>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</si>
  <si>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</si>
  <si>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</si>
  <si>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</si>
  <si>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HardDiskBags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</si>
  <si>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</si>
  <si>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</si>
  <si>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</si>
  <si>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</si>
  <si>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</si>
  <si>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</si>
  <si>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</si>
  <si>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</si>
  <si>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</si>
  <si>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</si>
  <si>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</si>
  <si>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</si>
  <si>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Flashes</t>
  </si>
  <si>
    <t>Macro&amp;RinglightFlashes</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</si>
  <si>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</si>
  <si>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</si>
  <si>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</si>
  <si>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</si>
  <si>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</si>
  <si>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</si>
  <si>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Routers</t>
  </si>
  <si>
    <t>B0756CLQWL</t>
  </si>
  <si>
    <t>Redgear Pro Wireless Gamepad with 2.4GHz Wireless Technology, Integrated Dual Intensity Motor, Illuminated Keys for PC(Compatible with Windows 7/8/8.1/10 only)</t>
  </si>
  <si>
    <t>Over-Ear</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</si>
  <si>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</si>
  <si>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</si>
  <si>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</si>
  <si>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</si>
  <si>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</si>
  <si>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</si>
  <si>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</si>
  <si>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</si>
  <si>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</si>
  <si>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</si>
  <si>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</si>
  <si>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</si>
  <si>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</si>
  <si>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</si>
  <si>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BluetoothSpeakers</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</si>
  <si>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</si>
  <si>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</si>
  <si>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</si>
  <si>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</si>
  <si>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</si>
  <si>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</si>
  <si>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</si>
  <si>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</si>
  <si>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</si>
  <si>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</si>
  <si>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</si>
  <si>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</si>
  <si>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</si>
  <si>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</si>
  <si>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</si>
  <si>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</si>
  <si>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</si>
  <si>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</si>
  <si>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</si>
  <si>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</si>
  <si>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</si>
  <si>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</si>
  <si>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</si>
  <si>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</si>
  <si>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</si>
  <si>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</si>
  <si>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</si>
  <si>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</si>
  <si>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</si>
  <si>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</si>
  <si>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</si>
  <si>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</si>
  <si>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</si>
  <si>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</si>
  <si>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RechargeableBatteries</t>
  </si>
  <si>
    <t>B01MF8MB65</t>
  </si>
  <si>
    <t>boAt Bassheads 225 in Ear Wired Earphones with Mic(Blue)</t>
  </si>
  <si>
    <t>B00LHZWD0C</t>
  </si>
  <si>
    <t>Luxor 5 Subject Single Ruled Notebook - A4, 70 GSM, 300 pages</t>
  </si>
  <si>
    <t>B08QDPB1SL</t>
  </si>
  <si>
    <t>Duracell Chhota Power AA Battery Set of 10 Pcs</t>
  </si>
  <si>
    <t>BluetoothAdapters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</si>
  <si>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</si>
  <si>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</si>
  <si>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</si>
  <si>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</si>
  <si>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</si>
  <si>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</si>
  <si>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</si>
  <si>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</si>
  <si>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USBtoUSBAdapters</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</si>
  <si>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</si>
  <si>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</si>
  <si>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</si>
  <si>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</si>
  <si>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</si>
  <si>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</si>
  <si>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</si>
  <si>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</si>
  <si>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</si>
  <si>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</si>
  <si>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</si>
  <si>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</si>
  <si>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</si>
  <si>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</si>
  <si>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</si>
  <si>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</si>
  <si>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Film</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</si>
  <si>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</si>
  <si>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</si>
  <si>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</si>
  <si>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</si>
  <si>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</si>
  <si>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</si>
  <si>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</si>
  <si>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</si>
  <si>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</si>
  <si>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</si>
  <si>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</si>
  <si>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</si>
  <si>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Monitors</t>
  </si>
  <si>
    <t>B098R25TGC</t>
  </si>
  <si>
    <t>Noise Buds VS201 V2 in-Ear Truly Wireless Earbuds with Dual Equalizer | with Mic | Total 14-Hour Playtime | Full Touch Control | IPX5 Water Resistance and Bluetooth v5.1 (Olive Green)</t>
  </si>
  <si>
    <t>USBGadgets</t>
  </si>
  <si>
    <t>Lamps</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</si>
  <si>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</si>
  <si>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</si>
  <si>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</si>
  <si>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</si>
  <si>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</si>
  <si>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</si>
  <si>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</si>
  <si>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</si>
  <si>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</si>
  <si>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</si>
  <si>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</si>
  <si>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</si>
  <si>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</si>
  <si>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</si>
  <si>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Cleaners</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</si>
  <si>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</si>
  <si>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</si>
  <si>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</si>
  <si>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</si>
  <si>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SecurityCameras</t>
  </si>
  <si>
    <t>DomeCameras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</si>
  <si>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</si>
  <si>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</si>
  <si>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</si>
  <si>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</si>
  <si>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</si>
  <si>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</si>
  <si>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</si>
  <si>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</si>
  <si>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</si>
  <si>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</si>
  <si>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</si>
  <si>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</si>
  <si>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</si>
  <si>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</si>
  <si>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</si>
  <si>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</si>
  <si>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</si>
  <si>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</si>
  <si>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</si>
  <si>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</si>
  <si>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</si>
  <si>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</si>
  <si>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</si>
  <si>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</si>
  <si>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</si>
  <si>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</si>
  <si>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TabletAccessories</t>
  </si>
  <si>
    <t>ScreenProtectors</t>
  </si>
  <si>
    <t>B07ZKD8T1Q</t>
  </si>
  <si>
    <t>Cuzor 12V Mini ups for WiFi Router | Power Backup up to 4 Hours | Replaceable Battery | Ups for Wi-Fi Router and Modem | Ups for Router up to 2A | ups for uninterrupted wi-fi</t>
  </si>
  <si>
    <t>Gamepads</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</si>
  <si>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</si>
  <si>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</si>
  <si>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</si>
  <si>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</si>
  <si>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</si>
  <si>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</si>
  <si>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</si>
  <si>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</si>
  <si>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</si>
  <si>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</si>
  <si>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</si>
  <si>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</si>
  <si>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Basic</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</si>
  <si>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</si>
  <si>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</si>
  <si>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</si>
  <si>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</si>
  <si>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</si>
  <si>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</si>
  <si>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</si>
  <si>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</si>
  <si>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</si>
  <si>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</si>
  <si>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USBHubs</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</si>
  <si>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</si>
  <si>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</si>
  <si>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</si>
  <si>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</si>
  <si>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</si>
  <si>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</si>
  <si>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</si>
  <si>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</si>
  <si>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Audio&amp;VideoAccessories</t>
  </si>
  <si>
    <t>PCMicrophones</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</si>
  <si>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</si>
  <si>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</si>
  <si>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</si>
  <si>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</si>
  <si>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</si>
  <si>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</si>
  <si>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</si>
  <si>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</si>
  <si>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</si>
  <si>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</si>
  <si>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OutdoorSpeakers</t>
  </si>
  <si>
    <t>B01DGVKBC6</t>
  </si>
  <si>
    <t>FEDUS Cat6 Ethernet Cable, 10 Meter High Speed 550MHZ / 10 Gigabit Speed UTP LAN Cable, Network Cable Internet Cable RJ45 Cable LAN Wire, Patch Computer Cord Gigabit Category 6 Wires for Modem, Router</t>
  </si>
  <si>
    <t>Bags&amp;Sleeves</t>
  </si>
  <si>
    <t>B08JD36C6H</t>
  </si>
  <si>
    <t>Kingston DataTraveler Exodia DTX/32 GB Pen Drive USB 3.2 Gen 1 (Multicolor)</t>
  </si>
  <si>
    <t>ExternalMemoryCardReaders</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</si>
  <si>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</si>
  <si>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</si>
  <si>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</si>
  <si>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</si>
  <si>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</si>
  <si>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</si>
  <si>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</si>
  <si>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</si>
  <si>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</si>
  <si>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</si>
  <si>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</si>
  <si>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</si>
  <si>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</si>
  <si>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</si>
  <si>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</si>
  <si>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</si>
  <si>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</si>
  <si>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</si>
  <si>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</si>
  <si>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</si>
  <si>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</si>
  <si>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</si>
  <si>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</si>
  <si>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</si>
  <si>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</si>
  <si>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</si>
  <si>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</si>
  <si>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</si>
  <si>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</si>
  <si>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</si>
  <si>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</si>
  <si>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</si>
  <si>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</si>
  <si>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</si>
  <si>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</si>
  <si>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</si>
  <si>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</si>
  <si>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</si>
  <si>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</si>
  <si>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</si>
  <si>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</si>
  <si>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</si>
  <si>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Components</t>
  </si>
  <si>
    <t>Memory</t>
  </si>
  <si>
    <t>B09NC2TY11</t>
  </si>
  <si>
    <t>Noise ColorFit Ultra Buzz Bluetooth Calling Smart Watch with 1.75" HD Display, 320x385 px Resolution, 100 Sports Modes, Stock Market Info Smartwatch for Men &amp; Women (Olive Green)</t>
  </si>
  <si>
    <t>UninterruptedPowerSupplies</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</si>
  <si>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</si>
  <si>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</si>
  <si>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</si>
  <si>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</si>
  <si>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</si>
  <si>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</si>
  <si>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</si>
  <si>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</si>
  <si>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</si>
  <si>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</si>
  <si>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</si>
  <si>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</si>
  <si>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</si>
  <si>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</si>
  <si>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</si>
  <si>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</si>
  <si>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</si>
  <si>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</si>
  <si>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</si>
  <si>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</si>
  <si>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Cases</t>
  </si>
  <si>
    <t>B0085IATT6</t>
  </si>
  <si>
    <t>D-Link DIR-615 Wi-fi Ethernet-N300 Single_band 300Mbps Router, Mobile App Support, Router | AP | Repeater | Client Modes(Black)</t>
  </si>
  <si>
    <t>SecureDigitalCards</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</si>
  <si>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</si>
  <si>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</si>
  <si>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</si>
  <si>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</si>
  <si>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</si>
  <si>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</si>
  <si>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</si>
  <si>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</si>
  <si>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</si>
  <si>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</si>
  <si>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</si>
  <si>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</si>
  <si>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Webcams&amp;VoIPEquipment</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</si>
  <si>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</si>
  <si>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</si>
  <si>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</si>
  <si>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</si>
  <si>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</si>
  <si>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</si>
  <si>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CoolingPads</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</si>
  <si>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</si>
  <si>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</si>
  <si>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</si>
  <si>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</si>
  <si>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</si>
  <si>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</si>
  <si>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</si>
  <si>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</si>
  <si>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</si>
  <si>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</si>
  <si>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</si>
  <si>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</si>
  <si>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</si>
  <si>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</si>
  <si>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</si>
  <si>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</si>
  <si>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HomeImprovement</t>
  </si>
  <si>
    <t>Electrical</t>
  </si>
  <si>
    <t>Adapters&amp;Multi-Outlets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</si>
  <si>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</si>
  <si>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</si>
  <si>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</si>
  <si>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</si>
  <si>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</si>
  <si>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</si>
  <si>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Copy&amp;PrintingPaper</t>
  </si>
  <si>
    <t>B09F3PDDRF</t>
  </si>
  <si>
    <t>Lapster USB 3.0 sata Cable for 2.5 inch SSD and HDD , USB 3.0 to SATA III Hard Driver Adapter , sata to USB Cable-(Blue)</t>
  </si>
  <si>
    <t>B07X963JNS</t>
  </si>
  <si>
    <t>URBN 10000 mAh Lithium Power Bank UPR10K with 12 Watt Fast Charging, Blue</t>
  </si>
  <si>
    <t>InternalSolidStateDrives</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</si>
  <si>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</si>
  <si>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</si>
  <si>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</si>
  <si>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</si>
  <si>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</si>
  <si>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</si>
  <si>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</si>
  <si>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</si>
  <si>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</si>
  <si>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</si>
  <si>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</si>
  <si>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</si>
  <si>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MultimediaSpeakerSystems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</si>
  <si>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</si>
  <si>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</si>
  <si>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</si>
  <si>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</si>
  <si>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</si>
  <si>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</si>
  <si>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</si>
  <si>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</si>
  <si>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</si>
  <si>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</si>
  <si>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</si>
  <si>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</si>
  <si>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</si>
  <si>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</si>
  <si>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</si>
  <si>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</si>
  <si>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</si>
  <si>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</si>
  <si>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</si>
  <si>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</si>
  <si>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</si>
  <si>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</si>
  <si>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</si>
  <si>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</si>
  <si>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DataCards&amp;Dongles</t>
  </si>
  <si>
    <t>B08J82K4GX</t>
  </si>
  <si>
    <t>Samsung 24-inch(60.46cm) FHD Monitor, IPS, 75 Hz, Bezel Less Design, AMD FreeSync, Flicker Free, HDMI, D-sub, (LF24T350FHWXXL, Dark Blue Gray)</t>
  </si>
  <si>
    <t>LaptopChargers&amp;PowerSupplies</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</si>
  <si>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</si>
  <si>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</si>
  <si>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</si>
  <si>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</si>
  <si>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</si>
  <si>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</si>
  <si>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</si>
  <si>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</si>
  <si>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</si>
  <si>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</si>
  <si>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</si>
  <si>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</si>
  <si>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</si>
  <si>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</si>
  <si>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</si>
  <si>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</si>
  <si>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</si>
  <si>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</si>
  <si>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</si>
  <si>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</si>
  <si>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</si>
  <si>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</si>
  <si>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</si>
  <si>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</si>
  <si>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</si>
  <si>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</si>
  <si>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</si>
  <si>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</si>
  <si>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</si>
  <si>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</si>
  <si>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PCSpeakers</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</si>
  <si>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</si>
  <si>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</si>
  <si>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</si>
  <si>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</si>
  <si>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</si>
  <si>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</si>
  <si>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Batteries&amp;Chargers</t>
  </si>
  <si>
    <t>B09TBCVJS3</t>
  </si>
  <si>
    <t>Amazfit GTS2 Mini (New Version) Smart Watch with Always-on AMOLED Display, Alexa Built-in, SpO2, 14 Days' Battery Life, 68 Sports Modes, GPS, HR, Sleep &amp; Stress Monitoring (Meteor Black)</t>
  </si>
  <si>
    <t>Bags,Cases&amp;Sleeves</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</si>
  <si>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</si>
  <si>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</si>
  <si>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</si>
  <si>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</si>
  <si>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</si>
  <si>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</si>
  <si>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</si>
  <si>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</si>
  <si>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</si>
  <si>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</si>
  <si>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</si>
  <si>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</si>
  <si>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DrawingMaterials</t>
  </si>
  <si>
    <t>DrawingMedia</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</si>
  <si>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</si>
  <si>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</si>
  <si>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</si>
  <si>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</si>
  <si>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</si>
  <si>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</si>
  <si>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</si>
  <si>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</si>
  <si>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</si>
  <si>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</si>
  <si>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</si>
  <si>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</si>
  <si>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</si>
  <si>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</si>
  <si>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</si>
  <si>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</si>
  <si>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</si>
  <si>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</si>
  <si>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InternalHardDrives</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</si>
  <si>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</si>
  <si>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</si>
  <si>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</si>
  <si>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</si>
  <si>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</si>
  <si>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</si>
  <si>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</si>
  <si>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</si>
  <si>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</si>
  <si>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</si>
  <si>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</si>
  <si>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</si>
  <si>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</si>
  <si>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</si>
  <si>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</si>
  <si>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</si>
  <si>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</si>
  <si>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</si>
  <si>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</si>
  <si>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</si>
  <si>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Printers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</si>
  <si>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</si>
  <si>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</si>
  <si>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</si>
  <si>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</si>
  <si>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</si>
  <si>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</si>
  <si>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</si>
  <si>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</si>
  <si>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</si>
  <si>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</si>
  <si>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</si>
  <si>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</si>
  <si>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</si>
  <si>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</si>
  <si>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</si>
  <si>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</si>
  <si>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</si>
  <si>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</si>
  <si>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</si>
  <si>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</si>
  <si>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</si>
  <si>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</si>
  <si>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</si>
  <si>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</si>
  <si>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</si>
  <si>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</si>
  <si>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</si>
  <si>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</si>
  <si>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</si>
  <si>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</si>
  <si>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</si>
  <si>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</si>
  <si>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</si>
  <si>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</si>
  <si>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</si>
  <si>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</si>
  <si>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</si>
  <si>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</si>
  <si>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</si>
  <si>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</si>
  <si>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</si>
  <si>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</si>
  <si>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</si>
  <si>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</si>
  <si>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</si>
  <si>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</si>
  <si>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</si>
  <si>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</si>
  <si>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</si>
  <si>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</si>
  <si>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</si>
  <si>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</si>
  <si>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</si>
  <si>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</si>
  <si>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</si>
  <si>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</si>
  <si>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</si>
  <si>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</si>
  <si>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</si>
  <si>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</si>
  <si>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</si>
  <si>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</si>
  <si>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</si>
  <si>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</si>
  <si>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</si>
  <si>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</si>
  <si>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PCHeadsets</t>
  </si>
  <si>
    <t>B07W7Z6DVL</t>
  </si>
  <si>
    <t>Infinity (JBL Fuze 100, Wireless Portable Bluetooth Speaker with Mic, Deep Bass, Dual Equalizer, IPX7 Waterproof, Rugged Fabric Design (Black)</t>
  </si>
  <si>
    <t>GamingKeyboards</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</si>
  <si>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</si>
  <si>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</si>
  <si>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</si>
  <si>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</si>
  <si>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</si>
  <si>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</si>
  <si>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</si>
  <si>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</si>
  <si>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SoundbarSpeakers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</si>
  <si>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</si>
  <si>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</si>
  <si>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</si>
  <si>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</si>
  <si>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</si>
  <si>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</si>
  <si>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</si>
  <si>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</si>
  <si>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</si>
  <si>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</si>
  <si>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</si>
  <si>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</si>
  <si>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</si>
  <si>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</si>
  <si>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</si>
  <si>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</si>
  <si>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</si>
  <si>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</si>
  <si>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Earpads</t>
  </si>
  <si>
    <t>B00O24PUO6</t>
  </si>
  <si>
    <t>Orpat OEH-1260 2000-Watt Fan Heater (Grey)</t>
  </si>
  <si>
    <t>InkjetPrinters</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</si>
  <si>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</si>
  <si>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</si>
  <si>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</si>
  <si>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</si>
  <si>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</si>
  <si>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</si>
  <si>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Toys&amp;Games</t>
  </si>
  <si>
    <t>Arts&amp;Crafts</t>
  </si>
  <si>
    <t>Drawing&amp;PaintingSupplies</t>
  </si>
  <si>
    <t>ColouringPens&amp;Markers</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</si>
  <si>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</si>
  <si>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</si>
  <si>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</si>
  <si>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</si>
  <si>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</si>
  <si>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</si>
  <si>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</si>
  <si>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</si>
  <si>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</si>
  <si>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</si>
  <si>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</si>
  <si>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</si>
  <si>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</si>
  <si>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</si>
  <si>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</si>
  <si>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</si>
  <si>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Headsets</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</si>
  <si>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</si>
  <si>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</si>
  <si>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</si>
  <si>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</si>
  <si>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</si>
  <si>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</si>
  <si>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ExternalSolidStateDrives</t>
  </si>
  <si>
    <t>B09KNMLH4Y</t>
  </si>
  <si>
    <t>R B Nova Lint/Fabric Shaver for Cloths, Lint Remover for Woolen Sweaters, Blankets, Jackets/Burr Remover Pill Remover from Carpets, Pack of 1</t>
  </si>
  <si>
    <t>B00ABMASXG</t>
  </si>
  <si>
    <t>Bajaj Immersion Rod Water Heater 1500 Watts, Silver</t>
  </si>
  <si>
    <t>PowerLANAdapters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</si>
  <si>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</si>
  <si>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</si>
  <si>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</si>
  <si>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</si>
  <si>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</si>
  <si>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</si>
  <si>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</si>
  <si>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</si>
  <si>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InkjetInkRefills&amp;Kits</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</si>
  <si>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</si>
  <si>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</si>
  <si>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</si>
  <si>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</si>
  <si>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</si>
  <si>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</si>
  <si>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</si>
  <si>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</si>
  <si>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</si>
  <si>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</si>
  <si>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</si>
  <si>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</si>
  <si>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</si>
  <si>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</si>
  <si>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</si>
  <si>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</si>
  <si>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PhotoStudio&amp;Lighting</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</si>
  <si>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</si>
  <si>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</si>
  <si>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</si>
  <si>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</si>
  <si>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</si>
  <si>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</si>
  <si>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Financial&amp;Business</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</si>
  <si>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</si>
  <si>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</si>
  <si>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</si>
  <si>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</si>
  <si>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</si>
  <si>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</si>
  <si>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</si>
  <si>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</si>
  <si>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</si>
  <si>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</si>
  <si>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</si>
  <si>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</si>
  <si>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</si>
  <si>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</si>
  <si>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</si>
  <si>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</si>
  <si>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</si>
  <si>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</si>
  <si>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</si>
  <si>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</si>
  <si>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</si>
  <si>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</si>
  <si>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</si>
  <si>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</si>
  <si>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</si>
  <si>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</si>
  <si>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</si>
  <si>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</si>
  <si>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</si>
  <si>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</si>
  <si>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</si>
  <si>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</si>
  <si>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</si>
  <si>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</si>
  <si>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</si>
  <si>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</si>
  <si>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PowerAccessories</t>
  </si>
  <si>
    <t>SurgeProtectors</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</si>
  <si>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</si>
  <si>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</si>
  <si>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</si>
  <si>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</si>
  <si>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</si>
  <si>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</si>
  <si>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</si>
  <si>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</si>
  <si>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</si>
  <si>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</si>
  <si>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</si>
  <si>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</si>
  <si>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Tablets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</si>
  <si>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</si>
  <si>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</si>
  <si>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</si>
  <si>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</si>
  <si>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</si>
  <si>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</si>
  <si>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</si>
  <si>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</si>
  <si>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</si>
  <si>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</si>
  <si>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</si>
  <si>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</si>
  <si>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CordManagement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</si>
  <si>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</si>
  <si>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</si>
  <si>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</si>
  <si>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</si>
  <si>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</si>
  <si>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</si>
  <si>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</si>
  <si>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</si>
  <si>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</si>
  <si>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</si>
  <si>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TonerCartridges</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</si>
  <si>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</si>
  <si>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</si>
  <si>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</si>
  <si>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</si>
  <si>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</si>
  <si>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</si>
  <si>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</si>
  <si>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</si>
  <si>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</si>
  <si>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</si>
  <si>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</si>
  <si>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</si>
  <si>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</si>
  <si>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</si>
  <si>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</si>
  <si>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</si>
  <si>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</si>
  <si>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</si>
  <si>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</si>
  <si>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</si>
  <si>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</si>
  <si>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</si>
  <si>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</si>
  <si>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</si>
  <si>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</si>
  <si>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</si>
  <si>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</si>
  <si>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</si>
  <si>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</si>
  <si>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</si>
  <si>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</si>
  <si>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</si>
  <si>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</si>
  <si>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</si>
  <si>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</si>
  <si>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</si>
  <si>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</si>
  <si>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</si>
  <si>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HardDriveAccessories</t>
  </si>
  <si>
    <t>Caddies</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</si>
  <si>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</si>
  <si>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</si>
  <si>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</si>
  <si>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</si>
  <si>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</si>
  <si>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</si>
  <si>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</si>
  <si>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</si>
  <si>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</si>
  <si>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</si>
  <si>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</si>
  <si>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</si>
  <si>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</si>
  <si>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</si>
  <si>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</si>
  <si>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</si>
  <si>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Laptops</t>
  </si>
  <si>
    <t>TraditionalLaptops</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</si>
  <si>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</si>
  <si>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</si>
  <si>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</si>
  <si>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</si>
  <si>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</si>
  <si>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</si>
  <si>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</si>
  <si>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</si>
  <si>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</si>
  <si>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</si>
  <si>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</si>
  <si>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</si>
  <si>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</si>
  <si>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</si>
  <si>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</si>
  <si>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</si>
  <si>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Kitchen&amp;HomeAppliances</t>
  </si>
  <si>
    <t>SmallKitchenAppliances</t>
  </si>
  <si>
    <t>Kettles&amp;HotWaterDispensers</t>
  </si>
  <si>
    <t>B07QHHCB27</t>
  </si>
  <si>
    <t>KENT 16044 Hand Blender Stainless Steel 400 W | Variable Speed Control | Easy to Clean and Store | Low Noise Operation</t>
  </si>
  <si>
    <t>Heating,Cooling&amp;AirQuality</t>
  </si>
  <si>
    <t>RoomHeaters</t>
  </si>
  <si>
    <t>ElectricHeaters</t>
  </si>
  <si>
    <t>B0BMFD94VD</t>
  </si>
  <si>
    <t>White Feather Portable Heat Sealer Mini Sealing Machine for Food Storage Vacuum Bag, Chip, Plastic, Snack Bags, Package Home Closer Storage Tool (Multicolor) Random Colour</t>
  </si>
  <si>
    <t>FanHeaters</t>
  </si>
  <si>
    <t>B00HZIOGXW</t>
  </si>
  <si>
    <t>Crompton IHL 152 1500-Watt Immersion Water Heater with Copper Heating Element (Black)</t>
  </si>
  <si>
    <t>Vacuum,Cleaning&amp;Ironing</t>
  </si>
  <si>
    <t>Irons,Steamers&amp;Accessories</t>
  </si>
  <si>
    <t>B09CKSYBLR</t>
  </si>
  <si>
    <t>InstaCuppa Rechargeable Mini Electric Chopper - Stainless Steel Blades, One Touch Operation, for Mincing Garlic, Ginger, Onion, Vegetable, Meat, Nuts, (White, 250 ML, Pack of 1, 45 Watts)</t>
  </si>
  <si>
    <t>DigitalKitchenScales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</si>
  <si>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</si>
  <si>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</si>
  <si>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</si>
  <si>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</si>
  <si>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Kitchen&amp;Dining</t>
  </si>
  <si>
    <t>KitchenTools</t>
  </si>
  <si>
    <t>ManualChoppers&amp;Chippers</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</si>
  <si>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</si>
  <si>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</si>
  <si>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</si>
  <si>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</si>
  <si>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</si>
  <si>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</si>
  <si>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</si>
  <si>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</si>
  <si>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InductionCooktop</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</si>
  <si>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</si>
  <si>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</si>
  <si>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</si>
  <si>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</si>
  <si>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</si>
  <si>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</si>
  <si>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</si>
  <si>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</si>
  <si>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HandBlenders</t>
  </si>
  <si>
    <t>B09ZK6THRR</t>
  </si>
  <si>
    <t>Croma 1100 W Dry Iron with Weilburger Dual Soleplate Coating (CRSHAH702SIR11, White)</t>
  </si>
  <si>
    <t>B07MP21WJD</t>
  </si>
  <si>
    <t>Lint Roller with 40 Paper Sheets, 22 x 5 cm (Grey)</t>
  </si>
  <si>
    <t>MixerGrinders</t>
  </si>
  <si>
    <t>B09XB1R2F3</t>
  </si>
  <si>
    <t>Portable Lint Remover Pet Fur Remover Clothes Fuzz Remover Pet Hairball Quick Epilator Shaver Removing Dust Pet Hair from Clothing Furniture Perfect for Clothing,Furniture,Couch,Carpet (Standard)</t>
  </si>
  <si>
    <t>WaterHeaters&amp;Geysers</t>
  </si>
  <si>
    <t>InstantWaterHeaters</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</si>
  <si>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</si>
  <si>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</si>
  <si>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</si>
  <si>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</si>
  <si>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</si>
  <si>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</si>
  <si>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</si>
  <si>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</si>
  <si>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</si>
  <si>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</si>
  <si>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StorageWaterHeaters</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</si>
  <si>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</si>
  <si>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</si>
  <si>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</si>
  <si>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</si>
  <si>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</si>
  <si>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</si>
  <si>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</si>
  <si>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</si>
  <si>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</si>
  <si>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</si>
  <si>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</si>
  <si>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</si>
  <si>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</si>
  <si>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</si>
  <si>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ImmersionRods</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</si>
  <si>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</si>
  <si>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</si>
  <si>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</si>
  <si>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</si>
  <si>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</si>
  <si>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</si>
  <si>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DeepFatFryers</t>
  </si>
  <si>
    <t>B07GLSKXS1</t>
  </si>
  <si>
    <t>KENT 16026 Electric Kettle Stainless Steel 1.8 L | 1500W | Superfast Boiling | Auto Shut-Off | Boil Dry Protection | 360¬∞ Rotating Base | Water Level Indicator</t>
  </si>
  <si>
    <t>HomeStorage&amp;Organization</t>
  </si>
  <si>
    <t>LaundryOrganization</t>
  </si>
  <si>
    <t>LaundryBaskets</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</si>
  <si>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</si>
  <si>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</si>
  <si>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</si>
  <si>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</si>
  <si>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</si>
  <si>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</si>
  <si>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</si>
  <si>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</si>
  <si>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</si>
  <si>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</si>
  <si>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JuicerMixerGrinders</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</si>
  <si>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</si>
  <si>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</si>
  <si>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</si>
  <si>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</si>
  <si>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</si>
  <si>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</si>
  <si>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Vacuums&amp;FloorCare</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</si>
  <si>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</si>
  <si>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</si>
  <si>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</si>
  <si>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</si>
  <si>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</si>
  <si>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</si>
  <si>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</si>
  <si>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</si>
  <si>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</si>
  <si>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</si>
  <si>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</si>
  <si>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</si>
  <si>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EggBoilers</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</si>
  <si>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</si>
  <si>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</si>
  <si>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</si>
  <si>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</si>
  <si>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</si>
  <si>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</si>
  <si>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SandwichMakers</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</si>
  <si>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</si>
  <si>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</si>
  <si>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</si>
  <si>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</si>
  <si>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</si>
  <si>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</si>
  <si>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</si>
  <si>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</si>
  <si>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</si>
  <si>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</si>
  <si>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</si>
  <si>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</si>
  <si>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</si>
  <si>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</si>
  <si>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</si>
  <si>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</si>
  <si>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</si>
  <si>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</si>
  <si>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</si>
  <si>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</si>
  <si>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</si>
  <si>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</si>
  <si>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</si>
  <si>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</si>
  <si>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</si>
  <si>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</si>
  <si>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MiniFoodProcessors&amp;Choppers</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</si>
  <si>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</si>
  <si>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</si>
  <si>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</si>
  <si>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</si>
  <si>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</si>
  <si>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</si>
  <si>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</si>
  <si>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</si>
  <si>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</si>
  <si>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</si>
  <si>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</si>
  <si>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</si>
  <si>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</si>
  <si>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</si>
  <si>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</si>
  <si>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</si>
  <si>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</si>
  <si>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</si>
  <si>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VacuumSealers</t>
  </si>
  <si>
    <t>B009P2L7CO</t>
  </si>
  <si>
    <t>Bajaj DHX-9 1000W Heavy Weight Dry Iron with Advance Soleplate and Anti-Bacterial German Coating Technology, Ivory</t>
  </si>
  <si>
    <t>Fans</t>
  </si>
  <si>
    <t>CeilingFans</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</si>
  <si>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</si>
  <si>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</si>
  <si>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</si>
  <si>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</si>
  <si>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</si>
  <si>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</si>
  <si>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</si>
  <si>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</si>
  <si>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</si>
  <si>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</si>
  <si>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</si>
  <si>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</si>
  <si>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</si>
  <si>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</si>
  <si>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</si>
  <si>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</si>
  <si>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</si>
  <si>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</si>
  <si>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PressureWashers,Steam&amp;WindowCleaners</t>
  </si>
  <si>
    <t>B0883LQJ6B</t>
  </si>
  <si>
    <t>Usha Goliath GO1200WG Heavy Weight 1200-Watt Dry Iron, 1.8 Kg(Red)</t>
  </si>
  <si>
    <t>HalogenHeaters</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</si>
  <si>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</si>
  <si>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</si>
  <si>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</si>
  <si>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</si>
  <si>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</si>
  <si>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</si>
  <si>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</si>
  <si>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</si>
  <si>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</si>
  <si>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</si>
  <si>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</si>
  <si>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</si>
  <si>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Pop-upToasters</t>
  </si>
  <si>
    <t>B0BLC2BYPX</t>
  </si>
  <si>
    <t>Zuvexa USB Rechargeable Electric Foam Maker - Handheld Milk Wand Mixer Frother for Hot Milk, Hand Blender Coffee, Egg Beater (Black)</t>
  </si>
  <si>
    <t>B00P0R95EA</t>
  </si>
  <si>
    <t>Usha IH2415 1500-Watt Immersion Heater (Silver)</t>
  </si>
  <si>
    <t>HeatConvectors</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</si>
  <si>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</si>
  <si>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</si>
  <si>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</si>
  <si>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</si>
  <si>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</si>
  <si>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</si>
  <si>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</si>
  <si>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</si>
  <si>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Coffee,Tea&amp;Espresso</t>
  </si>
  <si>
    <t>CoffeeGrinders</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</si>
  <si>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</si>
  <si>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</si>
  <si>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</si>
  <si>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</si>
  <si>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</si>
  <si>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</si>
  <si>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</si>
  <si>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</si>
  <si>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</si>
  <si>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</si>
  <si>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</si>
  <si>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</si>
  <si>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</si>
  <si>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</si>
  <si>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ExhaustFans</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</si>
  <si>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</si>
  <si>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</si>
  <si>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</si>
  <si>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</si>
  <si>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DripCoffeeMachines</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</si>
  <si>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</si>
  <si>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</si>
  <si>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</si>
  <si>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</si>
  <si>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WaterPurifiers&amp;Accessories</t>
  </si>
  <si>
    <t>WaterPurifierAccessories</t>
  </si>
  <si>
    <t>B0BFBNXS94</t>
  </si>
  <si>
    <t>Personal Size Blender, Portable Blender, Battery Powered USB Blender, with Four Blades, Mini Blender Travel Bottle for Juice, Shakes, and Smoothies (Pink)</t>
  </si>
  <si>
    <t>WaterCartridges</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</si>
  <si>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</si>
  <si>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</si>
  <si>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</si>
  <si>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</si>
  <si>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</si>
  <si>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</si>
  <si>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</si>
  <si>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</si>
  <si>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</si>
  <si>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</si>
  <si>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Rice&amp;PastaCookers</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</si>
  <si>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</si>
  <si>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</si>
  <si>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</si>
  <si>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</si>
  <si>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</si>
  <si>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</si>
  <si>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</si>
  <si>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</si>
  <si>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</si>
  <si>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</si>
  <si>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</si>
  <si>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</si>
  <si>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</si>
  <si>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</si>
  <si>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</si>
  <si>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</si>
  <si>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</si>
  <si>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</si>
  <si>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</si>
  <si>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</si>
  <si>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</si>
  <si>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</si>
  <si>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</si>
  <si>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</si>
  <si>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</si>
  <si>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</si>
  <si>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</si>
  <si>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</si>
  <si>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</si>
  <si>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</si>
  <si>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</si>
  <si>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</si>
  <si>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</si>
  <si>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</si>
  <si>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</si>
  <si>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</si>
  <si>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</si>
  <si>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</si>
  <si>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</si>
  <si>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</si>
  <si>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</si>
  <si>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</si>
  <si>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</si>
  <si>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</si>
  <si>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</si>
  <si>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</si>
  <si>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Car&amp;Motorbike</t>
  </si>
  <si>
    <t>CarAccessories</t>
  </si>
  <si>
    <t>InteriorAccessories</t>
  </si>
  <si>
    <t>AirPurifiers&amp;Ionizers</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</si>
  <si>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</si>
  <si>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</si>
  <si>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</si>
  <si>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</si>
  <si>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</si>
  <si>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</si>
  <si>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</si>
  <si>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</si>
  <si>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</si>
  <si>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</si>
  <si>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</si>
  <si>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</si>
  <si>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</si>
  <si>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</si>
  <si>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</si>
  <si>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</si>
  <si>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</si>
  <si>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</si>
  <si>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</si>
  <si>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</si>
  <si>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</si>
  <si>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</si>
  <si>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</si>
  <si>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</si>
  <si>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</si>
  <si>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</si>
  <si>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</si>
  <si>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</si>
  <si>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</si>
  <si>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</si>
  <si>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</si>
  <si>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</si>
  <si>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AirPurifiers</t>
  </si>
  <si>
    <t>HEPAAirPurifiers</t>
  </si>
  <si>
    <t>B0BJ966M5K</t>
  </si>
  <si>
    <t>Aquadpure Copper + Mineral RO+UV+UF 10 to 12 Liter RO + UV + TDS ADJUSTER Water Purifier with Copper Charge Technology black &amp; copper Best For Home and Office (Made In India)</t>
  </si>
  <si>
    <t>WaterFilters&amp;Purifiers</t>
  </si>
  <si>
    <t>B086GVRP63</t>
  </si>
  <si>
    <t>Amazon Basics 650 Watt Drip Coffee Maker with Borosilicate Carafe</t>
  </si>
  <si>
    <t>B08MVXPTDG</t>
  </si>
  <si>
    <t>Crompton Insta Delight Fan Circulator Room Heater with 3 Heat Settings (Slate Grey &amp; Black, 2000 Watt)</t>
  </si>
  <si>
    <t>LaundryBags</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</si>
  <si>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</si>
  <si>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</si>
  <si>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</si>
  <si>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</si>
  <si>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</si>
  <si>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</si>
  <si>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</si>
  <si>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</si>
  <si>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</si>
  <si>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</si>
  <si>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</si>
  <si>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</si>
  <si>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</si>
  <si>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</si>
  <si>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</si>
  <si>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</si>
  <si>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</si>
  <si>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</si>
  <si>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</si>
  <si>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</si>
  <si>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</si>
  <si>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</si>
  <si>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</si>
  <si>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</si>
  <si>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</si>
  <si>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</si>
  <si>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</si>
  <si>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</si>
  <si>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</si>
  <si>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</si>
  <si>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SewingMachines&amp;Accessories</t>
  </si>
  <si>
    <t>Sewing&amp;EmbroideryMachines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</si>
  <si>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</si>
  <si>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</si>
  <si>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</si>
  <si>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</si>
  <si>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</si>
  <si>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</si>
  <si>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</si>
  <si>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</si>
  <si>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</si>
  <si>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</si>
  <si>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</si>
  <si>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</si>
  <si>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IroningAccessories</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</si>
  <si>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</si>
  <si>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</si>
  <si>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</si>
  <si>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</si>
  <si>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</si>
  <si>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</si>
  <si>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HandMixers</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</si>
  <si>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</si>
  <si>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</si>
  <si>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</si>
  <si>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</si>
  <si>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</si>
  <si>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</si>
  <si>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</si>
  <si>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</si>
  <si>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</si>
  <si>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</si>
  <si>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Mills&amp;Grinders</t>
  </si>
  <si>
    <t>B01892MIPA</t>
  </si>
  <si>
    <t>AO Smith HSE-VAS-X-015 Storage 15 Litre Vertical Water Heater (Geyser) White 4 Star</t>
  </si>
  <si>
    <t>OvenToasterGrills</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</si>
  <si>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</si>
  <si>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</si>
  <si>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</si>
  <si>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</si>
  <si>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</si>
  <si>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</si>
  <si>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</si>
  <si>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</si>
  <si>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</si>
  <si>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</si>
  <si>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</si>
  <si>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</si>
  <si>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</si>
  <si>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</si>
  <si>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</si>
  <si>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</si>
  <si>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</si>
  <si>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</si>
  <si>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</si>
  <si>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</si>
  <si>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</si>
  <si>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</si>
  <si>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</si>
  <si>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</si>
  <si>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</si>
  <si>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</si>
  <si>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</si>
  <si>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</si>
  <si>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</si>
  <si>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</si>
  <si>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</si>
  <si>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</si>
  <si>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</si>
  <si>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</si>
  <si>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</si>
  <si>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</si>
  <si>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</si>
  <si>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</si>
  <si>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</si>
  <si>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</si>
  <si>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</si>
  <si>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</si>
  <si>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</si>
  <si>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</si>
  <si>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</si>
  <si>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</si>
  <si>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</si>
  <si>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</si>
  <si>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</si>
  <si>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</si>
  <si>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</si>
  <si>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</si>
  <si>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</si>
  <si>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</si>
  <si>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</si>
  <si>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</si>
  <si>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</si>
  <si>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</si>
  <si>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</si>
  <si>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</si>
  <si>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</si>
  <si>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</si>
  <si>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</si>
  <si>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</si>
  <si>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</si>
  <si>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</si>
  <si>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</si>
  <si>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</si>
  <si>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</si>
  <si>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</si>
  <si>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</si>
  <si>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</si>
  <si>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</si>
  <si>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</si>
  <si>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</si>
  <si>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</si>
  <si>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</si>
  <si>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</si>
  <si>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</si>
  <si>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</si>
  <si>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</si>
  <si>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</si>
  <si>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</si>
  <si>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Health&amp;PersonalCare</t>
  </si>
  <si>
    <t>HomeMedicalSupplies&amp;Equipment</t>
  </si>
  <si>
    <t>HealthMonitors</t>
  </si>
  <si>
    <t>WeighingScales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</si>
  <si>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</si>
  <si>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</si>
  <si>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</si>
  <si>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</si>
  <si>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</si>
  <si>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</si>
  <si>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</si>
  <si>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</si>
  <si>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</si>
  <si>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</si>
  <si>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</si>
  <si>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</si>
  <si>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</si>
  <si>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</si>
  <si>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</si>
  <si>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</si>
  <si>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</si>
  <si>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</si>
  <si>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</si>
  <si>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</si>
  <si>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</si>
  <si>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</si>
  <si>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</si>
  <si>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</si>
  <si>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</si>
  <si>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</si>
  <si>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EspressoMachines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</si>
  <si>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</si>
  <si>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</si>
  <si>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</si>
  <si>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</si>
  <si>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</si>
  <si>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</si>
  <si>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TableFans</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</si>
  <si>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</si>
  <si>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</si>
  <si>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</si>
  <si>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</si>
  <si>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</si>
  <si>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</si>
  <si>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</si>
  <si>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</si>
  <si>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</si>
  <si>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</si>
  <si>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</si>
  <si>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</si>
  <si>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</si>
  <si>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</si>
  <si>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MilkFrothers</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</si>
  <si>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</si>
  <si>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</si>
  <si>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</si>
  <si>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</si>
  <si>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</si>
  <si>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</si>
  <si>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</si>
  <si>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</si>
  <si>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Humidifiers</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</si>
  <si>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</si>
  <si>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</si>
  <si>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</si>
  <si>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</si>
  <si>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</si>
  <si>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</si>
  <si>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</si>
  <si>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</si>
  <si>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</si>
  <si>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</si>
  <si>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</si>
  <si>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</si>
  <si>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</si>
  <si>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</si>
  <si>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</si>
  <si>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</si>
  <si>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</si>
  <si>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</si>
  <si>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</si>
  <si>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</si>
  <si>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</si>
  <si>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</si>
  <si>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</si>
  <si>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</si>
  <si>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</si>
  <si>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</si>
  <si>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</si>
  <si>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</si>
  <si>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</si>
  <si>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</si>
  <si>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</si>
  <si>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</si>
  <si>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</si>
  <si>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</si>
  <si>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</si>
  <si>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</si>
  <si>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</si>
  <si>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</si>
  <si>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</si>
  <si>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</si>
  <si>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</si>
  <si>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</si>
  <si>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</si>
  <si>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</si>
  <si>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</si>
  <si>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</si>
  <si>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</si>
  <si>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</si>
  <si>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</si>
  <si>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</si>
  <si>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</si>
  <si>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</si>
  <si>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</si>
  <si>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</si>
  <si>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</si>
  <si>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</si>
  <si>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</si>
  <si>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</si>
  <si>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SmallApplianceParts&amp;Accessories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</si>
  <si>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</si>
  <si>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</si>
  <si>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</si>
  <si>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</si>
  <si>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</si>
  <si>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</si>
  <si>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</si>
  <si>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</si>
  <si>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</si>
  <si>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</si>
  <si>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</si>
  <si>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</si>
  <si>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</si>
  <si>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</si>
  <si>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</si>
  <si>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</si>
  <si>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</si>
  <si>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</si>
  <si>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</si>
  <si>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</si>
  <si>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</si>
  <si>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</si>
  <si>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</si>
  <si>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</si>
  <si>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</si>
  <si>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</si>
  <si>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</si>
  <si>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</si>
  <si>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</si>
  <si>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</si>
  <si>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</si>
  <si>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</si>
  <si>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</si>
  <si>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</si>
  <si>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</si>
  <si>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</si>
  <si>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</si>
  <si>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</si>
  <si>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</si>
  <si>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</si>
  <si>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</si>
  <si>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</si>
  <si>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</si>
  <si>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</si>
  <si>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</si>
  <si>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</si>
  <si>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</si>
  <si>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</si>
  <si>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</si>
  <si>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</si>
  <si>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</si>
  <si>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</si>
  <si>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</si>
  <si>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</si>
  <si>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</si>
  <si>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</si>
  <si>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</si>
  <si>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</si>
  <si>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</si>
  <si>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</si>
  <si>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</si>
  <si>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</si>
  <si>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YogurtMakers</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</si>
  <si>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</si>
  <si>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</si>
  <si>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</si>
  <si>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</si>
  <si>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</si>
  <si>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</si>
  <si>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</si>
  <si>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</si>
  <si>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</si>
  <si>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</si>
  <si>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</si>
  <si>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</si>
  <si>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</si>
  <si>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</si>
  <si>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</si>
  <si>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</si>
  <si>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</si>
  <si>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</si>
  <si>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</si>
  <si>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</si>
  <si>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</si>
  <si>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</si>
  <si>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</si>
  <si>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</si>
  <si>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</si>
  <si>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</si>
  <si>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</si>
  <si>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</si>
  <si>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</si>
  <si>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</si>
  <si>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Row Labels</t>
  </si>
  <si>
    <t>Grand Total</t>
  </si>
  <si>
    <t>Logitech B100 Wired</t>
  </si>
  <si>
    <t>Logitech M235 Wireless</t>
  </si>
  <si>
    <t>Amazon Basics 16-Gauge</t>
  </si>
  <si>
    <t>Belkin Essential Series</t>
  </si>
  <si>
    <t>Samsung Original Type</t>
  </si>
  <si>
    <t>Morphy Richards New</t>
  </si>
  <si>
    <t>Logitech C270 Digital</t>
  </si>
  <si>
    <t>Hp Wired On</t>
  </si>
  <si>
    <t>Bajaj Minor 1000</t>
  </si>
  <si>
    <t>Bajaj Deluxe 2000</t>
  </si>
  <si>
    <t>Philips Hi113 1000-Watt</t>
  </si>
  <si>
    <t>Bajaj Immersion Rod</t>
  </si>
  <si>
    <t>Wipro Smartlife Super</t>
  </si>
  <si>
    <t>Faber-Castell Connector Pen</t>
  </si>
  <si>
    <t>Philips Viva Collection</t>
  </si>
  <si>
    <t>Bajaj Rex 500W</t>
  </si>
  <si>
    <t>Classmate Long Notebook</t>
  </si>
  <si>
    <t>Havells Ventil Air</t>
  </si>
  <si>
    <t>Camel Artist Acrylic</t>
  </si>
  <si>
    <t>Maharaja Whiteline Lava</t>
  </si>
  <si>
    <t>Luxor 5 Subject</t>
  </si>
  <si>
    <t>Parker Classic Gold</t>
  </si>
  <si>
    <t>Parker Quink Ink</t>
  </si>
  <si>
    <t>Pilot V7 Liquid</t>
  </si>
  <si>
    <t>Eureka Forbes Aquasure</t>
  </si>
  <si>
    <t>Camel Oil Pastel</t>
  </si>
  <si>
    <t>Camlin Elegante Fountain</t>
  </si>
  <si>
    <t>Camel Fabrica Acrylic</t>
  </si>
  <si>
    <t>Classmate 2100117 Soft</t>
  </si>
  <si>
    <t>Classmate Soft Cover</t>
  </si>
  <si>
    <t>Parker Vector Standard</t>
  </si>
  <si>
    <t>Logitech K480 Wireless</t>
  </si>
  <si>
    <t>3M Scotch Double</t>
  </si>
  <si>
    <t>Logitech G402 Hyperion</t>
  </si>
  <si>
    <t>Luminous Vento Deluxe</t>
  </si>
  <si>
    <t>Classmate Pulse 6</t>
  </si>
  <si>
    <t>Classmate Pulse Spiral</t>
  </si>
  <si>
    <t>Kitchen Mart Stainless</t>
  </si>
  <si>
    <t>Fujifilm Instax Mini</t>
  </si>
  <si>
    <t>Amkette 30 Pin</t>
  </si>
  <si>
    <t>Pilot Frixion Clicker</t>
  </si>
  <si>
    <t>Ikea 903.391.72 Polypropylene</t>
  </si>
  <si>
    <t>Kent Gold, Optima,</t>
  </si>
  <si>
    <t>Inventis 5V 1.2W</t>
  </si>
  <si>
    <t>Eureka Forbes Trendy</t>
  </si>
  <si>
    <t>Apsara Platinum Pencils</t>
  </si>
  <si>
    <t>Logitech H111 Wired</t>
  </si>
  <si>
    <t>Eveready Red 1012</t>
  </si>
  <si>
    <t>Goldmedal Curve Plus</t>
  </si>
  <si>
    <t>Borosil Jumbo 1000-Watt</t>
  </si>
  <si>
    <t>Logitech K380 Wireless</t>
  </si>
  <si>
    <t>Bajaj Majesty Duetto</t>
  </si>
  <si>
    <t>Amazon Basics High-Speed</t>
  </si>
  <si>
    <t>Duracell Ultra Alkaline</t>
  </si>
  <si>
    <t>Technotech High Speed</t>
  </si>
  <si>
    <t>Preethi Blue Leaf</t>
  </si>
  <si>
    <t>Libra Roti Maker</t>
  </si>
  <si>
    <t>Samsung Ehs64 Ehs64Avfwecinu</t>
  </si>
  <si>
    <t>Dynore Stainless Steel</t>
  </si>
  <si>
    <t>Pigeon Kessel Multipurpose</t>
  </si>
  <si>
    <t>Gizga Essentials Professional</t>
  </si>
  <si>
    <t>Gizga Essentials Laptop</t>
  </si>
  <si>
    <t>Logitech B170 Wireless</t>
  </si>
  <si>
    <t>Philips Air Purifier</t>
  </si>
  <si>
    <t>Pigeon Polypropylene Mini</t>
  </si>
  <si>
    <t>Cello Eliza Plastic</t>
  </si>
  <si>
    <t>Morphy Richards Aristo</t>
  </si>
  <si>
    <t>Tizum High Speed</t>
  </si>
  <si>
    <t>Borosil Chef Delite</t>
  </si>
  <si>
    <t>Allin Exporters J66</t>
  </si>
  <si>
    <t>Logitech M221 Wireless</t>
  </si>
  <si>
    <t>Logitech M331 Silent</t>
  </si>
  <si>
    <t>Prestige Electric Kettle</t>
  </si>
  <si>
    <t>Eco Crystal J</t>
  </si>
  <si>
    <t>Sujata Chutney Steel</t>
  </si>
  <si>
    <t>Orient Electric Fabrijoy</t>
  </si>
  <si>
    <t>Morphy Richards Daisy</t>
  </si>
  <si>
    <t>Tata Sky Universal</t>
  </si>
  <si>
    <t>Abode Kitchen Essential</t>
  </si>
  <si>
    <t>Sujata Powermatic Plus</t>
  </si>
  <si>
    <t>Amazonbasics Micro Usb</t>
  </si>
  <si>
    <t>Rts‚Ñ¢ High Speed</t>
  </si>
  <si>
    <t>Philips Daily Collection</t>
  </si>
  <si>
    <t>Lenovo 300 Wired</t>
  </si>
  <si>
    <t>Parker Vector Camouflage</t>
  </si>
  <si>
    <t>Redgear Pro Wireless</t>
  </si>
  <si>
    <t>Prestige Iris 750</t>
  </si>
  <si>
    <t>Caprigo Heavy Duty</t>
  </si>
  <si>
    <t>Butterfly Smart Mixer</t>
  </si>
  <si>
    <t>Inalsa Hand Blender|</t>
  </si>
  <si>
    <t>Sujata Supermix, Mixer</t>
  </si>
  <si>
    <t>Gizga Essentials Hard</t>
  </si>
  <si>
    <t>Orient Electric Aura</t>
  </si>
  <si>
    <t>Butterfly Smart Wet</t>
  </si>
  <si>
    <t>Havells Instanio 1-Litre</t>
  </si>
  <si>
    <t>Havells Instanio 3-Litre</t>
  </si>
  <si>
    <t>Sujata Dynamix, Mixer</t>
  </si>
  <si>
    <t>Havells Cista Room</t>
  </si>
  <si>
    <t>Prestige Clean Home</t>
  </si>
  <si>
    <t>Storite High Speed</t>
  </si>
  <si>
    <t>Model-P4 6 Way</t>
  </si>
  <si>
    <t>Usha Steam Pro</t>
  </si>
  <si>
    <t>Redgear Cosmo 7,1</t>
  </si>
  <si>
    <t>Dr Trust Electronic</t>
  </si>
  <si>
    <t>Zebronics Zeb-Transformer Gaming</t>
  </si>
  <si>
    <t>Xiaomi Mi Wired</t>
  </si>
  <si>
    <t>Black + Decker</t>
  </si>
  <si>
    <t>Sujata Powermatic Plus,</t>
  </si>
  <si>
    <t>Butterfly Jet Elite</t>
  </si>
  <si>
    <t>Gizga Essentials Earphone</t>
  </si>
  <si>
    <t>Isoelite Remote Compatible</t>
  </si>
  <si>
    <t>Wayona Nylon Braided</t>
  </si>
  <si>
    <t>Raffles Premium Stainless</t>
  </si>
  <si>
    <t>Singer Aroma 1.8</t>
  </si>
  <si>
    <t>Eureka Forbes Euroclean</t>
  </si>
  <si>
    <t>Tata Swach Bulb</t>
  </si>
  <si>
    <t>Cello Quick Boil</t>
  </si>
  <si>
    <t>Wayona Usb Type</t>
  </si>
  <si>
    <t>Simxen Egg Boiler</t>
  </si>
  <si>
    <t>Bulfyss Plastic Sticky</t>
  </si>
  <si>
    <t>Kuber Industries Nylon</t>
  </si>
  <si>
    <t>Lenovo 400 Wireless</t>
  </si>
  <si>
    <t>Libra Room Heater</t>
  </si>
  <si>
    <t>Classmate Octane Colour</t>
  </si>
  <si>
    <t>Crompton Amica 15-L</t>
  </si>
  <si>
    <t>Borosil Prime Grill</t>
  </si>
  <si>
    <t>Usha Hc 812</t>
  </si>
  <si>
    <t>Classmate Octane Neon-</t>
  </si>
  <si>
    <t>Brayden Chopro, Electric</t>
  </si>
  <si>
    <t>Zebronics Wired Keyboard</t>
  </si>
  <si>
    <t>Epson 003 65</t>
  </si>
  <si>
    <t>Zebronics Zeb-Power Wired</t>
  </si>
  <si>
    <t>Havells Glydo 1000</t>
  </si>
  <si>
    <t>Parker Moments Vector</t>
  </si>
  <si>
    <t>Boult Audio Probass</t>
  </si>
  <si>
    <t>Wayona Usb Nylon</t>
  </si>
  <si>
    <t>Bosch Pro 1000W</t>
  </si>
  <si>
    <t>Gizga Essentials Multi-Purpose</t>
  </si>
  <si>
    <t>Pick Ur Needs¬Æ</t>
  </si>
  <si>
    <t>Brayden Fito Atom</t>
  </si>
  <si>
    <t>Zodo 8. 5</t>
  </si>
  <si>
    <t>Ionix Jewellery Scale</t>
  </si>
  <si>
    <t>Eveready 1015 Carbon</t>
  </si>
  <si>
    <t>Mobilife Bluetooth Extendable</t>
  </si>
  <si>
    <t>Gizga Essentials Cable</t>
  </si>
  <si>
    <t>Amazon Basics 10.2</t>
  </si>
  <si>
    <t>Prestige Sandwich Maker</t>
  </si>
  <si>
    <t>Usha Aurora 1000</t>
  </si>
  <si>
    <t>Pentonic Multicolor Ball</t>
  </si>
  <si>
    <t>Inalsa Vacuum Cleaner</t>
  </si>
  <si>
    <t>Bajaj Frore 1200</t>
  </si>
  <si>
    <t>Redgear Cloak Wired</t>
  </si>
  <si>
    <t>Racold Eterno Pro</t>
  </si>
  <si>
    <t>Butterfly Hero Mixer</t>
  </si>
  <si>
    <t>Prestige 1.5 Litre</t>
  </si>
  <si>
    <t>Glun Multipurpose Portable</t>
  </si>
  <si>
    <t>Amazon Brand -</t>
  </si>
  <si>
    <t>Crompton Solarium Qube</t>
  </si>
  <si>
    <t>Borosil Rio 1.5</t>
  </si>
  <si>
    <t>Black+Decker Handheld Portable</t>
  </si>
  <si>
    <t>Logitech Pebble M350</t>
  </si>
  <si>
    <t>Wecool Nylon Braided</t>
  </si>
  <si>
    <t>Amazonbasics Nylon Braided</t>
  </si>
  <si>
    <t>Aquasure From Aquaguard</t>
  </si>
  <si>
    <t>Imou 360¬∞ 1080P</t>
  </si>
  <si>
    <t>Brand Conquer 6</t>
  </si>
  <si>
    <t>Robustrion Smart Trifold</t>
  </si>
  <si>
    <t>Cello Non-Stick Aluminium</t>
  </si>
  <si>
    <t>Crompton Brio 1000-Watts</t>
  </si>
  <si>
    <t>Robustrion Tempered Glass</t>
  </si>
  <si>
    <t>Eureka Forbes Wet</t>
  </si>
  <si>
    <t>Cuzor 12V Mini</t>
  </si>
  <si>
    <t>Universal Remote Control</t>
  </si>
  <si>
    <t>Mi Air Purifier</t>
  </si>
  <si>
    <t>Zebronics Zeb-Transformer-M Optical</t>
  </si>
  <si>
    <t>Wayona Type C</t>
  </si>
  <si>
    <t>Vedini Transparent Empty</t>
  </si>
  <si>
    <t>Zinq Five Fan</t>
  </si>
  <si>
    <t>Ambrane Unbreakable 60W</t>
  </si>
  <si>
    <t>Amazon Basics New</t>
  </si>
  <si>
    <t>Havells Aqua Plus</t>
  </si>
  <si>
    <t>Kuber Industries Waterproof</t>
  </si>
  <si>
    <t>Crypo‚Ñ¢ Universal Remote</t>
  </si>
  <si>
    <t>Scarters Mouse Pad,</t>
  </si>
  <si>
    <t>Myvn 30W Warp/20W</t>
  </si>
  <si>
    <t>Belkin Apple Certified</t>
  </si>
  <si>
    <t>Mi 10W Wall</t>
  </si>
  <si>
    <t>Sounce Spiral Charger</t>
  </si>
  <si>
    <t>Solidaire 550-Watt Mixer</t>
  </si>
  <si>
    <t>Maharaja Whiteline Odacio</t>
  </si>
  <si>
    <t>Amazon Basics 650</t>
  </si>
  <si>
    <t>Classmate Long Book</t>
  </si>
  <si>
    <t>Classmate Drawing Book</t>
  </si>
  <si>
    <t>Usha Janome Dream</t>
  </si>
  <si>
    <t>Zebronics Zeb-Companion 107</t>
  </si>
  <si>
    <t>Elv Aluminium Adjustable</t>
  </si>
  <si>
    <t>Sounce Gold Plated</t>
  </si>
  <si>
    <t>Portronics Konnect L</t>
  </si>
  <si>
    <t>Boult Audio Truebuds</t>
  </si>
  <si>
    <t>Milk Frother, Immersion</t>
  </si>
  <si>
    <t>Redgear A-15 Wired</t>
  </si>
  <si>
    <t>Lifelong Power -</t>
  </si>
  <si>
    <t>Robustrion [Anti-Scratch] &amp;</t>
  </si>
  <si>
    <t>Boult Audio Airbass</t>
  </si>
  <si>
    <t>Samsung Galaxy Buds</t>
  </si>
  <si>
    <t>Boult Audio Bass</t>
  </si>
  <si>
    <t>Bajaj Rex 750W</t>
  </si>
  <si>
    <t>Coway Professional Air</t>
  </si>
  <si>
    <t>Havells Instanio 10</t>
  </si>
  <si>
    <t>Crompton Arno Neo</t>
  </si>
  <si>
    <t>Nokia 150 (2020)</t>
  </si>
  <si>
    <t>Morphy Richards Icon</t>
  </si>
  <si>
    <t>Eureka Forbes Active</t>
  </si>
  <si>
    <t>Tukzer Capacitive Stylus</t>
  </si>
  <si>
    <t>Zebronics Zeb Wonderbar</t>
  </si>
  <si>
    <t>Croma 500W Mixer</t>
  </si>
  <si>
    <t>Tukzer Stylus Pen,</t>
  </si>
  <si>
    <t>Pajaka¬Æ South Indian</t>
  </si>
  <si>
    <t>Saifsmart Outlet Wall</t>
  </si>
  <si>
    <t>Noir Aqua -</t>
  </si>
  <si>
    <t>Dyazo 6 Angles</t>
  </si>
  <si>
    <t>Gilary Multi Charging</t>
  </si>
  <si>
    <t>Lenovo 600 Bluetooth</t>
  </si>
  <si>
    <t>Tygot 10 Inches</t>
  </si>
  <si>
    <t>Gizga Essentials Spiral</t>
  </si>
  <si>
    <t>Bajaj Waterproof 1500</t>
  </si>
  <si>
    <t>Crompton Insta Comfy</t>
  </si>
  <si>
    <t>Crompton Insta Delight</t>
  </si>
  <si>
    <t>Tukzer Fully Foldable</t>
  </si>
  <si>
    <t>Callas Multipurpose Foldable</t>
  </si>
  <si>
    <t>Flix (Beetel) Usb</t>
  </si>
  <si>
    <t>Posh 1.5 Meter</t>
  </si>
  <si>
    <t>Zoul Type C</t>
  </si>
  <si>
    <t>Duracell Chhota Power</t>
  </si>
  <si>
    <t>Kenstar 2400 Watts</t>
  </si>
  <si>
    <t>Tizum Mouse Pad/</t>
  </si>
  <si>
    <t>Homeistic Applience‚Ñ¢ Instant</t>
  </si>
  <si>
    <t>Pinnaclz Original Combo</t>
  </si>
  <si>
    <t>King Shine Multi</t>
  </si>
  <si>
    <t>Tata Sky Digital</t>
  </si>
  <si>
    <t>Balzano High Speed</t>
  </si>
  <si>
    <t>Zebronics Astra 10</t>
  </si>
  <si>
    <t>Demokrazy New Nova</t>
  </si>
  <si>
    <t>Tabelito¬Æ Polyester Foam,</t>
  </si>
  <si>
    <t>Astigo Compatible Remote</t>
  </si>
  <si>
    <t>Synqe Type C</t>
  </si>
  <si>
    <t>Samsung Galaxy S20</t>
  </si>
  <si>
    <t>Samsung Original 25W</t>
  </si>
  <si>
    <t>Kuber Industries Round</t>
  </si>
  <si>
    <t>Heart Home Waterproof</t>
  </si>
  <si>
    <t>Zebronics Zeb Buds</t>
  </si>
  <si>
    <t>Portronics Adapto 20</t>
  </si>
  <si>
    <t>Tom &amp; Jerry</t>
  </si>
  <si>
    <t>Wayona Usb C</t>
  </si>
  <si>
    <t>Tukzer Gel Mouse</t>
  </si>
  <si>
    <t>V-Guard Divino 5</t>
  </si>
  <si>
    <t>Crompton Highspeed Markle</t>
  </si>
  <si>
    <t>Silicone Rubber Earbuds</t>
  </si>
  <si>
    <t>Time Office Scanner</t>
  </si>
  <si>
    <t>Portronics Ruffpad 15</t>
  </si>
  <si>
    <t>Storite Super Speed</t>
  </si>
  <si>
    <t>Tarkan Portable Folding</t>
  </si>
  <si>
    <t>Nirdambhay Mini Bag</t>
  </si>
  <si>
    <t>Candes 10 Litre</t>
  </si>
  <si>
    <t>Themisto 350 Watts</t>
  </si>
  <si>
    <t>Milton Go Electro</t>
  </si>
  <si>
    <t>Elv Mobile Phone</t>
  </si>
  <si>
    <t>Mi Robot Vacuum-Mop</t>
  </si>
  <si>
    <t>Lava Charging Adapter</t>
  </si>
  <si>
    <t>Bulfyss Stainless Steel</t>
  </si>
  <si>
    <t>Kanget [2 Pack]</t>
  </si>
  <si>
    <t>Ambrane Unbreakable 3</t>
  </si>
  <si>
    <t>Seagate One Touch</t>
  </si>
  <si>
    <t>Tygot Bluetooth Extendable</t>
  </si>
  <si>
    <t>Saiyam Stainless Steel</t>
  </si>
  <si>
    <t>Crompton Hill Briz</t>
  </si>
  <si>
    <t>Esquire Laundry Basket</t>
  </si>
  <si>
    <t>Sounce Fast Phone</t>
  </si>
  <si>
    <t>Sounce 360 Adjustable</t>
  </si>
  <si>
    <t>Racold Pronto Pro</t>
  </si>
  <si>
    <t>Bajaj Splendora 3</t>
  </si>
  <si>
    <t>Bajaj New Shakti</t>
  </si>
  <si>
    <t>Kitchen Kit Electric</t>
  </si>
  <si>
    <t>Cookwell Bullet Mixer</t>
  </si>
  <si>
    <t>Zebronics Zeb-Jaguar Wireless</t>
  </si>
  <si>
    <t>Dealfreez Case Compatible</t>
  </si>
  <si>
    <t>Sui Generis Electric</t>
  </si>
  <si>
    <t>Electvision Remote Control</t>
  </si>
  <si>
    <t>Maharaja Whiteline Nano</t>
  </si>
  <si>
    <t>Classmate Pulse 1</t>
  </si>
  <si>
    <t>Lenovo 130 Wireless</t>
  </si>
  <si>
    <t>Wipro Vesta Electric</t>
  </si>
  <si>
    <t>Lava A1 Josh</t>
  </si>
  <si>
    <t>Redragon K617 Fizz</t>
  </si>
  <si>
    <t>Croma 3A Fast</t>
  </si>
  <si>
    <t>Cotbolt Silicone Case</t>
  </si>
  <si>
    <t>Duracell Type-C To</t>
  </si>
  <si>
    <t>Duracell Type C</t>
  </si>
  <si>
    <t>Crompton Insta Comfort</t>
  </si>
  <si>
    <t>Ambrane 60W /</t>
  </si>
  <si>
    <t>Ambrane Fast 100W</t>
  </si>
  <si>
    <t>Storio Kids Toys</t>
  </si>
  <si>
    <t>Samsung Galaxy Watch4</t>
  </si>
  <si>
    <t>Hindware Atlantic Compacto</t>
  </si>
  <si>
    <t>Duracell 38W Fast</t>
  </si>
  <si>
    <t>Empty Mist Trigger</t>
  </si>
  <si>
    <t>Eureka Forbes Supervac</t>
  </si>
  <si>
    <t>Redmi 9A Sport</t>
  </si>
  <si>
    <t>Portronics Ruffpad 8.5M</t>
  </si>
  <si>
    <t>Redmi 9 Activ</t>
  </si>
  <si>
    <t>Inalsa Electric Fan</t>
  </si>
  <si>
    <t>Venus Digital Kitchen</t>
  </si>
  <si>
    <t>Bestor ¬Æ 8K</t>
  </si>
  <si>
    <t>Smashtronics¬Æ - Case</t>
  </si>
  <si>
    <t>Amozo Ultra Hybrid</t>
  </si>
  <si>
    <t>Havells Zella Flap</t>
  </si>
  <si>
    <t>Borosil Electric Egg</t>
  </si>
  <si>
    <t>Macmillan Aquafresh 5</t>
  </si>
  <si>
    <t>Lint Remover Woolen</t>
  </si>
  <si>
    <t>R B Nova</t>
  </si>
  <si>
    <t>Rico Japanese Technology</t>
  </si>
  <si>
    <t>Candes Gloster All</t>
  </si>
  <si>
    <t>Qubo Smart Cam</t>
  </si>
  <si>
    <t>Redmi Note 11T</t>
  </si>
  <si>
    <t>Borosil Volcano 13</t>
  </si>
  <si>
    <t>Wings Phantom Pro</t>
  </si>
  <si>
    <t>Xiaomi Mi 4A</t>
  </si>
  <si>
    <t>Tecno Spark 8T</t>
  </si>
  <si>
    <t>Havells Glaze 74W</t>
  </si>
  <si>
    <t>Hilton Quartz Heater</t>
  </si>
  <si>
    <t>Flix Micro Usb</t>
  </si>
  <si>
    <t>Flix (Beetel) Bolt</t>
  </si>
  <si>
    <t>Lint Remover For</t>
  </si>
  <si>
    <t>Noise Pulse Buzz</t>
  </si>
  <si>
    <t>Goodscity Garment Steamer</t>
  </si>
  <si>
    <t>Redmi Note 11</t>
  </si>
  <si>
    <t>Akiara¬Æ - Makes</t>
  </si>
  <si>
    <t>Gizga Essentials Webcam</t>
  </si>
  <si>
    <t>Fire-Boltt Ninja Calling</t>
  </si>
  <si>
    <t>Sounce Protective Case</t>
  </si>
  <si>
    <t>Crompton Sea Sapphira</t>
  </si>
  <si>
    <t>Cotbolt Silicone Protective</t>
  </si>
  <si>
    <t>Samsung Galaxy M33</t>
  </si>
  <si>
    <t>#VALUE!</t>
  </si>
  <si>
    <t>Nokia 105 Single</t>
  </si>
  <si>
    <t>Portronics Ruffpad 12E</t>
  </si>
  <si>
    <t>Amazon Basics 2</t>
  </si>
  <si>
    <t>Tesora - Inspired</t>
  </si>
  <si>
    <t>Havells Gatik Neo</t>
  </si>
  <si>
    <t>Wipro Vesta 1380W</t>
  </si>
  <si>
    <t>Sony Bravia 164</t>
  </si>
  <si>
    <t>Ikea Little Loved</t>
  </si>
  <si>
    <t>Portable Lint Remover</t>
  </si>
  <si>
    <t>Redmi 10A (Sea</t>
  </si>
  <si>
    <t>Redmi 10A (Slate</t>
  </si>
  <si>
    <t>Redmi 10A (Charcoal</t>
  </si>
  <si>
    <t>Samsung Galaxy M53</t>
  </si>
  <si>
    <t>Xiaomi Pad 5|</t>
  </si>
  <si>
    <t>Pigeon Zest Mixer</t>
  </si>
  <si>
    <t>Noise Buds Vs104</t>
  </si>
  <si>
    <t>Nokia 105 Plus</t>
  </si>
  <si>
    <t>Shopoflux Silicone Remote</t>
  </si>
  <si>
    <t>Sure From Aquaguard</t>
  </si>
  <si>
    <t>Fire-Boltt Ninja 3</t>
  </si>
  <si>
    <t>Fire-Boltt Ring Pro</t>
  </si>
  <si>
    <t>Amazon Basics Multipurpose</t>
  </si>
  <si>
    <t>Anjaney Enterprise Smart</t>
  </si>
  <si>
    <t>Amazon Basics Wireless</t>
  </si>
  <si>
    <t>Croma 1100 W</t>
  </si>
  <si>
    <t>Ambrane Mobile Holding</t>
  </si>
  <si>
    <t>Amazon Basics 2000/1000</t>
  </si>
  <si>
    <t>Spigen Ultra Hybrid</t>
  </si>
  <si>
    <t>Portronics Konnect Spydr</t>
  </si>
  <si>
    <t>Portronics Toad 23</t>
  </si>
  <si>
    <t>Prolet Classic Bumper</t>
  </si>
  <si>
    <t>Robustrion Anti-Scratch &amp;</t>
  </si>
  <si>
    <t>Shakti Technology S5</t>
  </si>
  <si>
    <t>Wipro Vesta 1.8</t>
  </si>
  <si>
    <t>Wipro Vesta Grill</t>
  </si>
  <si>
    <t>Amazon Basics 1500</t>
  </si>
  <si>
    <t>Lapster Gel Mouse</t>
  </si>
  <si>
    <t>Boult Audio Omega</t>
  </si>
  <si>
    <t>Fire-Boltt Ring 3</t>
  </si>
  <si>
    <t>Fire-Boltt Visionary 1.78"</t>
  </si>
  <si>
    <t>Fire-Boltt Phoenix Smart</t>
  </si>
  <si>
    <t>Crompton Gracee 5-L</t>
  </si>
  <si>
    <t>Wecool Unbreakable 3</t>
  </si>
  <si>
    <t>Samsung Galaxy M13</t>
  </si>
  <si>
    <t>Kitchenwell 18Pc Plastic</t>
  </si>
  <si>
    <t>Kitchenwell Multipurpose Portable</t>
  </si>
  <si>
    <t>Instant Pot Air</t>
  </si>
  <si>
    <t>Tecno Spark 9</t>
  </si>
  <si>
    <t>Wolpin 1 Lint</t>
  </si>
  <si>
    <t>Noise Agile 2</t>
  </si>
  <si>
    <t>Wecool Moonwalk M1</t>
  </si>
  <si>
    <t>Noise Pulse Go</t>
  </si>
  <si>
    <t>Gadgetronics Digital Kitchen</t>
  </si>
  <si>
    <t>Noise Pulse 2</t>
  </si>
  <si>
    <t>Nokia 8210 4G</t>
  </si>
  <si>
    <t>Proven¬Æ Copper +</t>
  </si>
  <si>
    <t>Green Tales Heat</t>
  </si>
  <si>
    <t>Havells Bero Quartz</t>
  </si>
  <si>
    <t>Wipro Vesta 1200</t>
  </si>
  <si>
    <t>Kyosei Advanced Tempered</t>
  </si>
  <si>
    <t>Pigeon Healthifry Digital</t>
  </si>
  <si>
    <t>Zuvexa Egg Boiler</t>
  </si>
  <si>
    <t>V-Guard Zio Instant</t>
  </si>
  <si>
    <t>Amazon Basics 300</t>
  </si>
  <si>
    <t>Redmi 11 Prime</t>
  </si>
  <si>
    <t>Amazon Basics Magic</t>
  </si>
  <si>
    <t>Redmi A1 (Light</t>
  </si>
  <si>
    <t>Redmi A1 (Black,</t>
  </si>
  <si>
    <t>Shakti Technology S3</t>
  </si>
  <si>
    <t>Hindware Atlantic Xceed</t>
  </si>
  <si>
    <t>Caldipree Silicone Case</t>
  </si>
  <si>
    <t>Livpure Glo Star</t>
  </si>
  <si>
    <t>Samsung Galaxy M32</t>
  </si>
  <si>
    <t>Activa Heat-Max 2000</t>
  </si>
  <si>
    <t>Activa Easy Mix</t>
  </si>
  <si>
    <t>Fire-Boltt Ninja Call</t>
  </si>
  <si>
    <t>Personal Size Blender,</t>
  </si>
  <si>
    <t>Ambrane Unbreakable 3A</t>
  </si>
  <si>
    <t>Cablet 2.5 Inch</t>
  </si>
  <si>
    <t>Portronics Key2 Combo</t>
  </si>
  <si>
    <t>Remote Control Compatible</t>
  </si>
  <si>
    <t>Aquadpure Copper +</t>
  </si>
  <si>
    <t>White Feather Portable</t>
  </si>
  <si>
    <t>Samsung Galaxy M04</t>
  </si>
  <si>
    <t>Noise_Colorfit Smart Watch</t>
  </si>
  <si>
    <t>!!1000 Watt/2000-Watt Room</t>
  </si>
  <si>
    <t>Newly Launched Boult</t>
  </si>
  <si>
    <t>Longway Blaze 2</t>
  </si>
  <si>
    <t>Fire-Boltt Tank 1.85"</t>
  </si>
  <si>
    <t>Fire-Boltt Gladiator 1.96"</t>
  </si>
  <si>
    <t>Campfire Spring Chef</t>
  </si>
  <si>
    <t>Portable, Handy Compact</t>
  </si>
  <si>
    <t>Room Heater Warmer</t>
  </si>
  <si>
    <t>Oratech Coffee Frother</t>
  </si>
  <si>
    <t>Swiffer Instant Electric</t>
  </si>
  <si>
    <t>Average of discount_percentage</t>
  </si>
  <si>
    <t>Average Discount Percentage by Product Category</t>
  </si>
  <si>
    <t>Count of product_name</t>
  </si>
  <si>
    <t>Total Number of Reviews per Category</t>
  </si>
  <si>
    <t>Sum of rating_count</t>
  </si>
  <si>
    <t>!!Haneul!!1000 Watt/2000-Watt Room</t>
  </si>
  <si>
    <t>10K 8K 4K</t>
  </si>
  <si>
    <t>10Werun Id-116 Bluetooth</t>
  </si>
  <si>
    <t>3M Post-It Sticky</t>
  </si>
  <si>
    <t>4 In 1</t>
  </si>
  <si>
    <t>7Seven Compatible Lg</t>
  </si>
  <si>
    <t>7Seven¬Æ Bluetooth Voice</t>
  </si>
  <si>
    <t>7Seven¬Æ Compatible For</t>
  </si>
  <si>
    <t>7Seven¬Æ Compatible Lg</t>
  </si>
  <si>
    <t>7Seven¬Æ Compatible Tata</t>
  </si>
  <si>
    <t>7Seven¬Æ Compatible Vu</t>
  </si>
  <si>
    <t>7Seven¬Æ Compatible With</t>
  </si>
  <si>
    <t>7Seven¬Æ Suitable Sony</t>
  </si>
  <si>
    <t>7Seven¬Æ Tcl Remote</t>
  </si>
  <si>
    <t>Acer 100 Cm</t>
  </si>
  <si>
    <t>Acer 109 Cm</t>
  </si>
  <si>
    <t>Acer 127 Cm</t>
  </si>
  <si>
    <t>Acer 139 Cm</t>
  </si>
  <si>
    <t>Acer 80 Cm</t>
  </si>
  <si>
    <t>Acer Ek220Q 21.5</t>
  </si>
  <si>
    <t>Activa 1200 Mm</t>
  </si>
  <si>
    <t>Activa Instant 3</t>
  </si>
  <si>
    <t>Agaro 33398 Rapid</t>
  </si>
  <si>
    <t>Agaro Ace 1600</t>
  </si>
  <si>
    <t>Agaro Blaze Usb</t>
  </si>
  <si>
    <t>Agaro Blaze Usba</t>
  </si>
  <si>
    <t>Agaro Classic Portable</t>
  </si>
  <si>
    <t>Agaro Esteem Multi</t>
  </si>
  <si>
    <t>Agaro Glory Cool</t>
  </si>
  <si>
    <t>Agaro Imperial 240-Watt</t>
  </si>
  <si>
    <t>Agaro Lr2007 Lint</t>
  </si>
  <si>
    <t>Agaro Marvel 9</t>
  </si>
  <si>
    <t>Agaro Regal 800</t>
  </si>
  <si>
    <t>Agaro Regal Electric</t>
  </si>
  <si>
    <t>Agaro Royal Double</t>
  </si>
  <si>
    <t>Agaro Royal Stand</t>
  </si>
  <si>
    <t>Agaro Supreme High</t>
  </si>
  <si>
    <t>Aine Hdmi Male</t>
  </si>
  <si>
    <t>Aircase Protective Laptop</t>
  </si>
  <si>
    <t>Aircase Rugged Hard</t>
  </si>
  <si>
    <t>Airtel Amf-311Ww Data</t>
  </si>
  <si>
    <t>Airtel Digital Tv</t>
  </si>
  <si>
    <t>Airtel Digitaltv Dth</t>
  </si>
  <si>
    <t>Airtel Digitaltv Hd</t>
  </si>
  <si>
    <t>Akiara - Makes</t>
  </si>
  <si>
    <t>Amazfit Gts2 Mini</t>
  </si>
  <si>
    <t>Amazon Basics Hdmi</t>
  </si>
  <si>
    <t>Amazon Basics Usb</t>
  </si>
  <si>
    <t>Amazonbasics - High-Speed</t>
  </si>
  <si>
    <t>Amazonbasics 10.2 Gbps</t>
  </si>
  <si>
    <t>Amazonbasics 108 Cm</t>
  </si>
  <si>
    <t>Amazonbasics 3 Feet</t>
  </si>
  <si>
    <t>Amazonbasics 3.5Mm To</t>
  </si>
  <si>
    <t>Amazonbasics 6 Feet</t>
  </si>
  <si>
    <t>Amazonbasics 6-Feet Displayport</t>
  </si>
  <si>
    <t>Amazonbasics Cylinder Bagless</t>
  </si>
  <si>
    <t>Amazonbasics Digital Optical</t>
  </si>
  <si>
    <t>Amazonbasics Double Braided</t>
  </si>
  <si>
    <t>Amazonbasics Flexible Premium</t>
  </si>
  <si>
    <t>Amazonbasics High Speed</t>
  </si>
  <si>
    <t>Amazonbasics High-Speed Braided</t>
  </si>
  <si>
    <t>Amazonbasics Induction Cooktop</t>
  </si>
  <si>
    <t>Amazonbasics New Release</t>
  </si>
  <si>
    <t>Amazonbasics Usb 2.0</t>
  </si>
  <si>
    <t>Amazonbasics Usb C</t>
  </si>
  <si>
    <t>Amazonbasics Usb Type-C</t>
  </si>
  <si>
    <t>Ambrane 10000Mah Slim</t>
  </si>
  <si>
    <t>Ambrane 2 In</t>
  </si>
  <si>
    <t>Ambrane 20000Mah Power</t>
  </si>
  <si>
    <t>Ambrane 27000Mah Power</t>
  </si>
  <si>
    <t>Ambrane Bcl-15 Lightning</t>
  </si>
  <si>
    <t>American Micronic- Imported</t>
  </si>
  <si>
    <t>Ant Esports Gm320</t>
  </si>
  <si>
    <t>Ao Smith Hse-Vas-X-015</t>
  </si>
  <si>
    <t>Apc Back-Ups Bx600C-In</t>
  </si>
  <si>
    <t>Aqua D Pure</t>
  </si>
  <si>
    <t>Aquaguard Aura Ro+Uv+Uf+Taste</t>
  </si>
  <si>
    <t>Artis Ar-45W-Mg2 45</t>
  </si>
  <si>
    <t>Atom Selves-Mh 200</t>
  </si>
  <si>
    <t>Atomberg Renesa 1200Mm</t>
  </si>
  <si>
    <t>Avnish Tap Water</t>
  </si>
  <si>
    <t>Bajaj Atx 4</t>
  </si>
  <si>
    <t>Bajaj Dhx-9 1000W</t>
  </si>
  <si>
    <t>Bajaj Dx-2 600W</t>
  </si>
  <si>
    <t>Bajaj Dx-6 1000W</t>
  </si>
  <si>
    <t>Bajaj Dx-7 1000W</t>
  </si>
  <si>
    <t>Bajaj Hm-01 Powerful</t>
  </si>
  <si>
    <t>Bajaj Majesty Dx-11</t>
  </si>
  <si>
    <t>Bajaj Majesty Rx10</t>
  </si>
  <si>
    <t>Bajaj Majesty Rx11</t>
  </si>
  <si>
    <t>Bajaj Ofr Room</t>
  </si>
  <si>
    <t>Bajaj Pygmy Mini</t>
  </si>
  <si>
    <t>Bajaj Rex Dlx</t>
  </si>
  <si>
    <t>Bajaj Rhx-2 800-Watt</t>
  </si>
  <si>
    <t>Beatxp Kitchen Scale</t>
  </si>
  <si>
    <t>Belkin Usb C</t>
  </si>
  <si>
    <t>Bestor¬Æ Lcd Writing</t>
  </si>
  <si>
    <t>Bluerigger Digital Optical</t>
  </si>
  <si>
    <t>Bluerigger High Speed</t>
  </si>
  <si>
    <t>Boat A 350</t>
  </si>
  <si>
    <t>Boat A400 Usb</t>
  </si>
  <si>
    <t>Boat Airdopes 121V2</t>
  </si>
  <si>
    <t>Boat Airdopes 141</t>
  </si>
  <si>
    <t>Boat Airdopes 171</t>
  </si>
  <si>
    <t>Boat Airdopes 181</t>
  </si>
  <si>
    <t>Boat Airdopes 191G</t>
  </si>
  <si>
    <t>Boat Bassheads 100</t>
  </si>
  <si>
    <t>Boat Bassheads 102</t>
  </si>
  <si>
    <t>Boat Bassheads 122</t>
  </si>
  <si>
    <t>Boat Bassheads 152</t>
  </si>
  <si>
    <t>Boat Bassheads 225</t>
  </si>
  <si>
    <t>Boat Bassheads 242</t>
  </si>
  <si>
    <t>Boat Bassheads 900</t>
  </si>
  <si>
    <t>Boat Deuce Usb</t>
  </si>
  <si>
    <t>Boat Dual Port</t>
  </si>
  <si>
    <t>Boat Flash Edition</t>
  </si>
  <si>
    <t>Boat Laptop, Smartphone</t>
  </si>
  <si>
    <t>Boat Ltg 500</t>
  </si>
  <si>
    <t>Boat Ltg 550V3</t>
  </si>
  <si>
    <t>Boat Micro Usb</t>
  </si>
  <si>
    <t>Boat Newly Launched</t>
  </si>
  <si>
    <t>Boat Rockerz 255</t>
  </si>
  <si>
    <t>Boat Rockerz 330</t>
  </si>
  <si>
    <t>Boat Rockerz 370</t>
  </si>
  <si>
    <t>Boat Rockerz 400</t>
  </si>
  <si>
    <t>Boat Rockerz 450</t>
  </si>
  <si>
    <t>Boat Rockerz 550</t>
  </si>
  <si>
    <t>Boat Rugged V3</t>
  </si>
  <si>
    <t>Boat Stone 180</t>
  </si>
  <si>
    <t>Boat Stone 250</t>
  </si>
  <si>
    <t>Boat Stone 650</t>
  </si>
  <si>
    <t>Boat Type C</t>
  </si>
  <si>
    <t>Boat Type-C A400</t>
  </si>
  <si>
    <t>Boat Wave Call</t>
  </si>
  <si>
    <t>Boat Wave Lite</t>
  </si>
  <si>
    <t>Boat Xtend Smartwatch</t>
  </si>
  <si>
    <t>Boult Audio Bassbuds</t>
  </si>
  <si>
    <t>Boult Audio Fxcharge</t>
  </si>
  <si>
    <t>Boult Audio Zcharge</t>
  </si>
  <si>
    <t>Boya Bym1 Auxiliary</t>
  </si>
  <si>
    <t>Brustro Copytinta Coloured</t>
  </si>
  <si>
    <t>Bulfyss Usb Rechargeable</t>
  </si>
  <si>
    <t>Butterfly Ekn 1.5-Litre</t>
  </si>
  <si>
    <t>C (Device) Lint</t>
  </si>
  <si>
    <t>Cablecreation Rca To</t>
  </si>
  <si>
    <t>Cafe Jei French</t>
  </si>
  <si>
    <t>Candes Blowhot All</t>
  </si>
  <si>
    <t>Canon E4570 All-In-One</t>
  </si>
  <si>
    <t>Canon Pixma E477</t>
  </si>
  <si>
    <t>Canon Pixma Mg2577S</t>
  </si>
  <si>
    <t>Cardex Digital Kitchen</t>
  </si>
  <si>
    <t>Carecase¬Æ Optical Bay</t>
  </si>
  <si>
    <t>Casio Fx-82Ms 2Nd</t>
  </si>
  <si>
    <t>Casio Fx-991Es Plus-2Nd</t>
  </si>
  <si>
    <t>Casio Mj-120D 150</t>
  </si>
  <si>
    <t>Casio Mj-12D 150</t>
  </si>
  <si>
    <t>Cedo 65W Oneplus</t>
  </si>
  <si>
    <t>Coi Note Pad/Memo</t>
  </si>
  <si>
    <t>Cp Plus 2Mp</t>
  </si>
  <si>
    <t>Croma 80 Cm</t>
  </si>
  <si>
    <t>Crompton Ihl 152</t>
  </si>
  <si>
    <t>Crompton Ihl 251</t>
  </si>
  <si>
    <t>Crompton Instabliss 3-L</t>
  </si>
  <si>
    <t>Crompton Instaglide 1000-Watts</t>
  </si>
  <si>
    <t>Crossvolt Compatible Dash/Warp</t>
  </si>
  <si>
    <t>Crucial Bx500 240Gb</t>
  </si>
  <si>
    <t>Crucial P3 500Gb</t>
  </si>
  <si>
    <t>Crucial Ram 8Gb</t>
  </si>
  <si>
    <t>Csi International¬Æ Instant</t>
  </si>
  <si>
    <t>Cubetek 3 In</t>
  </si>
  <si>
    <t>Dell Kb216 Wired</t>
  </si>
  <si>
    <t>Dell Ms116 1000Dpi</t>
  </si>
  <si>
    <t>Dell Usb Wireless</t>
  </si>
  <si>
    <t>Dell Wm118 Wireless</t>
  </si>
  <si>
    <t>Digitek Dtr 550</t>
  </si>
  <si>
    <t>Digitek¬Æ (Dls-9Ft) Lightweight</t>
  </si>
  <si>
    <t>Digitek¬Æ (Drl-14C) Professional</t>
  </si>
  <si>
    <t>Digitek¬Æ (Dtr 260</t>
  </si>
  <si>
    <t>Digitek¬Æ (Dtr-200Mt) (18</t>
  </si>
  <si>
    <t>D-Link Dir-615 Wi-Fi</t>
  </si>
  <si>
    <t>D-Link Dwa-131 300</t>
  </si>
  <si>
    <t>Duracell Cr2016 3V</t>
  </si>
  <si>
    <t>Duracell Cr2025 3V</t>
  </si>
  <si>
    <t>Duracell Micro Usb</t>
  </si>
  <si>
    <t>Duracell Plus Aaa</t>
  </si>
  <si>
    <t>Duracell Rechargeable Aa</t>
  </si>
  <si>
    <t>Duracell Usb C</t>
  </si>
  <si>
    <t>Duracell Usb Lightning</t>
  </si>
  <si>
    <t>Dyazo Usb 3.0</t>
  </si>
  <si>
    <t>E-Cosmos 5V 1.2W</t>
  </si>
  <si>
    <t>E-Cosmos Plug In</t>
  </si>
  <si>
    <t>Ecovacs Deebot N8</t>
  </si>
  <si>
    <t>Egate I9 Pro-Max</t>
  </si>
  <si>
    <t>Elv Aluminum Adjustable</t>
  </si>
  <si>
    <t>Elv Car Mount</t>
  </si>
  <si>
    <t>En Ligne Adjustable</t>
  </si>
  <si>
    <t>Enem Sealing Machine</t>
  </si>
  <si>
    <t>Envie Ecr-20 Charger</t>
  </si>
  <si>
    <t>Envie¬Æ (Aa10004Plni-Cd) Aa</t>
  </si>
  <si>
    <t>Eopora Ptc Ceramic</t>
  </si>
  <si>
    <t>Esn 999 Supreme</t>
  </si>
  <si>
    <t>Esnipe Mart Worldwide</t>
  </si>
  <si>
    <t>Esr Screen Protector</t>
  </si>
  <si>
    <t>Esr Usb C</t>
  </si>
  <si>
    <t>Eynk Extra Long</t>
  </si>
  <si>
    <t>Fabware Lint Remover</t>
  </si>
  <si>
    <t>Fedus Cat6 Ethernet</t>
  </si>
  <si>
    <t>Figment Handheld Milk</t>
  </si>
  <si>
    <t>Fire-Boltt India'S No</t>
  </si>
  <si>
    <t>Flix (Beetel Flow</t>
  </si>
  <si>
    <t>Flix (Beetel Usb</t>
  </si>
  <si>
    <t>Flix (Beetel) 3In1</t>
  </si>
  <si>
    <t>Flix Usb Charger,Flix</t>
  </si>
  <si>
    <t>Foxin Ftc 12A</t>
  </si>
  <si>
    <t>Fya Handheld Vacuum</t>
  </si>
  <si>
    <t>Generic Ultra-Mini Bluetooth</t>
  </si>
  <si>
    <t>Gilton Egg Boiler</t>
  </si>
  <si>
    <t>Gizga Club-Laptop Neoprene</t>
  </si>
  <si>
    <t>Gizga Essentials Portable</t>
  </si>
  <si>
    <t>Gizga Essentials Universal</t>
  </si>
  <si>
    <t>Gizga Essentials Usb</t>
  </si>
  <si>
    <t>Glen 3 In</t>
  </si>
  <si>
    <t>Havells Ambrose 1200Mm</t>
  </si>
  <si>
    <t>Havells D'Zire 1000</t>
  </si>
  <si>
    <t>Havells Festiva 1200Mm</t>
  </si>
  <si>
    <t>Havells Immersion Hb15</t>
  </si>
  <si>
    <t>Havells Ofr 13</t>
  </si>
  <si>
    <t>Hb Plus Folding</t>
  </si>
  <si>
    <t>Healthsense Chef-Mate Ks</t>
  </si>
  <si>
    <t>Healthsense Rechargeable Lint</t>
  </si>
  <si>
    <t>Healthsense Weight Machine</t>
  </si>
  <si>
    <t>Hi-Mobiler Iphone Charger</t>
  </si>
  <si>
    <t>Hisense 108 Cm</t>
  </si>
  <si>
    <t>Hisense 126 Cm</t>
  </si>
  <si>
    <t>Homepack 750W Radiant</t>
  </si>
  <si>
    <t>House Of Quirk</t>
  </si>
  <si>
    <t>Hp 150 Wireless</t>
  </si>
  <si>
    <t>Hp 32Gb Class</t>
  </si>
  <si>
    <t>Hp 330 Wireless</t>
  </si>
  <si>
    <t>Hp 65W Ac</t>
  </si>
  <si>
    <t>Hp 682 Black</t>
  </si>
  <si>
    <t>Hp 805 Black</t>
  </si>
  <si>
    <t>Hp Deskjet 2331</t>
  </si>
  <si>
    <t>Hp Deskjet 2723</t>
  </si>
  <si>
    <t>Hp Gk320 Wired</t>
  </si>
  <si>
    <t>Hp Gt 53</t>
  </si>
  <si>
    <t>Hp K500F Backlit</t>
  </si>
  <si>
    <t>Hp M270 Backlit</t>
  </si>
  <si>
    <t>Hp Usb Wireless</t>
  </si>
  <si>
    <t>Hp V222W 64Gb</t>
  </si>
  <si>
    <t>Hp V236W Usb</t>
  </si>
  <si>
    <t>Hp W100 480P</t>
  </si>
  <si>
    <t>Hp Wired Mouse</t>
  </si>
  <si>
    <t>Hp X1000 Wired</t>
  </si>
  <si>
    <t>Hp X200 Wireless</t>
  </si>
  <si>
    <t>Hp Z3700 Wireless</t>
  </si>
  <si>
    <t>Hul Pureit Eco</t>
  </si>
  <si>
    <t>Hul Pureit Germkill</t>
  </si>
  <si>
    <t>Humble Dynamic Lapel</t>
  </si>
  <si>
    <t>Ibell Castor Ctek15L</t>
  </si>
  <si>
    <t>Ibell Induction Cooktop,</t>
  </si>
  <si>
    <t>Ibell Mpk120L Premium</t>
  </si>
  <si>
    <t>Ibell Sek15L Premium</t>
  </si>
  <si>
    <t>Ibell Sek170Bm Premium</t>
  </si>
  <si>
    <t>Ibell Sm1301 3-In-1</t>
  </si>
  <si>
    <t>Ibell Sm1515New Sandwich</t>
  </si>
  <si>
    <t>Iffalcon 80 Cm</t>
  </si>
  <si>
    <t>Ikea Frother For</t>
  </si>
  <si>
    <t>Ikea Milk Frother</t>
  </si>
  <si>
    <t>Inalsa Air Fryer</t>
  </si>
  <si>
    <t>Inalsa Electric Chopper</t>
  </si>
  <si>
    <t>Inalsa Electric Kettle</t>
  </si>
  <si>
    <t>Inalsa Hand Blender</t>
  </si>
  <si>
    <t>Inalsa Upright Vacuum</t>
  </si>
  <si>
    <t>Inalsa Vaccum Cleaner</t>
  </si>
  <si>
    <t>Indias¬Æ‚Ñ¢ Electro-Instant Water</t>
  </si>
  <si>
    <t>Infinity (Jbl Fuze</t>
  </si>
  <si>
    <t>Infinity (Jbl Glide</t>
  </si>
  <si>
    <t>Inkulture Stainless_Steel Measuring</t>
  </si>
  <si>
    <t>Inovera World Map</t>
  </si>
  <si>
    <t>Instacuppa Milk Frother</t>
  </si>
  <si>
    <t>Instacuppa Portable Blender</t>
  </si>
  <si>
    <t>Instacuppa Rechargeable Mini</t>
  </si>
  <si>
    <t>Ionix Activated Carbon</t>
  </si>
  <si>
    <t>Ionix Tap Filter</t>
  </si>
  <si>
    <t>Iphone Original 20W</t>
  </si>
  <si>
    <t>Iqoo 9 Se</t>
  </si>
  <si>
    <t>Iqoo Neo 6</t>
  </si>
  <si>
    <t>Iqoo Vivo Z6</t>
  </si>
  <si>
    <t>Iqoo Z6 44W</t>
  </si>
  <si>
    <t>Iqoo Z6 Lite</t>
  </si>
  <si>
    <t>Iqoo Z6 Pro</t>
  </si>
  <si>
    <t>Irusu Play Vr</t>
  </si>
  <si>
    <t>It2M Designer Mouse</t>
  </si>
  <si>
    <t>Jbl C100Si Wired</t>
  </si>
  <si>
    <t>Jbl C200Si, Premium</t>
  </si>
  <si>
    <t>Jbl C50Hi, Wired</t>
  </si>
  <si>
    <t>Jbl Commercial Cslm20B</t>
  </si>
  <si>
    <t>Jbl Go 2,</t>
  </si>
  <si>
    <t>Jbl Tune 215Bt,</t>
  </si>
  <si>
    <t>Jialto Mini Waffle</t>
  </si>
  <si>
    <t>Jm Seller 180</t>
  </si>
  <si>
    <t>Karbonn 80 Cm</t>
  </si>
  <si>
    <t>Karcher Wd3 Eu</t>
  </si>
  <si>
    <t>Kent 11054 Alkaline</t>
  </si>
  <si>
    <t>Kent 16025 Sandwich</t>
  </si>
  <si>
    <t>Kent 16026 Electric</t>
  </si>
  <si>
    <t>Kent 16044 Hand</t>
  </si>
  <si>
    <t>Kent 16051 Hand</t>
  </si>
  <si>
    <t>Kent 16052 Elegant</t>
  </si>
  <si>
    <t>Kent 16055 Amaze</t>
  </si>
  <si>
    <t>Kent 16068 Zoom</t>
  </si>
  <si>
    <t>Kent 16088 Vogue</t>
  </si>
  <si>
    <t>Kent Electric Chopper-B</t>
  </si>
  <si>
    <t>Kent Gold Optima</t>
  </si>
  <si>
    <t>Kent Powp-Sediment Filter</t>
  </si>
  <si>
    <t>Kent Smart Multi</t>
  </si>
  <si>
    <t>Khaitan Avaante Ka-2013</t>
  </si>
  <si>
    <t>Khaitan Orfin Fan</t>
  </si>
  <si>
    <t>Kingone Upgraded Stylus</t>
  </si>
  <si>
    <t>Kingone Wireless Charging</t>
  </si>
  <si>
    <t>Kingston Datatraveler Exodia</t>
  </si>
  <si>
    <t>Kitchengenix'S Mini Waffle</t>
  </si>
  <si>
    <t>Klam Lcd Writing</t>
  </si>
  <si>
    <t>Knowza Electric Handheld</t>
  </si>
  <si>
    <t>Knyuc Mart Mini</t>
  </si>
  <si>
    <t>Kodak 126 Cm</t>
  </si>
  <si>
    <t>Kodak 139 Cm</t>
  </si>
  <si>
    <t>Kodak 80 Cm</t>
  </si>
  <si>
    <t>Konvio Neer 10</t>
  </si>
  <si>
    <t>Krisons Thunder Speaker,</t>
  </si>
  <si>
    <t>Lacopine Mini Pocket</t>
  </si>
  <si>
    <t>Lapster 1.5 Mtr</t>
  </si>
  <si>
    <t>Lapster 12Pcs Spiral</t>
  </si>
  <si>
    <t>Lapster 5 Pin</t>
  </si>
  <si>
    <t>Lapster 65W Compatible</t>
  </si>
  <si>
    <t>Lapster Accessories Power</t>
  </si>
  <si>
    <t>Lapster Caddy For</t>
  </si>
  <si>
    <t>Lapster Spiral Charger</t>
  </si>
  <si>
    <t>Lapster Usb 2.0</t>
  </si>
  <si>
    <t>Lapster Usb 3.0</t>
  </si>
  <si>
    <t>Larrito Wooden Cool</t>
  </si>
  <si>
    <t>Lenovo 300 Fhd</t>
  </si>
  <si>
    <t>Lenovo Gx20L29764 65W</t>
  </si>
  <si>
    <t>Lenovo Ideapad 3</t>
  </si>
  <si>
    <t>Lenovo Usb A</t>
  </si>
  <si>
    <t>Lg 1.5 Ton</t>
  </si>
  <si>
    <t>Lg 108 Cm</t>
  </si>
  <si>
    <t>Lg 139 Cm</t>
  </si>
  <si>
    <t>Lg 80 Cm</t>
  </si>
  <si>
    <t>Lifelong 2-In1 Egg</t>
  </si>
  <si>
    <t>Lifelong Llek15 Electric</t>
  </si>
  <si>
    <t>Lifelong Llfh921 Regalia</t>
  </si>
  <si>
    <t>Lifelong Llmg23 Power</t>
  </si>
  <si>
    <t>Lifelong Llmg74 750</t>
  </si>
  <si>
    <t>Lifelong Llmg93 500</t>
  </si>
  <si>
    <t>Lifelong Llqh922 Regalia</t>
  </si>
  <si>
    <t>Lifelong Llqh925 Dyno</t>
  </si>
  <si>
    <t>Lifelong Llsm120G Sandwich</t>
  </si>
  <si>
    <t>Lifelong Llwh106 Flash</t>
  </si>
  <si>
    <t>Lifelong Llwm105 750-Watt</t>
  </si>
  <si>
    <t>Lint Roller With</t>
  </si>
  <si>
    <t>Liramark Webcam Cover</t>
  </si>
  <si>
    <t>Logitech G102 Usb</t>
  </si>
  <si>
    <t>Logitech Mk215 Wireless</t>
  </si>
  <si>
    <t>Logitech Mk240 Nano</t>
  </si>
  <si>
    <t>Logitech Mk270R Usb</t>
  </si>
  <si>
    <t>Lohaya Lcd/Led Remote</t>
  </si>
  <si>
    <t>Lohaya Remote Compatible</t>
  </si>
  <si>
    <t>Lohaya Television Remote</t>
  </si>
  <si>
    <t>Lohaya Voice Assistant</t>
  </si>
  <si>
    <t>Lonaxa Mini Travel</t>
  </si>
  <si>
    <t>Lripl Compatible Sony</t>
  </si>
  <si>
    <t>Lripl Mi Remote</t>
  </si>
  <si>
    <t>Ls Lapster Quality</t>
  </si>
  <si>
    <t>Lunagariya¬Æ, Protective Case</t>
  </si>
  <si>
    <t>Maono Au-400 Lavalier</t>
  </si>
  <si>
    <t>Melbon Vm-905 2000-Watt</t>
  </si>
  <si>
    <t>Memeho¬Æ Smart Standard</t>
  </si>
  <si>
    <t>Mi 100 Cm</t>
  </si>
  <si>
    <t>Mi 10000Mah 3I</t>
  </si>
  <si>
    <t>Mi 10000Mah Li-Polymer,</t>
  </si>
  <si>
    <t>Mi 10000Mah Lithium</t>
  </si>
  <si>
    <t>Mi 108 Cm</t>
  </si>
  <si>
    <t>Mi 138.8 Cm</t>
  </si>
  <si>
    <t>Mi 2-In-1 Usb</t>
  </si>
  <si>
    <t>Mi 33W Soniccharge</t>
  </si>
  <si>
    <t>Mi 360¬∞ Home</t>
  </si>
  <si>
    <t>Mi 80 Cm</t>
  </si>
  <si>
    <t>Mi Braided Usb</t>
  </si>
  <si>
    <t>Mi Power Bank</t>
  </si>
  <si>
    <t>Mi Redmi 9I</t>
  </si>
  <si>
    <t>Mi Usb Type-C</t>
  </si>
  <si>
    <t>Mi Xiaomi 22.5W</t>
  </si>
  <si>
    <t>Mi Xiaomi Usb</t>
  </si>
  <si>
    <t>Milton Smart Egg</t>
  </si>
  <si>
    <t>Monitor Ac Stand/Heavy</t>
  </si>
  <si>
    <t>Morphy Richards Ofr</t>
  </si>
  <si>
    <t>Motorola A10 Dual</t>
  </si>
  <si>
    <t>Mr. Brand Portable</t>
  </si>
  <si>
    <t>Multifunctional 2 In</t>
  </si>
  <si>
    <t>Myvn Ltg To</t>
  </si>
  <si>
    <t>Nexoms Instant Heating</t>
  </si>
  <si>
    <t>Ngi Store 2</t>
  </si>
  <si>
    <t>Nk Star 950</t>
  </si>
  <si>
    <t>Noise Buds Vs201</t>
  </si>
  <si>
    <t>Noise Buds Vs402</t>
  </si>
  <si>
    <t>Noise Colorfit Pro</t>
  </si>
  <si>
    <t>Noise Colorfit Pulse</t>
  </si>
  <si>
    <t>Noise Colorfit Ultra</t>
  </si>
  <si>
    <t>Nutripro Juicer Mixer</t>
  </si>
  <si>
    <t>Oakter Mini Ups</t>
  </si>
  <si>
    <t>Offbeat¬Æ - Dash</t>
  </si>
  <si>
    <t>Ofixo Multi-Purpose Laptop</t>
  </si>
  <si>
    <t>Oneplus 108 Cm</t>
  </si>
  <si>
    <t>Oneplus 10R 5G</t>
  </si>
  <si>
    <t>Oneplus 10T 5G</t>
  </si>
  <si>
    <t>Oneplus 126 Cm</t>
  </si>
  <si>
    <t>Oneplus 138.7 Cm</t>
  </si>
  <si>
    <t>Oneplus 163.8 Cm</t>
  </si>
  <si>
    <t>Oneplus 80 Cm</t>
  </si>
  <si>
    <t>Oneplus Nord 2T</t>
  </si>
  <si>
    <t>Oneplus Nord Watch</t>
  </si>
  <si>
    <t>Opentech¬Æ Military-Grade Tempered</t>
  </si>
  <si>
    <t>Oppo A31 (Mystery</t>
  </si>
  <si>
    <t>Oppo A74 5G</t>
  </si>
  <si>
    <t>Oraimo 18W Usb</t>
  </si>
  <si>
    <t>Oraimo 65W Type</t>
  </si>
  <si>
    <t>Orico 2.5"(6.3Cm) Usb</t>
  </si>
  <si>
    <t>Orient Electric Apex-Fx</t>
  </si>
  <si>
    <t>Orpat Hhb-100E 250-Watt</t>
  </si>
  <si>
    <t>Orpat Hhb-100E Wob</t>
  </si>
  <si>
    <t>Orpat Oeh-1260 2000-Watt</t>
  </si>
  <si>
    <t>Panasonic Cr-2032/5Be Lithium</t>
  </si>
  <si>
    <t>Panasonic Eneloop Bq-Cc55N</t>
  </si>
  <si>
    <t>Panasonic Sr-Wa22H (E)</t>
  </si>
  <si>
    <t>Pc Square Laptop</t>
  </si>
  <si>
    <t>Philips Ac1215/20 Air</t>
  </si>
  <si>
    <t>Philips Air Fryer</t>
  </si>
  <si>
    <t>Philips Digital Air</t>
  </si>
  <si>
    <t>Philips Drip Coffee</t>
  </si>
  <si>
    <t>Philips Easyspeed Plus</t>
  </si>
  <si>
    <t>Philips Easytouch Plus</t>
  </si>
  <si>
    <t>Philips Gc026/30 Fabric</t>
  </si>
  <si>
    <t>Philips Gc181 Heavy</t>
  </si>
  <si>
    <t>Philips Gc1905 1440-Watt</t>
  </si>
  <si>
    <t>Philips Gc1920/28 1440-Watt</t>
  </si>
  <si>
    <t>Philips Handheld Garment</t>
  </si>
  <si>
    <t>Philips Hd6975/00 25</t>
  </si>
  <si>
    <t>Philips Hd9306/06 1.5-Litre</t>
  </si>
  <si>
    <t>Philips Hl1655/00 Hand</t>
  </si>
  <si>
    <t>Philips Hl7756/00 Mixer</t>
  </si>
  <si>
    <t>Philips Powerpro Fc9352/01</t>
  </si>
  <si>
    <t>Pidilite Fevicryl Acrylic</t>
  </si>
  <si>
    <t>Pigeon 1.5 Litre</t>
  </si>
  <si>
    <t>Pigeon By Stovekraft</t>
  </si>
  <si>
    <t>Poco C31 (Royal</t>
  </si>
  <si>
    <t>Poco C31 (Shadow</t>
  </si>
  <si>
    <t>Popio Tempered Glass</t>
  </si>
  <si>
    <t>Popio Type C</t>
  </si>
  <si>
    <t>Portronics Carpower Mini</t>
  </si>
  <si>
    <t>Portronics Clamp X</t>
  </si>
  <si>
    <t>Portronics Konnect Cl</t>
  </si>
  <si>
    <t>Portronics Modesk Por-122</t>
  </si>
  <si>
    <t>Portronics Mport 31</t>
  </si>
  <si>
    <t>Portronics Mport 31C</t>
  </si>
  <si>
    <t>Portronics My Buddy</t>
  </si>
  <si>
    <t>Preethi Mga-502 0.4-Litre</t>
  </si>
  <si>
    <t>Prestige Delight Prwo</t>
  </si>
  <si>
    <t>Prestige Iris Plus</t>
  </si>
  <si>
    <t>Prestige Pic 15.0+</t>
  </si>
  <si>
    <t>Prestige Pic 16.0+</t>
  </si>
  <si>
    <t>Prestige Pic 20</t>
  </si>
  <si>
    <t>Prestige Pkgss 1.7L</t>
  </si>
  <si>
    <t>Prestige Prwo 1.8-2</t>
  </si>
  <si>
    <t>Prestige Psmfb 800</t>
  </si>
  <si>
    <t>Prestige Pwg 07</t>
  </si>
  <si>
    <t>Prettykrafts Folding Laundry</t>
  </si>
  <si>
    <t>Prettykrafts Laundry Bag</t>
  </si>
  <si>
    <t>Prettykrafts Laundry Basket</t>
  </si>
  <si>
    <t>Prettykrafts Laundry Square</t>
  </si>
  <si>
    <t>Pro365 Indo Mocktails/Coffee</t>
  </si>
  <si>
    <t>Proelite Faux Leather</t>
  </si>
  <si>
    <t>Prolegend¬Æ Pl-T002 Universal</t>
  </si>
  <si>
    <t>Prushti Cover And</t>
  </si>
  <si>
    <t>Ptron Boom Ultima</t>
  </si>
  <si>
    <t>Ptron Bullet Pro</t>
  </si>
  <si>
    <t>Ptron Newly Launched</t>
  </si>
  <si>
    <t>Ptron Solero 331</t>
  </si>
  <si>
    <t>Ptron Solero M241</t>
  </si>
  <si>
    <t>Ptron Solero Mb301</t>
  </si>
  <si>
    <t>Ptron Solero T241</t>
  </si>
  <si>
    <t>Ptron Solero T351</t>
  </si>
  <si>
    <t>Ptron Solero Tb301</t>
  </si>
  <si>
    <t>Ptron Tangent Lite</t>
  </si>
  <si>
    <t>Ptron Tangentbeat In-Ear</t>
  </si>
  <si>
    <t>Ptron Volta Dual</t>
  </si>
  <si>
    <t>Quantum Qhm-7406 Full-Sized</t>
  </si>
  <si>
    <t>Quantum Rj45 Ethernet</t>
  </si>
  <si>
    <t>Rc Print Gi</t>
  </si>
  <si>
    <t>Realme 10W Fast</t>
  </si>
  <si>
    <t>Realme Buds Classic</t>
  </si>
  <si>
    <t>Realme Buds Wireless</t>
  </si>
  <si>
    <t>Realme Narzo 50</t>
  </si>
  <si>
    <t>Realme Narzo 50I</t>
  </si>
  <si>
    <t>Realme Smart Tv</t>
  </si>
  <si>
    <t>Redgear Mp35 Speed-Type</t>
  </si>
  <si>
    <t>Redmi 108 Cm</t>
  </si>
  <si>
    <t>Redmi 126 Cm</t>
  </si>
  <si>
    <t>Redmi 80 Cm</t>
  </si>
  <si>
    <t>Redtech Usb-C To</t>
  </si>
  <si>
    <t>Reffair Ax30 [Max]</t>
  </si>
  <si>
    <t>Remote Compatible For</t>
  </si>
  <si>
    <t>Resonate Routerups Cru12V2A</t>
  </si>
  <si>
    <t>Rico Irpro 1500</t>
  </si>
  <si>
    <t>Royal Step -</t>
  </si>
  <si>
    <t>Royal Step Portable</t>
  </si>
  <si>
    <t>Rpm Euro Games</t>
  </si>
  <si>
    <t>Rts [2 Pack]</t>
  </si>
  <si>
    <t>Saiellin Electric Lint</t>
  </si>
  <si>
    <t>Saiellin Room Heater</t>
  </si>
  <si>
    <t>Saleon Instant Coal</t>
  </si>
  <si>
    <t>Saleon‚Ñ¢ Portable Storage</t>
  </si>
  <si>
    <t>Samsung 108 Cm</t>
  </si>
  <si>
    <t>Samsung 138 Cm</t>
  </si>
  <si>
    <t>Samsung 24-Inch(60.46Cm) Fhd</t>
  </si>
  <si>
    <t>Samsung 25W Usb</t>
  </si>
  <si>
    <t>Samsung 80 Cm</t>
  </si>
  <si>
    <t>Samsung Evo Plus</t>
  </si>
  <si>
    <t>Samsung Original Ehs64</t>
  </si>
  <si>
    <t>Sandisk 1Tb Extreme</t>
  </si>
  <si>
    <t>Sandisk Cruzer Blade</t>
  </si>
  <si>
    <t>Sandisk Extreme Microsd</t>
  </si>
  <si>
    <t>Sandisk Extreme Sd</t>
  </si>
  <si>
    <t>Sandisk Ultra 128</t>
  </si>
  <si>
    <t>Sandisk Ultra 64</t>
  </si>
  <si>
    <t>Sandisk Ultra Dual</t>
  </si>
  <si>
    <t>Sandisk Ultra Flair</t>
  </si>
  <si>
    <t>Sandisk Ultra Microsd</t>
  </si>
  <si>
    <t>Sandisk Ultra Sdhc</t>
  </si>
  <si>
    <t>Sandisk Ultra¬Æ Microsdxc‚Ñ¢</t>
  </si>
  <si>
    <t>Sansui 140Cm (55</t>
  </si>
  <si>
    <t>Sansui 80Cm (32</t>
  </si>
  <si>
    <t>Seagate Expansion 1Tb</t>
  </si>
  <si>
    <t>Sennheiser Cx 80S</t>
  </si>
  <si>
    <t>Shoptoshop Electric Lint</t>
  </si>
  <si>
    <t>Shreenova Id116 Plus</t>
  </si>
  <si>
    <t>Skadioo Wifi Adapter</t>
  </si>
  <si>
    <t>Ske Bed Study</t>
  </si>
  <si>
    <t>Skytone Stainless Steel</t>
  </si>
  <si>
    <t>Skywall 81.28 Cm</t>
  </si>
  <si>
    <t>Slovic¬Æ Tripod Mount</t>
  </si>
  <si>
    <t>Soflin Egg Boiler</t>
  </si>
  <si>
    <t>Sonivision Sa-D10 Sa-D100</t>
  </si>
  <si>
    <t>Sony Tv -</t>
  </si>
  <si>
    <t>Sony Wi-C100 Wireless</t>
  </si>
  <si>
    <t>Sounce 65W Oneplus</t>
  </si>
  <si>
    <t>Spigen Ez Fit</t>
  </si>
  <si>
    <t>Storite Usb 2.0</t>
  </si>
  <si>
    <t>Storite Usb 3.0</t>
  </si>
  <si>
    <t>Storite Usb Extension</t>
  </si>
  <si>
    <t>Striff 12 Pieces</t>
  </si>
  <si>
    <t>Striff Adjustable Laptop</t>
  </si>
  <si>
    <t>Striff Laptop Stand</t>
  </si>
  <si>
    <t>Striff Laptop Tabletop</t>
  </si>
  <si>
    <t>Striff Mpad Mouse</t>
  </si>
  <si>
    <t>Striff Multi Angle</t>
  </si>
  <si>
    <t>Striff Ps2_01 Multi</t>
  </si>
  <si>
    <t>Striff Uph2W Multi</t>
  </si>
  <si>
    <t>Striff Wall Mount</t>
  </si>
  <si>
    <t>Stylehouse Lint Remover</t>
  </si>
  <si>
    <t>Sujata Dynamix Dx</t>
  </si>
  <si>
    <t>Supcares Laptop Stand</t>
  </si>
  <si>
    <t>Svm Products Unbreakable</t>
  </si>
  <si>
    <t>Swapkart Fast Charging</t>
  </si>
  <si>
    <t>Swapkart Flexible Mobile</t>
  </si>
  <si>
    <t>Swapkart Portable Flexible</t>
  </si>
  <si>
    <t>Swiss Military Vc03</t>
  </si>
  <si>
    <t>Syncwire Ltg To</t>
  </si>
  <si>
    <t>Synqe Usb C</t>
  </si>
  <si>
    <t>Synqe Usb Type</t>
  </si>
  <si>
    <t>Syska Sdi-07 1000</t>
  </si>
  <si>
    <t>Syvo Wt 3130</t>
  </si>
  <si>
    <t>T Topline 180</t>
  </si>
  <si>
    <t>Table Magic Multipurpose</t>
  </si>
  <si>
    <t>Tata Sky Hd</t>
  </si>
  <si>
    <t>Tcl 100 Cm</t>
  </si>
  <si>
    <t>Tcl 108 Cm</t>
  </si>
  <si>
    <t>Tcl 80 Cm</t>
  </si>
  <si>
    <t>Te‚Ñ¢ Instant Electric</t>
  </si>
  <si>
    <t>Themisto Th-Ws20 Digital</t>
  </si>
  <si>
    <t>Tizum Hdmi To</t>
  </si>
  <si>
    <t>Tokdis Mx-1 Pro</t>
  </si>
  <si>
    <t>Tosaa T2Stsr Sandwich</t>
  </si>
  <si>
    <t>Toshiba 108 Cm</t>
  </si>
  <si>
    <t>Tp-Link Ac1200 Archer</t>
  </si>
  <si>
    <t>Tp-Link Ac1300 Archer</t>
  </si>
  <si>
    <t>Tp-Link Ac1300 Usb</t>
  </si>
  <si>
    <t>Tp-Link Ac600 600</t>
  </si>
  <si>
    <t>Tp-Link Ac750 Dual</t>
  </si>
  <si>
    <t>Tp-Link Ac750 Wifi</t>
  </si>
  <si>
    <t>Tp-Link Archer Ac1200</t>
  </si>
  <si>
    <t>Tp-Link N300 Wifi</t>
  </si>
  <si>
    <t>Tp-Link Nano Ac600</t>
  </si>
  <si>
    <t>Tp-Link Nano Usb</t>
  </si>
  <si>
    <t>Tp-Link Tapo 360¬∞</t>
  </si>
  <si>
    <t>Tp-Link Tl-Wa850Re Single_Band</t>
  </si>
  <si>
    <t>Tp-Link Tl-Wa855Re 300</t>
  </si>
  <si>
    <t>Tp-Link Ue300 Usb</t>
  </si>
  <si>
    <t>Tp-Link Ue300C Usb</t>
  </si>
  <si>
    <t>Tp-Link Usb Bluetooth</t>
  </si>
  <si>
    <t>Tp-Link Usb Wifi</t>
  </si>
  <si>
    <t>Tp-Link Wifi Dongle</t>
  </si>
  <si>
    <t>Ttk Prestige Limited</t>
  </si>
  <si>
    <t>Tuarso 8K Hdmi</t>
  </si>
  <si>
    <t>Tvara Lcd Writing</t>
  </si>
  <si>
    <t>Urbn 10000 Mah</t>
  </si>
  <si>
    <t>Urbn 20000 Mah</t>
  </si>
  <si>
    <t>Usb Charger, Oraimo</t>
  </si>
  <si>
    <t>Usha 1212 Ptc</t>
  </si>
  <si>
    <t>Usha Armor Ar1100Wb</t>
  </si>
  <si>
    <t>Usha Cookjoy (Cj1600Wpc)</t>
  </si>
  <si>
    <t>Usha Ei 1602</t>
  </si>
  <si>
    <t>Usha Ei 3710</t>
  </si>
  <si>
    <t>Usha Goliath Go1200Wg</t>
  </si>
  <si>
    <t>Usha Heat Convector</t>
  </si>
  <si>
    <t>Usha Ih2415 1500-Watt</t>
  </si>
  <si>
    <t>Usha Quartz Room</t>
  </si>
  <si>
    <t>Usha Rapidmix 500-Watt</t>
  </si>
  <si>
    <t>Vapja¬Æ Portable Mini</t>
  </si>
  <si>
    <t>Verilux¬Æ Usb C</t>
  </si>
  <si>
    <t>V-Guard Zenora Ro+Uf+Mb</t>
  </si>
  <si>
    <t>Vr 18 Pcs</t>
  </si>
  <si>
    <t>Vrprime Lint Roller</t>
  </si>
  <si>
    <t>Vu 108 Cm</t>
  </si>
  <si>
    <t>Vu 138 Cm</t>
  </si>
  <si>
    <t>Vu 139 Cm</t>
  </si>
  <si>
    <t>Vu 164 Cm</t>
  </si>
  <si>
    <t>Vw 60 Cm</t>
  </si>
  <si>
    <t>Vw 80 Cm</t>
  </si>
  <si>
    <t>Wacom One By</t>
  </si>
  <si>
    <t>Wanbo X1 Pro</t>
  </si>
  <si>
    <t>Wayona 3In1 Nylon</t>
  </si>
  <si>
    <t>Wecool B1 Mobile</t>
  </si>
  <si>
    <t>Wecool Bluetooth Extendable</t>
  </si>
  <si>
    <t>Wecool C1 Car</t>
  </si>
  <si>
    <t>Wecool S5 Long</t>
  </si>
  <si>
    <t>Wembley Lcd Writing</t>
  </si>
  <si>
    <t>Western Digital Wd</t>
  </si>
  <si>
    <t>Widewings Electric Handheld</t>
  </si>
  <si>
    <t>Wonderchef Nutri-Blend Complete</t>
  </si>
  <si>
    <t>Wonderchef Nutri-Blend Mixer,</t>
  </si>
  <si>
    <t>Wzatco Pixel |</t>
  </si>
  <si>
    <t>Zebronics Aluminium Alloy</t>
  </si>
  <si>
    <t>Zebronics Cu3100V Fast</t>
  </si>
  <si>
    <t>Zebronics Haa2021 Hdmi</t>
  </si>
  <si>
    <t>Zebronics Zeb-100Hb 4</t>
  </si>
  <si>
    <t>Zebronics Zeb-90Hb Usb</t>
  </si>
  <si>
    <t>Zebronics Zeb-Astra 20</t>
  </si>
  <si>
    <t>Zebronics Zeb-Bro In</t>
  </si>
  <si>
    <t>Zebronics Zeb-Buds 30</t>
  </si>
  <si>
    <t>Zebronics Zeb-Comfort Wired</t>
  </si>
  <si>
    <t>Zebronics Zeb-County 3W</t>
  </si>
  <si>
    <t>Zebronics Zeb-Dash Plus</t>
  </si>
  <si>
    <t>Zebronics Zeb-Evolve Wireless</t>
  </si>
  <si>
    <t>Zebronics Zeb-Fame 5Watts</t>
  </si>
  <si>
    <t>Zebronics Zeb-Jukebar 3900,</t>
  </si>
  <si>
    <t>Zebronics Zeb-Km2100 Multimedia</t>
  </si>
  <si>
    <t>Zebronics Zeb-Sound Bomb</t>
  </si>
  <si>
    <t>Zebronics Zeb-Thunder Bluetooth</t>
  </si>
  <si>
    <t>Zebronics Zeb-Usb150Wf1 Wifi</t>
  </si>
  <si>
    <t>Zebronics Zeb-Vita Wireless</t>
  </si>
  <si>
    <t>Zebronics Zeb-Warrior Ii</t>
  </si>
  <si>
    <t>Zebronics, Zeb-Nc3300 Usb</t>
  </si>
  <si>
    <t>Zigma Winotek Winotek</t>
  </si>
  <si>
    <t>Zinq Ups For</t>
  </si>
  <si>
    <t>Zorbes¬Æ Wall Adapter</t>
  </si>
  <si>
    <t>Zoul Usb C</t>
  </si>
  <si>
    <t>Zoul Usb Type</t>
  </si>
  <si>
    <t>Zuvexa Usb Rechargeable</t>
  </si>
  <si>
    <t>Average of rating</t>
  </si>
  <si>
    <t>₹ 200-₹ 500</t>
  </si>
  <si>
    <t>High</t>
  </si>
  <si>
    <t>Low</t>
  </si>
  <si>
    <t>₹ 200</t>
  </si>
  <si>
    <t>Medium</t>
  </si>
  <si>
    <t>&gt;₹ 500</t>
  </si>
  <si>
    <t>Total Number of Products per category</t>
  </si>
  <si>
    <t>Products with the Highest Average Rating</t>
  </si>
  <si>
    <t>Average Actual Price vs Discounted Price by Category</t>
  </si>
  <si>
    <t>Average of actual_price</t>
  </si>
  <si>
    <t>Average of discounted_price</t>
  </si>
  <si>
    <t>Sum of &gt;50% or more Disount</t>
  </si>
  <si>
    <t>Products with Discount &gt; 50%</t>
  </si>
  <si>
    <t>Count of Shortened Product Name</t>
  </si>
  <si>
    <t>Total Potential Revenue by Category</t>
  </si>
  <si>
    <t>Sum of Potential Revenue</t>
  </si>
  <si>
    <t>Relationship Between Rating and Discount Level</t>
  </si>
  <si>
    <t>Sum of Fewer than 1000 Reviews</t>
  </si>
  <si>
    <t>Categories with Highest Discounts</t>
  </si>
  <si>
    <t>Max of discount_percentage</t>
  </si>
  <si>
    <t>Sum of Combined Score</t>
  </si>
  <si>
    <t xml:space="preserve">                                             Top 5 Products Based on Rating x Review Count</t>
  </si>
  <si>
    <t xml:space="preserve">                             Products with Fewer than 1,000 Reviews</t>
  </si>
  <si>
    <t xml:space="preserve">                                                                  Unique Products per Price Range Bucket</t>
  </si>
  <si>
    <t xml:space="preserve">                         Products with the Highest Number of Reviews</t>
  </si>
  <si>
    <t xml:space="preserve">                       Distribution of Product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</si>
</sst>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4009]\ * #,##0_ ;_ [$₹-4009]\ * \-#,##0_ ;_ [$₹-4009]\ * &quot;-&quot;??_ ;_ @_ "/>
    <numFmt numFmtId="165" formatCode="_(* #,##0_);_(* \(#,##0\);_(* &quot;-&quot;??_);_(@_)"/>
    <numFmt numFmtId="166" formatCode="_ [$₹-445]\ * #,##0_ ;_ [$₹-445]\ * \-#,##0_ ;_ [$₹-445]\ * &quot;-&quot;??_ ;_ @_ "/>
  </numFmts>
  <fonts count="6" x14ac:knownFonts="1">
    <font>
      <sz val="11"/>
      <color theme="1"/>
      <name val="Calibri"/>
      <family val="2"/>
      <scheme val="minor"/>
    </font>
    <font>
      <sz val="11"/>
      <color theme="1"/>
      <name val="Calibri"/>
      <family val="2"/>
      <scheme val="minor"/>
    </font>
    <font>
      <u/>
      <sz val="12"/>
      <color theme="1"/>
      <name val="Calibri"/>
      <family val="2"/>
      <scheme val="minor"/>
    </font>
    <font>
      <b/>
      <sz val="11"/>
      <color theme="1"/>
      <name val="Calibri"/>
      <family val="2"/>
      <scheme val="minor"/>
    </font>
    <font>
      <sz val="24"/>
      <color theme="1"/>
      <name val="Calibri"/>
      <family val="2"/>
      <scheme val="minor"/>
    </font>
    <font>
      <b/>
      <sz val="2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164" fontId="0" fillId="0" borderId="0" xfId="0" applyNumberFormat="1"/>
    <xf numFmtId="165" fontId="0" fillId="0" borderId="0" xfId="1" applyNumberFormat="1" applyFont="1"/>
    <xf numFmtId="2" fontId="0" fillId="0" borderId="0" xfId="1" applyNumberFormat="1" applyFont="1"/>
    <xf numFmtId="9" fontId="0" fillId="0" borderId="0" xfId="0" applyNumberFormat="1"/>
    <xf numFmtId="0" fontId="0" fillId="0" borderId="0" xfId="1" applyNumberFormat="1" applyFont="1"/>
    <xf numFmtId="166" fontId="0" fillId="0" borderId="0" xfId="1" applyNumberFormat="1" applyFont="1"/>
    <xf numFmtId="2" fontId="0" fillId="0" borderId="0" xfId="0" applyNumberFormat="1"/>
    <xf numFmtId="0" fontId="0" fillId="0" borderId="0" xfId="0" pivotButton="1"/>
    <xf numFmtId="0" fontId="0" fillId="0" borderId="0" xfId="0" applyAlignment="1">
      <alignment horizontal="left"/>
    </xf>
    <xf numFmtId="0" fontId="3" fillId="0" borderId="0" xfId="0" applyFont="1"/>
    <xf numFmtId="1" fontId="0" fillId="0" borderId="0" xfId="0" applyNumberFormat="1" applyAlignment="1">
      <alignment horizontal="left"/>
    </xf>
    <xf numFmtId="166" fontId="0" fillId="0" borderId="0" xfId="0" applyNumberFormat="1"/>
    <xf numFmtId="0" fontId="4" fillId="0" borderId="0" xfId="0" applyFont="1"/>
    <xf numFmtId="0" fontId="5" fillId="0" borderId="0" xfId="0" applyFont="1"/>
  </cellXfs>
  <cellStyles count="2">
    <cellStyle name="Comma" xfId="1" builtinId="3"/>
    <cellStyle name="Normal" xfId="0" builtinId="0"/>
  </cellStyles>
  <dxfs count="22">
    <dxf>
      <font>
        <color auto="1"/>
      </font>
      <fill>
        <patternFill>
          <bgColor rgb="FFFF0000"/>
        </patternFill>
      </fill>
    </dxf>
    <dxf>
      <font>
        <color auto="1"/>
      </font>
      <fill>
        <patternFill>
          <bgColor rgb="FFFFC000"/>
        </patternFill>
      </fill>
    </dxf>
    <dxf>
      <font>
        <color auto="1"/>
      </font>
      <fill>
        <patternFill>
          <bgColor theme="9"/>
        </patternFill>
      </fill>
    </dxf>
    <dxf>
      <font>
        <b val="0"/>
        <i val="0"/>
        <strike val="0"/>
        <condense val="0"/>
        <extend val="0"/>
        <outline val="0"/>
        <shadow val="0"/>
        <u val="none"/>
        <vertAlign val="baseline"/>
        <sz val="12"/>
        <color theme="1"/>
        <name val="Calibri"/>
        <family val="2"/>
        <scheme val="minor"/>
      </font>
    </dxf>
    <dxf>
      <numFmt numFmtId="0" formatCode="General"/>
    </dxf>
    <dxf>
      <numFmt numFmtId="0" formatCode="General"/>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numFmt numFmtId="2" formatCode="0.00"/>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numFmt numFmtId="166" formatCode="_ [$₹-445]\ * #,##0_ ;_ [$₹-445]\ * \-#,##0_ ;_ [$₹-445]\ * &quot;-&quot;??_ ;_ @_ "/>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numFmt numFmtId="165" formatCode="_(* #,##0_);_(* \(#,##0\);_(* &quot;-&quot;??_);_(@_)"/>
    </dxf>
    <dxf>
      <numFmt numFmtId="0" formatCode="General"/>
    </dxf>
    <dxf>
      <numFmt numFmtId="13" formatCode="0%"/>
    </dxf>
    <dxf>
      <numFmt numFmtId="164" formatCode="_ [$₹-4009]\ * #,##0_ ;_ [$₹-4009]\ * \-#,##0_ ;_ [$₹-4009]\ * &quot;-&quot;??_ ;_ @_ "/>
    </dxf>
    <dxf>
      <numFmt numFmtId="164" formatCode="_ [$₹-4009]\ * #,##0_ ;_ [$₹-4009]\ * \-#,##0_ ;_ [$₹-4009]\ * &quot;-&quot;??_ ;_ @_ "/>
    </dxf>
    <dxf>
      <numFmt numFmtId="0" formatCode="General"/>
    </dxf>
    <dxf>
      <numFmt numFmtId="0" formatCode="General"/>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[Adeshewa excel project.xlsx]Sheet2!PivotTable1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Discount Percentage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Sheet2!$A$4:$A$13</c:f>
              <c:strCache>
                <c:ptCount val="9"/>
                <c:pt idx="0">
                  <c:v>Computers&amp;Accessories</c:v>
                </c:pt>
                <c:pt idx="1">
                  <c:v>Car&amp;Motorbike</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Sheet2!$B$4:$B$13</c:f>
              <c:numCache>
                <c:formatCode>0%</c:formatCode>
                <c:ptCount val="9"/>
                <c:pt idx="0">
                  <c:v>0.50483443708609288</c:v>
                </c:pt>
                <c:pt idx="1">
                  <c:v>0.16</c:v>
                </c:pt>
                <c:pt idx="2">
                  <c:v>0.47733840304182484</c:v>
                </c:pt>
                <c:pt idx="3">
                  <c:v>0.55000000000000004</c:v>
                </c:pt>
                <c:pt idx="4">
                  <c:v>0.41051051051051074</c:v>
                </c:pt>
                <c:pt idx="5">
                  <c:v>0.35499999999999998</c:v>
                </c:pt>
                <c:pt idx="6">
                  <c:v>0.435</c:v>
                </c:pt>
                <c:pt idx="7">
                  <c:v>0.36516129032258055</c:v>
                </c:pt>
                <c:pt idx="8">
                  <c:v>0.48</c:v>
                </c:pt>
              </c:numCache>
            </c:numRef>
          </c:val>
          <c:extLst>
            <c:ext xmlns:c16="http://schemas.microsoft.com/office/drawing/2014/chart" uri="{C3380CC4-5D6E-409C-BE32-E72D297353CC}">
              <c16:uniqueId val="{00000000-DC2D-43E7-B471-381858E86CCD}"/>
            </c:ext>
          </c:extLst>
        </c:ser>
        <c:dLbls>
          <c:showLegendKey val="0"/>
          <c:showVal val="0"/>
          <c:showCatName val="0"/>
          <c:showSerName val="0"/>
          <c:showPercent val="0"/>
          <c:showBubbleSize val="0"/>
        </c:dLbls>
        <c:gapWidth val="219"/>
        <c:overlap val="-27"/>
        <c:axId val="942542687"/>
        <c:axId val="813197279"/>
      </c:barChart>
      <c:catAx>
        <c:axId val="94254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97279"/>
        <c:crosses val="autoZero"/>
        <c:auto val="1"/>
        <c:lblAlgn val="ctr"/>
        <c:lblOffset val="100"/>
        <c:noMultiLvlLbl val="0"/>
      </c:catAx>
      <c:valAx>
        <c:axId val="8131972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54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[Adeshewa excel project.xlsx]Sheet2!PivotTable26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Rating x Review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Sheet2!$V$17</c:f>
              <c:strCache>
                <c:ptCount val="1"/>
                <c:pt idx="0">
                  <c:v>Total</c:v>
                </c:pt>
              </c:strCache>
            </c:strRef>
          </c:tx>
          <c:spPr>
            <a:solidFill>
              <a:schemeClr val="accent1"/>
            </a:solidFill>
            <a:ln>
              <a:noFill/>
            </a:ln>
            <a:effectLst/>
          </c:spPr>
          <c:invertIfNegative val="0"/>
          <c:cat>
            <c:strRef>
              <c:f>Sheet2!$U$18:$U$23</c:f>
              <c:strCache>
                <c:ptCount val="5"/>
                <c:pt idx="0">
                  <c:v>Amazon Basics High-Speed</c:v>
                </c:pt>
                <c:pt idx="1">
                  <c:v>Amazonbasics Flexible Premium</c:v>
                </c:pt>
                <c:pt idx="2">
                  <c:v>Boat Bassheads 100</c:v>
                </c:pt>
                <c:pt idx="3">
                  <c:v>Jbl C100Si Wired</c:v>
                </c:pt>
                <c:pt idx="4">
                  <c:v>Redmi 9A Sport</c:v>
                </c:pt>
              </c:strCache>
            </c:strRef>
          </c:cat>
          <c:val>
            <c:numRef>
              <c:f>Sheet2!$V$18:$V$23</c:f>
              <c:numCache>
                <c:formatCode>General</c:formatCode>
                <c:ptCount val="5"/>
                <c:pt idx="0">
                  <c:v>3757362.4000000004</c:v>
                </c:pt>
                <c:pt idx="1">
                  <c:v>1878681.2000000002</c:v>
                </c:pt>
                <c:pt idx="2">
                  <c:v>2982446.5999999996</c:v>
                </c:pt>
                <c:pt idx="3">
                  <c:v>1579233.9</c:v>
                </c:pt>
                <c:pt idx="4">
                  <c:v>2573438.7999999998</c:v>
                </c:pt>
              </c:numCache>
            </c:numRef>
          </c:val>
          <c:extLst>
            <c:ext xmlns:c16="http://schemas.microsoft.com/office/drawing/2014/chart" uri="{C3380CC4-5D6E-409C-BE32-E72D297353CC}">
              <c16:uniqueId val="{00000000-F99F-4037-A4F5-94936212D132}"/>
            </c:ext>
          </c:extLst>
        </c:ser>
        <c:dLbls>
          <c:showLegendKey val="0"/>
          <c:showVal val="0"/>
          <c:showCatName val="0"/>
          <c:showSerName val="0"/>
          <c:showPercent val="0"/>
          <c:showBubbleSize val="0"/>
        </c:dLbls>
        <c:gapWidth val="150"/>
        <c:overlap val="100"/>
        <c:axId val="1013549983"/>
        <c:axId val="1013549503"/>
      </c:barChart>
      <c:catAx>
        <c:axId val="1013549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49503"/>
        <c:crosses val="autoZero"/>
        <c:auto val="1"/>
        <c:lblAlgn val="ctr"/>
        <c:lblOffset val="100"/>
        <c:noMultiLvlLbl val="0"/>
      </c:catAx>
      <c:valAx>
        <c:axId val="10135495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4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[Adeshewa excel project.xlsx]Sheet2!PivotTable14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with Highest Average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Sheet2!$B$16</c:f>
              <c:strCache>
                <c:ptCount val="1"/>
                <c:pt idx="0">
                  <c:v>Total</c:v>
                </c:pt>
              </c:strCache>
            </c:strRef>
          </c:tx>
          <c:spPr>
            <a:solidFill>
              <a:schemeClr val="accent1"/>
            </a:solidFill>
            <a:ln>
              <a:noFill/>
            </a:ln>
            <a:effectLst/>
          </c:spPr>
          <c:invertIfNegative val="0"/>
          <c:cat>
            <c:strRef>
              <c:f>Sheet2!$A$17:$A$1136</c:f>
              <c:strCache>
                <c:ptCount val="1119"/>
                <c:pt idx="0">
                  <c:v>#VALUE!</c:v>
                </c:pt>
                <c:pt idx="1">
                  <c:v>Zuvexa Usb Rechargeable</c:v>
                </c:pt>
                <c:pt idx="2">
                  <c:v>Zuvexa Egg Boiler</c:v>
                </c:pt>
                <c:pt idx="3">
                  <c:v>Zoul Usb Type</c:v>
                </c:pt>
                <c:pt idx="4">
                  <c:v>Zoul Usb C</c:v>
                </c:pt>
                <c:pt idx="5">
                  <c:v>Zoul Type C</c:v>
                </c:pt>
                <c:pt idx="6">
                  <c:v>Zorbes¬Æ Wall Adapter</c:v>
                </c:pt>
                <c:pt idx="7">
                  <c:v>Zodo 8. 5</c:v>
                </c:pt>
                <c:pt idx="8">
                  <c:v>Zinq Ups For</c:v>
                </c:pt>
                <c:pt idx="9">
                  <c:v>Zinq Five Fan</c:v>
                </c:pt>
                <c:pt idx="10">
                  <c:v>Zigma Winotek Winotek</c:v>
                </c:pt>
                <c:pt idx="11">
                  <c:v>Zebronics, Zeb-Nc3300 Usb</c:v>
                </c:pt>
                <c:pt idx="12">
                  <c:v>Zebronics Zeb-Warrior Ii</c:v>
                </c:pt>
                <c:pt idx="13">
                  <c:v>Zebronics Zeb-Vita Wireless</c:v>
                </c:pt>
                <c:pt idx="14">
                  <c:v>Zebronics Zeb-Usb150Wf1 Wifi</c:v>
                </c:pt>
                <c:pt idx="15">
                  <c:v>Zebronics Zeb-Transformer-M Optical</c:v>
                </c:pt>
                <c:pt idx="16">
                  <c:v>Zebronics Zeb-Transformer Gaming</c:v>
                </c:pt>
                <c:pt idx="17">
                  <c:v>Zebronics Zeb-Thunder Bluetooth</c:v>
                </c:pt>
                <c:pt idx="18">
                  <c:v>Zebronics Zeb-Sound Bomb</c:v>
                </c:pt>
                <c:pt idx="19">
                  <c:v>Zebronics Zeb-Power Wired</c:v>
                </c:pt>
                <c:pt idx="20">
                  <c:v>Zebronics Zeb-Km2100 Multimedia</c:v>
                </c:pt>
                <c:pt idx="21">
                  <c:v>Zebronics Zeb-Jukebar 3900,</c:v>
                </c:pt>
                <c:pt idx="22">
                  <c:v>Zebronics Zeb-Jaguar Wireless</c:v>
                </c:pt>
                <c:pt idx="23">
                  <c:v>Zebronics Zeb-Fame 5Watts</c:v>
                </c:pt>
                <c:pt idx="24">
                  <c:v>Zebronics Zeb-Evolve Wireless</c:v>
                </c:pt>
                <c:pt idx="25">
                  <c:v>Zebronics Zeb-Dash Plus</c:v>
                </c:pt>
                <c:pt idx="26">
                  <c:v>Zebronics Zeb-County 3W</c:v>
                </c:pt>
                <c:pt idx="27">
                  <c:v>Zebronics Zeb-Companion 107</c:v>
                </c:pt>
                <c:pt idx="28">
                  <c:v>Zebronics Zeb-Comfort Wired</c:v>
                </c:pt>
                <c:pt idx="29">
                  <c:v>Zebronics Zeb-Buds 30</c:v>
                </c:pt>
                <c:pt idx="30">
                  <c:v>Zebronics Zeb-Bro In</c:v>
                </c:pt>
                <c:pt idx="31">
                  <c:v>Zebronics Zeb-Astra 20</c:v>
                </c:pt>
                <c:pt idx="32">
                  <c:v>Zebronics Zeb-90Hb Usb</c:v>
                </c:pt>
                <c:pt idx="33">
                  <c:v>Zebronics Zeb-100Hb 4</c:v>
                </c:pt>
                <c:pt idx="34">
                  <c:v>Zebronics Zeb Wonderbar</c:v>
                </c:pt>
                <c:pt idx="35">
                  <c:v>Zebronics Zeb Buds</c:v>
                </c:pt>
                <c:pt idx="36">
                  <c:v>Zebronics Wired Keyboard</c:v>
                </c:pt>
                <c:pt idx="37">
                  <c:v>Zebronics Haa2021 Hdmi</c:v>
                </c:pt>
                <c:pt idx="38">
                  <c:v>Zebronics Cu3100V Fast</c:v>
                </c:pt>
                <c:pt idx="39">
                  <c:v>Zebronics Astra 10</c:v>
                </c:pt>
                <c:pt idx="40">
                  <c:v>Zebronics Aluminium Alloy</c:v>
                </c:pt>
                <c:pt idx="41">
                  <c:v>Xiaomi Pad 5|</c:v>
                </c:pt>
                <c:pt idx="42">
                  <c:v>Xiaomi Mi Wired</c:v>
                </c:pt>
                <c:pt idx="43">
                  <c:v>Xiaomi Mi 4A</c:v>
                </c:pt>
                <c:pt idx="44">
                  <c:v>Wzatco Pixel |</c:v>
                </c:pt>
                <c:pt idx="45">
                  <c:v>Wonderchef Nutri-Blend Mixer,</c:v>
                </c:pt>
                <c:pt idx="46">
                  <c:v>Wonderchef Nutri-Blend Complete</c:v>
                </c:pt>
                <c:pt idx="47">
                  <c:v>Wolpin 1 Lint</c:v>
                </c:pt>
                <c:pt idx="48">
                  <c:v>Wipro Vesta Grill</c:v>
                </c:pt>
                <c:pt idx="49">
                  <c:v>Wipro Vesta Electric</c:v>
                </c:pt>
                <c:pt idx="50">
                  <c:v>Wipro Vesta 1380W</c:v>
                </c:pt>
                <c:pt idx="51">
                  <c:v>Wipro Vesta 1200</c:v>
                </c:pt>
                <c:pt idx="52">
                  <c:v>Wipro Vesta 1.8</c:v>
                </c:pt>
                <c:pt idx="53">
                  <c:v>Wipro Smartlife Super</c:v>
                </c:pt>
                <c:pt idx="54">
                  <c:v>Wings Phantom Pro</c:v>
                </c:pt>
                <c:pt idx="55">
                  <c:v>Widewings Electric Handheld</c:v>
                </c:pt>
                <c:pt idx="56">
                  <c:v>White Feather Portable</c:v>
                </c:pt>
                <c:pt idx="57">
                  <c:v>Western Digital Wd</c:v>
                </c:pt>
                <c:pt idx="58">
                  <c:v>Wembley Lcd Writing</c:v>
                </c:pt>
                <c:pt idx="59">
                  <c:v>Wecool Unbreakable 3</c:v>
                </c:pt>
                <c:pt idx="60">
                  <c:v>Wecool S5 Long</c:v>
                </c:pt>
                <c:pt idx="61">
                  <c:v>Wecool Nylon Braided</c:v>
                </c:pt>
                <c:pt idx="62">
                  <c:v>Wecool Moonwalk M1</c:v>
                </c:pt>
                <c:pt idx="63">
                  <c:v>Wecool C1 Car</c:v>
                </c:pt>
                <c:pt idx="64">
                  <c:v>Wecool Bluetooth Extendable</c:v>
                </c:pt>
                <c:pt idx="65">
                  <c:v>Wecool B1 Mobile</c:v>
                </c:pt>
                <c:pt idx="66">
                  <c:v>Wayona Usb Type</c:v>
                </c:pt>
                <c:pt idx="67">
                  <c:v>Wayona Usb Nylon</c:v>
                </c:pt>
                <c:pt idx="68">
                  <c:v>Wayona Usb C</c:v>
                </c:pt>
                <c:pt idx="69">
                  <c:v>Wayona Type C</c:v>
                </c:pt>
                <c:pt idx="70">
                  <c:v>Wayona Nylon Braided</c:v>
                </c:pt>
                <c:pt idx="71">
                  <c:v>Wayona 3In1 Nylon</c:v>
                </c:pt>
                <c:pt idx="72">
                  <c:v>Wanbo X1 Pro</c:v>
                </c:pt>
                <c:pt idx="73">
                  <c:v>Wacom One By</c:v>
                </c:pt>
                <c:pt idx="74">
                  <c:v>Vw 80 Cm</c:v>
                </c:pt>
                <c:pt idx="75">
                  <c:v>Vw 60 Cm</c:v>
                </c:pt>
                <c:pt idx="76">
                  <c:v>Vu 164 Cm</c:v>
                </c:pt>
                <c:pt idx="77">
                  <c:v>Vu 139 Cm</c:v>
                </c:pt>
                <c:pt idx="78">
                  <c:v>Vu 138 Cm</c:v>
                </c:pt>
                <c:pt idx="79">
                  <c:v>Vu 108 Cm</c:v>
                </c:pt>
                <c:pt idx="80">
                  <c:v>Vrprime Lint Roller</c:v>
                </c:pt>
                <c:pt idx="81">
                  <c:v>Vr 18 Pcs</c:v>
                </c:pt>
                <c:pt idx="82">
                  <c:v>V-Guard Zio Instant</c:v>
                </c:pt>
                <c:pt idx="83">
                  <c:v>V-Guard Zenora Ro+Uf+Mb</c:v>
                </c:pt>
                <c:pt idx="84">
                  <c:v>V-Guard Divino 5</c:v>
                </c:pt>
                <c:pt idx="85">
                  <c:v>Verilux¬Æ Usb C</c:v>
                </c:pt>
                <c:pt idx="86">
                  <c:v>Venus Digital Kitchen</c:v>
                </c:pt>
                <c:pt idx="87">
                  <c:v>Vedini Transparent Empty</c:v>
                </c:pt>
                <c:pt idx="88">
                  <c:v>Vapja¬Æ Portable Mini</c:v>
                </c:pt>
                <c:pt idx="89">
                  <c:v>Usha Steam Pro</c:v>
                </c:pt>
                <c:pt idx="90">
                  <c:v>Usha Rapidmix 500-Watt</c:v>
                </c:pt>
                <c:pt idx="91">
                  <c:v>Usha Quartz Room</c:v>
                </c:pt>
                <c:pt idx="92">
                  <c:v>Usha Janome Dream</c:v>
                </c:pt>
                <c:pt idx="93">
                  <c:v>Usha Ih2415 1500-Watt</c:v>
                </c:pt>
                <c:pt idx="94">
                  <c:v>Usha Heat Convector</c:v>
                </c:pt>
                <c:pt idx="95">
                  <c:v>Usha Hc 812</c:v>
                </c:pt>
                <c:pt idx="96">
                  <c:v>Usha Goliath Go1200Wg</c:v>
                </c:pt>
                <c:pt idx="97">
                  <c:v>Usha Ei 3710</c:v>
                </c:pt>
                <c:pt idx="98">
                  <c:v>Usha Ei 1602</c:v>
                </c:pt>
                <c:pt idx="99">
                  <c:v>Usha Cookjoy (Cj1600Wpc)</c:v>
                </c:pt>
                <c:pt idx="100">
                  <c:v>Usha Aurora 1000</c:v>
                </c:pt>
                <c:pt idx="101">
                  <c:v>Usha Armor Ar1100Wb</c:v>
                </c:pt>
                <c:pt idx="102">
                  <c:v>Usha 1212 Ptc</c:v>
                </c:pt>
                <c:pt idx="103">
                  <c:v>Usb Charger, Oraimo</c:v>
                </c:pt>
                <c:pt idx="104">
                  <c:v>Urbn 20000 Mah</c:v>
                </c:pt>
                <c:pt idx="105">
                  <c:v>Urbn 10000 Mah</c:v>
                </c:pt>
                <c:pt idx="106">
                  <c:v>Universal Remote Control</c:v>
                </c:pt>
                <c:pt idx="107">
                  <c:v>Tygot Bluetooth Extendable</c:v>
                </c:pt>
                <c:pt idx="108">
                  <c:v>Tygot 10 Inches</c:v>
                </c:pt>
                <c:pt idx="109">
                  <c:v>Tvara Lcd Writing</c:v>
                </c:pt>
                <c:pt idx="110">
                  <c:v>Tukzer Stylus Pen,</c:v>
                </c:pt>
                <c:pt idx="111">
                  <c:v>Tukzer Gel Mouse</c:v>
                </c:pt>
                <c:pt idx="112">
                  <c:v>Tukzer Fully Foldable</c:v>
                </c:pt>
                <c:pt idx="113">
                  <c:v>Tukzer Capacitive Stylus</c:v>
                </c:pt>
                <c:pt idx="114">
                  <c:v>Tuarso 8K Hdmi</c:v>
                </c:pt>
                <c:pt idx="115">
                  <c:v>Ttk Prestige Limited</c:v>
                </c:pt>
                <c:pt idx="116">
                  <c:v>Tp-Link Wifi Dongle</c:v>
                </c:pt>
                <c:pt idx="117">
                  <c:v>Tp-Link Usb Wifi</c:v>
                </c:pt>
                <c:pt idx="118">
                  <c:v>Tp-Link Usb Bluetooth</c:v>
                </c:pt>
                <c:pt idx="119">
                  <c:v>Tp-Link Ue300C Usb</c:v>
                </c:pt>
                <c:pt idx="120">
                  <c:v>Tp-Link Ue300 Usb</c:v>
                </c:pt>
                <c:pt idx="121">
                  <c:v>Tp-Link Tl-Wa855Re 300</c:v>
                </c:pt>
                <c:pt idx="122">
                  <c:v>Tp-Link Tl-Wa850Re Single_Band</c:v>
                </c:pt>
                <c:pt idx="123">
                  <c:v>Tp-Link Tapo 360¬∞</c:v>
                </c:pt>
                <c:pt idx="124">
                  <c:v>Tp-Link Nano Usb</c:v>
                </c:pt>
                <c:pt idx="125">
                  <c:v>Tp-Link Nano Ac600</c:v>
                </c:pt>
                <c:pt idx="126">
                  <c:v>Tp-Link N300 Wifi</c:v>
                </c:pt>
                <c:pt idx="127">
                  <c:v>Tp-Link Archer Ac1200</c:v>
                </c:pt>
                <c:pt idx="128">
                  <c:v>Tp-Link Ac750 Wifi</c:v>
                </c:pt>
                <c:pt idx="129">
                  <c:v>Tp-Link Ac750 Dual</c:v>
                </c:pt>
                <c:pt idx="130">
                  <c:v>Tp-Link Ac600 600</c:v>
                </c:pt>
                <c:pt idx="131">
                  <c:v>Tp-Link Ac1300 Usb</c:v>
                </c:pt>
                <c:pt idx="132">
                  <c:v>Tp-Link Ac1300 Archer</c:v>
                </c:pt>
                <c:pt idx="133">
                  <c:v>Tp-Link Ac1200 Archer</c:v>
                </c:pt>
                <c:pt idx="134">
                  <c:v>Toshiba 108 Cm</c:v>
                </c:pt>
                <c:pt idx="135">
                  <c:v>Tosaa T2Stsr Sandwich</c:v>
                </c:pt>
                <c:pt idx="136">
                  <c:v>Tom &amp; Jerry</c:v>
                </c:pt>
                <c:pt idx="137">
                  <c:v>Tokdis Mx-1 Pro</c:v>
                </c:pt>
                <c:pt idx="138">
                  <c:v>Tizum Mouse Pad/</c:v>
                </c:pt>
                <c:pt idx="139">
                  <c:v>Tizum High Speed</c:v>
                </c:pt>
                <c:pt idx="140">
                  <c:v>Tizum Hdmi To</c:v>
                </c:pt>
                <c:pt idx="141">
                  <c:v>Time Office Scanner</c:v>
                </c:pt>
                <c:pt idx="142">
                  <c:v>Themisto Th-Ws20 Digital</c:v>
                </c:pt>
                <c:pt idx="143">
                  <c:v>Themisto 350 Watts</c:v>
                </c:pt>
                <c:pt idx="144">
                  <c:v>Tesora - Inspired</c:v>
                </c:pt>
                <c:pt idx="145">
                  <c:v>Tecno Spark 9</c:v>
                </c:pt>
                <c:pt idx="146">
                  <c:v>Tecno Spark 8T</c:v>
                </c:pt>
                <c:pt idx="147">
                  <c:v>Technotech High Speed</c:v>
                </c:pt>
                <c:pt idx="148">
                  <c:v>Te‚Ñ¢ Instant Electric</c:v>
                </c:pt>
                <c:pt idx="149">
                  <c:v>Tcl 80 Cm</c:v>
                </c:pt>
                <c:pt idx="150">
                  <c:v>Tcl 108 Cm</c:v>
                </c:pt>
                <c:pt idx="151">
                  <c:v>Tcl 100 Cm</c:v>
                </c:pt>
                <c:pt idx="152">
                  <c:v>Tata Swach Bulb</c:v>
                </c:pt>
                <c:pt idx="153">
                  <c:v>Tata Sky Universal</c:v>
                </c:pt>
                <c:pt idx="154">
                  <c:v>Tata Sky Hd</c:v>
                </c:pt>
                <c:pt idx="155">
                  <c:v>Tata Sky Digital</c:v>
                </c:pt>
                <c:pt idx="156">
                  <c:v>Tarkan Portable Folding</c:v>
                </c:pt>
                <c:pt idx="157">
                  <c:v>Table Magic Multipurpose</c:v>
                </c:pt>
                <c:pt idx="158">
                  <c:v>Tabelito¬Æ Polyester Foam,</c:v>
                </c:pt>
                <c:pt idx="159">
                  <c:v>T Topline 180</c:v>
                </c:pt>
                <c:pt idx="160">
                  <c:v>Syvo Wt 3130</c:v>
                </c:pt>
                <c:pt idx="161">
                  <c:v>Syska Sdi-07 1000</c:v>
                </c:pt>
                <c:pt idx="162">
                  <c:v>Synqe Usb Type</c:v>
                </c:pt>
                <c:pt idx="163">
                  <c:v>Synqe Usb C</c:v>
                </c:pt>
                <c:pt idx="164">
                  <c:v>Synqe Type C</c:v>
                </c:pt>
                <c:pt idx="165">
                  <c:v>Syncwire Ltg To</c:v>
                </c:pt>
                <c:pt idx="166">
                  <c:v>Swiss Military Vc03</c:v>
                </c:pt>
                <c:pt idx="167">
                  <c:v>Swiffer Instant Electric</c:v>
                </c:pt>
                <c:pt idx="168">
                  <c:v>Swapkart Portable Flexible</c:v>
                </c:pt>
                <c:pt idx="169">
                  <c:v>Swapkart Flexible Mobile</c:v>
                </c:pt>
                <c:pt idx="170">
                  <c:v>Swapkart Fast Charging</c:v>
                </c:pt>
                <c:pt idx="171">
                  <c:v>Svm Products Unbreakable</c:v>
                </c:pt>
                <c:pt idx="172">
                  <c:v>Sure From Aquaguard</c:v>
                </c:pt>
                <c:pt idx="173">
                  <c:v>Supcares Laptop Stand</c:v>
                </c:pt>
                <c:pt idx="174">
                  <c:v>Sujata Supermix, Mixer</c:v>
                </c:pt>
                <c:pt idx="175">
                  <c:v>Sujata Powermatic Plus,</c:v>
                </c:pt>
                <c:pt idx="176">
                  <c:v>Sujata Powermatic Plus</c:v>
                </c:pt>
                <c:pt idx="177">
                  <c:v>Sujata Dynamix, Mixer</c:v>
                </c:pt>
                <c:pt idx="178">
                  <c:v>Sujata Dynamix Dx</c:v>
                </c:pt>
                <c:pt idx="179">
                  <c:v>Sujata Chutney Steel</c:v>
                </c:pt>
                <c:pt idx="180">
                  <c:v>Sui Generis Electric</c:v>
                </c:pt>
                <c:pt idx="181">
                  <c:v>Stylehouse Lint Remover</c:v>
                </c:pt>
                <c:pt idx="182">
                  <c:v>Striff Wall Mount</c:v>
                </c:pt>
                <c:pt idx="183">
                  <c:v>Striff Uph2W Multi</c:v>
                </c:pt>
                <c:pt idx="184">
                  <c:v>Striff Ps2_01 Multi</c:v>
                </c:pt>
                <c:pt idx="185">
                  <c:v>Striff Multi Angle</c:v>
                </c:pt>
                <c:pt idx="186">
                  <c:v>Striff Mpad Mouse</c:v>
                </c:pt>
                <c:pt idx="187">
                  <c:v>Striff Laptop Tabletop</c:v>
                </c:pt>
                <c:pt idx="188">
                  <c:v>Striff Laptop Stand</c:v>
                </c:pt>
                <c:pt idx="189">
                  <c:v>Striff Adjustable Laptop</c:v>
                </c:pt>
                <c:pt idx="190">
                  <c:v>Striff 12 Pieces</c:v>
                </c:pt>
                <c:pt idx="191">
                  <c:v>Storite Usb Extension</c:v>
                </c:pt>
                <c:pt idx="192">
                  <c:v>Storite Usb 3.0</c:v>
                </c:pt>
                <c:pt idx="193">
                  <c:v>Storite Usb 2.0</c:v>
                </c:pt>
                <c:pt idx="194">
                  <c:v>Storite Super Speed</c:v>
                </c:pt>
                <c:pt idx="195">
                  <c:v>Storite High Speed</c:v>
                </c:pt>
                <c:pt idx="196">
                  <c:v>Storio Kids Toys</c:v>
                </c:pt>
                <c:pt idx="197">
                  <c:v>Spigen Ultra Hybrid</c:v>
                </c:pt>
                <c:pt idx="198">
                  <c:v>Spigen Ez Fit</c:v>
                </c:pt>
                <c:pt idx="199">
                  <c:v>Sounce Spiral Charger</c:v>
                </c:pt>
                <c:pt idx="200">
                  <c:v>Sounce Protective Case</c:v>
                </c:pt>
                <c:pt idx="201">
                  <c:v>Sounce Gold Plated</c:v>
                </c:pt>
                <c:pt idx="202">
                  <c:v>Sounce Fast Phone</c:v>
                </c:pt>
                <c:pt idx="203">
                  <c:v>Sounce 65W Oneplus</c:v>
                </c:pt>
                <c:pt idx="204">
                  <c:v>Sounce 360 Adjustable</c:v>
                </c:pt>
                <c:pt idx="205">
                  <c:v>Sony Wi-C100 Wireless</c:v>
                </c:pt>
                <c:pt idx="206">
                  <c:v>Sony Tv -</c:v>
                </c:pt>
                <c:pt idx="207">
                  <c:v>Sony Bravia 164</c:v>
                </c:pt>
                <c:pt idx="208">
                  <c:v>Sonivision Sa-D10 Sa-D100</c:v>
                </c:pt>
                <c:pt idx="209">
                  <c:v>Solidaire 550-Watt Mixer</c:v>
                </c:pt>
                <c:pt idx="210">
                  <c:v>Soflin Egg Boiler</c:v>
                </c:pt>
                <c:pt idx="211">
                  <c:v>Smashtronics¬Æ - Case</c:v>
                </c:pt>
                <c:pt idx="212">
                  <c:v>Slovic¬Æ Tripod Mount</c:v>
                </c:pt>
                <c:pt idx="213">
                  <c:v>Skywall 81.28 Cm</c:v>
                </c:pt>
                <c:pt idx="214">
                  <c:v>Skytone Stainless Steel</c:v>
                </c:pt>
                <c:pt idx="215">
                  <c:v>Ske Bed Study</c:v>
                </c:pt>
                <c:pt idx="216">
                  <c:v>Skadioo Wifi Adapter</c:v>
                </c:pt>
                <c:pt idx="217">
                  <c:v>Singer Aroma 1.8</c:v>
                </c:pt>
                <c:pt idx="218">
                  <c:v>Simxen Egg Boiler</c:v>
                </c:pt>
                <c:pt idx="219">
                  <c:v>Silicone Rubber Earbuds</c:v>
                </c:pt>
                <c:pt idx="220">
                  <c:v>Shreenova Id116 Plus</c:v>
                </c:pt>
                <c:pt idx="221">
                  <c:v>Shoptoshop Electric Lint</c:v>
                </c:pt>
                <c:pt idx="222">
                  <c:v>Shopoflux Silicone Remote</c:v>
                </c:pt>
                <c:pt idx="223">
                  <c:v>Shakti Technology S5</c:v>
                </c:pt>
                <c:pt idx="224">
                  <c:v>Shakti Technology S3</c:v>
                </c:pt>
                <c:pt idx="225">
                  <c:v>Sennheiser Cx 80S</c:v>
                </c:pt>
                <c:pt idx="226">
                  <c:v>Seagate One Touch</c:v>
                </c:pt>
                <c:pt idx="227">
                  <c:v>Seagate Expansion 1Tb</c:v>
                </c:pt>
                <c:pt idx="228">
                  <c:v>Scarters Mouse Pad,</c:v>
                </c:pt>
                <c:pt idx="229">
                  <c:v>Sansui 80Cm (32</c:v>
                </c:pt>
                <c:pt idx="230">
                  <c:v>Sansui 140Cm (55</c:v>
                </c:pt>
                <c:pt idx="231">
                  <c:v>Sandisk Ultra¬Æ Microsdxc‚Ñ¢</c:v>
                </c:pt>
                <c:pt idx="232">
                  <c:v>Sandisk Ultra Sdhc</c:v>
                </c:pt>
                <c:pt idx="233">
                  <c:v>Sandisk Ultra Microsd</c:v>
                </c:pt>
                <c:pt idx="234">
                  <c:v>Sandisk Ultra Flair</c:v>
                </c:pt>
                <c:pt idx="235">
                  <c:v>Sandisk Ultra Dual</c:v>
                </c:pt>
                <c:pt idx="236">
                  <c:v>Sandisk Ultra 64</c:v>
                </c:pt>
                <c:pt idx="237">
                  <c:v>Sandisk Ultra 128</c:v>
                </c:pt>
                <c:pt idx="238">
                  <c:v>Sandisk Extreme Sd</c:v>
                </c:pt>
                <c:pt idx="239">
                  <c:v>Sandisk Extreme Microsd</c:v>
                </c:pt>
                <c:pt idx="240">
                  <c:v>Sandisk Cruzer Blade</c:v>
                </c:pt>
                <c:pt idx="241">
                  <c:v>Sandisk 1Tb Extreme</c:v>
                </c:pt>
                <c:pt idx="242">
                  <c:v>Samsung Original Type</c:v>
                </c:pt>
                <c:pt idx="243">
                  <c:v>Samsung Original Ehs64</c:v>
                </c:pt>
                <c:pt idx="244">
                  <c:v>Samsung Original 25W</c:v>
                </c:pt>
                <c:pt idx="245">
                  <c:v>Samsung Galaxy Watch4</c:v>
                </c:pt>
                <c:pt idx="246">
                  <c:v>Samsung Galaxy S20</c:v>
                </c:pt>
                <c:pt idx="247">
                  <c:v>Samsung Galaxy M53</c:v>
                </c:pt>
                <c:pt idx="248">
                  <c:v>Samsung Galaxy M33</c:v>
                </c:pt>
                <c:pt idx="249">
                  <c:v>Samsung Galaxy M32</c:v>
                </c:pt>
                <c:pt idx="250">
                  <c:v>Samsung Galaxy M13</c:v>
                </c:pt>
                <c:pt idx="251">
                  <c:v>Samsung Galaxy M04</c:v>
                </c:pt>
                <c:pt idx="252">
                  <c:v>Samsung Galaxy Buds</c:v>
                </c:pt>
                <c:pt idx="253">
                  <c:v>Samsung Evo Plus</c:v>
                </c:pt>
                <c:pt idx="254">
                  <c:v>Samsung Ehs64 Ehs64Avfwecinu</c:v>
                </c:pt>
                <c:pt idx="255">
                  <c:v>Samsung 80 Cm</c:v>
                </c:pt>
                <c:pt idx="256">
                  <c:v>Samsung 25W Usb</c:v>
                </c:pt>
                <c:pt idx="257">
                  <c:v>Samsung 24-Inch(60.46Cm) Fhd</c:v>
                </c:pt>
                <c:pt idx="258">
                  <c:v>Samsung 138 Cm</c:v>
                </c:pt>
                <c:pt idx="259">
                  <c:v>Samsung 108 Cm</c:v>
                </c:pt>
                <c:pt idx="260">
                  <c:v>Saleon‚Ñ¢ Portable Storage</c:v>
                </c:pt>
                <c:pt idx="261">
                  <c:v>Saleon Instant Coal</c:v>
                </c:pt>
                <c:pt idx="262">
                  <c:v>Saiyam Stainless Steel</c:v>
                </c:pt>
                <c:pt idx="263">
                  <c:v>Saifsmart Outlet Wall</c:v>
                </c:pt>
                <c:pt idx="264">
                  <c:v>Saiellin Room Heater</c:v>
                </c:pt>
                <c:pt idx="265">
                  <c:v>Saiellin Electric Lint</c:v>
                </c:pt>
                <c:pt idx="266">
                  <c:v>Rts‚Ñ¢ High Speed</c:v>
                </c:pt>
                <c:pt idx="267">
                  <c:v>Rts [2 Pack]</c:v>
                </c:pt>
                <c:pt idx="268">
                  <c:v>Rpm Euro Games</c:v>
                </c:pt>
                <c:pt idx="269">
                  <c:v>Royal Step Portable</c:v>
                </c:pt>
                <c:pt idx="270">
                  <c:v>Royal Step -</c:v>
                </c:pt>
                <c:pt idx="271">
                  <c:v>Room Heater Warmer</c:v>
                </c:pt>
                <c:pt idx="272">
                  <c:v>Robustrion Tempered Glass</c:v>
                </c:pt>
                <c:pt idx="273">
                  <c:v>Robustrion Smart Trifold</c:v>
                </c:pt>
                <c:pt idx="274">
                  <c:v>Robustrion Anti-Scratch &amp;</c:v>
                </c:pt>
                <c:pt idx="275">
                  <c:v>Robustrion [Anti-Scratch] &amp;</c:v>
                </c:pt>
                <c:pt idx="276">
                  <c:v>Rico Japanese Technology</c:v>
                </c:pt>
                <c:pt idx="277">
                  <c:v>Rico Irpro 1500</c:v>
                </c:pt>
                <c:pt idx="278">
                  <c:v>Resonate Routerups Cru12V2A</c:v>
                </c:pt>
                <c:pt idx="279">
                  <c:v>Remote Control Compatible</c:v>
                </c:pt>
                <c:pt idx="280">
                  <c:v>Remote Compatible For</c:v>
                </c:pt>
                <c:pt idx="281">
                  <c:v>Reffair Ax30 [Max]</c:v>
                </c:pt>
                <c:pt idx="282">
                  <c:v>Redtech Usb-C To</c:v>
                </c:pt>
                <c:pt idx="283">
                  <c:v>Redragon K617 Fizz</c:v>
                </c:pt>
                <c:pt idx="284">
                  <c:v>Redmi Note 11T</c:v>
                </c:pt>
                <c:pt idx="285">
                  <c:v>Redmi Note 11</c:v>
                </c:pt>
                <c:pt idx="286">
                  <c:v>Redmi A1 (Light</c:v>
                </c:pt>
                <c:pt idx="287">
                  <c:v>Redmi A1 (Black,</c:v>
                </c:pt>
                <c:pt idx="288">
                  <c:v>Redmi 9A Sport</c:v>
                </c:pt>
                <c:pt idx="289">
                  <c:v>Redmi 9 Activ</c:v>
                </c:pt>
                <c:pt idx="290">
                  <c:v>Redmi 80 Cm</c:v>
                </c:pt>
                <c:pt idx="291">
                  <c:v>Redmi 126 Cm</c:v>
                </c:pt>
                <c:pt idx="292">
                  <c:v>Redmi 11 Prime</c:v>
                </c:pt>
                <c:pt idx="293">
                  <c:v>Redmi 10A (Slate</c:v>
                </c:pt>
                <c:pt idx="294">
                  <c:v>Redmi 10A (Sea</c:v>
                </c:pt>
                <c:pt idx="295">
                  <c:v>Redmi 10A (Charcoal</c:v>
                </c:pt>
                <c:pt idx="296">
                  <c:v>Redmi 108 Cm</c:v>
                </c:pt>
                <c:pt idx="297">
                  <c:v>Redgear Pro Wireless</c:v>
                </c:pt>
                <c:pt idx="298">
                  <c:v>Redgear Mp35 Speed-Type</c:v>
                </c:pt>
                <c:pt idx="299">
                  <c:v>Redgear Cosmo 7,1</c:v>
                </c:pt>
                <c:pt idx="300">
                  <c:v>Redgear Cloak Wired</c:v>
                </c:pt>
                <c:pt idx="301">
                  <c:v>Redgear A-15 Wired</c:v>
                </c:pt>
                <c:pt idx="302">
                  <c:v>Realme Smart Tv</c:v>
                </c:pt>
                <c:pt idx="303">
                  <c:v>Realme Narzo 50I</c:v>
                </c:pt>
                <c:pt idx="304">
                  <c:v>Realme Narzo 50</c:v>
                </c:pt>
                <c:pt idx="305">
                  <c:v>Realme Buds Wireless</c:v>
                </c:pt>
                <c:pt idx="306">
                  <c:v>Realme Buds Classic</c:v>
                </c:pt>
                <c:pt idx="307">
                  <c:v>Realme 10W Fast</c:v>
                </c:pt>
                <c:pt idx="308">
                  <c:v>Rc Print Gi</c:v>
                </c:pt>
                <c:pt idx="309">
                  <c:v>Raffles Premium Stainless</c:v>
                </c:pt>
                <c:pt idx="310">
                  <c:v>Racold Pronto Pro</c:v>
                </c:pt>
                <c:pt idx="311">
                  <c:v>Racold Eterno Pro</c:v>
                </c:pt>
                <c:pt idx="312">
                  <c:v>R B Nova</c:v>
                </c:pt>
                <c:pt idx="313">
                  <c:v>Qubo Smart Cam</c:v>
                </c:pt>
                <c:pt idx="314">
                  <c:v>Quantum Rj45 Ethernet</c:v>
                </c:pt>
                <c:pt idx="315">
                  <c:v>Quantum Qhm-7406 Full-Sized</c:v>
                </c:pt>
                <c:pt idx="316">
                  <c:v>Ptron Volta Dual</c:v>
                </c:pt>
                <c:pt idx="317">
                  <c:v>Ptron Tangentbeat In-Ear</c:v>
                </c:pt>
                <c:pt idx="318">
                  <c:v>Ptron Tangent Lite</c:v>
                </c:pt>
                <c:pt idx="319">
                  <c:v>Ptron Solero Tb301</c:v>
                </c:pt>
                <c:pt idx="320">
                  <c:v>Ptron Solero T351</c:v>
                </c:pt>
                <c:pt idx="321">
                  <c:v>Ptron Solero T241</c:v>
                </c:pt>
                <c:pt idx="322">
                  <c:v>Ptron Solero Mb301</c:v>
                </c:pt>
                <c:pt idx="323">
                  <c:v>Ptron Solero M241</c:v>
                </c:pt>
                <c:pt idx="324">
                  <c:v>Ptron Solero 331</c:v>
                </c:pt>
                <c:pt idx="325">
                  <c:v>Ptron Newly Launched</c:v>
                </c:pt>
                <c:pt idx="326">
                  <c:v>Ptron Bullet Pro</c:v>
                </c:pt>
                <c:pt idx="327">
                  <c:v>Ptron Boom Ultima</c:v>
                </c:pt>
                <c:pt idx="328">
                  <c:v>Prushti Cover And</c:v>
                </c:pt>
                <c:pt idx="329">
                  <c:v>Proven¬Æ Copper +</c:v>
                </c:pt>
                <c:pt idx="330">
                  <c:v>Prolet Classic Bumper</c:v>
                </c:pt>
                <c:pt idx="331">
                  <c:v>Prolegend¬Æ Pl-T002 Universal</c:v>
                </c:pt>
                <c:pt idx="332">
                  <c:v>Proelite Faux Leather</c:v>
                </c:pt>
                <c:pt idx="333">
                  <c:v>Pro365 Indo Mocktails/Coffee</c:v>
                </c:pt>
                <c:pt idx="334">
                  <c:v>Prettykrafts Laundry Square</c:v>
                </c:pt>
                <c:pt idx="335">
                  <c:v>Prettykrafts Laundry Basket</c:v>
                </c:pt>
                <c:pt idx="336">
                  <c:v>Prettykrafts Laundry Bag</c:v>
                </c:pt>
                <c:pt idx="337">
                  <c:v>Prettykrafts Folding Laundry</c:v>
                </c:pt>
                <c:pt idx="338">
                  <c:v>Prestige Sandwich Maker</c:v>
                </c:pt>
                <c:pt idx="339">
                  <c:v>Prestige Pwg 07</c:v>
                </c:pt>
                <c:pt idx="340">
                  <c:v>Prestige Psmfb 800</c:v>
                </c:pt>
                <c:pt idx="341">
                  <c:v>Prestige Prwo 1.8-2</c:v>
                </c:pt>
                <c:pt idx="342">
                  <c:v>Prestige Pkgss 1.7L</c:v>
                </c:pt>
                <c:pt idx="343">
                  <c:v>Prestige Pic 20</c:v>
                </c:pt>
                <c:pt idx="344">
                  <c:v>Prestige Pic 16.0+</c:v>
                </c:pt>
                <c:pt idx="345">
                  <c:v>Prestige Pic 15.0+</c:v>
                </c:pt>
                <c:pt idx="346">
                  <c:v>Prestige Iris Plus</c:v>
                </c:pt>
                <c:pt idx="347">
                  <c:v>Prestige Iris 750</c:v>
                </c:pt>
                <c:pt idx="348">
                  <c:v>Prestige Electric Kettle</c:v>
                </c:pt>
                <c:pt idx="349">
                  <c:v>Prestige Delight Prwo</c:v>
                </c:pt>
                <c:pt idx="350">
                  <c:v>Prestige Clean Home</c:v>
                </c:pt>
                <c:pt idx="351">
                  <c:v>Prestige 1.5 Litre</c:v>
                </c:pt>
                <c:pt idx="352">
                  <c:v>Preethi Mga-502 0.4-Litre</c:v>
                </c:pt>
                <c:pt idx="353">
                  <c:v>Preethi Blue Leaf</c:v>
                </c:pt>
                <c:pt idx="354">
                  <c:v>Posh 1.5 Meter</c:v>
                </c:pt>
                <c:pt idx="355">
                  <c:v>Portronics Toad 23</c:v>
                </c:pt>
                <c:pt idx="356">
                  <c:v>Portronics Ruffpad 8.5M</c:v>
                </c:pt>
                <c:pt idx="357">
                  <c:v>Portronics Ruffpad 15</c:v>
                </c:pt>
                <c:pt idx="358">
                  <c:v>Portronics Ruffpad 12E</c:v>
                </c:pt>
                <c:pt idx="359">
                  <c:v>Portronics My Buddy</c:v>
                </c:pt>
                <c:pt idx="360">
                  <c:v>Portronics Mport 31C</c:v>
                </c:pt>
                <c:pt idx="361">
                  <c:v>Portronics Mport 31</c:v>
                </c:pt>
                <c:pt idx="362">
                  <c:v>Portronics Modesk Por-122</c:v>
                </c:pt>
                <c:pt idx="363">
                  <c:v>Portronics Konnect Spydr</c:v>
                </c:pt>
                <c:pt idx="364">
                  <c:v>Portronics Konnect L</c:v>
                </c:pt>
                <c:pt idx="365">
                  <c:v>Portronics Konnect Cl</c:v>
                </c:pt>
                <c:pt idx="366">
                  <c:v>Portronics Key2 Combo</c:v>
                </c:pt>
                <c:pt idx="367">
                  <c:v>Portronics Clamp X</c:v>
                </c:pt>
                <c:pt idx="368">
                  <c:v>Portronics Carpower Mini</c:v>
                </c:pt>
                <c:pt idx="369">
                  <c:v>Portronics Adapto 20</c:v>
                </c:pt>
                <c:pt idx="370">
                  <c:v>Portable, Handy Compact</c:v>
                </c:pt>
                <c:pt idx="371">
                  <c:v>Portable Lint Remover</c:v>
                </c:pt>
                <c:pt idx="372">
                  <c:v>Popio Type C</c:v>
                </c:pt>
                <c:pt idx="373">
                  <c:v>Popio Tempered Glass</c:v>
                </c:pt>
                <c:pt idx="374">
                  <c:v>Poco C31 (Shadow</c:v>
                </c:pt>
                <c:pt idx="375">
                  <c:v>Poco C31 (Royal</c:v>
                </c:pt>
                <c:pt idx="376">
                  <c:v>Pinnaclz Original Combo</c:v>
                </c:pt>
                <c:pt idx="377">
                  <c:v>Pilot V7 Liquid</c:v>
                </c:pt>
                <c:pt idx="378">
                  <c:v>Pilot Frixion Clicker</c:v>
                </c:pt>
                <c:pt idx="379">
                  <c:v>Pigeon Zest Mixer</c:v>
                </c:pt>
                <c:pt idx="380">
                  <c:v>Pigeon Polypropylene Mini</c:v>
                </c:pt>
                <c:pt idx="381">
                  <c:v>Pigeon Kessel Multipurpose</c:v>
                </c:pt>
                <c:pt idx="382">
                  <c:v>Pigeon Healthifry Digital</c:v>
                </c:pt>
                <c:pt idx="383">
                  <c:v>Pigeon By Stovekraft</c:v>
                </c:pt>
                <c:pt idx="384">
                  <c:v>Pigeon 1.5 Litre</c:v>
                </c:pt>
                <c:pt idx="385">
                  <c:v>Pidilite Fevicryl Acrylic</c:v>
                </c:pt>
                <c:pt idx="386">
                  <c:v>Pick Ur Needs¬Æ</c:v>
                </c:pt>
                <c:pt idx="387">
                  <c:v>Philips Viva Collection</c:v>
                </c:pt>
                <c:pt idx="388">
                  <c:v>Philips Powerpro Fc9352/01</c:v>
                </c:pt>
                <c:pt idx="389">
                  <c:v>Philips Hl7756/00 Mixer</c:v>
                </c:pt>
                <c:pt idx="390">
                  <c:v>Philips Hl1655/00 Hand</c:v>
                </c:pt>
                <c:pt idx="391">
                  <c:v>Philips Hi113 1000-Watt</c:v>
                </c:pt>
                <c:pt idx="392">
                  <c:v>Philips Hd9306/06 1.5-Litre</c:v>
                </c:pt>
                <c:pt idx="393">
                  <c:v>Philips Hd6975/00 25</c:v>
                </c:pt>
                <c:pt idx="394">
                  <c:v>Philips Handheld Garment</c:v>
                </c:pt>
                <c:pt idx="395">
                  <c:v>Philips Gc1920/28 1440-Watt</c:v>
                </c:pt>
                <c:pt idx="396">
                  <c:v>Philips Gc1905 1440-Watt</c:v>
                </c:pt>
                <c:pt idx="397">
                  <c:v>Philips Gc181 Heavy</c:v>
                </c:pt>
                <c:pt idx="398">
                  <c:v>Philips Gc026/30 Fabric</c:v>
                </c:pt>
                <c:pt idx="399">
                  <c:v>Philips Easytouch Plus</c:v>
                </c:pt>
                <c:pt idx="400">
                  <c:v>Philips Easyspeed Plus</c:v>
                </c:pt>
                <c:pt idx="401">
                  <c:v>Philips Drip Coffee</c:v>
                </c:pt>
                <c:pt idx="402">
                  <c:v>Philips Digital Air</c:v>
                </c:pt>
                <c:pt idx="403">
                  <c:v>Philips Daily Collection</c:v>
                </c:pt>
                <c:pt idx="404">
                  <c:v>Philips Air Purifier</c:v>
                </c:pt>
                <c:pt idx="405">
                  <c:v>Philips Air Fryer</c:v>
                </c:pt>
                <c:pt idx="406">
                  <c:v>Philips Ac1215/20 Air</c:v>
                </c:pt>
                <c:pt idx="407">
                  <c:v>Personal Size Blender,</c:v>
                </c:pt>
                <c:pt idx="408">
                  <c:v>Pentonic Multicolor Ball</c:v>
                </c:pt>
                <c:pt idx="409">
                  <c:v>Pc Square Laptop</c:v>
                </c:pt>
                <c:pt idx="410">
                  <c:v>Parker Vector Standard</c:v>
                </c:pt>
                <c:pt idx="411">
                  <c:v>Parker Vector Camouflage</c:v>
                </c:pt>
                <c:pt idx="412">
                  <c:v>Parker Quink Ink</c:v>
                </c:pt>
                <c:pt idx="413">
                  <c:v>Parker Moments Vector</c:v>
                </c:pt>
                <c:pt idx="414">
                  <c:v>Parker Classic Gold</c:v>
                </c:pt>
                <c:pt idx="415">
                  <c:v>Panasonic Sr-Wa22H (E)</c:v>
                </c:pt>
                <c:pt idx="416">
                  <c:v>Panasonic Eneloop Bq-Cc55N</c:v>
                </c:pt>
                <c:pt idx="417">
                  <c:v>Panasonic Cr-2032/5Be Lithium</c:v>
                </c:pt>
                <c:pt idx="418">
                  <c:v>Pajaka¬Æ South Indian</c:v>
                </c:pt>
                <c:pt idx="419">
                  <c:v>Orpat Oeh-1260 2000-Watt</c:v>
                </c:pt>
                <c:pt idx="420">
                  <c:v>Orpat Hhb-100E Wob</c:v>
                </c:pt>
                <c:pt idx="421">
                  <c:v>Orpat Hhb-100E 250-Watt</c:v>
                </c:pt>
                <c:pt idx="422">
                  <c:v>Orient Electric Fabrijoy</c:v>
                </c:pt>
                <c:pt idx="423">
                  <c:v>Orient Electric Aura</c:v>
                </c:pt>
                <c:pt idx="424">
                  <c:v>Orient Electric Apex-Fx</c:v>
                </c:pt>
                <c:pt idx="425">
                  <c:v>Orico 2.5"(6.3Cm) Usb</c:v>
                </c:pt>
                <c:pt idx="426">
                  <c:v>Oratech Coffee Frother</c:v>
                </c:pt>
                <c:pt idx="427">
                  <c:v>Oraimo 65W Type</c:v>
                </c:pt>
                <c:pt idx="428">
                  <c:v>Oraimo 18W Usb</c:v>
                </c:pt>
                <c:pt idx="429">
                  <c:v>Oppo A74 5G</c:v>
                </c:pt>
                <c:pt idx="430">
                  <c:v>Oppo A31 (Mystery</c:v>
                </c:pt>
                <c:pt idx="431">
                  <c:v>Opentech¬Æ Military-Grade Tempered</c:v>
                </c:pt>
                <c:pt idx="432">
                  <c:v>Oneplus Nord Watch</c:v>
                </c:pt>
                <c:pt idx="433">
                  <c:v>Oneplus Nord 2T</c:v>
                </c:pt>
                <c:pt idx="434">
                  <c:v>Oneplus 80 Cm</c:v>
                </c:pt>
                <c:pt idx="435">
                  <c:v>Oneplus 163.8 Cm</c:v>
                </c:pt>
                <c:pt idx="436">
                  <c:v>Oneplus 138.7 Cm</c:v>
                </c:pt>
                <c:pt idx="437">
                  <c:v>Oneplus 126 Cm</c:v>
                </c:pt>
                <c:pt idx="438">
                  <c:v>Oneplus 10T 5G</c:v>
                </c:pt>
                <c:pt idx="439">
                  <c:v>Oneplus 10R 5G</c:v>
                </c:pt>
                <c:pt idx="440">
                  <c:v>Oneplus 108 Cm</c:v>
                </c:pt>
                <c:pt idx="441">
                  <c:v>Ofixo Multi-Purpose Laptop</c:v>
                </c:pt>
                <c:pt idx="442">
                  <c:v>Offbeat¬Æ - Dash</c:v>
                </c:pt>
                <c:pt idx="443">
                  <c:v>Oakter Mini Ups</c:v>
                </c:pt>
                <c:pt idx="444">
                  <c:v>Nutripro Juicer Mixer</c:v>
                </c:pt>
                <c:pt idx="445">
                  <c:v>Nokia 8210 4G</c:v>
                </c:pt>
                <c:pt idx="446">
                  <c:v>Nokia 150 (2020)</c:v>
                </c:pt>
                <c:pt idx="447">
                  <c:v>Nokia 105 Single</c:v>
                </c:pt>
                <c:pt idx="448">
                  <c:v>Nokia 105 Plus</c:v>
                </c:pt>
                <c:pt idx="449">
                  <c:v>Noise_Colorfit Smart Watch</c:v>
                </c:pt>
                <c:pt idx="450">
                  <c:v>Noise Pulse Go</c:v>
                </c:pt>
                <c:pt idx="451">
                  <c:v>Noise Pulse Buzz</c:v>
                </c:pt>
                <c:pt idx="452">
                  <c:v>Noise Pulse 2</c:v>
                </c:pt>
                <c:pt idx="453">
                  <c:v>Noise Colorfit Ultra</c:v>
                </c:pt>
                <c:pt idx="454">
                  <c:v>Noise Colorfit Pulse</c:v>
                </c:pt>
                <c:pt idx="455">
                  <c:v>Noise Colorfit Pro</c:v>
                </c:pt>
                <c:pt idx="456">
                  <c:v>Noise Buds Vs402</c:v>
                </c:pt>
                <c:pt idx="457">
                  <c:v>Noise Buds Vs201</c:v>
                </c:pt>
                <c:pt idx="458">
                  <c:v>Noise Buds Vs104</c:v>
                </c:pt>
                <c:pt idx="459">
                  <c:v>Noise Agile 2</c:v>
                </c:pt>
                <c:pt idx="460">
                  <c:v>Noir Aqua -</c:v>
                </c:pt>
                <c:pt idx="461">
                  <c:v>Nk Star 950</c:v>
                </c:pt>
                <c:pt idx="462">
                  <c:v>Nirdambhay Mini Bag</c:v>
                </c:pt>
                <c:pt idx="463">
                  <c:v>Ngi Store 2</c:v>
                </c:pt>
                <c:pt idx="464">
                  <c:v>Nexoms Instant Heating</c:v>
                </c:pt>
                <c:pt idx="465">
                  <c:v>Newly Launched Boult</c:v>
                </c:pt>
                <c:pt idx="466">
                  <c:v>Myvn Ltg To</c:v>
                </c:pt>
                <c:pt idx="467">
                  <c:v>Myvn 30W Warp/20W</c:v>
                </c:pt>
                <c:pt idx="468">
                  <c:v>Multifunctional 2 In</c:v>
                </c:pt>
                <c:pt idx="469">
                  <c:v>Mr. Brand Portable</c:v>
                </c:pt>
                <c:pt idx="470">
                  <c:v>Motorola A10 Dual</c:v>
                </c:pt>
                <c:pt idx="471">
                  <c:v>Morphy Richards Ofr</c:v>
                </c:pt>
                <c:pt idx="472">
                  <c:v>Morphy Richards New</c:v>
                </c:pt>
                <c:pt idx="473">
                  <c:v>Morphy Richards Icon</c:v>
                </c:pt>
                <c:pt idx="474">
                  <c:v>Morphy Richards Daisy</c:v>
                </c:pt>
                <c:pt idx="475">
                  <c:v>Morphy Richards Aristo</c:v>
                </c:pt>
                <c:pt idx="476">
                  <c:v>Monitor Ac Stand/Heavy</c:v>
                </c:pt>
                <c:pt idx="477">
                  <c:v>Model-P4 6 Way</c:v>
                </c:pt>
                <c:pt idx="478">
                  <c:v>Mobilife Bluetooth Extendable</c:v>
                </c:pt>
                <c:pt idx="479">
                  <c:v>Milton Smart Egg</c:v>
                </c:pt>
                <c:pt idx="480">
                  <c:v>Milton Go Electro</c:v>
                </c:pt>
                <c:pt idx="481">
                  <c:v>Milk Frother, Immersion</c:v>
                </c:pt>
                <c:pt idx="482">
                  <c:v>Mi Xiaomi Usb</c:v>
                </c:pt>
                <c:pt idx="483">
                  <c:v>Mi Xiaomi 22.5W</c:v>
                </c:pt>
                <c:pt idx="484">
                  <c:v>Mi Usb Type-C</c:v>
                </c:pt>
                <c:pt idx="485">
                  <c:v>Mi Robot Vacuum-Mop</c:v>
                </c:pt>
                <c:pt idx="486">
                  <c:v>Mi Redmi 9I</c:v>
                </c:pt>
                <c:pt idx="487">
                  <c:v>Mi Power Bank</c:v>
                </c:pt>
                <c:pt idx="488">
                  <c:v>Mi Braided Usb</c:v>
                </c:pt>
                <c:pt idx="489">
                  <c:v>Mi Air Purifier</c:v>
                </c:pt>
                <c:pt idx="490">
                  <c:v>Mi 80 Cm</c:v>
                </c:pt>
                <c:pt idx="491">
                  <c:v>Mi 360¬∞ Home</c:v>
                </c:pt>
                <c:pt idx="492">
                  <c:v>Mi 33W Soniccharge</c:v>
                </c:pt>
                <c:pt idx="493">
                  <c:v>Mi 2-In-1 Usb</c:v>
                </c:pt>
                <c:pt idx="494">
                  <c:v>Mi 138.8 Cm</c:v>
                </c:pt>
                <c:pt idx="495">
                  <c:v>Mi 10W Wall</c:v>
                </c:pt>
                <c:pt idx="496">
                  <c:v>Mi 108 Cm</c:v>
                </c:pt>
                <c:pt idx="497">
                  <c:v>Mi 10000Mah Lithium</c:v>
                </c:pt>
                <c:pt idx="498">
                  <c:v>Mi 10000Mah Li-Polymer,</c:v>
                </c:pt>
                <c:pt idx="499">
                  <c:v>Mi 10000Mah 3I</c:v>
                </c:pt>
                <c:pt idx="500">
                  <c:v>Mi 100 Cm</c:v>
                </c:pt>
                <c:pt idx="501">
                  <c:v>Memeho¬Æ Smart Standard</c:v>
                </c:pt>
                <c:pt idx="502">
                  <c:v>Melbon Vm-905 2000-Watt</c:v>
                </c:pt>
                <c:pt idx="503">
                  <c:v>Maono Au-400 Lavalier</c:v>
                </c:pt>
                <c:pt idx="504">
                  <c:v>Maharaja Whiteline Odacio</c:v>
                </c:pt>
                <c:pt idx="505">
                  <c:v>Maharaja Whiteline Nano</c:v>
                </c:pt>
                <c:pt idx="506">
                  <c:v>Maharaja Whiteline Lava</c:v>
                </c:pt>
                <c:pt idx="507">
                  <c:v>Macmillan Aquafresh 5</c:v>
                </c:pt>
                <c:pt idx="508">
                  <c:v>Luxor 5 Subject</c:v>
                </c:pt>
                <c:pt idx="509">
                  <c:v>Lunagariya¬Æ, Protective Case</c:v>
                </c:pt>
                <c:pt idx="510">
                  <c:v>Luminous Vento Deluxe</c:v>
                </c:pt>
                <c:pt idx="511">
                  <c:v>Ls Lapster Quality</c:v>
                </c:pt>
                <c:pt idx="512">
                  <c:v>Lripl Mi Remote</c:v>
                </c:pt>
                <c:pt idx="513">
                  <c:v>Lripl Compatible Sony</c:v>
                </c:pt>
                <c:pt idx="514">
                  <c:v>Longway Blaze 2</c:v>
                </c:pt>
                <c:pt idx="515">
                  <c:v>Lonaxa Mini Travel</c:v>
                </c:pt>
                <c:pt idx="516">
                  <c:v>Lohaya Voice Assistant</c:v>
                </c:pt>
                <c:pt idx="517">
                  <c:v>Lohaya Television Remote</c:v>
                </c:pt>
                <c:pt idx="518">
                  <c:v>Lohaya Remote Compatible</c:v>
                </c:pt>
                <c:pt idx="519">
                  <c:v>Lohaya Lcd/Led Remote</c:v>
                </c:pt>
                <c:pt idx="520">
                  <c:v>Logitech Pebble M350</c:v>
                </c:pt>
                <c:pt idx="521">
                  <c:v>Logitech Mk270R Usb</c:v>
                </c:pt>
                <c:pt idx="522">
                  <c:v>Logitech Mk240 Nano</c:v>
                </c:pt>
                <c:pt idx="523">
                  <c:v>Logitech Mk215 Wireless</c:v>
                </c:pt>
                <c:pt idx="524">
                  <c:v>Logitech M331 Silent</c:v>
                </c:pt>
                <c:pt idx="525">
                  <c:v>Logitech M235 Wireless</c:v>
                </c:pt>
                <c:pt idx="526">
                  <c:v>Logitech M221 Wireless</c:v>
                </c:pt>
                <c:pt idx="527">
                  <c:v>Logitech K480 Wireless</c:v>
                </c:pt>
                <c:pt idx="528">
                  <c:v>Logitech K380 Wireless</c:v>
                </c:pt>
                <c:pt idx="529">
                  <c:v>Logitech H111 Wired</c:v>
                </c:pt>
                <c:pt idx="530">
                  <c:v>Logitech G402 Hyperion</c:v>
                </c:pt>
                <c:pt idx="531">
                  <c:v>Logitech G102 Usb</c:v>
                </c:pt>
                <c:pt idx="532">
                  <c:v>Logitech C270 Digital</c:v>
                </c:pt>
                <c:pt idx="533">
                  <c:v>Logitech B170 Wireless</c:v>
                </c:pt>
                <c:pt idx="534">
                  <c:v>Logitech B100 Wired</c:v>
                </c:pt>
                <c:pt idx="535">
                  <c:v>Livpure Glo Star</c:v>
                </c:pt>
                <c:pt idx="536">
                  <c:v>Liramark Webcam Cover</c:v>
                </c:pt>
                <c:pt idx="537">
                  <c:v>Lint Roller With</c:v>
                </c:pt>
                <c:pt idx="538">
                  <c:v>Lint Remover Woolen</c:v>
                </c:pt>
                <c:pt idx="539">
                  <c:v>Lint Remover For</c:v>
                </c:pt>
                <c:pt idx="540">
                  <c:v>Lifelong Power -</c:v>
                </c:pt>
                <c:pt idx="541">
                  <c:v>Lifelong Llwm105 750-Watt</c:v>
                </c:pt>
                <c:pt idx="542">
                  <c:v>Lifelong Llwh106 Flash</c:v>
                </c:pt>
                <c:pt idx="543">
                  <c:v>Lifelong Llsm120G Sandwich</c:v>
                </c:pt>
                <c:pt idx="544">
                  <c:v>Lifelong Llqh925 Dyno</c:v>
                </c:pt>
                <c:pt idx="545">
                  <c:v>Lifelong Llqh922 Regalia</c:v>
                </c:pt>
                <c:pt idx="546">
                  <c:v>Lifelong Llmg93 500</c:v>
                </c:pt>
                <c:pt idx="547">
                  <c:v>Lifelong Llmg74 750</c:v>
                </c:pt>
                <c:pt idx="548">
                  <c:v>Lifelong Llmg23 Power</c:v>
                </c:pt>
                <c:pt idx="549">
                  <c:v>Lifelong Llfh921 Regalia</c:v>
                </c:pt>
                <c:pt idx="550">
                  <c:v>Lifelong Llek15 Electric</c:v>
                </c:pt>
                <c:pt idx="551">
                  <c:v>Lifelong 2-In1 Egg</c:v>
                </c:pt>
                <c:pt idx="552">
                  <c:v>Libra Roti Maker</c:v>
                </c:pt>
                <c:pt idx="553">
                  <c:v>Libra Room Heater</c:v>
                </c:pt>
                <c:pt idx="554">
                  <c:v>Lg 80 Cm</c:v>
                </c:pt>
                <c:pt idx="555">
                  <c:v>Lg 139 Cm</c:v>
                </c:pt>
                <c:pt idx="556">
                  <c:v>Lg 108 Cm</c:v>
                </c:pt>
                <c:pt idx="557">
                  <c:v>Lg 1.5 Ton</c:v>
                </c:pt>
                <c:pt idx="558">
                  <c:v>Lenovo Usb A</c:v>
                </c:pt>
                <c:pt idx="559">
                  <c:v>Lenovo Ideapad 3</c:v>
                </c:pt>
                <c:pt idx="560">
                  <c:v>Lenovo Gx20L29764 65W</c:v>
                </c:pt>
                <c:pt idx="561">
                  <c:v>Lenovo 600 Bluetooth</c:v>
                </c:pt>
                <c:pt idx="562">
                  <c:v>Lenovo 400 Wireless</c:v>
                </c:pt>
                <c:pt idx="563">
                  <c:v>Lenovo 300 Wired</c:v>
                </c:pt>
                <c:pt idx="564">
                  <c:v>Lenovo 300 Fhd</c:v>
                </c:pt>
                <c:pt idx="565">
                  <c:v>Lenovo 130 Wireless</c:v>
                </c:pt>
                <c:pt idx="566">
                  <c:v>Lava Charging Adapter</c:v>
                </c:pt>
                <c:pt idx="567">
                  <c:v>Lava A1 Josh</c:v>
                </c:pt>
                <c:pt idx="568">
                  <c:v>Larrito Wooden Cool</c:v>
                </c:pt>
                <c:pt idx="569">
                  <c:v>Lapster Usb 3.0</c:v>
                </c:pt>
                <c:pt idx="570">
                  <c:v>Lapster Usb 2.0</c:v>
                </c:pt>
                <c:pt idx="571">
                  <c:v>Lapster Spiral Charger</c:v>
                </c:pt>
                <c:pt idx="572">
                  <c:v>Lapster Gel Mouse</c:v>
                </c:pt>
                <c:pt idx="573">
                  <c:v>Lapster Caddy For</c:v>
                </c:pt>
                <c:pt idx="574">
                  <c:v>Lapster Accessories Power</c:v>
                </c:pt>
                <c:pt idx="575">
                  <c:v>Lapster 65W Compatible</c:v>
                </c:pt>
                <c:pt idx="576">
                  <c:v>Lapster 5 Pin</c:v>
                </c:pt>
                <c:pt idx="577">
                  <c:v>Lapster 12Pcs Spiral</c:v>
                </c:pt>
                <c:pt idx="578">
                  <c:v>Lapster 1.5 Mtr</c:v>
                </c:pt>
                <c:pt idx="579">
                  <c:v>Lacopine Mini Pocket</c:v>
                </c:pt>
                <c:pt idx="580">
                  <c:v>Kyosei Advanced Tempered</c:v>
                </c:pt>
                <c:pt idx="581">
                  <c:v>Kuber Industries Waterproof</c:v>
                </c:pt>
                <c:pt idx="582">
                  <c:v>Kuber Industries Round</c:v>
                </c:pt>
                <c:pt idx="583">
                  <c:v>Kuber Industries Nylon</c:v>
                </c:pt>
                <c:pt idx="584">
                  <c:v>Krisons Thunder Speaker,</c:v>
                </c:pt>
                <c:pt idx="585">
                  <c:v>Konvio Neer 10</c:v>
                </c:pt>
                <c:pt idx="586">
                  <c:v>Kodak 80 Cm</c:v>
                </c:pt>
                <c:pt idx="587">
                  <c:v>Kodak 139 Cm</c:v>
                </c:pt>
                <c:pt idx="588">
                  <c:v>Kodak 126 Cm</c:v>
                </c:pt>
                <c:pt idx="589">
                  <c:v>Knyuc Mart Mini</c:v>
                </c:pt>
                <c:pt idx="590">
                  <c:v>Knowza Electric Handheld</c:v>
                </c:pt>
                <c:pt idx="591">
                  <c:v>Klam Lcd Writing</c:v>
                </c:pt>
                <c:pt idx="592">
                  <c:v>Kitchenwell Multipurpose Portable</c:v>
                </c:pt>
                <c:pt idx="593">
                  <c:v>Kitchenwell 18Pc Plastic</c:v>
                </c:pt>
                <c:pt idx="594">
                  <c:v>Kitchengenix'S Mini Waffle</c:v>
                </c:pt>
                <c:pt idx="595">
                  <c:v>Kitchen Mart Stainless</c:v>
                </c:pt>
                <c:pt idx="596">
                  <c:v>Kitchen Kit Electric</c:v>
                </c:pt>
                <c:pt idx="597">
                  <c:v>Kingston Datatraveler Exodia</c:v>
                </c:pt>
                <c:pt idx="598">
                  <c:v>Kingone Wireless Charging</c:v>
                </c:pt>
                <c:pt idx="599">
                  <c:v>Kingone Upgraded Stylus</c:v>
                </c:pt>
                <c:pt idx="600">
                  <c:v>King Shine Multi</c:v>
                </c:pt>
                <c:pt idx="601">
                  <c:v>Khaitan Orfin Fan</c:v>
                </c:pt>
                <c:pt idx="602">
                  <c:v>Khaitan Avaante Ka-2013</c:v>
                </c:pt>
                <c:pt idx="603">
                  <c:v>Kent Smart Multi</c:v>
                </c:pt>
                <c:pt idx="604">
                  <c:v>Kent Powp-Sediment Filter</c:v>
                </c:pt>
                <c:pt idx="605">
                  <c:v>Kent Gold, Optima,</c:v>
                </c:pt>
                <c:pt idx="606">
                  <c:v>Kent Gold Optima</c:v>
                </c:pt>
                <c:pt idx="607">
                  <c:v>Kent Electric Chopper-B</c:v>
                </c:pt>
                <c:pt idx="608">
                  <c:v>Kent 16088 Vogue</c:v>
                </c:pt>
                <c:pt idx="609">
                  <c:v>Kent 16068 Zoom</c:v>
                </c:pt>
                <c:pt idx="610">
                  <c:v>Kent 16055 Amaze</c:v>
                </c:pt>
                <c:pt idx="611">
                  <c:v>Kent 16052 Elegant</c:v>
                </c:pt>
                <c:pt idx="612">
                  <c:v>Kent 16051 Hand</c:v>
                </c:pt>
                <c:pt idx="613">
                  <c:v>Kent 16044 Hand</c:v>
                </c:pt>
                <c:pt idx="614">
                  <c:v>Kent 16026 Electric</c:v>
                </c:pt>
                <c:pt idx="615">
                  <c:v>Kent 16025 Sandwich</c:v>
                </c:pt>
                <c:pt idx="616">
                  <c:v>Kent 11054 Alkaline</c:v>
                </c:pt>
                <c:pt idx="617">
                  <c:v>Kenstar 2400 Watts</c:v>
                </c:pt>
                <c:pt idx="618">
                  <c:v>Karcher Wd3 Eu</c:v>
                </c:pt>
                <c:pt idx="619">
                  <c:v>Karbonn 80 Cm</c:v>
                </c:pt>
                <c:pt idx="620">
                  <c:v>Kanget [2 Pack]</c:v>
                </c:pt>
                <c:pt idx="621">
                  <c:v>Jm Seller 180</c:v>
                </c:pt>
                <c:pt idx="622">
                  <c:v>Jialto Mini Waffle</c:v>
                </c:pt>
                <c:pt idx="623">
                  <c:v>Jbl Tune 215Bt,</c:v>
                </c:pt>
                <c:pt idx="624">
                  <c:v>Jbl Go 2,</c:v>
                </c:pt>
                <c:pt idx="625">
                  <c:v>Jbl Commercial Cslm20B</c:v>
                </c:pt>
                <c:pt idx="626">
                  <c:v>Jbl C50Hi, Wired</c:v>
                </c:pt>
                <c:pt idx="627">
                  <c:v>Jbl C200Si, Premium</c:v>
                </c:pt>
                <c:pt idx="628">
                  <c:v>Jbl C100Si Wired</c:v>
                </c:pt>
                <c:pt idx="629">
                  <c:v>It2M Designer Mouse</c:v>
                </c:pt>
                <c:pt idx="630">
                  <c:v>Isoelite Remote Compatible</c:v>
                </c:pt>
                <c:pt idx="631">
                  <c:v>Irusu Play Vr</c:v>
                </c:pt>
                <c:pt idx="632">
                  <c:v>Iqoo Z6 Pro</c:v>
                </c:pt>
                <c:pt idx="633">
                  <c:v>Iqoo Z6 Lite</c:v>
                </c:pt>
                <c:pt idx="634">
                  <c:v>Iqoo Z6 44W</c:v>
                </c:pt>
                <c:pt idx="635">
                  <c:v>Iqoo Vivo Z6</c:v>
                </c:pt>
                <c:pt idx="636">
                  <c:v>Iqoo Neo 6</c:v>
                </c:pt>
                <c:pt idx="637">
                  <c:v>Iqoo 9 Se</c:v>
                </c:pt>
                <c:pt idx="638">
                  <c:v>Iphone Original 20W</c:v>
                </c:pt>
                <c:pt idx="639">
                  <c:v>Ionix Tap Filter</c:v>
                </c:pt>
                <c:pt idx="640">
                  <c:v>Ionix Jewellery Scale</c:v>
                </c:pt>
                <c:pt idx="641">
                  <c:v>Ionix Activated Carbon</c:v>
                </c:pt>
                <c:pt idx="642">
                  <c:v>Inventis 5V 1.2W</c:v>
                </c:pt>
                <c:pt idx="643">
                  <c:v>Instant Pot Air</c:v>
                </c:pt>
                <c:pt idx="644">
                  <c:v>Instacuppa Rechargeable Mini</c:v>
                </c:pt>
                <c:pt idx="645">
                  <c:v>Instacuppa Portable Blender</c:v>
                </c:pt>
                <c:pt idx="646">
                  <c:v>Instacuppa Milk Frother</c:v>
                </c:pt>
                <c:pt idx="647">
                  <c:v>Inovera World Map</c:v>
                </c:pt>
                <c:pt idx="648">
                  <c:v>Inkulture Stainless_Steel Measuring</c:v>
                </c:pt>
                <c:pt idx="649">
                  <c:v>Infinity (Jbl Glide</c:v>
                </c:pt>
                <c:pt idx="650">
                  <c:v>Infinity (Jbl Fuze</c:v>
                </c:pt>
                <c:pt idx="651">
                  <c:v>Indias¬Æ‚Ñ¢ Electro-Instant Water</c:v>
                </c:pt>
                <c:pt idx="652">
                  <c:v>Inalsa Vacuum Cleaner</c:v>
                </c:pt>
                <c:pt idx="653">
                  <c:v>Inalsa Vaccum Cleaner</c:v>
                </c:pt>
                <c:pt idx="654">
                  <c:v>Inalsa Upright Vacuum</c:v>
                </c:pt>
                <c:pt idx="655">
                  <c:v>Inalsa Hand Blender|</c:v>
                </c:pt>
                <c:pt idx="656">
                  <c:v>Inalsa Hand Blender</c:v>
                </c:pt>
                <c:pt idx="657">
                  <c:v>Inalsa Electric Kettle</c:v>
                </c:pt>
                <c:pt idx="658">
                  <c:v>Inalsa Electric Fan</c:v>
                </c:pt>
                <c:pt idx="659">
                  <c:v>Inalsa Electric Chopper</c:v>
                </c:pt>
                <c:pt idx="660">
                  <c:v>Inalsa Air Fryer</c:v>
                </c:pt>
                <c:pt idx="661">
                  <c:v>Imou 360¬∞ 1080P</c:v>
                </c:pt>
                <c:pt idx="662">
                  <c:v>Ikea Milk Frother</c:v>
                </c:pt>
                <c:pt idx="663">
                  <c:v>Ikea Little Loved</c:v>
                </c:pt>
                <c:pt idx="664">
                  <c:v>Ikea Frother For</c:v>
                </c:pt>
                <c:pt idx="665">
                  <c:v>Ikea 903.391.72 Polypropylene</c:v>
                </c:pt>
                <c:pt idx="666">
                  <c:v>Iffalcon 80 Cm</c:v>
                </c:pt>
                <c:pt idx="667">
                  <c:v>Ibell Sm1515New Sandwich</c:v>
                </c:pt>
                <c:pt idx="668">
                  <c:v>Ibell Sm1301 3-In-1</c:v>
                </c:pt>
                <c:pt idx="669">
                  <c:v>Ibell Sek170Bm Premium</c:v>
                </c:pt>
                <c:pt idx="670">
                  <c:v>Ibell Sek15L Premium</c:v>
                </c:pt>
                <c:pt idx="671">
                  <c:v>Ibell Mpk120L Premium</c:v>
                </c:pt>
                <c:pt idx="672">
                  <c:v>Ibell Induction Cooktop,</c:v>
                </c:pt>
                <c:pt idx="673">
                  <c:v>Ibell Castor Ctek15L</c:v>
                </c:pt>
                <c:pt idx="674">
                  <c:v>Humble Dynamic Lapel</c:v>
                </c:pt>
                <c:pt idx="675">
                  <c:v>Hul Pureit Germkill</c:v>
                </c:pt>
                <c:pt idx="676">
                  <c:v>Hul Pureit Eco</c:v>
                </c:pt>
                <c:pt idx="677">
                  <c:v>Hp Z3700 Wireless</c:v>
                </c:pt>
                <c:pt idx="678">
                  <c:v>Hp X200 Wireless</c:v>
                </c:pt>
                <c:pt idx="679">
                  <c:v>Hp X1000 Wired</c:v>
                </c:pt>
                <c:pt idx="680">
                  <c:v>Hp Wired On</c:v>
                </c:pt>
                <c:pt idx="681">
                  <c:v>Hp Wired Mouse</c:v>
                </c:pt>
                <c:pt idx="682">
                  <c:v>Hp W100 480P</c:v>
                </c:pt>
                <c:pt idx="683">
                  <c:v>Hp V236W Usb</c:v>
                </c:pt>
                <c:pt idx="684">
                  <c:v>Hp V222W 64Gb</c:v>
                </c:pt>
                <c:pt idx="685">
                  <c:v>Hp Usb Wireless</c:v>
                </c:pt>
                <c:pt idx="686">
                  <c:v>Hp M270 Backlit</c:v>
                </c:pt>
                <c:pt idx="687">
                  <c:v>Hp K500F Backlit</c:v>
                </c:pt>
                <c:pt idx="688">
                  <c:v>Hp Gt 53</c:v>
                </c:pt>
                <c:pt idx="689">
                  <c:v>Hp Gk320 Wired</c:v>
                </c:pt>
                <c:pt idx="690">
                  <c:v>Hp Deskjet 2723</c:v>
                </c:pt>
                <c:pt idx="691">
                  <c:v>Hp Deskjet 2331</c:v>
                </c:pt>
                <c:pt idx="692">
                  <c:v>Hp 805 Black</c:v>
                </c:pt>
                <c:pt idx="693">
                  <c:v>Hp 682 Black</c:v>
                </c:pt>
                <c:pt idx="694">
                  <c:v>Hp 65W Ac</c:v>
                </c:pt>
                <c:pt idx="695">
                  <c:v>Hp 330 Wireless</c:v>
                </c:pt>
                <c:pt idx="696">
                  <c:v>Hp 32Gb Class</c:v>
                </c:pt>
                <c:pt idx="697">
                  <c:v>Hp 150 Wireless</c:v>
                </c:pt>
                <c:pt idx="698">
                  <c:v>House Of Quirk</c:v>
                </c:pt>
                <c:pt idx="699">
                  <c:v>Homepack 750W Radiant</c:v>
                </c:pt>
                <c:pt idx="700">
                  <c:v>Homeistic Applience‚Ñ¢ Instant</c:v>
                </c:pt>
                <c:pt idx="701">
                  <c:v>Hisense 126 Cm</c:v>
                </c:pt>
                <c:pt idx="702">
                  <c:v>Hisense 108 Cm</c:v>
                </c:pt>
                <c:pt idx="703">
                  <c:v>Hindware Atlantic Xceed</c:v>
                </c:pt>
                <c:pt idx="704">
                  <c:v>Hindware Atlantic Compacto</c:v>
                </c:pt>
                <c:pt idx="705">
                  <c:v>Hi-Mobiler Iphone Charger</c:v>
                </c:pt>
                <c:pt idx="706">
                  <c:v>Hilton Quartz Heater</c:v>
                </c:pt>
                <c:pt idx="707">
                  <c:v>Heart Home Waterproof</c:v>
                </c:pt>
                <c:pt idx="708">
                  <c:v>Healthsense Weight Machine</c:v>
                </c:pt>
                <c:pt idx="709">
                  <c:v>Healthsense Rechargeable Lint</c:v>
                </c:pt>
                <c:pt idx="710">
                  <c:v>Healthsense Chef-Mate Ks</c:v>
                </c:pt>
                <c:pt idx="711">
                  <c:v>Hb Plus Folding</c:v>
                </c:pt>
                <c:pt idx="712">
                  <c:v>Havells Zella Flap</c:v>
                </c:pt>
                <c:pt idx="713">
                  <c:v>Havells Ventil Air</c:v>
                </c:pt>
                <c:pt idx="714">
                  <c:v>Havells Ofr 13</c:v>
                </c:pt>
                <c:pt idx="715">
                  <c:v>Havells Instanio 3-Litre</c:v>
                </c:pt>
                <c:pt idx="716">
                  <c:v>Havells Instanio 1-Litre</c:v>
                </c:pt>
                <c:pt idx="717">
                  <c:v>Havells Instanio 10</c:v>
                </c:pt>
                <c:pt idx="718">
                  <c:v>Havells Immersion Hb15</c:v>
                </c:pt>
                <c:pt idx="719">
                  <c:v>Havells Glydo 1000</c:v>
                </c:pt>
                <c:pt idx="720">
                  <c:v>Havells Glaze 74W</c:v>
                </c:pt>
                <c:pt idx="721">
                  <c:v>Havells Gatik Neo</c:v>
                </c:pt>
                <c:pt idx="722">
                  <c:v>Havells Festiva 1200Mm</c:v>
                </c:pt>
                <c:pt idx="723">
                  <c:v>Havells D'Zire 1000</c:v>
                </c:pt>
                <c:pt idx="724">
                  <c:v>Havells Cista Room</c:v>
                </c:pt>
                <c:pt idx="725">
                  <c:v>Havells Bero Quartz</c:v>
                </c:pt>
                <c:pt idx="726">
                  <c:v>Havells Aqua Plus</c:v>
                </c:pt>
                <c:pt idx="727">
                  <c:v>Havells Ambrose 1200Mm</c:v>
                </c:pt>
                <c:pt idx="728">
                  <c:v>Green Tales Heat</c:v>
                </c:pt>
                <c:pt idx="729">
                  <c:v>Goodscity Garment Steamer</c:v>
                </c:pt>
                <c:pt idx="730">
                  <c:v>Goldmedal Curve Plus</c:v>
                </c:pt>
                <c:pt idx="731">
                  <c:v>Glun Multipurpose Portable</c:v>
                </c:pt>
                <c:pt idx="732">
                  <c:v>Glen 3 In</c:v>
                </c:pt>
                <c:pt idx="733">
                  <c:v>Gizga Essentials Webcam</c:v>
                </c:pt>
                <c:pt idx="734">
                  <c:v>Gizga Essentials Usb</c:v>
                </c:pt>
                <c:pt idx="735">
                  <c:v>Gizga Essentials Universal</c:v>
                </c:pt>
                <c:pt idx="736">
                  <c:v>Gizga Essentials Spiral</c:v>
                </c:pt>
                <c:pt idx="737">
                  <c:v>Gizga Essentials Professional</c:v>
                </c:pt>
                <c:pt idx="738">
                  <c:v>Gizga Essentials Portable</c:v>
                </c:pt>
                <c:pt idx="739">
                  <c:v>Gizga Essentials Multi-Purpose</c:v>
                </c:pt>
                <c:pt idx="740">
                  <c:v>Gizga Essentials Laptop</c:v>
                </c:pt>
                <c:pt idx="741">
                  <c:v>Gizga Essentials Hard</c:v>
                </c:pt>
                <c:pt idx="742">
                  <c:v>Gizga Essentials Earphone</c:v>
                </c:pt>
                <c:pt idx="743">
                  <c:v>Gizga Essentials Cable</c:v>
                </c:pt>
                <c:pt idx="744">
                  <c:v>Gizga Club-Laptop Neoprene</c:v>
                </c:pt>
                <c:pt idx="745">
                  <c:v>Gilton Egg Boiler</c:v>
                </c:pt>
                <c:pt idx="746">
                  <c:v>Gilary Multi Charging</c:v>
                </c:pt>
                <c:pt idx="747">
                  <c:v>Generic Ultra-Mini Bluetooth</c:v>
                </c:pt>
                <c:pt idx="748">
                  <c:v>Gadgetronics Digital Kitchen</c:v>
                </c:pt>
                <c:pt idx="749">
                  <c:v>Fya Handheld Vacuum</c:v>
                </c:pt>
                <c:pt idx="750">
                  <c:v>Fujifilm Instax Mini</c:v>
                </c:pt>
                <c:pt idx="751">
                  <c:v>Foxin Ftc 12A</c:v>
                </c:pt>
                <c:pt idx="752">
                  <c:v>Flix Usb Charger,Flix</c:v>
                </c:pt>
                <c:pt idx="753">
                  <c:v>Flix Micro Usb</c:v>
                </c:pt>
                <c:pt idx="754">
                  <c:v>Flix (Beetel) Usb</c:v>
                </c:pt>
                <c:pt idx="755">
                  <c:v>Flix (Beetel) Bolt</c:v>
                </c:pt>
                <c:pt idx="756">
                  <c:v>Flix (Beetel) 3In1</c:v>
                </c:pt>
                <c:pt idx="757">
                  <c:v>Flix (Beetel Usb</c:v>
                </c:pt>
                <c:pt idx="758">
                  <c:v>Flix (Beetel Flow</c:v>
                </c:pt>
                <c:pt idx="759">
                  <c:v>Fire-Boltt Visionary 1.78"</c:v>
                </c:pt>
                <c:pt idx="760">
                  <c:v>Fire-Boltt Tank 1.85"</c:v>
                </c:pt>
                <c:pt idx="761">
                  <c:v>Fire-Boltt Ring Pro</c:v>
                </c:pt>
                <c:pt idx="762">
                  <c:v>Fire-Boltt Ring 3</c:v>
                </c:pt>
                <c:pt idx="763">
                  <c:v>Fire-Boltt Phoenix Smart</c:v>
                </c:pt>
                <c:pt idx="764">
                  <c:v>Fire-Boltt Ninja Calling</c:v>
                </c:pt>
                <c:pt idx="765">
                  <c:v>Fire-Boltt Ninja Call</c:v>
                </c:pt>
                <c:pt idx="766">
                  <c:v>Fire-Boltt Ninja 3</c:v>
                </c:pt>
                <c:pt idx="767">
                  <c:v>Fire-Boltt India'S No</c:v>
                </c:pt>
                <c:pt idx="768">
                  <c:v>Fire-Boltt Gladiator 1.96"</c:v>
                </c:pt>
                <c:pt idx="769">
                  <c:v>Figment Handheld Milk</c:v>
                </c:pt>
                <c:pt idx="770">
                  <c:v>Fedus Cat6 Ethernet</c:v>
                </c:pt>
                <c:pt idx="771">
                  <c:v>Fabware Lint Remover</c:v>
                </c:pt>
                <c:pt idx="772">
                  <c:v>Faber-Castell Connector Pen</c:v>
                </c:pt>
                <c:pt idx="773">
                  <c:v>Eynk Extra Long</c:v>
                </c:pt>
                <c:pt idx="774">
                  <c:v>Eveready Red 1012</c:v>
                </c:pt>
                <c:pt idx="775">
                  <c:v>Eveready 1015 Carbon</c:v>
                </c:pt>
                <c:pt idx="776">
                  <c:v>Eureka Forbes Wet</c:v>
                </c:pt>
                <c:pt idx="777">
                  <c:v>Eureka Forbes Trendy</c:v>
                </c:pt>
                <c:pt idx="778">
                  <c:v>Eureka Forbes Supervac</c:v>
                </c:pt>
                <c:pt idx="779">
                  <c:v>Eureka Forbes Euroclean</c:v>
                </c:pt>
                <c:pt idx="780">
                  <c:v>Eureka Forbes Aquasure</c:v>
                </c:pt>
                <c:pt idx="781">
                  <c:v>Eureka Forbes Active</c:v>
                </c:pt>
                <c:pt idx="782">
                  <c:v>Esr Usb C</c:v>
                </c:pt>
                <c:pt idx="783">
                  <c:v>Esr Screen Protector</c:v>
                </c:pt>
                <c:pt idx="784">
                  <c:v>Esquire Laundry Basket</c:v>
                </c:pt>
                <c:pt idx="785">
                  <c:v>Esnipe Mart Worldwide</c:v>
                </c:pt>
                <c:pt idx="786">
                  <c:v>Esn 999 Supreme</c:v>
                </c:pt>
                <c:pt idx="787">
                  <c:v>Epson 003 65</c:v>
                </c:pt>
                <c:pt idx="788">
                  <c:v>Eopora Ptc Ceramic</c:v>
                </c:pt>
                <c:pt idx="789">
                  <c:v>Envie¬Æ (Aa10004Plni-Cd) Aa</c:v>
                </c:pt>
                <c:pt idx="790">
                  <c:v>Envie Ecr-20 Charger</c:v>
                </c:pt>
                <c:pt idx="791">
                  <c:v>Enem Sealing Machine</c:v>
                </c:pt>
                <c:pt idx="792">
                  <c:v>En Ligne Adjustable</c:v>
                </c:pt>
                <c:pt idx="793">
                  <c:v>Empty Mist Trigger</c:v>
                </c:pt>
                <c:pt idx="794">
                  <c:v>Elv Mobile Phone</c:v>
                </c:pt>
                <c:pt idx="795">
                  <c:v>Elv Car Mount</c:v>
                </c:pt>
                <c:pt idx="796">
                  <c:v>Elv Aluminum Adjustable</c:v>
                </c:pt>
                <c:pt idx="797">
                  <c:v>Elv Aluminium Adjustable</c:v>
                </c:pt>
                <c:pt idx="798">
                  <c:v>Electvision Remote Control</c:v>
                </c:pt>
                <c:pt idx="799">
                  <c:v>Egate I9 Pro-Max</c:v>
                </c:pt>
                <c:pt idx="800">
                  <c:v>Ecovacs Deebot N8</c:v>
                </c:pt>
                <c:pt idx="801">
                  <c:v>E-Cosmos Plug In</c:v>
                </c:pt>
                <c:pt idx="802">
                  <c:v>E-Cosmos 5V 1.2W</c:v>
                </c:pt>
                <c:pt idx="803">
                  <c:v>Eco Crystal J</c:v>
                </c:pt>
                <c:pt idx="804">
                  <c:v>Dynore Stainless Steel</c:v>
                </c:pt>
                <c:pt idx="805">
                  <c:v>Dyazo Usb 3.0</c:v>
                </c:pt>
                <c:pt idx="806">
                  <c:v>Dyazo 6 Angles</c:v>
                </c:pt>
                <c:pt idx="807">
                  <c:v>Duracell Usb Lightning</c:v>
                </c:pt>
                <c:pt idx="808">
                  <c:v>Duracell Usb C</c:v>
                </c:pt>
                <c:pt idx="809">
                  <c:v>Duracell Ultra Alkaline</c:v>
                </c:pt>
                <c:pt idx="810">
                  <c:v>Duracell Type-C To</c:v>
                </c:pt>
                <c:pt idx="811">
                  <c:v>Duracell Type C</c:v>
                </c:pt>
                <c:pt idx="812">
                  <c:v>Duracell Rechargeable Aa</c:v>
                </c:pt>
                <c:pt idx="813">
                  <c:v>Duracell Plus Aaa</c:v>
                </c:pt>
                <c:pt idx="814">
                  <c:v>Duracell Micro Usb</c:v>
                </c:pt>
                <c:pt idx="815">
                  <c:v>Duracell Cr2025 3V</c:v>
                </c:pt>
                <c:pt idx="816">
                  <c:v>Duracell Cr2016 3V</c:v>
                </c:pt>
                <c:pt idx="817">
                  <c:v>Duracell Chhota Power</c:v>
                </c:pt>
                <c:pt idx="818">
                  <c:v>Duracell 38W Fast</c:v>
                </c:pt>
                <c:pt idx="819">
                  <c:v>Dr Trust Electronic</c:v>
                </c:pt>
                <c:pt idx="820">
                  <c:v>D-Link Dwa-131 300</c:v>
                </c:pt>
                <c:pt idx="821">
                  <c:v>D-Link Dir-615 Wi-Fi</c:v>
                </c:pt>
                <c:pt idx="822">
                  <c:v>Digitek¬Æ (Dtr-200Mt) (18</c:v>
                </c:pt>
                <c:pt idx="823">
                  <c:v>Digitek¬Æ (Dtr 260</c:v>
                </c:pt>
                <c:pt idx="824">
                  <c:v>Digitek¬Æ (Drl-14C) Professional</c:v>
                </c:pt>
                <c:pt idx="825">
                  <c:v>Digitek¬Æ (Dls-9Ft) Lightweight</c:v>
                </c:pt>
                <c:pt idx="826">
                  <c:v>Digitek Dtr 550</c:v>
                </c:pt>
                <c:pt idx="827">
                  <c:v>Demokrazy New Nova</c:v>
                </c:pt>
                <c:pt idx="828">
                  <c:v>Dell Wm118 Wireless</c:v>
                </c:pt>
                <c:pt idx="829">
                  <c:v>Dell Usb Wireless</c:v>
                </c:pt>
                <c:pt idx="830">
                  <c:v>Dell Ms116 1000Dpi</c:v>
                </c:pt>
                <c:pt idx="831">
                  <c:v>Dell Kb216 Wired</c:v>
                </c:pt>
                <c:pt idx="832">
                  <c:v>Dealfreez Case Compatible</c:v>
                </c:pt>
                <c:pt idx="833">
                  <c:v>Cuzor 12V Mini</c:v>
                </c:pt>
                <c:pt idx="834">
                  <c:v>Cubetek 3 In</c:v>
                </c:pt>
                <c:pt idx="835">
                  <c:v>Csi International¬Æ Instant</c:v>
                </c:pt>
                <c:pt idx="836">
                  <c:v>Crypo‚Ñ¢ Universal Remote</c:v>
                </c:pt>
                <c:pt idx="837">
                  <c:v>Crucial Ram 8Gb</c:v>
                </c:pt>
                <c:pt idx="838">
                  <c:v>Crucial P3 500Gb</c:v>
                </c:pt>
                <c:pt idx="839">
                  <c:v>Crucial Bx500 240Gb</c:v>
                </c:pt>
                <c:pt idx="840">
                  <c:v>Crossvolt Compatible Dash/Warp</c:v>
                </c:pt>
                <c:pt idx="841">
                  <c:v>Crompton Solarium Qube</c:v>
                </c:pt>
                <c:pt idx="842">
                  <c:v>Crompton Sea Sapphira</c:v>
                </c:pt>
                <c:pt idx="843">
                  <c:v>Crompton Instaglide 1000-Watts</c:v>
                </c:pt>
                <c:pt idx="844">
                  <c:v>Crompton Instabliss 3-L</c:v>
                </c:pt>
                <c:pt idx="845">
                  <c:v>Crompton Insta Delight</c:v>
                </c:pt>
                <c:pt idx="846">
                  <c:v>Crompton Insta Comfy</c:v>
                </c:pt>
                <c:pt idx="847">
                  <c:v>Crompton Insta Comfort</c:v>
                </c:pt>
                <c:pt idx="848">
                  <c:v>Crompton Ihl 251</c:v>
                </c:pt>
                <c:pt idx="849">
                  <c:v>Crompton Ihl 152</c:v>
                </c:pt>
                <c:pt idx="850">
                  <c:v>Crompton Hill Briz</c:v>
                </c:pt>
                <c:pt idx="851">
                  <c:v>Crompton Highspeed Markle</c:v>
                </c:pt>
                <c:pt idx="852">
                  <c:v>Crompton Gracee 5-L</c:v>
                </c:pt>
                <c:pt idx="853">
                  <c:v>Crompton Brio 1000-Watts</c:v>
                </c:pt>
                <c:pt idx="854">
                  <c:v>Crompton Arno Neo</c:v>
                </c:pt>
                <c:pt idx="855">
                  <c:v>Crompton Amica 15-L</c:v>
                </c:pt>
                <c:pt idx="856">
                  <c:v>Croma 80 Cm</c:v>
                </c:pt>
                <c:pt idx="857">
                  <c:v>Croma 500W Mixer</c:v>
                </c:pt>
                <c:pt idx="858">
                  <c:v>Croma 3A Fast</c:v>
                </c:pt>
                <c:pt idx="859">
                  <c:v>Croma 1100 W</c:v>
                </c:pt>
                <c:pt idx="860">
                  <c:v>Cp Plus 2Mp</c:v>
                </c:pt>
                <c:pt idx="861">
                  <c:v>Coway Professional Air</c:v>
                </c:pt>
                <c:pt idx="862">
                  <c:v>Cotbolt Silicone Protective</c:v>
                </c:pt>
                <c:pt idx="863">
                  <c:v>Cotbolt Silicone Case</c:v>
                </c:pt>
                <c:pt idx="864">
                  <c:v>Cookwell Bullet Mixer</c:v>
                </c:pt>
                <c:pt idx="865">
                  <c:v>Coi Note Pad/Memo</c:v>
                </c:pt>
                <c:pt idx="866">
                  <c:v>Classmate Soft Cover</c:v>
                </c:pt>
                <c:pt idx="867">
                  <c:v>Classmate Pulse Spiral</c:v>
                </c:pt>
                <c:pt idx="868">
                  <c:v>Classmate Pulse 6</c:v>
                </c:pt>
                <c:pt idx="869">
                  <c:v>Classmate Pulse 1</c:v>
                </c:pt>
                <c:pt idx="870">
                  <c:v>Classmate Octane Neon-</c:v>
                </c:pt>
                <c:pt idx="871">
                  <c:v>Classmate Octane Colour</c:v>
                </c:pt>
                <c:pt idx="872">
                  <c:v>Classmate Long Notebook</c:v>
                </c:pt>
                <c:pt idx="873">
                  <c:v>Classmate Long Book</c:v>
                </c:pt>
                <c:pt idx="874">
                  <c:v>Classmate Drawing Book</c:v>
                </c:pt>
                <c:pt idx="875">
                  <c:v>Classmate 2100117 Soft</c:v>
                </c:pt>
                <c:pt idx="876">
                  <c:v>Cello Quick Boil</c:v>
                </c:pt>
                <c:pt idx="877">
                  <c:v>Cello Non-Stick Aluminium</c:v>
                </c:pt>
                <c:pt idx="878">
                  <c:v>Cello Eliza Plastic</c:v>
                </c:pt>
                <c:pt idx="879">
                  <c:v>Cedo 65W Oneplus</c:v>
                </c:pt>
                <c:pt idx="880">
                  <c:v>Casio Mj-12D 150</c:v>
                </c:pt>
                <c:pt idx="881">
                  <c:v>Casio Mj-120D 150</c:v>
                </c:pt>
                <c:pt idx="882">
                  <c:v>Casio Fx-991Es Plus-2Nd</c:v>
                </c:pt>
                <c:pt idx="883">
                  <c:v>Casio Fx-82Ms 2Nd</c:v>
                </c:pt>
                <c:pt idx="884">
                  <c:v>Carecase¬Æ Optical Bay</c:v>
                </c:pt>
                <c:pt idx="885">
                  <c:v>Cardex Digital Kitchen</c:v>
                </c:pt>
                <c:pt idx="886">
                  <c:v>Caprigo Heavy Duty</c:v>
                </c:pt>
                <c:pt idx="887">
                  <c:v>Canon Pixma Mg2577S</c:v>
                </c:pt>
                <c:pt idx="888">
                  <c:v>Canon Pixma E477</c:v>
                </c:pt>
                <c:pt idx="889">
                  <c:v>Canon E4570 All-In-One</c:v>
                </c:pt>
                <c:pt idx="890">
                  <c:v>Candes Gloster All</c:v>
                </c:pt>
                <c:pt idx="891">
                  <c:v>Candes Blowhot All</c:v>
                </c:pt>
                <c:pt idx="892">
                  <c:v>Candes 10 Litre</c:v>
                </c:pt>
                <c:pt idx="893">
                  <c:v>Campfire Spring Chef</c:v>
                </c:pt>
                <c:pt idx="894">
                  <c:v>Camlin Elegante Fountain</c:v>
                </c:pt>
                <c:pt idx="895">
                  <c:v>Camel Oil Pastel</c:v>
                </c:pt>
                <c:pt idx="896">
                  <c:v>Camel Fabrica Acrylic</c:v>
                </c:pt>
                <c:pt idx="897">
                  <c:v>Camel Artist Acrylic</c:v>
                </c:pt>
                <c:pt idx="898">
                  <c:v>Callas Multipurpose Foldable</c:v>
                </c:pt>
                <c:pt idx="899">
                  <c:v>Caldipree Silicone Case</c:v>
                </c:pt>
                <c:pt idx="900">
                  <c:v>Cafe Jei French</c:v>
                </c:pt>
                <c:pt idx="901">
                  <c:v>Cablet 2.5 Inch</c:v>
                </c:pt>
                <c:pt idx="902">
                  <c:v>Cablecreation Rca To</c:v>
                </c:pt>
                <c:pt idx="903">
                  <c:v>C (Device) Lint</c:v>
                </c:pt>
                <c:pt idx="904">
                  <c:v>Butterfly Smart Wet</c:v>
                </c:pt>
                <c:pt idx="905">
                  <c:v>Butterfly Smart Mixer</c:v>
                </c:pt>
                <c:pt idx="906">
                  <c:v>Butterfly Jet Elite</c:v>
                </c:pt>
                <c:pt idx="907">
                  <c:v>Butterfly Hero Mixer</c:v>
                </c:pt>
                <c:pt idx="908">
                  <c:v>Butterfly Ekn 1.5-Litre</c:v>
                </c:pt>
                <c:pt idx="909">
                  <c:v>Bulfyss Usb Rechargeable</c:v>
                </c:pt>
                <c:pt idx="910">
                  <c:v>Bulfyss Stainless Steel</c:v>
                </c:pt>
                <c:pt idx="911">
                  <c:v>Bulfyss Plastic Sticky</c:v>
                </c:pt>
                <c:pt idx="912">
                  <c:v>Brustro Copytinta Coloured</c:v>
                </c:pt>
                <c:pt idx="913">
                  <c:v>Brayden Fito Atom</c:v>
                </c:pt>
                <c:pt idx="914">
                  <c:v>Brayden Chopro, Electric</c:v>
                </c:pt>
                <c:pt idx="915">
                  <c:v>Brand Conquer 6</c:v>
                </c:pt>
                <c:pt idx="916">
                  <c:v>Boya Bym1 Auxiliary</c:v>
                </c:pt>
                <c:pt idx="917">
                  <c:v>Boult Audio Zcharge</c:v>
                </c:pt>
                <c:pt idx="918">
                  <c:v>Boult Audio Truebuds</c:v>
                </c:pt>
                <c:pt idx="919">
                  <c:v>Boult Audio Probass</c:v>
                </c:pt>
                <c:pt idx="920">
                  <c:v>Boult Audio Omega</c:v>
                </c:pt>
                <c:pt idx="921">
                  <c:v>Boult Audio Fxcharge</c:v>
                </c:pt>
                <c:pt idx="922">
                  <c:v>Boult Audio Bassbuds</c:v>
                </c:pt>
                <c:pt idx="923">
                  <c:v>Boult Audio Bass</c:v>
                </c:pt>
                <c:pt idx="924">
                  <c:v>Boult Audio Airbass</c:v>
                </c:pt>
                <c:pt idx="925">
                  <c:v>Bosch Pro 1000W</c:v>
                </c:pt>
                <c:pt idx="926">
                  <c:v>Borosil Volcano 13</c:v>
                </c:pt>
                <c:pt idx="927">
                  <c:v>Borosil Rio 1.5</c:v>
                </c:pt>
                <c:pt idx="928">
                  <c:v>Borosil Prime Grill</c:v>
                </c:pt>
                <c:pt idx="929">
                  <c:v>Borosil Jumbo 1000-Watt</c:v>
                </c:pt>
                <c:pt idx="930">
                  <c:v>Borosil Electric Egg</c:v>
                </c:pt>
                <c:pt idx="931">
                  <c:v>Borosil Chef Delite</c:v>
                </c:pt>
                <c:pt idx="932">
                  <c:v>Boat Xtend Smartwatch</c:v>
                </c:pt>
                <c:pt idx="933">
                  <c:v>Boat Wave Lite</c:v>
                </c:pt>
                <c:pt idx="934">
                  <c:v>Boat Wave Call</c:v>
                </c:pt>
                <c:pt idx="935">
                  <c:v>Boat Type-C A400</c:v>
                </c:pt>
                <c:pt idx="936">
                  <c:v>Boat Type C</c:v>
                </c:pt>
                <c:pt idx="937">
                  <c:v>Boat Stone 650</c:v>
                </c:pt>
                <c:pt idx="938">
                  <c:v>Boat Stone 250</c:v>
                </c:pt>
                <c:pt idx="939">
                  <c:v>Boat Stone 180</c:v>
                </c:pt>
                <c:pt idx="940">
                  <c:v>Boat Rugged V3</c:v>
                </c:pt>
                <c:pt idx="941">
                  <c:v>Boat Rockerz 550</c:v>
                </c:pt>
                <c:pt idx="942">
                  <c:v>Boat Rockerz 450</c:v>
                </c:pt>
                <c:pt idx="943">
                  <c:v>Boat Rockerz 400</c:v>
                </c:pt>
                <c:pt idx="944">
                  <c:v>Boat Rockerz 370</c:v>
                </c:pt>
                <c:pt idx="945">
                  <c:v>Boat Rockerz 330</c:v>
                </c:pt>
                <c:pt idx="946">
                  <c:v>Boat Rockerz 255</c:v>
                </c:pt>
                <c:pt idx="947">
                  <c:v>Boat Newly Launched</c:v>
                </c:pt>
                <c:pt idx="948">
                  <c:v>Boat Micro Usb</c:v>
                </c:pt>
                <c:pt idx="949">
                  <c:v>Boat Ltg 550V3</c:v>
                </c:pt>
                <c:pt idx="950">
                  <c:v>Boat Ltg 500</c:v>
                </c:pt>
                <c:pt idx="951">
                  <c:v>Boat Laptop, Smartphone</c:v>
                </c:pt>
                <c:pt idx="952">
                  <c:v>Boat Flash Edition</c:v>
                </c:pt>
                <c:pt idx="953">
                  <c:v>Boat Dual Port</c:v>
                </c:pt>
                <c:pt idx="954">
                  <c:v>Boat Deuce Usb</c:v>
                </c:pt>
                <c:pt idx="955">
                  <c:v>Boat Bassheads 900</c:v>
                </c:pt>
                <c:pt idx="956">
                  <c:v>Boat Bassheads 242</c:v>
                </c:pt>
                <c:pt idx="957">
                  <c:v>Boat Bassheads 225</c:v>
                </c:pt>
                <c:pt idx="958">
                  <c:v>Boat Bassheads 152</c:v>
                </c:pt>
                <c:pt idx="959">
                  <c:v>Boat Bassheads 122</c:v>
                </c:pt>
                <c:pt idx="960">
                  <c:v>Boat Bassheads 102</c:v>
                </c:pt>
                <c:pt idx="961">
                  <c:v>Boat Bassheads 100</c:v>
                </c:pt>
                <c:pt idx="962">
                  <c:v>Boat Airdopes 191G</c:v>
                </c:pt>
                <c:pt idx="963">
                  <c:v>Boat Airdopes 181</c:v>
                </c:pt>
                <c:pt idx="964">
                  <c:v>Boat Airdopes 171</c:v>
                </c:pt>
                <c:pt idx="965">
                  <c:v>Boat Airdopes 141</c:v>
                </c:pt>
                <c:pt idx="966">
                  <c:v>Boat Airdopes 121V2</c:v>
                </c:pt>
                <c:pt idx="967">
                  <c:v>Boat A400 Usb</c:v>
                </c:pt>
                <c:pt idx="968">
                  <c:v>Boat A 350</c:v>
                </c:pt>
                <c:pt idx="969">
                  <c:v>Bluerigger High Speed</c:v>
                </c:pt>
                <c:pt idx="970">
                  <c:v>Bluerigger Digital Optical</c:v>
                </c:pt>
                <c:pt idx="971">
                  <c:v>Black+Decker Handheld Portable</c:v>
                </c:pt>
                <c:pt idx="972">
                  <c:v>Black + Decker</c:v>
                </c:pt>
                <c:pt idx="973">
                  <c:v>Bestor¬Æ Lcd Writing</c:v>
                </c:pt>
                <c:pt idx="974">
                  <c:v>Bestor ¬Æ 8K</c:v>
                </c:pt>
                <c:pt idx="975">
                  <c:v>Belkin Usb C</c:v>
                </c:pt>
                <c:pt idx="976">
                  <c:v>Belkin Essential Series</c:v>
                </c:pt>
                <c:pt idx="977">
                  <c:v>Belkin Apple Certified</c:v>
                </c:pt>
                <c:pt idx="978">
                  <c:v>Beatxp Kitchen Scale</c:v>
                </c:pt>
                <c:pt idx="979">
                  <c:v>Balzano High Speed</c:v>
                </c:pt>
                <c:pt idx="980">
                  <c:v>Bajaj Waterproof 1500</c:v>
                </c:pt>
                <c:pt idx="981">
                  <c:v>Bajaj Splendora 3</c:v>
                </c:pt>
                <c:pt idx="982">
                  <c:v>Bajaj Rhx-2 800-Watt</c:v>
                </c:pt>
                <c:pt idx="983">
                  <c:v>Bajaj Rex Dlx</c:v>
                </c:pt>
                <c:pt idx="984">
                  <c:v>Bajaj Rex 750W</c:v>
                </c:pt>
                <c:pt idx="985">
                  <c:v>Bajaj Rex 500W</c:v>
                </c:pt>
                <c:pt idx="986">
                  <c:v>Bajaj Pygmy Mini</c:v>
                </c:pt>
                <c:pt idx="987">
                  <c:v>Bajaj Ofr Room</c:v>
                </c:pt>
                <c:pt idx="988">
                  <c:v>Bajaj New Shakti</c:v>
                </c:pt>
                <c:pt idx="989">
                  <c:v>Bajaj Minor 1000</c:v>
                </c:pt>
                <c:pt idx="990">
                  <c:v>Bajaj Majesty Rx11</c:v>
                </c:pt>
                <c:pt idx="991">
                  <c:v>Bajaj Majesty Rx10</c:v>
                </c:pt>
                <c:pt idx="992">
                  <c:v>Bajaj Majesty Dx-11</c:v>
                </c:pt>
                <c:pt idx="993">
                  <c:v>Bajaj Majesty Duetto</c:v>
                </c:pt>
                <c:pt idx="994">
                  <c:v>Bajaj Immersion Rod</c:v>
                </c:pt>
                <c:pt idx="995">
                  <c:v>Bajaj Hm-01 Powerful</c:v>
                </c:pt>
                <c:pt idx="996">
                  <c:v>Bajaj Frore 1200</c:v>
                </c:pt>
                <c:pt idx="997">
                  <c:v>Bajaj Dx-7 1000W</c:v>
                </c:pt>
                <c:pt idx="998">
                  <c:v>Bajaj Dx-6 1000W</c:v>
                </c:pt>
                <c:pt idx="999">
                  <c:v>Bajaj Dx-2 600W</c:v>
                </c:pt>
                <c:pt idx="1000">
                  <c:v>Bajaj Dhx-9 1000W</c:v>
                </c:pt>
                <c:pt idx="1001">
                  <c:v>Bajaj Deluxe 2000</c:v>
                </c:pt>
                <c:pt idx="1002">
                  <c:v>Bajaj Atx 4</c:v>
                </c:pt>
                <c:pt idx="1003">
                  <c:v>Avnish Tap Water</c:v>
                </c:pt>
                <c:pt idx="1004">
                  <c:v>Atomberg Renesa 1200Mm</c:v>
                </c:pt>
                <c:pt idx="1005">
                  <c:v>Atom Selves-Mh 200</c:v>
                </c:pt>
                <c:pt idx="1006">
                  <c:v>Astigo Compatible Remote</c:v>
                </c:pt>
                <c:pt idx="1007">
                  <c:v>Artis Ar-45W-Mg2 45</c:v>
                </c:pt>
                <c:pt idx="1008">
                  <c:v>Aquasure From Aquaguard</c:v>
                </c:pt>
                <c:pt idx="1009">
                  <c:v>Aquaguard Aura Ro+Uv+Uf+Taste</c:v>
                </c:pt>
                <c:pt idx="1010">
                  <c:v>Aquadpure Copper +</c:v>
                </c:pt>
                <c:pt idx="1011">
                  <c:v>Aqua D Pure</c:v>
                </c:pt>
                <c:pt idx="1012">
                  <c:v>Apsara Platinum Pencils</c:v>
                </c:pt>
                <c:pt idx="1013">
                  <c:v>Apc Back-Ups Bx600C-In</c:v>
                </c:pt>
                <c:pt idx="1014">
                  <c:v>Ao Smith Hse-Vas-X-015</c:v>
                </c:pt>
                <c:pt idx="1015">
                  <c:v>Ant Esports Gm320</c:v>
                </c:pt>
                <c:pt idx="1016">
                  <c:v>Anjaney Enterprise Smart</c:v>
                </c:pt>
                <c:pt idx="1017">
                  <c:v>Amozo Ultra Hybrid</c:v>
                </c:pt>
                <c:pt idx="1018">
                  <c:v>Amkette 30 Pin</c:v>
                </c:pt>
                <c:pt idx="1019">
                  <c:v>American Micronic- Imported</c:v>
                </c:pt>
                <c:pt idx="1020">
                  <c:v>Ambrane Unbreakable 60W</c:v>
                </c:pt>
                <c:pt idx="1021">
                  <c:v>Ambrane Unbreakable 3A</c:v>
                </c:pt>
                <c:pt idx="1022">
                  <c:v>Ambrane Unbreakable 3</c:v>
                </c:pt>
                <c:pt idx="1023">
                  <c:v>Ambrane Mobile Holding</c:v>
                </c:pt>
                <c:pt idx="1024">
                  <c:v>Ambrane Fast 100W</c:v>
                </c:pt>
                <c:pt idx="1025">
                  <c:v>Ambrane Bcl-15 Lightning</c:v>
                </c:pt>
                <c:pt idx="1026">
                  <c:v>Ambrane 60W /</c:v>
                </c:pt>
                <c:pt idx="1027">
                  <c:v>Ambrane 27000Mah Power</c:v>
                </c:pt>
                <c:pt idx="1028">
                  <c:v>Ambrane 20000Mah Power</c:v>
                </c:pt>
                <c:pt idx="1029">
                  <c:v>Ambrane 2 In</c:v>
                </c:pt>
                <c:pt idx="1030">
                  <c:v>Ambrane 10000Mah Slim</c:v>
                </c:pt>
                <c:pt idx="1031">
                  <c:v>Amazonbasics Usb Type-C</c:v>
                </c:pt>
                <c:pt idx="1032">
                  <c:v>Amazonbasics Usb C</c:v>
                </c:pt>
                <c:pt idx="1033">
                  <c:v>Amazonbasics Usb 2.0</c:v>
                </c:pt>
                <c:pt idx="1034">
                  <c:v>Amazonbasics Nylon Braided</c:v>
                </c:pt>
                <c:pt idx="1035">
                  <c:v>Amazonbasics New Release</c:v>
                </c:pt>
                <c:pt idx="1036">
                  <c:v>Amazonbasics Micro Usb</c:v>
                </c:pt>
                <c:pt idx="1037">
                  <c:v>Amazonbasics Induction Cooktop</c:v>
                </c:pt>
                <c:pt idx="1038">
                  <c:v>Amazonbasics High-Speed Braided</c:v>
                </c:pt>
                <c:pt idx="1039">
                  <c:v>Amazonbasics High Speed</c:v>
                </c:pt>
                <c:pt idx="1040">
                  <c:v>Amazonbasics Flexible Premium</c:v>
                </c:pt>
                <c:pt idx="1041">
                  <c:v>Amazonbasics Double Braided</c:v>
                </c:pt>
                <c:pt idx="1042">
                  <c:v>Amazonbasics Digital Optical</c:v>
                </c:pt>
                <c:pt idx="1043">
                  <c:v>Amazonbasics Cylinder Bagless</c:v>
                </c:pt>
                <c:pt idx="1044">
                  <c:v>Amazonbasics 6-Feet Displayport</c:v>
                </c:pt>
                <c:pt idx="1045">
                  <c:v>Amazonbasics 6 Feet</c:v>
                </c:pt>
                <c:pt idx="1046">
                  <c:v>Amazonbasics 3.5Mm To</c:v>
                </c:pt>
                <c:pt idx="1047">
                  <c:v>Amazonbasics 3 Feet</c:v>
                </c:pt>
                <c:pt idx="1048">
                  <c:v>Amazonbasics 108 Cm</c:v>
                </c:pt>
                <c:pt idx="1049">
                  <c:v>Amazonbasics 10.2 Gbps</c:v>
                </c:pt>
                <c:pt idx="1050">
                  <c:v>Amazonbasics - High-Speed</c:v>
                </c:pt>
                <c:pt idx="1051">
                  <c:v>Amazon Brand -</c:v>
                </c:pt>
                <c:pt idx="1052">
                  <c:v>Amazon Basics Wireless</c:v>
                </c:pt>
                <c:pt idx="1053">
                  <c:v>Amazon Basics Usb</c:v>
                </c:pt>
                <c:pt idx="1054">
                  <c:v>Amazon Basics New</c:v>
                </c:pt>
                <c:pt idx="1055">
                  <c:v>Amazon Basics Multipurpose</c:v>
                </c:pt>
                <c:pt idx="1056">
                  <c:v>Amazon Basics Magic</c:v>
                </c:pt>
                <c:pt idx="1057">
                  <c:v>Amazon Basics High-Speed</c:v>
                </c:pt>
                <c:pt idx="1058">
                  <c:v>Amazon Basics Hdmi</c:v>
                </c:pt>
                <c:pt idx="1059">
                  <c:v>Amazon Basics 650</c:v>
                </c:pt>
                <c:pt idx="1060">
                  <c:v>Amazon Basics 300</c:v>
                </c:pt>
                <c:pt idx="1061">
                  <c:v>Amazon Basics 2000/1000</c:v>
                </c:pt>
                <c:pt idx="1062">
                  <c:v>Amazon Basics 2</c:v>
                </c:pt>
                <c:pt idx="1063">
                  <c:v>Amazon Basics 16-Gauge</c:v>
                </c:pt>
                <c:pt idx="1064">
                  <c:v>Amazon Basics 1500</c:v>
                </c:pt>
                <c:pt idx="1065">
                  <c:v>Amazon Basics 10.2</c:v>
                </c:pt>
                <c:pt idx="1066">
                  <c:v>Amazfit Gts2 Mini</c:v>
                </c:pt>
                <c:pt idx="1067">
                  <c:v>Allin Exporters J66</c:v>
                </c:pt>
                <c:pt idx="1068">
                  <c:v>Akiara¬Æ - Makes</c:v>
                </c:pt>
                <c:pt idx="1069">
                  <c:v>Akiara - Makes</c:v>
                </c:pt>
                <c:pt idx="1070">
                  <c:v>Airtel Digitaltv Hd</c:v>
                </c:pt>
                <c:pt idx="1071">
                  <c:v>Airtel Digitaltv Dth</c:v>
                </c:pt>
                <c:pt idx="1072">
                  <c:v>Airtel Digital Tv</c:v>
                </c:pt>
                <c:pt idx="1073">
                  <c:v>Airtel Amf-311Ww Data</c:v>
                </c:pt>
                <c:pt idx="1074">
                  <c:v>Aircase Rugged Hard</c:v>
                </c:pt>
                <c:pt idx="1075">
                  <c:v>Aircase Protective Laptop</c:v>
                </c:pt>
                <c:pt idx="1076">
                  <c:v>Aine Hdmi Male</c:v>
                </c:pt>
                <c:pt idx="1077">
                  <c:v>Agaro Supreme High</c:v>
                </c:pt>
                <c:pt idx="1078">
                  <c:v>Agaro Royal Stand</c:v>
                </c:pt>
                <c:pt idx="1079">
                  <c:v>Agaro Royal Double</c:v>
                </c:pt>
                <c:pt idx="1080">
                  <c:v>Agaro Regal Electric</c:v>
                </c:pt>
                <c:pt idx="1081">
                  <c:v>Agaro Regal 800</c:v>
                </c:pt>
                <c:pt idx="1082">
                  <c:v>Agaro Marvel 9</c:v>
                </c:pt>
                <c:pt idx="1083">
                  <c:v>Agaro Lr2007 Lint</c:v>
                </c:pt>
                <c:pt idx="1084">
                  <c:v>Agaro Imperial 240-Watt</c:v>
                </c:pt>
                <c:pt idx="1085">
                  <c:v>Agaro Glory Cool</c:v>
                </c:pt>
                <c:pt idx="1086">
                  <c:v>Agaro Esteem Multi</c:v>
                </c:pt>
                <c:pt idx="1087">
                  <c:v>Agaro Classic Portable</c:v>
                </c:pt>
                <c:pt idx="1088">
                  <c:v>Agaro Blaze Usba</c:v>
                </c:pt>
                <c:pt idx="1089">
                  <c:v>Agaro Blaze Usb</c:v>
                </c:pt>
                <c:pt idx="1090">
                  <c:v>Agaro Ace 1600</c:v>
                </c:pt>
                <c:pt idx="1091">
                  <c:v>Agaro 33398 Rapid</c:v>
                </c:pt>
                <c:pt idx="1092">
                  <c:v>Activa Instant 3</c:v>
                </c:pt>
                <c:pt idx="1093">
                  <c:v>Activa Heat-Max 2000</c:v>
                </c:pt>
                <c:pt idx="1094">
                  <c:v>Activa Easy Mix</c:v>
                </c:pt>
                <c:pt idx="1095">
                  <c:v>Activa 1200 Mm</c:v>
                </c:pt>
                <c:pt idx="1096">
                  <c:v>Acer Ek220Q 21.5</c:v>
                </c:pt>
                <c:pt idx="1097">
                  <c:v>Acer 80 Cm</c:v>
                </c:pt>
                <c:pt idx="1098">
                  <c:v>Acer 139 Cm</c:v>
                </c:pt>
                <c:pt idx="1099">
                  <c:v>Acer 127 Cm</c:v>
                </c:pt>
                <c:pt idx="1100">
                  <c:v>Acer 109 Cm</c:v>
                </c:pt>
                <c:pt idx="1101">
                  <c:v>Acer 100 Cm</c:v>
                </c:pt>
                <c:pt idx="1102">
                  <c:v>Abode Kitchen Essential</c:v>
                </c:pt>
                <c:pt idx="1103">
                  <c:v>7Seven¬Æ Tcl Remote</c:v>
                </c:pt>
                <c:pt idx="1104">
                  <c:v>7Seven¬Æ Suitable Sony</c:v>
                </c:pt>
                <c:pt idx="1105">
                  <c:v>7Seven¬Æ Compatible With</c:v>
                </c:pt>
                <c:pt idx="1106">
                  <c:v>7Seven¬Æ Compatible Vu</c:v>
                </c:pt>
                <c:pt idx="1107">
                  <c:v>7Seven¬Æ Compatible Tata</c:v>
                </c:pt>
                <c:pt idx="1108">
                  <c:v>7Seven¬Æ Compatible Lg</c:v>
                </c:pt>
                <c:pt idx="1109">
                  <c:v>7Seven¬Æ Compatible For</c:v>
                </c:pt>
                <c:pt idx="1110">
                  <c:v>7Seven¬Æ Bluetooth Voice</c:v>
                </c:pt>
                <c:pt idx="1111">
                  <c:v>7Seven Compatible Lg</c:v>
                </c:pt>
                <c:pt idx="1112">
                  <c:v>4 In 1</c:v>
                </c:pt>
                <c:pt idx="1113">
                  <c:v>3M Scotch Double</c:v>
                </c:pt>
                <c:pt idx="1114">
                  <c:v>3M Post-It Sticky</c:v>
                </c:pt>
                <c:pt idx="1115">
                  <c:v>10Werun Id-116 Bluetooth</c:v>
                </c:pt>
                <c:pt idx="1116">
                  <c:v>10K 8K 4K</c:v>
                </c:pt>
                <c:pt idx="1117">
                  <c:v>!!Haneul!!1000 Watt/2000-Watt Room</c:v>
                </c:pt>
                <c:pt idx="1118">
                  <c:v>!!1000 Watt/2000-Watt Room</c:v>
                </c:pt>
              </c:strCache>
            </c:strRef>
          </c:cat>
          <c:val>
            <c:numRef>
              <c:f>Sheet2!$B$17:$B$1136</c:f>
              <c:numCache>
                <c:formatCode>General</c:formatCode>
                <c:ptCount val="1119"/>
                <c:pt idx="0">
                  <c:v>3.65</c:v>
                </c:pt>
                <c:pt idx="1">
                  <c:v>4.7</c:v>
                </c:pt>
                <c:pt idx="2">
                  <c:v>4.4000000000000004</c:v>
                </c:pt>
                <c:pt idx="3">
                  <c:v>4.3</c:v>
                </c:pt>
                <c:pt idx="4">
                  <c:v>4.1999999999999993</c:v>
                </c:pt>
                <c:pt idx="5">
                  <c:v>4.0999999999999996</c:v>
                </c:pt>
                <c:pt idx="6">
                  <c:v>4.3</c:v>
                </c:pt>
                <c:pt idx="7">
                  <c:v>3.5</c:v>
                </c:pt>
                <c:pt idx="8">
                  <c:v>4.0999999999999996</c:v>
                </c:pt>
                <c:pt idx="9">
                  <c:v>4.2</c:v>
                </c:pt>
                <c:pt idx="10">
                  <c:v>3.8</c:v>
                </c:pt>
                <c:pt idx="11">
                  <c:v>4</c:v>
                </c:pt>
                <c:pt idx="12">
                  <c:v>4.0999999999999996</c:v>
                </c:pt>
                <c:pt idx="13">
                  <c:v>3.8</c:v>
                </c:pt>
                <c:pt idx="14">
                  <c:v>3.7</c:v>
                </c:pt>
                <c:pt idx="15">
                  <c:v>4.4000000000000004</c:v>
                </c:pt>
                <c:pt idx="16">
                  <c:v>4.3</c:v>
                </c:pt>
                <c:pt idx="17">
                  <c:v>3.8</c:v>
                </c:pt>
                <c:pt idx="18">
                  <c:v>3.5</c:v>
                </c:pt>
                <c:pt idx="19">
                  <c:v>4</c:v>
                </c:pt>
                <c:pt idx="20">
                  <c:v>3.6</c:v>
                </c:pt>
                <c:pt idx="21">
                  <c:v>4.2</c:v>
                </c:pt>
                <c:pt idx="22">
                  <c:v>4.0999999999999996</c:v>
                </c:pt>
                <c:pt idx="23">
                  <c:v>3.9</c:v>
                </c:pt>
                <c:pt idx="24">
                  <c:v>3.6</c:v>
                </c:pt>
                <c:pt idx="25">
                  <c:v>3.5</c:v>
                </c:pt>
                <c:pt idx="26">
                  <c:v>3.9</c:v>
                </c:pt>
                <c:pt idx="27">
                  <c:v>3.5</c:v>
                </c:pt>
                <c:pt idx="28">
                  <c:v>3.8</c:v>
                </c:pt>
                <c:pt idx="29">
                  <c:v>3.6</c:v>
                </c:pt>
                <c:pt idx="30">
                  <c:v>3.5</c:v>
                </c:pt>
                <c:pt idx="31">
                  <c:v>3.9</c:v>
                </c:pt>
                <c:pt idx="32">
                  <c:v>3.4</c:v>
                </c:pt>
                <c:pt idx="33">
                  <c:v>3.7</c:v>
                </c:pt>
                <c:pt idx="34">
                  <c:v>4</c:v>
                </c:pt>
                <c:pt idx="35">
                  <c:v>3.4</c:v>
                </c:pt>
                <c:pt idx="36">
                  <c:v>3.9</c:v>
                </c:pt>
                <c:pt idx="37">
                  <c:v>4.0999999999999996</c:v>
                </c:pt>
                <c:pt idx="38">
                  <c:v>3.9</c:v>
                </c:pt>
                <c:pt idx="39">
                  <c:v>3.7</c:v>
                </c:pt>
                <c:pt idx="40">
                  <c:v>4.4000000000000004</c:v>
                </c:pt>
                <c:pt idx="41">
                  <c:v>4.5999999999999996</c:v>
                </c:pt>
                <c:pt idx="42">
                  <c:v>4.0999999999999996</c:v>
                </c:pt>
                <c:pt idx="43">
                  <c:v>4</c:v>
                </c:pt>
                <c:pt idx="44">
                  <c:v>4</c:v>
                </c:pt>
                <c:pt idx="45">
                  <c:v>3.9</c:v>
                </c:pt>
                <c:pt idx="46">
                  <c:v>3.7</c:v>
                </c:pt>
                <c:pt idx="47">
                  <c:v>3.6</c:v>
                </c:pt>
                <c:pt idx="48">
                  <c:v>4.0999999999999996</c:v>
                </c:pt>
                <c:pt idx="49">
                  <c:v>4.3</c:v>
                </c:pt>
                <c:pt idx="50">
                  <c:v>3.6</c:v>
                </c:pt>
                <c:pt idx="51">
                  <c:v>3.7</c:v>
                </c:pt>
                <c:pt idx="52">
                  <c:v>3.8</c:v>
                </c:pt>
                <c:pt idx="53">
                  <c:v>4.0999999999999996</c:v>
                </c:pt>
                <c:pt idx="54">
                  <c:v>3.8</c:v>
                </c:pt>
                <c:pt idx="55">
                  <c:v>4</c:v>
                </c:pt>
                <c:pt idx="56">
                  <c:v>3.3</c:v>
                </c:pt>
                <c:pt idx="57">
                  <c:v>4.4000000000000004</c:v>
                </c:pt>
                <c:pt idx="58">
                  <c:v>3.8</c:v>
                </c:pt>
                <c:pt idx="59">
                  <c:v>4.2</c:v>
                </c:pt>
                <c:pt idx="60">
                  <c:v>4.5999999999999996</c:v>
                </c:pt>
                <c:pt idx="61">
                  <c:v>3.3</c:v>
                </c:pt>
                <c:pt idx="62">
                  <c:v>4.2</c:v>
                </c:pt>
                <c:pt idx="63">
                  <c:v>4</c:v>
                </c:pt>
                <c:pt idx="64">
                  <c:v>3.8</c:v>
                </c:pt>
                <c:pt idx="65">
                  <c:v>4.3</c:v>
                </c:pt>
                <c:pt idx="66">
                  <c:v>4.28</c:v>
                </c:pt>
                <c:pt idx="67">
                  <c:v>4.2</c:v>
                </c:pt>
                <c:pt idx="68">
                  <c:v>4.3</c:v>
                </c:pt>
                <c:pt idx="69">
                  <c:v>4.22</c:v>
                </c:pt>
                <c:pt idx="70">
                  <c:v>4.2</c:v>
                </c:pt>
                <c:pt idx="71">
                  <c:v>4</c:v>
                </c:pt>
                <c:pt idx="72">
                  <c:v>4.5</c:v>
                </c:pt>
                <c:pt idx="73">
                  <c:v>4.4000000000000004</c:v>
                </c:pt>
                <c:pt idx="74">
                  <c:v>4.166666666666667</c:v>
                </c:pt>
                <c:pt idx="75">
                  <c:v>4.2</c:v>
                </c:pt>
                <c:pt idx="76">
                  <c:v>4.3</c:v>
                </c:pt>
                <c:pt idx="77">
                  <c:v>4.3</c:v>
                </c:pt>
                <c:pt idx="78">
                  <c:v>4.0999999999999996</c:v>
                </c:pt>
                <c:pt idx="79">
                  <c:v>4</c:v>
                </c:pt>
                <c:pt idx="80">
                  <c:v>4.5999999999999996</c:v>
                </c:pt>
                <c:pt idx="81">
                  <c:v>4.2</c:v>
                </c:pt>
                <c:pt idx="82">
                  <c:v>4.2</c:v>
                </c:pt>
                <c:pt idx="83">
                  <c:v>4.3</c:v>
                </c:pt>
                <c:pt idx="84">
                  <c:v>4.4000000000000004</c:v>
                </c:pt>
                <c:pt idx="85">
                  <c:v>4.0999999999999996</c:v>
                </c:pt>
                <c:pt idx="86">
                  <c:v>3.9</c:v>
                </c:pt>
                <c:pt idx="87">
                  <c:v>4.2</c:v>
                </c:pt>
                <c:pt idx="88">
                  <c:v>3.6</c:v>
                </c:pt>
                <c:pt idx="89">
                  <c:v>3.6</c:v>
                </c:pt>
                <c:pt idx="90">
                  <c:v>4</c:v>
                </c:pt>
                <c:pt idx="91">
                  <c:v>3.6</c:v>
                </c:pt>
                <c:pt idx="92">
                  <c:v>4.3</c:v>
                </c:pt>
                <c:pt idx="93">
                  <c:v>4.0999999999999996</c:v>
                </c:pt>
                <c:pt idx="94">
                  <c:v>3.8</c:v>
                </c:pt>
                <c:pt idx="95">
                  <c:v>3.8</c:v>
                </c:pt>
                <c:pt idx="96">
                  <c:v>4.2</c:v>
                </c:pt>
                <c:pt idx="97">
                  <c:v>4.3</c:v>
                </c:pt>
                <c:pt idx="98">
                  <c:v>4.0999999999999996</c:v>
                </c:pt>
                <c:pt idx="99">
                  <c:v>4.2</c:v>
                </c:pt>
                <c:pt idx="100">
                  <c:v>4</c:v>
                </c:pt>
                <c:pt idx="101">
                  <c:v>3.9</c:v>
                </c:pt>
                <c:pt idx="102">
                  <c:v>4.0999999999999996</c:v>
                </c:pt>
                <c:pt idx="103">
                  <c:v>4</c:v>
                </c:pt>
                <c:pt idx="104">
                  <c:v>4</c:v>
                </c:pt>
                <c:pt idx="105">
                  <c:v>4</c:v>
                </c:pt>
                <c:pt idx="106">
                  <c:v>4.4000000000000004</c:v>
                </c:pt>
                <c:pt idx="107">
                  <c:v>4</c:v>
                </c:pt>
                <c:pt idx="108">
                  <c:v>3.8</c:v>
                </c:pt>
                <c:pt idx="109">
                  <c:v>4</c:v>
                </c:pt>
                <c:pt idx="110">
                  <c:v>4.2</c:v>
                </c:pt>
                <c:pt idx="111">
                  <c:v>4.5</c:v>
                </c:pt>
                <c:pt idx="112">
                  <c:v>4</c:v>
                </c:pt>
                <c:pt idx="113">
                  <c:v>3.8</c:v>
                </c:pt>
                <c:pt idx="114">
                  <c:v>4.2</c:v>
                </c:pt>
                <c:pt idx="115">
                  <c:v>3.9</c:v>
                </c:pt>
                <c:pt idx="116">
                  <c:v>4.2</c:v>
                </c:pt>
                <c:pt idx="117">
                  <c:v>4.2</c:v>
                </c:pt>
                <c:pt idx="118">
                  <c:v>4.3</c:v>
                </c:pt>
                <c:pt idx="119">
                  <c:v>4.5</c:v>
                </c:pt>
                <c:pt idx="120">
                  <c:v>4.5</c:v>
                </c:pt>
                <c:pt idx="121">
                  <c:v>4.2</c:v>
                </c:pt>
                <c:pt idx="122">
                  <c:v>4.2</c:v>
                </c:pt>
                <c:pt idx="123">
                  <c:v>4.2</c:v>
                </c:pt>
                <c:pt idx="124">
                  <c:v>4.2</c:v>
                </c:pt>
                <c:pt idx="125">
                  <c:v>4.3</c:v>
                </c:pt>
                <c:pt idx="126">
                  <c:v>4.2</c:v>
                </c:pt>
                <c:pt idx="127">
                  <c:v>4.4000000000000004</c:v>
                </c:pt>
                <c:pt idx="128">
                  <c:v>4.2</c:v>
                </c:pt>
                <c:pt idx="129">
                  <c:v>4.3</c:v>
                </c:pt>
                <c:pt idx="130">
                  <c:v>4.4000000000000004</c:v>
                </c:pt>
                <c:pt idx="131">
                  <c:v>4.4000000000000004</c:v>
                </c:pt>
                <c:pt idx="132">
                  <c:v>4.4000000000000004</c:v>
                </c:pt>
                <c:pt idx="133">
                  <c:v>4.4000000000000004</c:v>
                </c:pt>
                <c:pt idx="134">
                  <c:v>4.3</c:v>
                </c:pt>
                <c:pt idx="135">
                  <c:v>3.9</c:v>
                </c:pt>
                <c:pt idx="136">
                  <c:v>3.9</c:v>
                </c:pt>
                <c:pt idx="137">
                  <c:v>3</c:v>
                </c:pt>
                <c:pt idx="138">
                  <c:v>4.4000000000000004</c:v>
                </c:pt>
                <c:pt idx="139">
                  <c:v>4.2</c:v>
                </c:pt>
                <c:pt idx="140">
                  <c:v>3.7</c:v>
                </c:pt>
                <c:pt idx="141">
                  <c:v>4.0999999999999996</c:v>
                </c:pt>
                <c:pt idx="142">
                  <c:v>4.3</c:v>
                </c:pt>
                <c:pt idx="143">
                  <c:v>4.0999999999999996</c:v>
                </c:pt>
                <c:pt idx="144">
                  <c:v>4.4000000000000004</c:v>
                </c:pt>
                <c:pt idx="145">
                  <c:v>3.8</c:v>
                </c:pt>
                <c:pt idx="146">
                  <c:v>4.0999999999999996</c:v>
                </c:pt>
                <c:pt idx="147">
                  <c:v>4.2</c:v>
                </c:pt>
                <c:pt idx="148">
                  <c:v>3.6</c:v>
                </c:pt>
                <c:pt idx="149">
                  <c:v>4.1500000000000004</c:v>
                </c:pt>
                <c:pt idx="150">
                  <c:v>4.2</c:v>
                </c:pt>
                <c:pt idx="151">
                  <c:v>4.2</c:v>
                </c:pt>
                <c:pt idx="152">
                  <c:v>4.2</c:v>
                </c:pt>
                <c:pt idx="153">
                  <c:v>3.6500000000000004</c:v>
                </c:pt>
                <c:pt idx="154">
                  <c:v>4.3</c:v>
                </c:pt>
                <c:pt idx="155">
                  <c:v>3.5</c:v>
                </c:pt>
                <c:pt idx="156">
                  <c:v>4.3</c:v>
                </c:pt>
                <c:pt idx="157">
                  <c:v>4.3</c:v>
                </c:pt>
                <c:pt idx="158">
                  <c:v>4.2</c:v>
                </c:pt>
                <c:pt idx="159">
                  <c:v>4</c:v>
                </c:pt>
                <c:pt idx="160">
                  <c:v>4.3</c:v>
                </c:pt>
                <c:pt idx="161">
                  <c:v>4.3</c:v>
                </c:pt>
                <c:pt idx="162">
                  <c:v>4.3</c:v>
                </c:pt>
                <c:pt idx="163">
                  <c:v>4.3</c:v>
                </c:pt>
                <c:pt idx="164">
                  <c:v>4.3</c:v>
                </c:pt>
                <c:pt idx="165">
                  <c:v>5</c:v>
                </c:pt>
                <c:pt idx="166">
                  <c:v>3.9</c:v>
                </c:pt>
                <c:pt idx="167">
                  <c:v>4.8</c:v>
                </c:pt>
                <c:pt idx="168">
                  <c:v>4.3</c:v>
                </c:pt>
                <c:pt idx="169">
                  <c:v>3.7</c:v>
                </c:pt>
                <c:pt idx="170">
                  <c:v>3.9</c:v>
                </c:pt>
                <c:pt idx="171">
                  <c:v>3.6</c:v>
                </c:pt>
                <c:pt idx="172">
                  <c:v>4</c:v>
                </c:pt>
                <c:pt idx="173">
                  <c:v>4.5</c:v>
                </c:pt>
                <c:pt idx="174">
                  <c:v>4.5</c:v>
                </c:pt>
                <c:pt idx="175">
                  <c:v>4.45</c:v>
                </c:pt>
                <c:pt idx="176">
                  <c:v>4.5</c:v>
                </c:pt>
                <c:pt idx="177">
                  <c:v>4.5999999999999996</c:v>
                </c:pt>
                <c:pt idx="178">
                  <c:v>4.5999999999999996</c:v>
                </c:pt>
                <c:pt idx="179">
                  <c:v>4.5</c:v>
                </c:pt>
                <c:pt idx="180">
                  <c:v>3.7</c:v>
                </c:pt>
                <c:pt idx="181">
                  <c:v>4.0999999999999996</c:v>
                </c:pt>
                <c:pt idx="182">
                  <c:v>4.0999999999999996</c:v>
                </c:pt>
                <c:pt idx="183">
                  <c:v>4.0999999999999996</c:v>
                </c:pt>
                <c:pt idx="184">
                  <c:v>4.3</c:v>
                </c:pt>
                <c:pt idx="185">
                  <c:v>4.0999999999999996</c:v>
                </c:pt>
                <c:pt idx="186">
                  <c:v>4.2</c:v>
                </c:pt>
                <c:pt idx="187">
                  <c:v>4</c:v>
                </c:pt>
                <c:pt idx="188">
                  <c:v>4.2</c:v>
                </c:pt>
                <c:pt idx="189">
                  <c:v>4.3</c:v>
                </c:pt>
                <c:pt idx="190">
                  <c:v>4.2</c:v>
                </c:pt>
                <c:pt idx="191">
                  <c:v>4.3</c:v>
                </c:pt>
                <c:pt idx="192">
                  <c:v>4.0999999999999996</c:v>
                </c:pt>
                <c:pt idx="193">
                  <c:v>3.8499999999999996</c:v>
                </c:pt>
                <c:pt idx="194">
                  <c:v>4.3</c:v>
                </c:pt>
                <c:pt idx="195">
                  <c:v>4.2</c:v>
                </c:pt>
                <c:pt idx="196">
                  <c:v>3.8</c:v>
                </c:pt>
                <c:pt idx="197">
                  <c:v>4.3</c:v>
                </c:pt>
                <c:pt idx="198">
                  <c:v>4.6333333333333337</c:v>
                </c:pt>
                <c:pt idx="199">
                  <c:v>4</c:v>
                </c:pt>
                <c:pt idx="200">
                  <c:v>4</c:v>
                </c:pt>
                <c:pt idx="201">
                  <c:v>3.9</c:v>
                </c:pt>
                <c:pt idx="202">
                  <c:v>3.9</c:v>
                </c:pt>
                <c:pt idx="203">
                  <c:v>4</c:v>
                </c:pt>
                <c:pt idx="204">
                  <c:v>4.0999999999999996</c:v>
                </c:pt>
                <c:pt idx="205">
                  <c:v>3.6</c:v>
                </c:pt>
                <c:pt idx="206">
                  <c:v>3.8</c:v>
                </c:pt>
                <c:pt idx="207">
                  <c:v>4.7</c:v>
                </c:pt>
                <c:pt idx="208">
                  <c:v>4</c:v>
                </c:pt>
                <c:pt idx="209">
                  <c:v>3.9</c:v>
                </c:pt>
                <c:pt idx="210">
                  <c:v>4.3</c:v>
                </c:pt>
                <c:pt idx="211">
                  <c:v>4.2</c:v>
                </c:pt>
                <c:pt idx="212">
                  <c:v>4.4000000000000004</c:v>
                </c:pt>
                <c:pt idx="213">
                  <c:v>3.4</c:v>
                </c:pt>
                <c:pt idx="214">
                  <c:v>4</c:v>
                </c:pt>
                <c:pt idx="215">
                  <c:v>3.5</c:v>
                </c:pt>
                <c:pt idx="216">
                  <c:v>3.7</c:v>
                </c:pt>
                <c:pt idx="217">
                  <c:v>4.0999999999999996</c:v>
                </c:pt>
                <c:pt idx="218">
                  <c:v>4</c:v>
                </c:pt>
                <c:pt idx="219">
                  <c:v>3.8</c:v>
                </c:pt>
                <c:pt idx="220">
                  <c:v>2.8</c:v>
                </c:pt>
                <c:pt idx="221">
                  <c:v>4.0999999999999996</c:v>
                </c:pt>
                <c:pt idx="222">
                  <c:v>4.2</c:v>
                </c:pt>
                <c:pt idx="223">
                  <c:v>4.2</c:v>
                </c:pt>
                <c:pt idx="224">
                  <c:v>4.0999999999999996</c:v>
                </c:pt>
                <c:pt idx="225">
                  <c:v>4.0999999999999996</c:v>
                </c:pt>
                <c:pt idx="226">
                  <c:v>4.5</c:v>
                </c:pt>
                <c:pt idx="227">
                  <c:v>4.5</c:v>
                </c:pt>
                <c:pt idx="228">
                  <c:v>4.5</c:v>
                </c:pt>
                <c:pt idx="229">
                  <c:v>3.7</c:v>
                </c:pt>
                <c:pt idx="230">
                  <c:v>4.3</c:v>
                </c:pt>
                <c:pt idx="231">
                  <c:v>4.4000000000000004</c:v>
                </c:pt>
                <c:pt idx="232">
                  <c:v>4.4000000000000004</c:v>
                </c:pt>
                <c:pt idx="233">
                  <c:v>4.4000000000000004</c:v>
                </c:pt>
                <c:pt idx="234">
                  <c:v>4.3</c:v>
                </c:pt>
                <c:pt idx="235">
                  <c:v>4.3</c:v>
                </c:pt>
                <c:pt idx="236">
                  <c:v>4.3</c:v>
                </c:pt>
                <c:pt idx="237">
                  <c:v>4.3</c:v>
                </c:pt>
                <c:pt idx="238">
                  <c:v>4.5</c:v>
                </c:pt>
                <c:pt idx="239">
                  <c:v>4.5</c:v>
                </c:pt>
                <c:pt idx="240">
                  <c:v>4.3</c:v>
                </c:pt>
                <c:pt idx="241">
                  <c:v>4.4000000000000004</c:v>
                </c:pt>
                <c:pt idx="242">
                  <c:v>4.3</c:v>
                </c:pt>
                <c:pt idx="243">
                  <c:v>4.2</c:v>
                </c:pt>
                <c:pt idx="244">
                  <c:v>4.4000000000000004</c:v>
                </c:pt>
                <c:pt idx="245">
                  <c:v>4.3</c:v>
                </c:pt>
                <c:pt idx="246">
                  <c:v>4.2</c:v>
                </c:pt>
                <c:pt idx="247">
                  <c:v>3.9</c:v>
                </c:pt>
                <c:pt idx="248">
                  <c:v>4.0999999999999996</c:v>
                </c:pt>
                <c:pt idx="249">
                  <c:v>4.0999999999999996</c:v>
                </c:pt>
                <c:pt idx="250">
                  <c:v>4.1000000000000005</c:v>
                </c:pt>
                <c:pt idx="251">
                  <c:v>4.2</c:v>
                </c:pt>
                <c:pt idx="252">
                  <c:v>4</c:v>
                </c:pt>
                <c:pt idx="253">
                  <c:v>4.3</c:v>
                </c:pt>
                <c:pt idx="254">
                  <c:v>4.2</c:v>
                </c:pt>
                <c:pt idx="255">
                  <c:v>4.3</c:v>
                </c:pt>
                <c:pt idx="256">
                  <c:v>4.4000000000000004</c:v>
                </c:pt>
                <c:pt idx="257">
                  <c:v>4.3</c:v>
                </c:pt>
                <c:pt idx="258">
                  <c:v>4.3</c:v>
                </c:pt>
                <c:pt idx="259">
                  <c:v>4.3</c:v>
                </c:pt>
                <c:pt idx="260">
                  <c:v>4</c:v>
                </c:pt>
                <c:pt idx="261">
                  <c:v>3.8</c:v>
                </c:pt>
                <c:pt idx="262">
                  <c:v>4.2</c:v>
                </c:pt>
                <c:pt idx="263">
                  <c:v>4</c:v>
                </c:pt>
                <c:pt idx="264">
                  <c:v>3.9</c:v>
                </c:pt>
                <c:pt idx="265">
                  <c:v>4.3</c:v>
                </c:pt>
                <c:pt idx="266">
                  <c:v>4.2</c:v>
                </c:pt>
                <c:pt idx="267">
                  <c:v>4.3</c:v>
                </c:pt>
                <c:pt idx="268">
                  <c:v>4.25</c:v>
                </c:pt>
                <c:pt idx="269">
                  <c:v>3.7</c:v>
                </c:pt>
                <c:pt idx="270">
                  <c:v>3.1</c:v>
                </c:pt>
                <c:pt idx="271">
                  <c:v>4.3</c:v>
                </c:pt>
                <c:pt idx="272">
                  <c:v>4.0999999999999996</c:v>
                </c:pt>
                <c:pt idx="273">
                  <c:v>4.3</c:v>
                </c:pt>
                <c:pt idx="274">
                  <c:v>4.0999999999999996</c:v>
                </c:pt>
                <c:pt idx="275">
                  <c:v>4.0999999999999996</c:v>
                </c:pt>
                <c:pt idx="276">
                  <c:v>4</c:v>
                </c:pt>
                <c:pt idx="277">
                  <c:v>4.0999999999999996</c:v>
                </c:pt>
                <c:pt idx="278">
                  <c:v>4.3</c:v>
                </c:pt>
                <c:pt idx="279">
                  <c:v>3.7</c:v>
                </c:pt>
                <c:pt idx="280">
                  <c:v>3.7</c:v>
                </c:pt>
                <c:pt idx="281">
                  <c:v>3.8</c:v>
                </c:pt>
                <c:pt idx="282">
                  <c:v>5</c:v>
                </c:pt>
                <c:pt idx="283">
                  <c:v>4.5</c:v>
                </c:pt>
                <c:pt idx="284">
                  <c:v>4.0999999999999996</c:v>
                </c:pt>
                <c:pt idx="285">
                  <c:v>4.0142857142857142</c:v>
                </c:pt>
                <c:pt idx="286">
                  <c:v>4</c:v>
                </c:pt>
                <c:pt idx="287">
                  <c:v>4</c:v>
                </c:pt>
                <c:pt idx="288">
                  <c:v>4.0999999999999996</c:v>
                </c:pt>
                <c:pt idx="289">
                  <c:v>4.0999999999999996</c:v>
                </c:pt>
                <c:pt idx="290">
                  <c:v>4.2</c:v>
                </c:pt>
                <c:pt idx="291">
                  <c:v>4.2</c:v>
                </c:pt>
                <c:pt idx="292">
                  <c:v>3.9</c:v>
                </c:pt>
                <c:pt idx="293">
                  <c:v>4</c:v>
                </c:pt>
                <c:pt idx="294">
                  <c:v>4</c:v>
                </c:pt>
                <c:pt idx="295">
                  <c:v>4</c:v>
                </c:pt>
                <c:pt idx="296">
                  <c:v>4.2</c:v>
                </c:pt>
                <c:pt idx="297">
                  <c:v>4.2</c:v>
                </c:pt>
                <c:pt idx="298">
                  <c:v>4.5999999999999996</c:v>
                </c:pt>
                <c:pt idx="299">
                  <c:v>4.3</c:v>
                </c:pt>
                <c:pt idx="300">
                  <c:v>4</c:v>
                </c:pt>
                <c:pt idx="301">
                  <c:v>4.3</c:v>
                </c:pt>
                <c:pt idx="302">
                  <c:v>4.5</c:v>
                </c:pt>
                <c:pt idx="303">
                  <c:v>4</c:v>
                </c:pt>
                <c:pt idx="304">
                  <c:v>4.2</c:v>
                </c:pt>
                <c:pt idx="305">
                  <c:v>4.0999999999999996</c:v>
                </c:pt>
                <c:pt idx="306">
                  <c:v>4</c:v>
                </c:pt>
                <c:pt idx="307">
                  <c:v>4</c:v>
                </c:pt>
                <c:pt idx="308">
                  <c:v>4.3</c:v>
                </c:pt>
                <c:pt idx="309">
                  <c:v>4.0999999999999996</c:v>
                </c:pt>
                <c:pt idx="310">
                  <c:v>4.2</c:v>
                </c:pt>
                <c:pt idx="311">
                  <c:v>4.2</c:v>
                </c:pt>
                <c:pt idx="312">
                  <c:v>4.0999999999999996</c:v>
                </c:pt>
                <c:pt idx="313">
                  <c:v>4.0999999999999996</c:v>
                </c:pt>
                <c:pt idx="314">
                  <c:v>4.4000000000000004</c:v>
                </c:pt>
                <c:pt idx="315">
                  <c:v>3.8</c:v>
                </c:pt>
                <c:pt idx="316">
                  <c:v>4</c:v>
                </c:pt>
                <c:pt idx="317">
                  <c:v>3.9</c:v>
                </c:pt>
                <c:pt idx="318">
                  <c:v>3.5</c:v>
                </c:pt>
                <c:pt idx="319">
                  <c:v>3.9</c:v>
                </c:pt>
                <c:pt idx="320">
                  <c:v>3.9</c:v>
                </c:pt>
                <c:pt idx="321">
                  <c:v>3.9</c:v>
                </c:pt>
                <c:pt idx="322">
                  <c:v>3.9</c:v>
                </c:pt>
                <c:pt idx="323">
                  <c:v>3.9</c:v>
                </c:pt>
                <c:pt idx="324">
                  <c:v>3.9</c:v>
                </c:pt>
                <c:pt idx="325">
                  <c:v>3.2999999999999994</c:v>
                </c:pt>
                <c:pt idx="326">
                  <c:v>4</c:v>
                </c:pt>
                <c:pt idx="327">
                  <c:v>3.6</c:v>
                </c:pt>
                <c:pt idx="328">
                  <c:v>3.8</c:v>
                </c:pt>
                <c:pt idx="329">
                  <c:v>4.4000000000000004</c:v>
                </c:pt>
                <c:pt idx="330">
                  <c:v>3.7</c:v>
                </c:pt>
                <c:pt idx="331">
                  <c:v>4</c:v>
                </c:pt>
                <c:pt idx="332">
                  <c:v>4.3</c:v>
                </c:pt>
                <c:pt idx="333">
                  <c:v>3.3</c:v>
                </c:pt>
                <c:pt idx="334">
                  <c:v>3.8</c:v>
                </c:pt>
                <c:pt idx="335">
                  <c:v>3.85</c:v>
                </c:pt>
                <c:pt idx="336">
                  <c:v>4.2</c:v>
                </c:pt>
                <c:pt idx="337">
                  <c:v>4.0999999999999996</c:v>
                </c:pt>
                <c:pt idx="338">
                  <c:v>4.2</c:v>
                </c:pt>
                <c:pt idx="339">
                  <c:v>3.7</c:v>
                </c:pt>
                <c:pt idx="340">
                  <c:v>4.2</c:v>
                </c:pt>
                <c:pt idx="341">
                  <c:v>3.7</c:v>
                </c:pt>
                <c:pt idx="342">
                  <c:v>3.8</c:v>
                </c:pt>
                <c:pt idx="343">
                  <c:v>4.0999999999999996</c:v>
                </c:pt>
                <c:pt idx="344">
                  <c:v>4</c:v>
                </c:pt>
                <c:pt idx="345">
                  <c:v>4.2</c:v>
                </c:pt>
                <c:pt idx="346">
                  <c:v>3.8</c:v>
                </c:pt>
                <c:pt idx="347">
                  <c:v>3.9</c:v>
                </c:pt>
                <c:pt idx="348">
                  <c:v>3.9</c:v>
                </c:pt>
                <c:pt idx="349">
                  <c:v>4.0999999999999996</c:v>
                </c:pt>
                <c:pt idx="350">
                  <c:v>3.8</c:v>
                </c:pt>
                <c:pt idx="351">
                  <c:v>3.9</c:v>
                </c:pt>
                <c:pt idx="352">
                  <c:v>4.3</c:v>
                </c:pt>
                <c:pt idx="353">
                  <c:v>4.0999999999999996</c:v>
                </c:pt>
                <c:pt idx="354">
                  <c:v>4.3</c:v>
                </c:pt>
                <c:pt idx="355">
                  <c:v>4.0999999999999996</c:v>
                </c:pt>
                <c:pt idx="356">
                  <c:v>4.0999999999999996</c:v>
                </c:pt>
                <c:pt idx="357">
                  <c:v>4.3</c:v>
                </c:pt>
                <c:pt idx="358">
                  <c:v>4.0999999999999996</c:v>
                </c:pt>
                <c:pt idx="359">
                  <c:v>4.3</c:v>
                </c:pt>
                <c:pt idx="360">
                  <c:v>4.2</c:v>
                </c:pt>
                <c:pt idx="361">
                  <c:v>4.3</c:v>
                </c:pt>
                <c:pt idx="362">
                  <c:v>4.0999999999999996</c:v>
                </c:pt>
                <c:pt idx="363">
                  <c:v>3.8</c:v>
                </c:pt>
                <c:pt idx="364">
                  <c:v>4.1714285714285717</c:v>
                </c:pt>
                <c:pt idx="365">
                  <c:v>4.2</c:v>
                </c:pt>
                <c:pt idx="366">
                  <c:v>4.0999999999999996</c:v>
                </c:pt>
                <c:pt idx="367">
                  <c:v>4</c:v>
                </c:pt>
                <c:pt idx="368">
                  <c:v>4.2</c:v>
                </c:pt>
                <c:pt idx="369">
                  <c:v>4.0999999999999996</c:v>
                </c:pt>
                <c:pt idx="370">
                  <c:v>4.4000000000000004</c:v>
                </c:pt>
                <c:pt idx="371">
                  <c:v>3.5</c:v>
                </c:pt>
                <c:pt idx="372">
                  <c:v>3.9</c:v>
                </c:pt>
                <c:pt idx="373">
                  <c:v>4.3</c:v>
                </c:pt>
                <c:pt idx="374">
                  <c:v>3.8</c:v>
                </c:pt>
                <c:pt idx="375">
                  <c:v>3.9</c:v>
                </c:pt>
                <c:pt idx="376">
                  <c:v>4</c:v>
                </c:pt>
                <c:pt idx="377">
                  <c:v>4.3</c:v>
                </c:pt>
                <c:pt idx="378">
                  <c:v>4.0999999999999996</c:v>
                </c:pt>
                <c:pt idx="379">
                  <c:v>3.4</c:v>
                </c:pt>
                <c:pt idx="380">
                  <c:v>4.0999999999999996</c:v>
                </c:pt>
                <c:pt idx="381">
                  <c:v>3.9</c:v>
                </c:pt>
                <c:pt idx="382">
                  <c:v>4.2</c:v>
                </c:pt>
                <c:pt idx="383">
                  <c:v>3.9166666666666665</c:v>
                </c:pt>
                <c:pt idx="384">
                  <c:v>3.7</c:v>
                </c:pt>
                <c:pt idx="385">
                  <c:v>4.4000000000000004</c:v>
                </c:pt>
                <c:pt idx="386">
                  <c:v>4.0999999999999996</c:v>
                </c:pt>
                <c:pt idx="387">
                  <c:v>4.25</c:v>
                </c:pt>
                <c:pt idx="388">
                  <c:v>4.4000000000000004</c:v>
                </c:pt>
                <c:pt idx="389">
                  <c:v>4.0999999999999996</c:v>
                </c:pt>
                <c:pt idx="390">
                  <c:v>4.2</c:v>
                </c:pt>
                <c:pt idx="391">
                  <c:v>4.3</c:v>
                </c:pt>
                <c:pt idx="392">
                  <c:v>4.4000000000000004</c:v>
                </c:pt>
                <c:pt idx="393">
                  <c:v>4.4000000000000004</c:v>
                </c:pt>
                <c:pt idx="394">
                  <c:v>3.9</c:v>
                </c:pt>
                <c:pt idx="395">
                  <c:v>4.3</c:v>
                </c:pt>
                <c:pt idx="396">
                  <c:v>4.3</c:v>
                </c:pt>
                <c:pt idx="397">
                  <c:v>4.3</c:v>
                </c:pt>
                <c:pt idx="398">
                  <c:v>4.4000000000000004</c:v>
                </c:pt>
                <c:pt idx="399">
                  <c:v>4</c:v>
                </c:pt>
                <c:pt idx="400">
                  <c:v>4.3</c:v>
                </c:pt>
                <c:pt idx="401">
                  <c:v>4</c:v>
                </c:pt>
                <c:pt idx="402">
                  <c:v>4.4000000000000004</c:v>
                </c:pt>
                <c:pt idx="403">
                  <c:v>4.5</c:v>
                </c:pt>
                <c:pt idx="404">
                  <c:v>4.3</c:v>
                </c:pt>
                <c:pt idx="405">
                  <c:v>4.4000000000000004</c:v>
                </c:pt>
                <c:pt idx="406">
                  <c:v>4.0999999999999996</c:v>
                </c:pt>
                <c:pt idx="407">
                  <c:v>2.2999999999999998</c:v>
                </c:pt>
                <c:pt idx="408">
                  <c:v>4.0999999999999996</c:v>
                </c:pt>
                <c:pt idx="409">
                  <c:v>4.0999999999999996</c:v>
                </c:pt>
                <c:pt idx="410">
                  <c:v>4</c:v>
                </c:pt>
                <c:pt idx="411">
                  <c:v>4.3</c:v>
                </c:pt>
                <c:pt idx="412">
                  <c:v>4.3</c:v>
                </c:pt>
                <c:pt idx="413">
                  <c:v>4.2</c:v>
                </c:pt>
                <c:pt idx="414">
                  <c:v>4.3</c:v>
                </c:pt>
                <c:pt idx="415">
                  <c:v>4.2</c:v>
                </c:pt>
                <c:pt idx="416">
                  <c:v>4.4000000000000004</c:v>
                </c:pt>
                <c:pt idx="417">
                  <c:v>4.4000000000000004</c:v>
                </c:pt>
                <c:pt idx="418">
                  <c:v>4.0999999999999996</c:v>
                </c:pt>
                <c:pt idx="419">
                  <c:v>4.0999999999999996</c:v>
                </c:pt>
                <c:pt idx="420">
                  <c:v>4.2</c:v>
                </c:pt>
                <c:pt idx="421">
                  <c:v>4.2</c:v>
                </c:pt>
                <c:pt idx="422">
                  <c:v>4.2</c:v>
                </c:pt>
                <c:pt idx="423">
                  <c:v>3.9</c:v>
                </c:pt>
                <c:pt idx="424">
                  <c:v>4.0999999999999996</c:v>
                </c:pt>
                <c:pt idx="425">
                  <c:v>4.3</c:v>
                </c:pt>
                <c:pt idx="426">
                  <c:v>4.8</c:v>
                </c:pt>
                <c:pt idx="427">
                  <c:v>4.5</c:v>
                </c:pt>
                <c:pt idx="428">
                  <c:v>4</c:v>
                </c:pt>
                <c:pt idx="429">
                  <c:v>4.2</c:v>
                </c:pt>
                <c:pt idx="430">
                  <c:v>4.2</c:v>
                </c:pt>
                <c:pt idx="431">
                  <c:v>4.3</c:v>
                </c:pt>
                <c:pt idx="432">
                  <c:v>3.8</c:v>
                </c:pt>
                <c:pt idx="433">
                  <c:v>4.3</c:v>
                </c:pt>
                <c:pt idx="434">
                  <c:v>4.2</c:v>
                </c:pt>
                <c:pt idx="435">
                  <c:v>4.0999999999999996</c:v>
                </c:pt>
                <c:pt idx="436">
                  <c:v>4.0999999999999996</c:v>
                </c:pt>
                <c:pt idx="437">
                  <c:v>4.2</c:v>
                </c:pt>
                <c:pt idx="438">
                  <c:v>4.3</c:v>
                </c:pt>
                <c:pt idx="439">
                  <c:v>4.2</c:v>
                </c:pt>
                <c:pt idx="440">
                  <c:v>4.2</c:v>
                </c:pt>
                <c:pt idx="441">
                  <c:v>4</c:v>
                </c:pt>
                <c:pt idx="442">
                  <c:v>4.2</c:v>
                </c:pt>
                <c:pt idx="443">
                  <c:v>4.0999999999999996</c:v>
                </c:pt>
                <c:pt idx="444">
                  <c:v>4.0999999999999996</c:v>
                </c:pt>
                <c:pt idx="445">
                  <c:v>3.5</c:v>
                </c:pt>
                <c:pt idx="446">
                  <c:v>3.9</c:v>
                </c:pt>
                <c:pt idx="447">
                  <c:v>4</c:v>
                </c:pt>
                <c:pt idx="448">
                  <c:v>4</c:v>
                </c:pt>
                <c:pt idx="449">
                  <c:v>4.5</c:v>
                </c:pt>
                <c:pt idx="450">
                  <c:v>4.0999999999999996</c:v>
                </c:pt>
                <c:pt idx="451">
                  <c:v>3.9</c:v>
                </c:pt>
                <c:pt idx="452">
                  <c:v>4.0999999999999996</c:v>
                </c:pt>
                <c:pt idx="453">
                  <c:v>4.0999999999999996</c:v>
                </c:pt>
                <c:pt idx="454">
                  <c:v>4</c:v>
                </c:pt>
                <c:pt idx="455">
                  <c:v>3.9</c:v>
                </c:pt>
                <c:pt idx="456">
                  <c:v>3.9</c:v>
                </c:pt>
                <c:pt idx="457">
                  <c:v>3.8</c:v>
                </c:pt>
                <c:pt idx="458">
                  <c:v>3.9</c:v>
                </c:pt>
                <c:pt idx="459">
                  <c:v>3.7</c:v>
                </c:pt>
                <c:pt idx="460">
                  <c:v>4</c:v>
                </c:pt>
                <c:pt idx="461">
                  <c:v>4.2</c:v>
                </c:pt>
                <c:pt idx="462">
                  <c:v>3</c:v>
                </c:pt>
                <c:pt idx="463">
                  <c:v>3.1</c:v>
                </c:pt>
                <c:pt idx="464">
                  <c:v>4</c:v>
                </c:pt>
                <c:pt idx="465">
                  <c:v>4.3</c:v>
                </c:pt>
                <c:pt idx="466">
                  <c:v>3.7</c:v>
                </c:pt>
                <c:pt idx="467">
                  <c:v>4.2</c:v>
                </c:pt>
                <c:pt idx="468">
                  <c:v>4.7</c:v>
                </c:pt>
                <c:pt idx="469">
                  <c:v>2.8</c:v>
                </c:pt>
                <c:pt idx="470">
                  <c:v>4</c:v>
                </c:pt>
                <c:pt idx="471">
                  <c:v>4</c:v>
                </c:pt>
                <c:pt idx="472">
                  <c:v>3.9</c:v>
                </c:pt>
                <c:pt idx="473">
                  <c:v>4.2</c:v>
                </c:pt>
                <c:pt idx="474">
                  <c:v>4.0999999999999996</c:v>
                </c:pt>
                <c:pt idx="475">
                  <c:v>4.3</c:v>
                </c:pt>
                <c:pt idx="476">
                  <c:v>4.0999999999999996</c:v>
                </c:pt>
                <c:pt idx="477">
                  <c:v>4.2</c:v>
                </c:pt>
                <c:pt idx="478">
                  <c:v>4.0999999999999996</c:v>
                </c:pt>
                <c:pt idx="479">
                  <c:v>4.3</c:v>
                </c:pt>
                <c:pt idx="480">
                  <c:v>3.8</c:v>
                </c:pt>
                <c:pt idx="481">
                  <c:v>3.6</c:v>
                </c:pt>
                <c:pt idx="482">
                  <c:v>4.3</c:v>
                </c:pt>
                <c:pt idx="483">
                  <c:v>4.2</c:v>
                </c:pt>
                <c:pt idx="484">
                  <c:v>4.3</c:v>
                </c:pt>
                <c:pt idx="485">
                  <c:v>4.0999999999999996</c:v>
                </c:pt>
                <c:pt idx="486">
                  <c:v>4.3</c:v>
                </c:pt>
                <c:pt idx="487">
                  <c:v>4.3</c:v>
                </c:pt>
                <c:pt idx="488">
                  <c:v>4.4000000000000004</c:v>
                </c:pt>
                <c:pt idx="489">
                  <c:v>4.3</c:v>
                </c:pt>
                <c:pt idx="490">
                  <c:v>4.2333333333333334</c:v>
                </c:pt>
                <c:pt idx="491">
                  <c:v>4.3</c:v>
                </c:pt>
                <c:pt idx="492">
                  <c:v>4.3</c:v>
                </c:pt>
                <c:pt idx="493">
                  <c:v>3.9</c:v>
                </c:pt>
                <c:pt idx="494">
                  <c:v>4.3</c:v>
                </c:pt>
                <c:pt idx="495">
                  <c:v>4.2</c:v>
                </c:pt>
                <c:pt idx="496">
                  <c:v>4.2666666666666666</c:v>
                </c:pt>
                <c:pt idx="497">
                  <c:v>4.3</c:v>
                </c:pt>
                <c:pt idx="498">
                  <c:v>4.3</c:v>
                </c:pt>
                <c:pt idx="499">
                  <c:v>4.3</c:v>
                </c:pt>
                <c:pt idx="500">
                  <c:v>4.2</c:v>
                </c:pt>
                <c:pt idx="501">
                  <c:v>4.3</c:v>
                </c:pt>
                <c:pt idx="502">
                  <c:v>4.5999999999999996</c:v>
                </c:pt>
                <c:pt idx="503">
                  <c:v>3.8</c:v>
                </c:pt>
                <c:pt idx="504">
                  <c:v>3.7</c:v>
                </c:pt>
                <c:pt idx="505">
                  <c:v>4.0999999999999996</c:v>
                </c:pt>
                <c:pt idx="506">
                  <c:v>3.8</c:v>
                </c:pt>
                <c:pt idx="507">
                  <c:v>3.9</c:v>
                </c:pt>
                <c:pt idx="508">
                  <c:v>4.45</c:v>
                </c:pt>
                <c:pt idx="509">
                  <c:v>3.9</c:v>
                </c:pt>
                <c:pt idx="510">
                  <c:v>4.0999999999999996</c:v>
                </c:pt>
                <c:pt idx="511">
                  <c:v>3.8</c:v>
                </c:pt>
                <c:pt idx="512">
                  <c:v>3.2</c:v>
                </c:pt>
                <c:pt idx="513">
                  <c:v>3.9</c:v>
                </c:pt>
                <c:pt idx="514">
                  <c:v>3.7</c:v>
                </c:pt>
                <c:pt idx="515">
                  <c:v>3.9</c:v>
                </c:pt>
                <c:pt idx="516">
                  <c:v>3.3</c:v>
                </c:pt>
                <c:pt idx="517">
                  <c:v>3.8</c:v>
                </c:pt>
                <c:pt idx="518">
                  <c:v>3.8</c:v>
                </c:pt>
                <c:pt idx="519">
                  <c:v>3.5</c:v>
                </c:pt>
                <c:pt idx="520">
                  <c:v>4.5999999999999996</c:v>
                </c:pt>
                <c:pt idx="521">
                  <c:v>4.2</c:v>
                </c:pt>
                <c:pt idx="522">
                  <c:v>4.3</c:v>
                </c:pt>
                <c:pt idx="523">
                  <c:v>4.0999999999999996</c:v>
                </c:pt>
                <c:pt idx="524">
                  <c:v>4.5999999999999996</c:v>
                </c:pt>
                <c:pt idx="525">
                  <c:v>4.5</c:v>
                </c:pt>
                <c:pt idx="526">
                  <c:v>4.4000000000000004</c:v>
                </c:pt>
                <c:pt idx="527">
                  <c:v>4.4000000000000004</c:v>
                </c:pt>
                <c:pt idx="528">
                  <c:v>4.5</c:v>
                </c:pt>
                <c:pt idx="529">
                  <c:v>4</c:v>
                </c:pt>
                <c:pt idx="530">
                  <c:v>4.5999999999999996</c:v>
                </c:pt>
                <c:pt idx="531">
                  <c:v>4.5</c:v>
                </c:pt>
                <c:pt idx="532">
                  <c:v>4.3</c:v>
                </c:pt>
                <c:pt idx="533">
                  <c:v>4.4000000000000004</c:v>
                </c:pt>
                <c:pt idx="534">
                  <c:v>4.3</c:v>
                </c:pt>
                <c:pt idx="535">
                  <c:v>4.3</c:v>
                </c:pt>
                <c:pt idx="536">
                  <c:v>4.3</c:v>
                </c:pt>
                <c:pt idx="537">
                  <c:v>4.0999999999999996</c:v>
                </c:pt>
                <c:pt idx="538">
                  <c:v>4.5999999999999996</c:v>
                </c:pt>
                <c:pt idx="539">
                  <c:v>4.3</c:v>
                </c:pt>
                <c:pt idx="540">
                  <c:v>3.8</c:v>
                </c:pt>
                <c:pt idx="541">
                  <c:v>3.9</c:v>
                </c:pt>
                <c:pt idx="542">
                  <c:v>4</c:v>
                </c:pt>
                <c:pt idx="543">
                  <c:v>3.9</c:v>
                </c:pt>
                <c:pt idx="544">
                  <c:v>3.8</c:v>
                </c:pt>
                <c:pt idx="545">
                  <c:v>3.8</c:v>
                </c:pt>
                <c:pt idx="546">
                  <c:v>3.8</c:v>
                </c:pt>
                <c:pt idx="547">
                  <c:v>3.8</c:v>
                </c:pt>
                <c:pt idx="548">
                  <c:v>3.8</c:v>
                </c:pt>
                <c:pt idx="549">
                  <c:v>3.6</c:v>
                </c:pt>
                <c:pt idx="550">
                  <c:v>3.6</c:v>
                </c:pt>
                <c:pt idx="551">
                  <c:v>4.3</c:v>
                </c:pt>
                <c:pt idx="552">
                  <c:v>4.4000000000000004</c:v>
                </c:pt>
                <c:pt idx="553">
                  <c:v>3.6</c:v>
                </c:pt>
                <c:pt idx="554">
                  <c:v>4.3</c:v>
                </c:pt>
                <c:pt idx="555">
                  <c:v>4.3</c:v>
                </c:pt>
                <c:pt idx="556">
                  <c:v>4.3</c:v>
                </c:pt>
                <c:pt idx="557">
                  <c:v>4.3</c:v>
                </c:pt>
                <c:pt idx="558">
                  <c:v>3.9</c:v>
                </c:pt>
                <c:pt idx="559">
                  <c:v>4</c:v>
                </c:pt>
                <c:pt idx="560">
                  <c:v>4.4000000000000004</c:v>
                </c:pt>
                <c:pt idx="561">
                  <c:v>4.5</c:v>
                </c:pt>
                <c:pt idx="562">
                  <c:v>4.4000000000000004</c:v>
                </c:pt>
                <c:pt idx="563">
                  <c:v>4.4000000000000004</c:v>
                </c:pt>
                <c:pt idx="564">
                  <c:v>4.0999999999999996</c:v>
                </c:pt>
                <c:pt idx="565">
                  <c:v>4.4000000000000004</c:v>
                </c:pt>
                <c:pt idx="566">
                  <c:v>3.7</c:v>
                </c:pt>
                <c:pt idx="567">
                  <c:v>3.8</c:v>
                </c:pt>
                <c:pt idx="568">
                  <c:v>3.6</c:v>
                </c:pt>
                <c:pt idx="569">
                  <c:v>4</c:v>
                </c:pt>
                <c:pt idx="570">
                  <c:v>4.2</c:v>
                </c:pt>
                <c:pt idx="571">
                  <c:v>4.0999999999999996</c:v>
                </c:pt>
                <c:pt idx="572">
                  <c:v>4.2</c:v>
                </c:pt>
                <c:pt idx="573">
                  <c:v>4.2</c:v>
                </c:pt>
                <c:pt idx="574">
                  <c:v>3.5</c:v>
                </c:pt>
                <c:pt idx="575">
                  <c:v>4.5</c:v>
                </c:pt>
                <c:pt idx="576">
                  <c:v>4</c:v>
                </c:pt>
                <c:pt idx="577">
                  <c:v>4.4000000000000004</c:v>
                </c:pt>
                <c:pt idx="578">
                  <c:v>4</c:v>
                </c:pt>
                <c:pt idx="579">
                  <c:v>3.9</c:v>
                </c:pt>
                <c:pt idx="580">
                  <c:v>4.5</c:v>
                </c:pt>
                <c:pt idx="581">
                  <c:v>4.0333333333333332</c:v>
                </c:pt>
                <c:pt idx="582">
                  <c:v>4</c:v>
                </c:pt>
                <c:pt idx="583">
                  <c:v>3.7</c:v>
                </c:pt>
                <c:pt idx="584">
                  <c:v>3.8</c:v>
                </c:pt>
                <c:pt idx="585">
                  <c:v>4.3</c:v>
                </c:pt>
                <c:pt idx="586">
                  <c:v>4.0666666666666664</c:v>
                </c:pt>
                <c:pt idx="587">
                  <c:v>4.4000000000000004</c:v>
                </c:pt>
                <c:pt idx="588">
                  <c:v>4.2</c:v>
                </c:pt>
                <c:pt idx="589">
                  <c:v>3.3</c:v>
                </c:pt>
                <c:pt idx="590">
                  <c:v>4.0999999999999996</c:v>
                </c:pt>
                <c:pt idx="591">
                  <c:v>4.0999999999999996</c:v>
                </c:pt>
                <c:pt idx="592">
                  <c:v>4.3</c:v>
                </c:pt>
                <c:pt idx="593">
                  <c:v>4</c:v>
                </c:pt>
                <c:pt idx="594">
                  <c:v>4.2</c:v>
                </c:pt>
                <c:pt idx="595">
                  <c:v>4.0999999999999996</c:v>
                </c:pt>
                <c:pt idx="596">
                  <c:v>3.4</c:v>
                </c:pt>
                <c:pt idx="597">
                  <c:v>4.0999999999999996</c:v>
                </c:pt>
                <c:pt idx="598">
                  <c:v>4.5</c:v>
                </c:pt>
                <c:pt idx="599">
                  <c:v>4.3</c:v>
                </c:pt>
                <c:pt idx="600">
                  <c:v>3.5</c:v>
                </c:pt>
                <c:pt idx="601">
                  <c:v>2</c:v>
                </c:pt>
                <c:pt idx="602">
                  <c:v>3.5</c:v>
                </c:pt>
                <c:pt idx="603">
                  <c:v>3.7</c:v>
                </c:pt>
                <c:pt idx="604">
                  <c:v>4.0999999999999996</c:v>
                </c:pt>
                <c:pt idx="605">
                  <c:v>4.0999999999999996</c:v>
                </c:pt>
                <c:pt idx="606">
                  <c:v>3.6</c:v>
                </c:pt>
                <c:pt idx="607">
                  <c:v>3.8</c:v>
                </c:pt>
                <c:pt idx="608">
                  <c:v>3.8</c:v>
                </c:pt>
                <c:pt idx="609">
                  <c:v>4.0999999999999996</c:v>
                </c:pt>
                <c:pt idx="610">
                  <c:v>4</c:v>
                </c:pt>
                <c:pt idx="611">
                  <c:v>4</c:v>
                </c:pt>
                <c:pt idx="612">
                  <c:v>4.2</c:v>
                </c:pt>
                <c:pt idx="613">
                  <c:v>4.0999999999999996</c:v>
                </c:pt>
                <c:pt idx="614">
                  <c:v>3.9</c:v>
                </c:pt>
                <c:pt idx="615">
                  <c:v>4.0999999999999996</c:v>
                </c:pt>
                <c:pt idx="616">
                  <c:v>3.9</c:v>
                </c:pt>
                <c:pt idx="617">
                  <c:v>3.9</c:v>
                </c:pt>
                <c:pt idx="618">
                  <c:v>4.2</c:v>
                </c:pt>
                <c:pt idx="619">
                  <c:v>3.8499999999999996</c:v>
                </c:pt>
                <c:pt idx="620">
                  <c:v>4</c:v>
                </c:pt>
                <c:pt idx="621">
                  <c:v>4.0999999999999996</c:v>
                </c:pt>
                <c:pt idx="622">
                  <c:v>4</c:v>
                </c:pt>
                <c:pt idx="623">
                  <c:v>3.7</c:v>
                </c:pt>
                <c:pt idx="624">
                  <c:v>4.3</c:v>
                </c:pt>
                <c:pt idx="625">
                  <c:v>3.9</c:v>
                </c:pt>
                <c:pt idx="626">
                  <c:v>3.9</c:v>
                </c:pt>
                <c:pt idx="627">
                  <c:v>4.0999999999999996</c:v>
                </c:pt>
                <c:pt idx="628">
                  <c:v>4.0999999999999996</c:v>
                </c:pt>
                <c:pt idx="629">
                  <c:v>4.3</c:v>
                </c:pt>
                <c:pt idx="630">
                  <c:v>4</c:v>
                </c:pt>
                <c:pt idx="631">
                  <c:v>3.5</c:v>
                </c:pt>
                <c:pt idx="632">
                  <c:v>4.3</c:v>
                </c:pt>
                <c:pt idx="633">
                  <c:v>4.0999999999999996</c:v>
                </c:pt>
                <c:pt idx="634">
                  <c:v>4.0999999999999996</c:v>
                </c:pt>
                <c:pt idx="635">
                  <c:v>4</c:v>
                </c:pt>
                <c:pt idx="636">
                  <c:v>4.4000000000000004</c:v>
                </c:pt>
                <c:pt idx="637">
                  <c:v>4.3</c:v>
                </c:pt>
                <c:pt idx="638">
                  <c:v>3.8</c:v>
                </c:pt>
                <c:pt idx="639">
                  <c:v>2.9</c:v>
                </c:pt>
                <c:pt idx="640">
                  <c:v>4</c:v>
                </c:pt>
                <c:pt idx="641">
                  <c:v>3.9</c:v>
                </c:pt>
                <c:pt idx="642">
                  <c:v>3.6</c:v>
                </c:pt>
                <c:pt idx="643">
                  <c:v>4.8</c:v>
                </c:pt>
                <c:pt idx="644">
                  <c:v>4.0999999999999996</c:v>
                </c:pt>
                <c:pt idx="645">
                  <c:v>4.3</c:v>
                </c:pt>
                <c:pt idx="646">
                  <c:v>4.0999999999999996</c:v>
                </c:pt>
                <c:pt idx="647">
                  <c:v>4.4000000000000004</c:v>
                </c:pt>
                <c:pt idx="648">
                  <c:v>4.3</c:v>
                </c:pt>
                <c:pt idx="649">
                  <c:v>4.2</c:v>
                </c:pt>
                <c:pt idx="650">
                  <c:v>4.0999999999999996</c:v>
                </c:pt>
                <c:pt idx="651">
                  <c:v>3.4</c:v>
                </c:pt>
                <c:pt idx="652">
                  <c:v>3.9</c:v>
                </c:pt>
                <c:pt idx="653">
                  <c:v>3.8</c:v>
                </c:pt>
                <c:pt idx="654">
                  <c:v>3.9</c:v>
                </c:pt>
                <c:pt idx="655">
                  <c:v>4.2</c:v>
                </c:pt>
                <c:pt idx="656">
                  <c:v>4.4000000000000004</c:v>
                </c:pt>
                <c:pt idx="657">
                  <c:v>4.1500000000000004</c:v>
                </c:pt>
                <c:pt idx="658">
                  <c:v>3.8</c:v>
                </c:pt>
                <c:pt idx="659">
                  <c:v>4.4000000000000004</c:v>
                </c:pt>
                <c:pt idx="660">
                  <c:v>4.5</c:v>
                </c:pt>
                <c:pt idx="661">
                  <c:v>4.0999999999999996</c:v>
                </c:pt>
                <c:pt idx="662">
                  <c:v>3.6</c:v>
                </c:pt>
                <c:pt idx="663">
                  <c:v>3.5</c:v>
                </c:pt>
                <c:pt idx="664">
                  <c:v>3.3</c:v>
                </c:pt>
                <c:pt idx="665">
                  <c:v>4.5999999999999996</c:v>
                </c:pt>
                <c:pt idx="666">
                  <c:v>4.2</c:v>
                </c:pt>
                <c:pt idx="667">
                  <c:v>4.0999999999999996</c:v>
                </c:pt>
                <c:pt idx="668">
                  <c:v>4.3</c:v>
                </c:pt>
                <c:pt idx="669">
                  <c:v>3.9</c:v>
                </c:pt>
                <c:pt idx="670">
                  <c:v>4</c:v>
                </c:pt>
                <c:pt idx="671">
                  <c:v>4.0999999999999996</c:v>
                </c:pt>
                <c:pt idx="672">
                  <c:v>4.2</c:v>
                </c:pt>
                <c:pt idx="673">
                  <c:v>4.0999999999999996</c:v>
                </c:pt>
                <c:pt idx="674">
                  <c:v>3.3</c:v>
                </c:pt>
                <c:pt idx="675">
                  <c:v>4.166666666666667</c:v>
                </c:pt>
                <c:pt idx="676">
                  <c:v>4.4000000000000004</c:v>
                </c:pt>
                <c:pt idx="677">
                  <c:v>4.2</c:v>
                </c:pt>
                <c:pt idx="678">
                  <c:v>4.2</c:v>
                </c:pt>
                <c:pt idx="679">
                  <c:v>4.3</c:v>
                </c:pt>
                <c:pt idx="680">
                  <c:v>3.5</c:v>
                </c:pt>
                <c:pt idx="681">
                  <c:v>4.0999999999999996</c:v>
                </c:pt>
                <c:pt idx="682">
                  <c:v>3.7</c:v>
                </c:pt>
                <c:pt idx="683">
                  <c:v>4.2</c:v>
                </c:pt>
                <c:pt idx="684">
                  <c:v>4.2</c:v>
                </c:pt>
                <c:pt idx="685">
                  <c:v>4</c:v>
                </c:pt>
                <c:pt idx="686">
                  <c:v>4.3</c:v>
                </c:pt>
                <c:pt idx="687">
                  <c:v>4.3</c:v>
                </c:pt>
                <c:pt idx="688">
                  <c:v>4.4000000000000004</c:v>
                </c:pt>
                <c:pt idx="689">
                  <c:v>4.3</c:v>
                </c:pt>
                <c:pt idx="690">
                  <c:v>3.6</c:v>
                </c:pt>
                <c:pt idx="691">
                  <c:v>3.5</c:v>
                </c:pt>
                <c:pt idx="692">
                  <c:v>4</c:v>
                </c:pt>
                <c:pt idx="693">
                  <c:v>4.2</c:v>
                </c:pt>
                <c:pt idx="694">
                  <c:v>4.3</c:v>
                </c:pt>
                <c:pt idx="695">
                  <c:v>3.9</c:v>
                </c:pt>
                <c:pt idx="696">
                  <c:v>4</c:v>
                </c:pt>
                <c:pt idx="697">
                  <c:v>4</c:v>
                </c:pt>
                <c:pt idx="698">
                  <c:v>3.9</c:v>
                </c:pt>
                <c:pt idx="699">
                  <c:v>3.8</c:v>
                </c:pt>
                <c:pt idx="700">
                  <c:v>4.5</c:v>
                </c:pt>
                <c:pt idx="701">
                  <c:v>4.0999999999999996</c:v>
                </c:pt>
                <c:pt idx="702">
                  <c:v>4.0999999999999996</c:v>
                </c:pt>
                <c:pt idx="703">
                  <c:v>3.9</c:v>
                </c:pt>
                <c:pt idx="704">
                  <c:v>4.0999999999999996</c:v>
                </c:pt>
                <c:pt idx="705">
                  <c:v>4</c:v>
                </c:pt>
                <c:pt idx="706">
                  <c:v>3.5</c:v>
                </c:pt>
                <c:pt idx="707">
                  <c:v>4.0999999999999996</c:v>
                </c:pt>
                <c:pt idx="708">
                  <c:v>4.3</c:v>
                </c:pt>
                <c:pt idx="709">
                  <c:v>4.2</c:v>
                </c:pt>
                <c:pt idx="710">
                  <c:v>4.3</c:v>
                </c:pt>
                <c:pt idx="711">
                  <c:v>4</c:v>
                </c:pt>
                <c:pt idx="712">
                  <c:v>4.0999999999999996</c:v>
                </c:pt>
                <c:pt idx="713">
                  <c:v>4.0999999999999996</c:v>
                </c:pt>
                <c:pt idx="714">
                  <c:v>4.0999999999999996</c:v>
                </c:pt>
                <c:pt idx="715">
                  <c:v>4.25</c:v>
                </c:pt>
                <c:pt idx="716">
                  <c:v>4.4000000000000004</c:v>
                </c:pt>
                <c:pt idx="717">
                  <c:v>4.4000000000000004</c:v>
                </c:pt>
                <c:pt idx="718">
                  <c:v>4.2</c:v>
                </c:pt>
                <c:pt idx="719">
                  <c:v>4.2</c:v>
                </c:pt>
                <c:pt idx="720">
                  <c:v>4.2</c:v>
                </c:pt>
                <c:pt idx="721">
                  <c:v>3.8</c:v>
                </c:pt>
                <c:pt idx="722">
                  <c:v>4.3</c:v>
                </c:pt>
                <c:pt idx="723">
                  <c:v>4.3</c:v>
                </c:pt>
                <c:pt idx="724">
                  <c:v>3.8</c:v>
                </c:pt>
                <c:pt idx="725">
                  <c:v>4.0999999999999996</c:v>
                </c:pt>
                <c:pt idx="726">
                  <c:v>4.5</c:v>
                </c:pt>
                <c:pt idx="727">
                  <c:v>4.25</c:v>
                </c:pt>
                <c:pt idx="728">
                  <c:v>2.6</c:v>
                </c:pt>
                <c:pt idx="729">
                  <c:v>4.2</c:v>
                </c:pt>
                <c:pt idx="730">
                  <c:v>4.5</c:v>
                </c:pt>
                <c:pt idx="731">
                  <c:v>3.9</c:v>
                </c:pt>
                <c:pt idx="732">
                  <c:v>4.0999999999999996</c:v>
                </c:pt>
                <c:pt idx="733">
                  <c:v>4.3</c:v>
                </c:pt>
                <c:pt idx="734">
                  <c:v>3.6</c:v>
                </c:pt>
                <c:pt idx="735">
                  <c:v>3.5</c:v>
                </c:pt>
                <c:pt idx="736">
                  <c:v>4.0999999999999996</c:v>
                </c:pt>
                <c:pt idx="737">
                  <c:v>4.2</c:v>
                </c:pt>
                <c:pt idx="738">
                  <c:v>4.0999999999999996</c:v>
                </c:pt>
                <c:pt idx="739">
                  <c:v>3.6</c:v>
                </c:pt>
                <c:pt idx="740">
                  <c:v>4.0999999999999996</c:v>
                </c:pt>
                <c:pt idx="741">
                  <c:v>4.5</c:v>
                </c:pt>
                <c:pt idx="742">
                  <c:v>4.3</c:v>
                </c:pt>
                <c:pt idx="743">
                  <c:v>4.5</c:v>
                </c:pt>
                <c:pt idx="744">
                  <c:v>4.2</c:v>
                </c:pt>
                <c:pt idx="745">
                  <c:v>4.3</c:v>
                </c:pt>
                <c:pt idx="746">
                  <c:v>3.7</c:v>
                </c:pt>
                <c:pt idx="747">
                  <c:v>3.4</c:v>
                </c:pt>
                <c:pt idx="748">
                  <c:v>4.5</c:v>
                </c:pt>
                <c:pt idx="749">
                  <c:v>3.9</c:v>
                </c:pt>
                <c:pt idx="750">
                  <c:v>4.5</c:v>
                </c:pt>
                <c:pt idx="751">
                  <c:v>4.0999999999999996</c:v>
                </c:pt>
                <c:pt idx="752">
                  <c:v>3.9</c:v>
                </c:pt>
                <c:pt idx="753">
                  <c:v>4</c:v>
                </c:pt>
                <c:pt idx="754">
                  <c:v>4</c:v>
                </c:pt>
                <c:pt idx="755">
                  <c:v>3.9</c:v>
                </c:pt>
                <c:pt idx="756">
                  <c:v>4</c:v>
                </c:pt>
                <c:pt idx="757">
                  <c:v>4</c:v>
                </c:pt>
                <c:pt idx="758">
                  <c:v>4</c:v>
                </c:pt>
                <c:pt idx="759">
                  <c:v>4.3</c:v>
                </c:pt>
                <c:pt idx="760">
                  <c:v>4.4000000000000004</c:v>
                </c:pt>
                <c:pt idx="761">
                  <c:v>4</c:v>
                </c:pt>
                <c:pt idx="762">
                  <c:v>4.2</c:v>
                </c:pt>
                <c:pt idx="763">
                  <c:v>4.3</c:v>
                </c:pt>
                <c:pt idx="764">
                  <c:v>4.2</c:v>
                </c:pt>
                <c:pt idx="765">
                  <c:v>4.2</c:v>
                </c:pt>
                <c:pt idx="766">
                  <c:v>4.2</c:v>
                </c:pt>
                <c:pt idx="767">
                  <c:v>4.166666666666667</c:v>
                </c:pt>
                <c:pt idx="768">
                  <c:v>4.4000000000000004</c:v>
                </c:pt>
                <c:pt idx="769">
                  <c:v>4.7</c:v>
                </c:pt>
                <c:pt idx="770">
                  <c:v>4.4000000000000004</c:v>
                </c:pt>
                <c:pt idx="771">
                  <c:v>4.4000000000000004</c:v>
                </c:pt>
                <c:pt idx="772">
                  <c:v>4.3</c:v>
                </c:pt>
                <c:pt idx="773">
                  <c:v>4</c:v>
                </c:pt>
                <c:pt idx="774">
                  <c:v>4.3</c:v>
                </c:pt>
                <c:pt idx="775">
                  <c:v>4.4000000000000004</c:v>
                </c:pt>
                <c:pt idx="776">
                  <c:v>3.8</c:v>
                </c:pt>
                <c:pt idx="777">
                  <c:v>3.9</c:v>
                </c:pt>
                <c:pt idx="778">
                  <c:v>4.2</c:v>
                </c:pt>
                <c:pt idx="779">
                  <c:v>4.3</c:v>
                </c:pt>
                <c:pt idx="780">
                  <c:v>4</c:v>
                </c:pt>
                <c:pt idx="781">
                  <c:v>4</c:v>
                </c:pt>
                <c:pt idx="782">
                  <c:v>4.4000000000000004</c:v>
                </c:pt>
                <c:pt idx="783">
                  <c:v>4.5</c:v>
                </c:pt>
                <c:pt idx="784">
                  <c:v>4.3</c:v>
                </c:pt>
                <c:pt idx="785">
                  <c:v>4</c:v>
                </c:pt>
                <c:pt idx="786">
                  <c:v>3.8</c:v>
                </c:pt>
                <c:pt idx="787">
                  <c:v>4.4000000000000004</c:v>
                </c:pt>
                <c:pt idx="788">
                  <c:v>3.3</c:v>
                </c:pt>
                <c:pt idx="789">
                  <c:v>3.9</c:v>
                </c:pt>
                <c:pt idx="790">
                  <c:v>3.8</c:v>
                </c:pt>
                <c:pt idx="791">
                  <c:v>4</c:v>
                </c:pt>
                <c:pt idx="792">
                  <c:v>3.6</c:v>
                </c:pt>
                <c:pt idx="793">
                  <c:v>4.0999999999999996</c:v>
                </c:pt>
                <c:pt idx="794">
                  <c:v>4.3</c:v>
                </c:pt>
                <c:pt idx="795">
                  <c:v>3.9</c:v>
                </c:pt>
                <c:pt idx="796">
                  <c:v>4.5</c:v>
                </c:pt>
                <c:pt idx="797">
                  <c:v>4.5</c:v>
                </c:pt>
                <c:pt idx="798">
                  <c:v>3.7999999999999994</c:v>
                </c:pt>
                <c:pt idx="799">
                  <c:v>3.9</c:v>
                </c:pt>
                <c:pt idx="800">
                  <c:v>4.4000000000000004</c:v>
                </c:pt>
                <c:pt idx="801">
                  <c:v>4.2</c:v>
                </c:pt>
                <c:pt idx="802">
                  <c:v>3.8</c:v>
                </c:pt>
                <c:pt idx="803">
                  <c:v>4.0999999999999996</c:v>
                </c:pt>
                <c:pt idx="804">
                  <c:v>4.2</c:v>
                </c:pt>
                <c:pt idx="805">
                  <c:v>4.2</c:v>
                </c:pt>
                <c:pt idx="806">
                  <c:v>4.4000000000000004</c:v>
                </c:pt>
                <c:pt idx="807">
                  <c:v>4.5</c:v>
                </c:pt>
                <c:pt idx="808">
                  <c:v>4.4000000000000004</c:v>
                </c:pt>
                <c:pt idx="809">
                  <c:v>4.4666666666666668</c:v>
                </c:pt>
                <c:pt idx="810">
                  <c:v>4.2</c:v>
                </c:pt>
                <c:pt idx="811">
                  <c:v>4.2</c:v>
                </c:pt>
                <c:pt idx="812">
                  <c:v>4.3499999999999996</c:v>
                </c:pt>
                <c:pt idx="813">
                  <c:v>4.3</c:v>
                </c:pt>
                <c:pt idx="814">
                  <c:v>4.0999999999999996</c:v>
                </c:pt>
                <c:pt idx="815">
                  <c:v>4.4000000000000004</c:v>
                </c:pt>
                <c:pt idx="816">
                  <c:v>4.3</c:v>
                </c:pt>
                <c:pt idx="817">
                  <c:v>4.4000000000000004</c:v>
                </c:pt>
                <c:pt idx="818">
                  <c:v>4.4000000000000004</c:v>
                </c:pt>
                <c:pt idx="819">
                  <c:v>4</c:v>
                </c:pt>
                <c:pt idx="820">
                  <c:v>4.0999999999999996</c:v>
                </c:pt>
                <c:pt idx="821">
                  <c:v>4.0999999999999996</c:v>
                </c:pt>
                <c:pt idx="822">
                  <c:v>4.2</c:v>
                </c:pt>
                <c:pt idx="823">
                  <c:v>3.9</c:v>
                </c:pt>
                <c:pt idx="824">
                  <c:v>4.0999999999999996</c:v>
                </c:pt>
                <c:pt idx="825">
                  <c:v>4.3</c:v>
                </c:pt>
                <c:pt idx="826">
                  <c:v>4.4000000000000004</c:v>
                </c:pt>
                <c:pt idx="827">
                  <c:v>4.0999999999999996</c:v>
                </c:pt>
                <c:pt idx="828">
                  <c:v>4.4000000000000004</c:v>
                </c:pt>
                <c:pt idx="829">
                  <c:v>4.2</c:v>
                </c:pt>
                <c:pt idx="830">
                  <c:v>4.5</c:v>
                </c:pt>
                <c:pt idx="831">
                  <c:v>4.3</c:v>
                </c:pt>
                <c:pt idx="832">
                  <c:v>4.25</c:v>
                </c:pt>
                <c:pt idx="833">
                  <c:v>4.5</c:v>
                </c:pt>
                <c:pt idx="834">
                  <c:v>4</c:v>
                </c:pt>
                <c:pt idx="835">
                  <c:v>3.6500000000000004</c:v>
                </c:pt>
                <c:pt idx="836">
                  <c:v>3.8</c:v>
                </c:pt>
                <c:pt idx="837">
                  <c:v>4.5</c:v>
                </c:pt>
                <c:pt idx="838">
                  <c:v>4.3</c:v>
                </c:pt>
                <c:pt idx="839">
                  <c:v>4.5</c:v>
                </c:pt>
                <c:pt idx="840">
                  <c:v>4.3</c:v>
                </c:pt>
                <c:pt idx="841">
                  <c:v>4</c:v>
                </c:pt>
                <c:pt idx="842">
                  <c:v>3.9</c:v>
                </c:pt>
                <c:pt idx="843">
                  <c:v>4.0999999999999996</c:v>
                </c:pt>
                <c:pt idx="844">
                  <c:v>4.0999999999999996</c:v>
                </c:pt>
                <c:pt idx="845">
                  <c:v>4.0999999999999996</c:v>
                </c:pt>
                <c:pt idx="846">
                  <c:v>3.8</c:v>
                </c:pt>
                <c:pt idx="847">
                  <c:v>4</c:v>
                </c:pt>
                <c:pt idx="848">
                  <c:v>4.0999999999999996</c:v>
                </c:pt>
                <c:pt idx="849">
                  <c:v>4.0999999999999996</c:v>
                </c:pt>
                <c:pt idx="850">
                  <c:v>4</c:v>
                </c:pt>
                <c:pt idx="851">
                  <c:v>3.9</c:v>
                </c:pt>
                <c:pt idx="852">
                  <c:v>4</c:v>
                </c:pt>
                <c:pt idx="853">
                  <c:v>4</c:v>
                </c:pt>
                <c:pt idx="854">
                  <c:v>4.0999999999999996</c:v>
                </c:pt>
                <c:pt idx="855">
                  <c:v>4.0999999999999996</c:v>
                </c:pt>
                <c:pt idx="856">
                  <c:v>4.0999999999999996</c:v>
                </c:pt>
                <c:pt idx="857">
                  <c:v>4</c:v>
                </c:pt>
                <c:pt idx="858">
                  <c:v>3.9</c:v>
                </c:pt>
                <c:pt idx="859">
                  <c:v>4.2</c:v>
                </c:pt>
                <c:pt idx="860">
                  <c:v>3.8</c:v>
                </c:pt>
                <c:pt idx="861">
                  <c:v>4.4000000000000004</c:v>
                </c:pt>
                <c:pt idx="862">
                  <c:v>4.5</c:v>
                </c:pt>
                <c:pt idx="863">
                  <c:v>4</c:v>
                </c:pt>
                <c:pt idx="864">
                  <c:v>4.0999999999999996</c:v>
                </c:pt>
                <c:pt idx="865">
                  <c:v>4.0999999999999996</c:v>
                </c:pt>
                <c:pt idx="866">
                  <c:v>4.5</c:v>
                </c:pt>
                <c:pt idx="867">
                  <c:v>4.0999999999999996</c:v>
                </c:pt>
                <c:pt idx="868">
                  <c:v>4.2</c:v>
                </c:pt>
                <c:pt idx="869">
                  <c:v>4.2</c:v>
                </c:pt>
                <c:pt idx="870">
                  <c:v>4.25</c:v>
                </c:pt>
                <c:pt idx="871">
                  <c:v>4.4000000000000004</c:v>
                </c:pt>
                <c:pt idx="872">
                  <c:v>4.4000000000000004</c:v>
                </c:pt>
                <c:pt idx="873">
                  <c:v>4.5</c:v>
                </c:pt>
                <c:pt idx="874">
                  <c:v>4.5</c:v>
                </c:pt>
                <c:pt idx="875">
                  <c:v>4.4000000000000004</c:v>
                </c:pt>
                <c:pt idx="876">
                  <c:v>4.2</c:v>
                </c:pt>
                <c:pt idx="877">
                  <c:v>4</c:v>
                </c:pt>
                <c:pt idx="878">
                  <c:v>4.2</c:v>
                </c:pt>
                <c:pt idx="879">
                  <c:v>4.0999999999999996</c:v>
                </c:pt>
                <c:pt idx="880">
                  <c:v>4.5</c:v>
                </c:pt>
                <c:pt idx="881">
                  <c:v>4.4000000000000004</c:v>
                </c:pt>
                <c:pt idx="882">
                  <c:v>4.5</c:v>
                </c:pt>
                <c:pt idx="883">
                  <c:v>4.4000000000000004</c:v>
                </c:pt>
                <c:pt idx="884">
                  <c:v>4.0999999999999996</c:v>
                </c:pt>
                <c:pt idx="885">
                  <c:v>4.2</c:v>
                </c:pt>
                <c:pt idx="886">
                  <c:v>4.05</c:v>
                </c:pt>
                <c:pt idx="887">
                  <c:v>3.4</c:v>
                </c:pt>
                <c:pt idx="888">
                  <c:v>3.9</c:v>
                </c:pt>
                <c:pt idx="889">
                  <c:v>3.8</c:v>
                </c:pt>
                <c:pt idx="890">
                  <c:v>3.9</c:v>
                </c:pt>
                <c:pt idx="891">
                  <c:v>3.5</c:v>
                </c:pt>
                <c:pt idx="892">
                  <c:v>3.9</c:v>
                </c:pt>
                <c:pt idx="893">
                  <c:v>4.7</c:v>
                </c:pt>
                <c:pt idx="894">
                  <c:v>4.0999999999999996</c:v>
                </c:pt>
                <c:pt idx="895">
                  <c:v>4.5</c:v>
                </c:pt>
                <c:pt idx="896">
                  <c:v>4.4000000000000004</c:v>
                </c:pt>
                <c:pt idx="897">
                  <c:v>4.5</c:v>
                </c:pt>
                <c:pt idx="898">
                  <c:v>4</c:v>
                </c:pt>
                <c:pt idx="899">
                  <c:v>4.3</c:v>
                </c:pt>
                <c:pt idx="900">
                  <c:v>4.5</c:v>
                </c:pt>
                <c:pt idx="901">
                  <c:v>4.3</c:v>
                </c:pt>
                <c:pt idx="902">
                  <c:v>4.2</c:v>
                </c:pt>
                <c:pt idx="903">
                  <c:v>3.7</c:v>
                </c:pt>
                <c:pt idx="904">
                  <c:v>3.9</c:v>
                </c:pt>
                <c:pt idx="905">
                  <c:v>4</c:v>
                </c:pt>
                <c:pt idx="906">
                  <c:v>3.9</c:v>
                </c:pt>
                <c:pt idx="907">
                  <c:v>3.9</c:v>
                </c:pt>
                <c:pt idx="908">
                  <c:v>4.2</c:v>
                </c:pt>
                <c:pt idx="909">
                  <c:v>4</c:v>
                </c:pt>
                <c:pt idx="910">
                  <c:v>4.0999999999999996</c:v>
                </c:pt>
                <c:pt idx="911">
                  <c:v>3.5</c:v>
                </c:pt>
                <c:pt idx="912">
                  <c:v>4.3</c:v>
                </c:pt>
                <c:pt idx="913">
                  <c:v>3.8</c:v>
                </c:pt>
                <c:pt idx="914">
                  <c:v>4.4000000000000004</c:v>
                </c:pt>
                <c:pt idx="915">
                  <c:v>4.3</c:v>
                </c:pt>
                <c:pt idx="916">
                  <c:v>4</c:v>
                </c:pt>
                <c:pt idx="917">
                  <c:v>3.8</c:v>
                </c:pt>
                <c:pt idx="918">
                  <c:v>3.6</c:v>
                </c:pt>
                <c:pt idx="919">
                  <c:v>3.8</c:v>
                </c:pt>
                <c:pt idx="920">
                  <c:v>3.7</c:v>
                </c:pt>
                <c:pt idx="921">
                  <c:v>3.8</c:v>
                </c:pt>
                <c:pt idx="922">
                  <c:v>3.9</c:v>
                </c:pt>
                <c:pt idx="923">
                  <c:v>3.9</c:v>
                </c:pt>
                <c:pt idx="924">
                  <c:v>3.6999999999999997</c:v>
                </c:pt>
                <c:pt idx="925">
                  <c:v>4.4000000000000004</c:v>
                </c:pt>
                <c:pt idx="926">
                  <c:v>4.2</c:v>
                </c:pt>
                <c:pt idx="927">
                  <c:v>4.2</c:v>
                </c:pt>
                <c:pt idx="928">
                  <c:v>4</c:v>
                </c:pt>
                <c:pt idx="929">
                  <c:v>4.3</c:v>
                </c:pt>
                <c:pt idx="930">
                  <c:v>4.4000000000000004</c:v>
                </c:pt>
                <c:pt idx="931">
                  <c:v>4.4000000000000004</c:v>
                </c:pt>
                <c:pt idx="932">
                  <c:v>4.1500000000000004</c:v>
                </c:pt>
                <c:pt idx="933">
                  <c:v>3.9</c:v>
                </c:pt>
                <c:pt idx="934">
                  <c:v>3.8</c:v>
                </c:pt>
                <c:pt idx="935">
                  <c:v>4.3</c:v>
                </c:pt>
                <c:pt idx="936">
                  <c:v>4.0999999999999996</c:v>
                </c:pt>
                <c:pt idx="937">
                  <c:v>4.2</c:v>
                </c:pt>
                <c:pt idx="938">
                  <c:v>4.2</c:v>
                </c:pt>
                <c:pt idx="939">
                  <c:v>4.0999999999999996</c:v>
                </c:pt>
                <c:pt idx="940">
                  <c:v>4.2</c:v>
                </c:pt>
                <c:pt idx="941">
                  <c:v>4.0999999999999996</c:v>
                </c:pt>
                <c:pt idx="942">
                  <c:v>4.0999999999999996</c:v>
                </c:pt>
                <c:pt idx="943">
                  <c:v>4.0999999999999996</c:v>
                </c:pt>
                <c:pt idx="944">
                  <c:v>4</c:v>
                </c:pt>
                <c:pt idx="945">
                  <c:v>4.0999999999999996</c:v>
                </c:pt>
                <c:pt idx="946">
                  <c:v>4.0999999999999996</c:v>
                </c:pt>
                <c:pt idx="947">
                  <c:v>4.0999999999999996</c:v>
                </c:pt>
                <c:pt idx="948">
                  <c:v>4.0999999999999996</c:v>
                </c:pt>
                <c:pt idx="949">
                  <c:v>3.9</c:v>
                </c:pt>
                <c:pt idx="950">
                  <c:v>4.0999999999999996</c:v>
                </c:pt>
                <c:pt idx="951">
                  <c:v>4.3</c:v>
                </c:pt>
                <c:pt idx="952">
                  <c:v>4</c:v>
                </c:pt>
                <c:pt idx="953">
                  <c:v>4.3</c:v>
                </c:pt>
                <c:pt idx="954">
                  <c:v>4.2</c:v>
                </c:pt>
                <c:pt idx="955">
                  <c:v>4.2</c:v>
                </c:pt>
                <c:pt idx="956">
                  <c:v>4.0999999999999996</c:v>
                </c:pt>
                <c:pt idx="957">
                  <c:v>4.0999999999999996</c:v>
                </c:pt>
                <c:pt idx="958">
                  <c:v>4.0999999999999996</c:v>
                </c:pt>
                <c:pt idx="959">
                  <c:v>4.2</c:v>
                </c:pt>
                <c:pt idx="960">
                  <c:v>4.2</c:v>
                </c:pt>
                <c:pt idx="961">
                  <c:v>4.0999999999999996</c:v>
                </c:pt>
                <c:pt idx="962">
                  <c:v>3.7</c:v>
                </c:pt>
                <c:pt idx="963">
                  <c:v>3.8</c:v>
                </c:pt>
                <c:pt idx="964">
                  <c:v>3.9</c:v>
                </c:pt>
                <c:pt idx="965">
                  <c:v>3.9</c:v>
                </c:pt>
                <c:pt idx="966">
                  <c:v>3.8</c:v>
                </c:pt>
                <c:pt idx="967">
                  <c:v>4.3</c:v>
                </c:pt>
                <c:pt idx="968">
                  <c:v>4.4000000000000004</c:v>
                </c:pt>
                <c:pt idx="969">
                  <c:v>4.4000000000000004</c:v>
                </c:pt>
                <c:pt idx="970">
                  <c:v>4.2</c:v>
                </c:pt>
                <c:pt idx="971">
                  <c:v>3.8</c:v>
                </c:pt>
                <c:pt idx="972">
                  <c:v>4.2</c:v>
                </c:pt>
                <c:pt idx="973">
                  <c:v>3.9</c:v>
                </c:pt>
                <c:pt idx="974">
                  <c:v>4.4000000000000004</c:v>
                </c:pt>
                <c:pt idx="975">
                  <c:v>4.5</c:v>
                </c:pt>
                <c:pt idx="976">
                  <c:v>4.5</c:v>
                </c:pt>
                <c:pt idx="977">
                  <c:v>4.4000000000000004</c:v>
                </c:pt>
                <c:pt idx="978">
                  <c:v>3.7</c:v>
                </c:pt>
                <c:pt idx="979">
                  <c:v>4.4000000000000004</c:v>
                </c:pt>
                <c:pt idx="980">
                  <c:v>4.0999999999999996</c:v>
                </c:pt>
                <c:pt idx="981">
                  <c:v>4.0999999999999996</c:v>
                </c:pt>
                <c:pt idx="982">
                  <c:v>3.9</c:v>
                </c:pt>
                <c:pt idx="983">
                  <c:v>4</c:v>
                </c:pt>
                <c:pt idx="984">
                  <c:v>4</c:v>
                </c:pt>
                <c:pt idx="985">
                  <c:v>4.2</c:v>
                </c:pt>
                <c:pt idx="986">
                  <c:v>4.0999999999999996</c:v>
                </c:pt>
                <c:pt idx="987">
                  <c:v>4.0999999999999996</c:v>
                </c:pt>
                <c:pt idx="988">
                  <c:v>4.0999999999999996</c:v>
                </c:pt>
                <c:pt idx="989">
                  <c:v>4</c:v>
                </c:pt>
                <c:pt idx="990">
                  <c:v>4.0999999999999996</c:v>
                </c:pt>
                <c:pt idx="991">
                  <c:v>3.6</c:v>
                </c:pt>
                <c:pt idx="992">
                  <c:v>4.2</c:v>
                </c:pt>
                <c:pt idx="993">
                  <c:v>3.9</c:v>
                </c:pt>
                <c:pt idx="994">
                  <c:v>4.0999999999999996</c:v>
                </c:pt>
                <c:pt idx="995">
                  <c:v>4.4000000000000004</c:v>
                </c:pt>
                <c:pt idx="996">
                  <c:v>4.0999999999999996</c:v>
                </c:pt>
                <c:pt idx="997">
                  <c:v>4.2</c:v>
                </c:pt>
                <c:pt idx="998">
                  <c:v>4.2</c:v>
                </c:pt>
                <c:pt idx="999">
                  <c:v>4.1500000000000004</c:v>
                </c:pt>
                <c:pt idx="1000">
                  <c:v>4.2</c:v>
                </c:pt>
                <c:pt idx="1001">
                  <c:v>3.7</c:v>
                </c:pt>
                <c:pt idx="1002">
                  <c:v>4.3</c:v>
                </c:pt>
                <c:pt idx="1003">
                  <c:v>3.6</c:v>
                </c:pt>
                <c:pt idx="1004">
                  <c:v>4.3</c:v>
                </c:pt>
                <c:pt idx="1005">
                  <c:v>3.9</c:v>
                </c:pt>
                <c:pt idx="1006">
                  <c:v>3.75</c:v>
                </c:pt>
                <c:pt idx="1007">
                  <c:v>3.6</c:v>
                </c:pt>
                <c:pt idx="1008">
                  <c:v>3.9</c:v>
                </c:pt>
                <c:pt idx="1009">
                  <c:v>4</c:v>
                </c:pt>
                <c:pt idx="1010">
                  <c:v>4.5999999999999996</c:v>
                </c:pt>
                <c:pt idx="1011">
                  <c:v>4.5</c:v>
                </c:pt>
                <c:pt idx="1012">
                  <c:v>4.3</c:v>
                </c:pt>
                <c:pt idx="1013">
                  <c:v>3.9</c:v>
                </c:pt>
                <c:pt idx="1014">
                  <c:v>4.2</c:v>
                </c:pt>
                <c:pt idx="1015">
                  <c:v>4.2</c:v>
                </c:pt>
                <c:pt idx="1016">
                  <c:v>4</c:v>
                </c:pt>
                <c:pt idx="1017">
                  <c:v>4.25</c:v>
                </c:pt>
                <c:pt idx="1018">
                  <c:v>4</c:v>
                </c:pt>
                <c:pt idx="1019">
                  <c:v>4.2</c:v>
                </c:pt>
                <c:pt idx="1020">
                  <c:v>4</c:v>
                </c:pt>
                <c:pt idx="1021">
                  <c:v>4.0999999999999996</c:v>
                </c:pt>
                <c:pt idx="1022">
                  <c:v>4</c:v>
                </c:pt>
                <c:pt idx="1023">
                  <c:v>4.0999999999999996</c:v>
                </c:pt>
                <c:pt idx="1024">
                  <c:v>4.2</c:v>
                </c:pt>
                <c:pt idx="1025">
                  <c:v>3.9</c:v>
                </c:pt>
                <c:pt idx="1026">
                  <c:v>4</c:v>
                </c:pt>
                <c:pt idx="1027">
                  <c:v>4.0999999999999996</c:v>
                </c:pt>
                <c:pt idx="1028">
                  <c:v>4.0999999999999996</c:v>
                </c:pt>
                <c:pt idx="1029">
                  <c:v>4.0999999999999996</c:v>
                </c:pt>
                <c:pt idx="1030">
                  <c:v>4</c:v>
                </c:pt>
                <c:pt idx="1031">
                  <c:v>4.166666666666667</c:v>
                </c:pt>
                <c:pt idx="1032">
                  <c:v>4.4000000000000004</c:v>
                </c:pt>
                <c:pt idx="1033">
                  <c:v>4.5</c:v>
                </c:pt>
                <c:pt idx="1034">
                  <c:v>4.4000000000000004</c:v>
                </c:pt>
                <c:pt idx="1035">
                  <c:v>4.333333333333333</c:v>
                </c:pt>
                <c:pt idx="1036">
                  <c:v>4.2</c:v>
                </c:pt>
                <c:pt idx="1037">
                  <c:v>4.2</c:v>
                </c:pt>
                <c:pt idx="1038">
                  <c:v>4.4000000000000004</c:v>
                </c:pt>
                <c:pt idx="1039">
                  <c:v>4.0999999999999996</c:v>
                </c:pt>
                <c:pt idx="1040">
                  <c:v>4.4000000000000004</c:v>
                </c:pt>
                <c:pt idx="1041">
                  <c:v>4.3</c:v>
                </c:pt>
                <c:pt idx="1042">
                  <c:v>4</c:v>
                </c:pt>
                <c:pt idx="1043">
                  <c:v>4.2</c:v>
                </c:pt>
                <c:pt idx="1044">
                  <c:v>4.0999999999999996</c:v>
                </c:pt>
                <c:pt idx="1045">
                  <c:v>4.4000000000000004</c:v>
                </c:pt>
                <c:pt idx="1046">
                  <c:v>4.4000000000000004</c:v>
                </c:pt>
                <c:pt idx="1047">
                  <c:v>4.3</c:v>
                </c:pt>
                <c:pt idx="1048">
                  <c:v>3.9</c:v>
                </c:pt>
                <c:pt idx="1049">
                  <c:v>4.5</c:v>
                </c:pt>
                <c:pt idx="1050">
                  <c:v>4.4000000000000004</c:v>
                </c:pt>
                <c:pt idx="1051">
                  <c:v>3.7249999999999996</c:v>
                </c:pt>
                <c:pt idx="1052">
                  <c:v>5</c:v>
                </c:pt>
                <c:pt idx="1053">
                  <c:v>4.22</c:v>
                </c:pt>
                <c:pt idx="1054">
                  <c:v>4.3</c:v>
                </c:pt>
                <c:pt idx="1055">
                  <c:v>3.9</c:v>
                </c:pt>
                <c:pt idx="1056">
                  <c:v>4.0999999999999996</c:v>
                </c:pt>
                <c:pt idx="1057">
                  <c:v>4.4000000000000004</c:v>
                </c:pt>
                <c:pt idx="1058">
                  <c:v>4.4000000000000004</c:v>
                </c:pt>
                <c:pt idx="1059">
                  <c:v>4.0999999999999996</c:v>
                </c:pt>
                <c:pt idx="1060">
                  <c:v>4</c:v>
                </c:pt>
                <c:pt idx="1061">
                  <c:v>3.1</c:v>
                </c:pt>
                <c:pt idx="1062">
                  <c:v>4.4000000000000004</c:v>
                </c:pt>
                <c:pt idx="1063">
                  <c:v>4.4000000000000004</c:v>
                </c:pt>
                <c:pt idx="1064">
                  <c:v>4</c:v>
                </c:pt>
                <c:pt idx="1065">
                  <c:v>4.4000000000000004</c:v>
                </c:pt>
                <c:pt idx="1066">
                  <c:v>4.2</c:v>
                </c:pt>
                <c:pt idx="1067">
                  <c:v>4</c:v>
                </c:pt>
                <c:pt idx="1068">
                  <c:v>3.7</c:v>
                </c:pt>
                <c:pt idx="1069">
                  <c:v>3.3</c:v>
                </c:pt>
                <c:pt idx="1070">
                  <c:v>3.8</c:v>
                </c:pt>
                <c:pt idx="1071">
                  <c:v>3.7</c:v>
                </c:pt>
                <c:pt idx="1072">
                  <c:v>4.25</c:v>
                </c:pt>
                <c:pt idx="1073">
                  <c:v>3.8</c:v>
                </c:pt>
                <c:pt idx="1074">
                  <c:v>4.5</c:v>
                </c:pt>
                <c:pt idx="1075">
                  <c:v>4.333333333333333</c:v>
                </c:pt>
                <c:pt idx="1076">
                  <c:v>4</c:v>
                </c:pt>
                <c:pt idx="1077">
                  <c:v>4.3</c:v>
                </c:pt>
                <c:pt idx="1078">
                  <c:v>4.3</c:v>
                </c:pt>
                <c:pt idx="1079">
                  <c:v>4.3</c:v>
                </c:pt>
                <c:pt idx="1080">
                  <c:v>4.0999999999999996</c:v>
                </c:pt>
                <c:pt idx="1081">
                  <c:v>4</c:v>
                </c:pt>
                <c:pt idx="1082">
                  <c:v>4.0999999999999996</c:v>
                </c:pt>
                <c:pt idx="1083">
                  <c:v>4.2</c:v>
                </c:pt>
                <c:pt idx="1084">
                  <c:v>4.4000000000000004</c:v>
                </c:pt>
                <c:pt idx="1085">
                  <c:v>4.3</c:v>
                </c:pt>
                <c:pt idx="1086">
                  <c:v>4.2</c:v>
                </c:pt>
                <c:pt idx="1087">
                  <c:v>4.0999999999999996</c:v>
                </c:pt>
                <c:pt idx="1088">
                  <c:v>4.3</c:v>
                </c:pt>
                <c:pt idx="1089">
                  <c:v>4.3</c:v>
                </c:pt>
                <c:pt idx="1090">
                  <c:v>4.0999999999999996</c:v>
                </c:pt>
                <c:pt idx="1091">
                  <c:v>4</c:v>
                </c:pt>
                <c:pt idx="1092">
                  <c:v>3.8</c:v>
                </c:pt>
                <c:pt idx="1093">
                  <c:v>4.0999999999999996</c:v>
                </c:pt>
                <c:pt idx="1094">
                  <c:v>3.8</c:v>
                </c:pt>
                <c:pt idx="1095">
                  <c:v>3.9</c:v>
                </c:pt>
                <c:pt idx="1096">
                  <c:v>4.2</c:v>
                </c:pt>
                <c:pt idx="1097">
                  <c:v>4.3</c:v>
                </c:pt>
                <c:pt idx="1098">
                  <c:v>4.3</c:v>
                </c:pt>
                <c:pt idx="1099">
                  <c:v>4.3</c:v>
                </c:pt>
                <c:pt idx="1100">
                  <c:v>4.3</c:v>
                </c:pt>
                <c:pt idx="1101">
                  <c:v>4.3</c:v>
                </c:pt>
                <c:pt idx="1102">
                  <c:v>4.0999999999999996</c:v>
                </c:pt>
                <c:pt idx="1103">
                  <c:v>3.4</c:v>
                </c:pt>
                <c:pt idx="1104">
                  <c:v>3.9</c:v>
                </c:pt>
                <c:pt idx="1105">
                  <c:v>3.3</c:v>
                </c:pt>
                <c:pt idx="1106">
                  <c:v>3.7</c:v>
                </c:pt>
                <c:pt idx="1107">
                  <c:v>3.5</c:v>
                </c:pt>
                <c:pt idx="1108">
                  <c:v>4.2</c:v>
                </c:pt>
                <c:pt idx="1109">
                  <c:v>3.85</c:v>
                </c:pt>
                <c:pt idx="1110">
                  <c:v>3.3</c:v>
                </c:pt>
                <c:pt idx="1111">
                  <c:v>3</c:v>
                </c:pt>
                <c:pt idx="1112">
                  <c:v>3.2</c:v>
                </c:pt>
                <c:pt idx="1113">
                  <c:v>3.9</c:v>
                </c:pt>
                <c:pt idx="1114">
                  <c:v>4.4000000000000004</c:v>
                </c:pt>
                <c:pt idx="1115">
                  <c:v>4.0999999999999996</c:v>
                </c:pt>
                <c:pt idx="1116">
                  <c:v>4.5999999999999996</c:v>
                </c:pt>
                <c:pt idx="1117">
                  <c:v>3.4</c:v>
                </c:pt>
                <c:pt idx="1118">
                  <c:v>4.5</c:v>
                </c:pt>
              </c:numCache>
            </c:numRef>
          </c:val>
          <c:extLst>
            <c:ext xmlns:c16="http://schemas.microsoft.com/office/drawing/2014/chart" uri="{C3380CC4-5D6E-409C-BE32-E72D297353CC}">
              <c16:uniqueId val="{00000000-8E89-439E-9956-C376B87DA2DA}"/>
            </c:ext>
          </c:extLst>
        </c:ser>
        <c:dLbls>
          <c:showLegendKey val="0"/>
          <c:showVal val="0"/>
          <c:showCatName val="0"/>
          <c:showSerName val="0"/>
          <c:showPercent val="0"/>
          <c:showBubbleSize val="0"/>
        </c:dLbls>
        <c:gapWidth val="150"/>
        <c:overlap val="100"/>
        <c:axId val="1166727183"/>
        <c:axId val="1166728143"/>
      </c:barChart>
      <c:catAx>
        <c:axId val="116672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728143"/>
        <c:crosses val="autoZero"/>
        <c:auto val="1"/>
        <c:lblAlgn val="ctr"/>
        <c:lblOffset val="100"/>
        <c:noMultiLvlLbl val="0"/>
      </c:catAx>
      <c:valAx>
        <c:axId val="1166728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72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[Adeshewa excel project.xlsx]Sheet2!PivotTable22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Rating And Discount Value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Sheet2!$S$3</c:f>
              <c:strCache>
                <c:ptCount val="1"/>
                <c:pt idx="0">
                  <c:v>Total</c:v>
                </c:pt>
              </c:strCache>
            </c:strRef>
          </c:tx>
          <c:spPr>
            <a:solidFill>
              <a:schemeClr val="accent1"/>
            </a:solidFill>
            <a:ln>
              <a:noFill/>
            </a:ln>
            <a:effectLst/>
          </c:spPr>
          <c:invertIfNegative val="0"/>
          <c:cat>
            <c:strRef>
              <c:f>Sheet2!$R$4:$R$7</c:f>
              <c:strCache>
                <c:ptCount val="3"/>
                <c:pt idx="0">
                  <c:v>High</c:v>
                </c:pt>
                <c:pt idx="1">
                  <c:v>Low</c:v>
                </c:pt>
                <c:pt idx="2">
                  <c:v>Medium</c:v>
                </c:pt>
              </c:strCache>
            </c:strRef>
          </c:cat>
          <c:val>
            <c:numRef>
              <c:f>Sheet2!$S$4:$S$7</c:f>
              <c:numCache>
                <c:formatCode>0.00</c:formatCode>
                <c:ptCount val="3"/>
                <c:pt idx="0">
                  <c:v>4.0552870090634361</c:v>
                </c:pt>
                <c:pt idx="1">
                  <c:v>4.1718061674008799</c:v>
                </c:pt>
                <c:pt idx="2">
                  <c:v>4.1049891540130119</c:v>
                </c:pt>
              </c:numCache>
            </c:numRef>
          </c:val>
          <c:extLst>
            <c:ext xmlns:c16="http://schemas.microsoft.com/office/drawing/2014/chart" uri="{C3380CC4-5D6E-409C-BE32-E72D297353CC}">
              <c16:uniqueId val="{00000000-E26A-4D51-A107-70516A23734F}"/>
            </c:ext>
          </c:extLst>
        </c:ser>
        <c:dLbls>
          <c:showLegendKey val="0"/>
          <c:showVal val="0"/>
          <c:showCatName val="0"/>
          <c:showSerName val="0"/>
          <c:showPercent val="0"/>
          <c:showBubbleSize val="0"/>
        </c:dLbls>
        <c:gapWidth val="219"/>
        <c:overlap val="-27"/>
        <c:axId val="937592367"/>
        <c:axId val="1166725743"/>
      </c:barChart>
      <c:catAx>
        <c:axId val="93759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725743"/>
        <c:crosses val="autoZero"/>
        <c:auto val="1"/>
        <c:lblAlgn val="ctr"/>
        <c:lblOffset val="100"/>
        <c:noMultiLvlLbl val="0"/>
      </c:catAx>
      <c:valAx>
        <c:axId val="11667257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9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[Adeshewa excel project.xlsx]Sheet2!PivotTable6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Product by Category</a:t>
            </a:r>
          </a:p>
        </c:rich>
      </c:tx>
      <c:layout>
        <c:manualLayout>
          <c:xMode val="edge"/>
          <c:yMode val="edge"/>
          <c:x val="2.3333333333333431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Sheet2!$F$3</c:f>
              <c:strCache>
                <c:ptCount val="1"/>
                <c:pt idx="0">
                  <c:v>Total</c:v>
                </c:pt>
              </c:strCache>
            </c:strRef>
          </c:tx>
          <c:spPr>
            <a:solidFill>
              <a:schemeClr val="accent1"/>
            </a:solidFill>
            <a:ln>
              <a:noFill/>
            </a:ln>
            <a:effectLst/>
            <a:sp3d/>
          </c:spPr>
          <c:invertIfNegative val="0"/>
          <c:cat>
            <c:strRef>
              <c:f>Sheet2!$E$4:$E$13</c:f>
              <c:strCache>
                <c:ptCount val="9"/>
                <c:pt idx="0">
                  <c:v>Computers&amp;Accessories</c:v>
                </c:pt>
                <c:pt idx="1">
                  <c:v>Car&amp;Motorbike</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Sheet2!$F$4:$F$13</c:f>
              <c:numCache>
                <c:formatCode>General</c:formatCode>
                <c:ptCount val="9"/>
                <c:pt idx="0">
                  <c:v>453</c:v>
                </c:pt>
                <c:pt idx="1">
                  <c:v>1</c:v>
                </c:pt>
                <c:pt idx="2">
                  <c:v>526</c:v>
                </c:pt>
                <c:pt idx="3">
                  <c:v>1</c:v>
                </c:pt>
                <c:pt idx="4">
                  <c:v>333</c:v>
                </c:pt>
                <c:pt idx="5">
                  <c:v>2</c:v>
                </c:pt>
                <c:pt idx="6">
                  <c:v>2</c:v>
                </c:pt>
                <c:pt idx="7">
                  <c:v>31</c:v>
                </c:pt>
                <c:pt idx="8">
                  <c:v>1</c:v>
                </c:pt>
              </c:numCache>
            </c:numRef>
          </c:val>
          <c:extLst>
            <c:ext xmlns:c16="http://schemas.microsoft.com/office/drawing/2014/chart" uri="{C3380CC4-5D6E-409C-BE32-E72D297353CC}">
              <c16:uniqueId val="{00000000-3429-49BF-83DA-92589F5502CF}"/>
            </c:ext>
          </c:extLst>
        </c:ser>
        <c:dLbls>
          <c:showLegendKey val="0"/>
          <c:showVal val="0"/>
          <c:showCatName val="0"/>
          <c:showSerName val="0"/>
          <c:showPercent val="0"/>
          <c:showBubbleSize val="0"/>
        </c:dLbls>
        <c:gapWidth val="150"/>
        <c:shape val="box"/>
        <c:axId val="943110255"/>
        <c:axId val="943109295"/>
        <c:axId val="1001976495"/>
      </c:bar3DChart>
      <c:catAx>
        <c:axId val="943110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109295"/>
        <c:crosses val="autoZero"/>
        <c:auto val="1"/>
        <c:lblAlgn val="ctr"/>
        <c:lblOffset val="100"/>
        <c:noMultiLvlLbl val="0"/>
      </c:catAx>
      <c:valAx>
        <c:axId val="943109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110255"/>
        <c:crosses val="autoZero"/>
        <c:crossBetween val="between"/>
      </c:valAx>
      <c:serAx>
        <c:axId val="1001976495"/>
        <c:scaling>
          <c:orientation val="minMax"/>
        </c:scaling>
        <c:delete val="1"/>
        <c:axPos val="b"/>
        <c:majorTickMark val="none"/>
        <c:minorTickMark val="none"/>
        <c:tickLblPos val="nextTo"/>
        <c:crossAx val="94310929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[Adeshewa excel project.xlsx]Sheet2!PivotTable13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Reviews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Sheet2!$J$3</c:f>
              <c:strCache>
                <c:ptCount val="1"/>
                <c:pt idx="0">
                  <c:v>Total</c:v>
                </c:pt>
              </c:strCache>
            </c:strRef>
          </c:tx>
          <c:spPr>
            <a:solidFill>
              <a:schemeClr val="accent1"/>
            </a:solidFill>
            <a:ln>
              <a:noFill/>
            </a:ln>
            <a:effectLst/>
            <a:sp3d/>
          </c:spPr>
          <c:invertIfNegative val="0"/>
          <c:cat>
            <c:strRef>
              <c:f>Sheet2!$I$4:$I$13</c:f>
              <c:strCache>
                <c:ptCount val="9"/>
                <c:pt idx="0">
                  <c:v>Computers&amp;Accessories</c:v>
                </c:pt>
                <c:pt idx="1">
                  <c:v>Car&amp;Motorbike</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Sheet2!$J$4:$J$13</c:f>
              <c:numCache>
                <c:formatCode>General</c:formatCode>
                <c:ptCount val="9"/>
                <c:pt idx="0">
                  <c:v>8987887</c:v>
                </c:pt>
                <c:pt idx="1">
                  <c:v>1954</c:v>
                </c:pt>
                <c:pt idx="2">
                  <c:v>12957542</c:v>
                </c:pt>
                <c:pt idx="3">
                  <c:v>832</c:v>
                </c:pt>
                <c:pt idx="4">
                  <c:v>1332617</c:v>
                </c:pt>
                <c:pt idx="5">
                  <c:v>11769</c:v>
                </c:pt>
                <c:pt idx="6">
                  <c:v>65635</c:v>
                </c:pt>
                <c:pt idx="7">
                  <c:v>436665</c:v>
                </c:pt>
                <c:pt idx="8">
                  <c:v>6530</c:v>
                </c:pt>
              </c:numCache>
            </c:numRef>
          </c:val>
          <c:extLst>
            <c:ext xmlns:c16="http://schemas.microsoft.com/office/drawing/2014/chart" uri="{C3380CC4-5D6E-409C-BE32-E72D297353CC}">
              <c16:uniqueId val="{00000000-938D-4A56-84DE-72F9574CDD99}"/>
            </c:ext>
          </c:extLst>
        </c:ser>
        <c:dLbls>
          <c:showLegendKey val="0"/>
          <c:showVal val="0"/>
          <c:showCatName val="0"/>
          <c:showSerName val="0"/>
          <c:showPercent val="0"/>
          <c:showBubbleSize val="0"/>
        </c:dLbls>
        <c:gapWidth val="150"/>
        <c:shape val="box"/>
        <c:axId val="937590927"/>
        <c:axId val="937591887"/>
        <c:axId val="0"/>
      </c:bar3DChart>
      <c:catAx>
        <c:axId val="937590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91887"/>
        <c:crosses val="autoZero"/>
        <c:auto val="1"/>
        <c:lblAlgn val="ctr"/>
        <c:lblOffset val="100"/>
        <c:noMultiLvlLbl val="0"/>
      </c:catAx>
      <c:valAx>
        <c:axId val="9375918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9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[Adeshewa excel project.xlsx]Sheet2!PivotTable19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Product Rating</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Sheet2!$N$17</c:f>
              <c:strCache>
                <c:ptCount val="1"/>
                <c:pt idx="0">
                  <c:v>Total</c:v>
                </c:pt>
              </c:strCache>
            </c:strRef>
          </c:tx>
          <c:spPr>
            <a:solidFill>
              <a:schemeClr val="accent1"/>
            </a:solidFill>
            <a:ln>
              <a:noFill/>
            </a:ln>
            <a:effectLst/>
            <a:sp3d/>
          </c:spPr>
          <c:invertIfNegative val="0"/>
          <c:cat>
            <c:strRef>
              <c:f>Sheet2!$M$18:$M$43</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Sheet2!$N$18:$N$43</c:f>
              <c:numCache>
                <c:formatCode>General</c:formatCode>
                <c:ptCount val="25"/>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3</c:v>
                </c:pt>
              </c:numCache>
            </c:numRef>
          </c:val>
          <c:extLst>
            <c:ext xmlns:c16="http://schemas.microsoft.com/office/drawing/2014/chart" uri="{C3380CC4-5D6E-409C-BE32-E72D297353CC}">
              <c16:uniqueId val="{00000000-8BAE-48C8-984B-909DD7FE3D94}"/>
            </c:ext>
          </c:extLst>
        </c:ser>
        <c:dLbls>
          <c:showLegendKey val="0"/>
          <c:showVal val="0"/>
          <c:showCatName val="0"/>
          <c:showSerName val="0"/>
          <c:showPercent val="0"/>
          <c:showBubbleSize val="0"/>
        </c:dLbls>
        <c:gapWidth val="150"/>
        <c:shape val="box"/>
        <c:axId val="1004796959"/>
        <c:axId val="1004795039"/>
        <c:axId val="1009319967"/>
      </c:bar3DChart>
      <c:catAx>
        <c:axId val="10047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795039"/>
        <c:crosses val="autoZero"/>
        <c:auto val="1"/>
        <c:lblAlgn val="ctr"/>
        <c:lblOffset val="100"/>
        <c:noMultiLvlLbl val="0"/>
      </c:catAx>
      <c:valAx>
        <c:axId val="1004795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796959"/>
        <c:crosses val="autoZero"/>
        <c:crossBetween val="between"/>
      </c:valAx>
      <c:serAx>
        <c:axId val="1009319967"/>
        <c:scaling>
          <c:orientation val="minMax"/>
        </c:scaling>
        <c:delete val="1"/>
        <c:axPos val="b"/>
        <c:majorTickMark val="none"/>
        <c:minorTickMark val="none"/>
        <c:tickLblPos val="nextTo"/>
        <c:crossAx val="100479503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[Adeshewa excel project.xlsx]Sheet2!PivotTable15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a:t>
            </a:r>
            <a:r>
              <a:rPr lang="en-US" baseline="0"/>
              <a:t> Actual Price vs Discounted Price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Sheet2!$F$17</c:f>
              <c:strCache>
                <c:ptCount val="1"/>
                <c:pt idx="0">
                  <c:v>Average of actual_price</c:v>
                </c:pt>
              </c:strCache>
            </c:strRef>
          </c:tx>
          <c:spPr>
            <a:solidFill>
              <a:schemeClr val="accent1"/>
            </a:solidFill>
            <a:ln>
              <a:noFill/>
            </a:ln>
            <a:effectLst/>
          </c:spPr>
          <c:invertIfNegative val="0"/>
          <c:cat>
            <c:strRef>
              <c:f>Sheet2!$E$18:$E$27</c:f>
              <c:strCache>
                <c:ptCount val="9"/>
                <c:pt idx="0">
                  <c:v>Computers&amp;Accessories</c:v>
                </c:pt>
                <c:pt idx="1">
                  <c:v>Car&amp;Motorbike</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Sheet2!$F$18:$F$27</c:f>
              <c:numCache>
                <c:formatCode>_ [$₹-4009]\ * #,##0_ ;_ [$₹-4009]\ * \-#,##0_ ;_ [$₹-4009]\ * "-"??_ ;_ @_ </c:formatCode>
                <c:ptCount val="9"/>
                <c:pt idx="0">
                  <c:v>2317.2862251655633</c:v>
                </c:pt>
                <c:pt idx="1">
                  <c:v>3995</c:v>
                </c:pt>
                <c:pt idx="2">
                  <c:v>9566.6044866920147</c:v>
                </c:pt>
                <c:pt idx="3">
                  <c:v>1999</c:v>
                </c:pt>
                <c:pt idx="4">
                  <c:v>4576.2252252252256</c:v>
                </c:pt>
                <c:pt idx="5">
                  <c:v>499.5</c:v>
                </c:pt>
                <c:pt idx="6">
                  <c:v>3249</c:v>
                </c:pt>
                <c:pt idx="7">
                  <c:v>2085.2258064516127</c:v>
                </c:pt>
                <c:pt idx="8">
                  <c:v>2500</c:v>
                </c:pt>
              </c:numCache>
            </c:numRef>
          </c:val>
          <c:extLst>
            <c:ext xmlns:c16="http://schemas.microsoft.com/office/drawing/2014/chart" uri="{C3380CC4-5D6E-409C-BE32-E72D297353CC}">
              <c16:uniqueId val="{00000000-CCC8-43E9-87C3-5F4AC8B94769}"/>
            </c:ext>
          </c:extLst>
        </c:ser>
        <c:ser>
          <c:idx val="1"/>
          <c:order val="1"/>
          <c:tx>
            <c:strRef>
              <c:f>Sheet2!$G$17</c:f>
              <c:strCache>
                <c:ptCount val="1"/>
                <c:pt idx="0">
                  <c:v>Average of discounted_price</c:v>
                </c:pt>
              </c:strCache>
            </c:strRef>
          </c:tx>
          <c:spPr>
            <a:solidFill>
              <a:schemeClr val="accent2"/>
            </a:solidFill>
            <a:ln>
              <a:noFill/>
            </a:ln>
            <a:effectLst/>
          </c:spPr>
          <c:invertIfNegative val="0"/>
          <c:cat>
            <c:strRef>
              <c:f>Sheet2!$E$18:$E$27</c:f>
              <c:strCache>
                <c:ptCount val="9"/>
                <c:pt idx="0">
                  <c:v>Computers&amp;Accessories</c:v>
                </c:pt>
                <c:pt idx="1">
                  <c:v>Car&amp;Motorbike</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Sheet2!$G$18:$G$27</c:f>
              <c:numCache>
                <c:formatCode>_ [$₹-4009]\ * #,##0_ ;_ [$₹-4009]\ * \-#,##0_ ;_ [$₹-4009]\ * "-"??_ ;_ @_ </c:formatCode>
                <c:ptCount val="9"/>
                <c:pt idx="0">
                  <c:v>842.65037527593813</c:v>
                </c:pt>
                <c:pt idx="1">
                  <c:v>2339</c:v>
                </c:pt>
                <c:pt idx="2">
                  <c:v>5965.88783269962</c:v>
                </c:pt>
                <c:pt idx="3">
                  <c:v>899</c:v>
                </c:pt>
                <c:pt idx="4">
                  <c:v>2319.6117717717716</c:v>
                </c:pt>
                <c:pt idx="5">
                  <c:v>337</c:v>
                </c:pt>
                <c:pt idx="6">
                  <c:v>638</c:v>
                </c:pt>
                <c:pt idx="7">
                  <c:v>301.58064516129031</c:v>
                </c:pt>
                <c:pt idx="8">
                  <c:v>150</c:v>
                </c:pt>
              </c:numCache>
            </c:numRef>
          </c:val>
          <c:extLst>
            <c:ext xmlns:c16="http://schemas.microsoft.com/office/drawing/2014/chart" uri="{C3380CC4-5D6E-409C-BE32-E72D297353CC}">
              <c16:uniqueId val="{00000001-CCC8-43E9-87C3-5F4AC8B94769}"/>
            </c:ext>
          </c:extLst>
        </c:ser>
        <c:dLbls>
          <c:showLegendKey val="0"/>
          <c:showVal val="0"/>
          <c:showCatName val="0"/>
          <c:showSerName val="0"/>
          <c:showPercent val="0"/>
          <c:showBubbleSize val="0"/>
        </c:dLbls>
        <c:gapWidth val="219"/>
        <c:overlap val="-27"/>
        <c:axId val="1001023583"/>
        <c:axId val="1001024063"/>
      </c:barChart>
      <c:catAx>
        <c:axId val="100102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024063"/>
        <c:crosses val="autoZero"/>
        <c:auto val="1"/>
        <c:lblAlgn val="ctr"/>
        <c:lblOffset val="100"/>
        <c:noMultiLvlLbl val="0"/>
      </c:catAx>
      <c:valAx>
        <c:axId val="1001024063"/>
        <c:scaling>
          <c:orientation val="minMax"/>
        </c:scaling>
        <c:delete val="0"/>
        <c:axPos val="l"/>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02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[Adeshewa excel project.xlsx]Sheet2!PivotTable20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Potential Revenue Category</a:t>
            </a:r>
            <a:endParaRPr lang="en-US"/>
          </a:p>
        </c:rich>
      </c:tx>
      <c:layout>
        <c:manualLayout>
          <c:xMode val="edge"/>
          <c:yMode val="edge"/>
          <c:x val="0.3615955771486011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Sheet2!$P$3</c:f>
              <c:strCache>
                <c:ptCount val="1"/>
                <c:pt idx="0">
                  <c:v>Total</c:v>
                </c:pt>
              </c:strCache>
            </c:strRef>
          </c:tx>
          <c:spPr>
            <a:solidFill>
              <a:schemeClr val="accent1"/>
            </a:solidFill>
            <a:ln>
              <a:noFill/>
            </a:ln>
            <a:effectLst/>
          </c:spPr>
          <c:invertIfNegative val="0"/>
          <c:cat>
            <c:strRef>
              <c:f>Sheet2!$O$4:$O$13</c:f>
              <c:strCache>
                <c:ptCount val="9"/>
                <c:pt idx="0">
                  <c:v>Computers&amp;Accessories</c:v>
                </c:pt>
                <c:pt idx="1">
                  <c:v>Car&amp;Motorbike</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Sheet2!$P$4:$P$13</c:f>
              <c:numCache>
                <c:formatCode>_ [$₹-445]\ * #,##0_ ;_ [$₹-445]\ * \-#,##0_ ;_ [$₹-445]\ * "-"??_ ;_ @_ </c:formatCode>
                <c:ptCount val="9"/>
                <c:pt idx="0">
                  <c:v>25362484748.860001</c:v>
                </c:pt>
                <c:pt idx="1">
                  <c:v>7806230</c:v>
                </c:pt>
                <c:pt idx="2">
                  <c:v>80082411974.520004</c:v>
                </c:pt>
                <c:pt idx="3">
                  <c:v>1663168</c:v>
                </c:pt>
                <c:pt idx="4">
                  <c:v>6651590204</c:v>
                </c:pt>
                <c:pt idx="5">
                  <c:v>2016649</c:v>
                </c:pt>
                <c:pt idx="6">
                  <c:v>291558865</c:v>
                </c:pt>
                <c:pt idx="7">
                  <c:v>1225400356</c:v>
                </c:pt>
                <c:pt idx="8">
                  <c:v>16325000</c:v>
                </c:pt>
              </c:numCache>
            </c:numRef>
          </c:val>
          <c:extLst>
            <c:ext xmlns:c16="http://schemas.microsoft.com/office/drawing/2014/chart" uri="{C3380CC4-5D6E-409C-BE32-E72D297353CC}">
              <c16:uniqueId val="{00000000-BDB3-47AB-993A-BEA27AA97FCA}"/>
            </c:ext>
          </c:extLst>
        </c:ser>
        <c:dLbls>
          <c:showLegendKey val="0"/>
          <c:showVal val="0"/>
          <c:showCatName val="0"/>
          <c:showSerName val="0"/>
          <c:showPercent val="0"/>
          <c:showBubbleSize val="0"/>
        </c:dLbls>
        <c:gapWidth val="219"/>
        <c:overlap val="-27"/>
        <c:axId val="755663407"/>
        <c:axId val="755664367"/>
      </c:barChart>
      <c:catAx>
        <c:axId val="75566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664367"/>
        <c:crosses val="autoZero"/>
        <c:auto val="1"/>
        <c:lblAlgn val="ctr"/>
        <c:lblOffset val="100"/>
        <c:noMultiLvlLbl val="0"/>
      </c:catAx>
      <c:valAx>
        <c:axId val="755664367"/>
        <c:scaling>
          <c:orientation val="minMax"/>
        </c:scaling>
        <c:delete val="0"/>
        <c:axPos val="l"/>
        <c:numFmt formatCode="_ [$₹-445]\ * #,##0_ ;_ [$₹-445]\ * \-#,##0_ ;_ [$₹-445]\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66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[Adeshewa excel project.xlsx]Sheet2!PivotTable26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with Highest Number of Review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949048409307581"/>
          <c:y val="0.20291358024691361"/>
          <c:w val="0.52485929169167755"/>
          <c:h val="0.70228015942451638"/>
        </c:manualLayout>
      </c:layout>
      <c:barChart>
        <c:barDir val="bar"/>
        <c:grouping val="clustered"/>
        <c:varyColors val="0"/>
        <c:ser>
          <c:idx val="0"/>
          <c:order val="0"/>
          <c:tx>
            <c:strRef>
              <c:f>Sheet2!$V$17</c:f>
              <c:strCache>
                <c:ptCount val="1"/>
                <c:pt idx="0">
                  <c:v>Total</c:v>
                </c:pt>
              </c:strCache>
            </c:strRef>
          </c:tx>
          <c:spPr>
            <a:solidFill>
              <a:schemeClr val="accent1"/>
            </a:solidFill>
            <a:ln>
              <a:noFill/>
            </a:ln>
            <a:effectLst/>
          </c:spPr>
          <c:invertIfNegative val="0"/>
          <c:cat>
            <c:strRef>
              <c:f>Sheet2!$U$18:$U$23</c:f>
              <c:strCache>
                <c:ptCount val="5"/>
                <c:pt idx="0">
                  <c:v>Amazon Basics High-Speed</c:v>
                </c:pt>
                <c:pt idx="1">
                  <c:v>Amazonbasics Flexible Premium</c:v>
                </c:pt>
                <c:pt idx="2">
                  <c:v>Boat Bassheads 100</c:v>
                </c:pt>
                <c:pt idx="3">
                  <c:v>Jbl C100Si Wired</c:v>
                </c:pt>
                <c:pt idx="4">
                  <c:v>Redmi 9A Sport</c:v>
                </c:pt>
              </c:strCache>
            </c:strRef>
          </c:cat>
          <c:val>
            <c:numRef>
              <c:f>Sheet2!$V$18:$V$23</c:f>
              <c:numCache>
                <c:formatCode>General</c:formatCode>
                <c:ptCount val="5"/>
                <c:pt idx="0">
                  <c:v>3757362.4000000004</c:v>
                </c:pt>
                <c:pt idx="1">
                  <c:v>1878681.2000000002</c:v>
                </c:pt>
                <c:pt idx="2">
                  <c:v>2982446.5999999996</c:v>
                </c:pt>
                <c:pt idx="3">
                  <c:v>1579233.9</c:v>
                </c:pt>
                <c:pt idx="4">
                  <c:v>2573438.7999999998</c:v>
                </c:pt>
              </c:numCache>
            </c:numRef>
          </c:val>
          <c:extLst>
            <c:ext xmlns:c16="http://schemas.microsoft.com/office/drawing/2014/chart" uri="{C3380CC4-5D6E-409C-BE32-E72D297353CC}">
              <c16:uniqueId val="{00000000-6B03-4FCD-8E83-1EDF1291144A}"/>
            </c:ext>
          </c:extLst>
        </c:ser>
        <c:dLbls>
          <c:showLegendKey val="0"/>
          <c:showVal val="0"/>
          <c:showCatName val="0"/>
          <c:showSerName val="0"/>
          <c:showPercent val="0"/>
          <c:showBubbleSize val="0"/>
        </c:dLbls>
        <c:gapWidth val="182"/>
        <c:axId val="1004793327"/>
        <c:axId val="1004791407"/>
      </c:barChart>
      <c:catAx>
        <c:axId val="100479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791407"/>
        <c:crosses val="autoZero"/>
        <c:auto val="1"/>
        <c:lblAlgn val="ctr"/>
        <c:lblOffset val="100"/>
        <c:noMultiLvlLbl val="0"/>
      </c:catAx>
      <c:valAx>
        <c:axId val="1004791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79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[Adeshewa excel project.xlsx]Sheet2!PivotTable25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Categories</a:t>
            </a:r>
            <a:r>
              <a:rPr lang="en-US" baseline="0"/>
              <a:t> with Highest Discount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Sheet2!$V$3</c:f>
              <c:strCache>
                <c:ptCount val="1"/>
                <c:pt idx="0">
                  <c:v>Total</c:v>
                </c:pt>
              </c:strCache>
            </c:strRef>
          </c:tx>
          <c:spPr>
            <a:solidFill>
              <a:schemeClr val="accent1"/>
            </a:solidFill>
            <a:ln>
              <a:noFill/>
            </a:ln>
            <a:effectLst/>
            <a:sp3d/>
          </c:spPr>
          <c:invertIfNegative val="0"/>
          <c:cat>
            <c:strRef>
              <c:f>Sheet2!$U$4:$U$13</c:f>
              <c:strCache>
                <c:ptCount val="9"/>
                <c:pt idx="0">
                  <c:v>Computers&amp;Accessories</c:v>
                </c:pt>
                <c:pt idx="1">
                  <c:v>Car&amp;Motorbike</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Sheet2!$V$4:$V$13</c:f>
              <c:numCache>
                <c:formatCode>0%</c:formatCode>
                <c:ptCount val="9"/>
                <c:pt idx="0">
                  <c:v>0.91</c:v>
                </c:pt>
                <c:pt idx="1">
                  <c:v>0.16</c:v>
                </c:pt>
                <c:pt idx="2">
                  <c:v>0.94</c:v>
                </c:pt>
                <c:pt idx="3">
                  <c:v>0.55000000000000004</c:v>
                </c:pt>
                <c:pt idx="4">
                  <c:v>0.86</c:v>
                </c:pt>
                <c:pt idx="5">
                  <c:v>0.61</c:v>
                </c:pt>
                <c:pt idx="6">
                  <c:v>0.64</c:v>
                </c:pt>
                <c:pt idx="7">
                  <c:v>0.8</c:v>
                </c:pt>
                <c:pt idx="8">
                  <c:v>0.48</c:v>
                </c:pt>
              </c:numCache>
            </c:numRef>
          </c:val>
          <c:extLst>
            <c:ext xmlns:c16="http://schemas.microsoft.com/office/drawing/2014/chart" uri="{C3380CC4-5D6E-409C-BE32-E72D297353CC}">
              <c16:uniqueId val="{00000000-371C-4730-A179-74FECA9F4C09}"/>
            </c:ext>
          </c:extLst>
        </c:ser>
        <c:dLbls>
          <c:showLegendKey val="0"/>
          <c:showVal val="0"/>
          <c:showCatName val="0"/>
          <c:showSerName val="0"/>
          <c:showPercent val="0"/>
          <c:showBubbleSize val="0"/>
        </c:dLbls>
        <c:gapWidth val="150"/>
        <c:shape val="box"/>
        <c:axId val="1160222255"/>
        <c:axId val="1160221775"/>
        <c:axId val="0"/>
      </c:bar3DChart>
      <c:catAx>
        <c:axId val="1160222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221775"/>
        <c:crosses val="autoZero"/>
        <c:auto val="1"/>
        <c:lblAlgn val="ctr"/>
        <c:lblOffset val="100"/>
        <c:noMultiLvlLbl val="0"/>
      </c:catAx>
      <c:valAx>
        <c:axId val="116022177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22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[Adeshewa excel project.xlsx]Sheet2!PivotTable21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Product per Price Bucket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Sheet2!$Q$17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F0-44C3-9BE0-1D14F79239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F0-44C3-9BE0-1D14F79239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F0-44C3-9BE0-1D14F792395D}"/>
              </c:ext>
            </c:extLst>
          </c:dPt>
          <c:cat>
            <c:strRef>
              <c:f>Sheet2!$P$18:$P$21</c:f>
              <c:strCache>
                <c:ptCount val="3"/>
                <c:pt idx="0">
                  <c:v>₹ 200</c:v>
                </c:pt>
                <c:pt idx="1">
                  <c:v>₹ 200-₹ 500</c:v>
                </c:pt>
                <c:pt idx="2">
                  <c:v>&gt;₹ 500</c:v>
                </c:pt>
              </c:strCache>
            </c:strRef>
          </c:cat>
          <c:val>
            <c:numRef>
              <c:f>Sheet2!$Q$18:$Q$21</c:f>
              <c:numCache>
                <c:formatCode>General</c:formatCode>
                <c:ptCount val="3"/>
                <c:pt idx="0">
                  <c:v>189</c:v>
                </c:pt>
                <c:pt idx="1">
                  <c:v>354</c:v>
                </c:pt>
                <c:pt idx="2">
                  <c:v>807</c:v>
                </c:pt>
              </c:numCache>
            </c:numRef>
          </c:val>
          <c:extLst>
            <c:ext xmlns:c16="http://schemas.microsoft.com/office/drawing/2014/chart" uri="{C3380CC4-5D6E-409C-BE32-E72D297353CC}">
              <c16:uniqueId val="{00000006-82F0-44C3-9BE0-1D14F79239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304800</xdr:colOff>
      <xdr:row>0</xdr:row>
      <xdr:rowOff>114300</xdr:rowOff>
    </xdr:from>
    <xdr:to>
      <xdr:col>25</xdr:col>
      <xdr:colOff>57150</xdr:colOff>
      <xdr:row>3</xdr:row>
      <xdr:rowOff>19050</xdr:rowOff>
    </xdr:to>
    <xdr:sp macro="" textlink="">
      <xdr:nvSpPr>
        <xdr:cNvPr id="4" name="Rectangle 3">
          <a:extLst>
            <a:ext uri="{FF2B5EF4-FFF2-40B4-BE49-F238E27FC236}">
              <a16:creationId xmlns:a16="http://schemas.microsoft.com/office/drawing/2014/main" id="{B8039631-12A6-7E8B-8D73-35D21773C151}"/>
            </a:ext>
          </a:extLst>
        </xdr:cNvPr>
        <xdr:cNvSpPr/>
      </xdr:nvSpPr>
      <xdr:spPr>
        <a:xfrm>
          <a:off x="7010400" y="114300"/>
          <a:ext cx="8286750" cy="68580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AMAZON</a:t>
          </a:r>
          <a:r>
            <a:rPr lang="en-US" sz="2800" b="1" baseline="0"/>
            <a:t> PRODUCT ANALYSIS DASHBOARD</a:t>
          </a:r>
          <a:endParaRPr lang="en-US" sz="2800" b="1"/>
        </a:p>
      </xdr:txBody>
    </xdr:sp>
    <xdr:clientData/>
  </xdr:twoCellAnchor>
  <xdr:twoCellAnchor>
    <xdr:from>
      <xdr:col>0</xdr:col>
      <xdr:colOff>171450</xdr:colOff>
      <xdr:row>8</xdr:row>
      <xdr:rowOff>0</xdr:rowOff>
    </xdr:from>
    <xdr:to>
      <xdr:col>6</xdr:col>
      <xdr:colOff>457200</xdr:colOff>
      <xdr:row>20</xdr:row>
      <xdr:rowOff>38100</xdr:rowOff>
    </xdr:to>
    <xdr:graphicFrame macro="">
      <xdr:nvGraphicFramePr>
        <xdr:cNvPr id="5" name="Chart 4">
          <a:extLst>
            <a:ext uri="{FF2B5EF4-FFF2-40B4-BE49-F238E27FC236}">
              <a16:creationId xmlns:a16="http://schemas.microsoft.com/office/drawing/2014/main" id="{52309117-2A98-48E7-87E9-DAEFFFDE0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8</xdr:row>
      <xdr:rowOff>19050</xdr:rowOff>
    </xdr:from>
    <xdr:to>
      <xdr:col>13</xdr:col>
      <xdr:colOff>495300</xdr:colOff>
      <xdr:row>22</xdr:row>
      <xdr:rowOff>57150</xdr:rowOff>
    </xdr:to>
    <xdr:graphicFrame macro="">
      <xdr:nvGraphicFramePr>
        <xdr:cNvPr id="6" name="Chart 5">
          <a:extLst>
            <a:ext uri="{FF2B5EF4-FFF2-40B4-BE49-F238E27FC236}">
              <a16:creationId xmlns:a16="http://schemas.microsoft.com/office/drawing/2014/main" id="{EDC7EA55-7A0E-4097-9FBF-346AB567C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552450</xdr:colOff>
      <xdr:row>8</xdr:row>
      <xdr:rowOff>0</xdr:rowOff>
    </xdr:from>
    <xdr:to>
      <xdr:col>20</xdr:col>
      <xdr:colOff>476250</xdr:colOff>
      <xdr:row>22</xdr:row>
      <xdr:rowOff>57150</xdr:rowOff>
    </xdr:to>
    <xdr:graphicFrame macro="">
      <xdr:nvGraphicFramePr>
        <xdr:cNvPr id="7" name="Chart 6">
          <a:extLst>
            <a:ext uri="{FF2B5EF4-FFF2-40B4-BE49-F238E27FC236}">
              <a16:creationId xmlns:a16="http://schemas.microsoft.com/office/drawing/2014/main" id="{526C2A9B-9A6B-4AF5-8AE4-50B8B25E0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533400</xdr:colOff>
      <xdr:row>10</xdr:row>
      <xdr:rowOff>38100</xdr:rowOff>
    </xdr:from>
    <xdr:to>
      <xdr:col>27</xdr:col>
      <xdr:colOff>0</xdr:colOff>
      <xdr:row>23</xdr:row>
      <xdr:rowOff>171450</xdr:rowOff>
    </xdr:to>
    <xdr:graphicFrame macro="">
      <xdr:nvGraphicFramePr>
        <xdr:cNvPr id="9" name="Chart 8">
          <a:extLst>
            <a:ext uri="{FF2B5EF4-FFF2-40B4-BE49-F238E27FC236}">
              <a16:creationId xmlns:a16="http://schemas.microsoft.com/office/drawing/2014/main" id="{BC9E013F-E4ED-424B-80CD-1396AA72B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20</xdr:row>
      <xdr:rowOff>57150</xdr:rowOff>
    </xdr:from>
    <xdr:to>
      <xdr:col>6</xdr:col>
      <xdr:colOff>457200</xdr:colOff>
      <xdr:row>33</xdr:row>
      <xdr:rowOff>133350</xdr:rowOff>
    </xdr:to>
    <xdr:graphicFrame macro="">
      <xdr:nvGraphicFramePr>
        <xdr:cNvPr id="10" name="Chart 9">
          <a:extLst>
            <a:ext uri="{FF2B5EF4-FFF2-40B4-BE49-F238E27FC236}">
              <a16:creationId xmlns:a16="http://schemas.microsoft.com/office/drawing/2014/main" id="{153891AE-E094-4C08-AC3B-307D93751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457200</xdr:colOff>
      <xdr:row>22</xdr:row>
      <xdr:rowOff>95250</xdr:rowOff>
    </xdr:from>
    <xdr:to>
      <xdr:col>13</xdr:col>
      <xdr:colOff>590550</xdr:colOff>
      <xdr:row>37</xdr:row>
      <xdr:rowOff>57150</xdr:rowOff>
    </xdr:to>
    <xdr:graphicFrame macro="">
      <xdr:nvGraphicFramePr>
        <xdr:cNvPr id="11" name="Chart 10">
          <a:extLst>
            <a:ext uri="{FF2B5EF4-FFF2-40B4-BE49-F238E27FC236}">
              <a16:creationId xmlns:a16="http://schemas.microsoft.com/office/drawing/2014/main" id="{7E80337B-77EB-448D-A3A5-796C9A302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19050</xdr:colOff>
      <xdr:row>22</xdr:row>
      <xdr:rowOff>76200</xdr:rowOff>
    </xdr:from>
    <xdr:to>
      <xdr:col>21</xdr:col>
      <xdr:colOff>0</xdr:colOff>
      <xdr:row>35</xdr:row>
      <xdr:rowOff>171450</xdr:rowOff>
    </xdr:to>
    <xdr:graphicFrame macro="">
      <xdr:nvGraphicFramePr>
        <xdr:cNvPr id="12" name="Chart 11">
          <a:extLst>
            <a:ext uri="{FF2B5EF4-FFF2-40B4-BE49-F238E27FC236}">
              <a16:creationId xmlns:a16="http://schemas.microsoft.com/office/drawing/2014/main" id="{D3A8620E-DBD5-4123-91A9-3F1349DE2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19050</xdr:colOff>
      <xdr:row>22</xdr:row>
      <xdr:rowOff>133350</xdr:rowOff>
    </xdr:from>
    <xdr:to>
      <xdr:col>28</xdr:col>
      <xdr:colOff>0</xdr:colOff>
      <xdr:row>35</xdr:row>
      <xdr:rowOff>95250</xdr:rowOff>
    </xdr:to>
    <xdr:graphicFrame macro="">
      <xdr:nvGraphicFramePr>
        <xdr:cNvPr id="13" name="Chart 12">
          <a:extLst>
            <a:ext uri="{FF2B5EF4-FFF2-40B4-BE49-F238E27FC236}">
              <a16:creationId xmlns:a16="http://schemas.microsoft.com/office/drawing/2014/main" id="{F41572D6-E04E-443D-AB55-3CC29B333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95250</xdr:colOff>
      <xdr:row>33</xdr:row>
      <xdr:rowOff>152400</xdr:rowOff>
    </xdr:from>
    <xdr:to>
      <xdr:col>6</xdr:col>
      <xdr:colOff>76200</xdr:colOff>
      <xdr:row>47</xdr:row>
      <xdr:rowOff>0</xdr:rowOff>
    </xdr:to>
    <xdr:graphicFrame macro="">
      <xdr:nvGraphicFramePr>
        <xdr:cNvPr id="14" name="Chart 13">
          <a:extLst>
            <a:ext uri="{FF2B5EF4-FFF2-40B4-BE49-F238E27FC236}">
              <a16:creationId xmlns:a16="http://schemas.microsoft.com/office/drawing/2014/main" id="{4C805A40-9BF0-452F-99C0-695BE35E3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228600</xdr:colOff>
      <xdr:row>36</xdr:row>
      <xdr:rowOff>19050</xdr:rowOff>
    </xdr:from>
    <xdr:to>
      <xdr:col>21</xdr:col>
      <xdr:colOff>19050</xdr:colOff>
      <xdr:row>46</xdr:row>
      <xdr:rowOff>171450</xdr:rowOff>
    </xdr:to>
    <xdr:graphicFrame macro="">
      <xdr:nvGraphicFramePr>
        <xdr:cNvPr id="15" name="Chart 14">
          <a:extLst>
            <a:ext uri="{FF2B5EF4-FFF2-40B4-BE49-F238E27FC236}">
              <a16:creationId xmlns:a16="http://schemas.microsoft.com/office/drawing/2014/main" id="{ABA6F9FB-1AA1-405A-8EE9-F13FE7909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95250</xdr:colOff>
      <xdr:row>35</xdr:row>
      <xdr:rowOff>95250</xdr:rowOff>
    </xdr:from>
    <xdr:to>
      <xdr:col>28</xdr:col>
      <xdr:colOff>114300</xdr:colOff>
      <xdr:row>47</xdr:row>
      <xdr:rowOff>38100</xdr:rowOff>
    </xdr:to>
    <xdr:graphicFrame macro="">
      <xdr:nvGraphicFramePr>
        <xdr:cNvPr id="17" name="Chart 16">
          <a:extLst>
            <a:ext uri="{FF2B5EF4-FFF2-40B4-BE49-F238E27FC236}">
              <a16:creationId xmlns:a16="http://schemas.microsoft.com/office/drawing/2014/main" id="{C9FE3B3B-F330-4D40-A199-B8C8BDC08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171450</xdr:colOff>
      <xdr:row>37</xdr:row>
      <xdr:rowOff>114300</xdr:rowOff>
    </xdr:from>
    <xdr:to>
      <xdr:col>14</xdr:col>
      <xdr:colOff>247650</xdr:colOff>
      <xdr:row>46</xdr:row>
      <xdr:rowOff>171450</xdr:rowOff>
    </xdr:to>
    <xdr:graphicFrame macro="">
      <xdr:nvGraphicFramePr>
        <xdr:cNvPr id="18" name="Chart 17">
          <a:extLst>
            <a:ext uri="{FF2B5EF4-FFF2-40B4-BE49-F238E27FC236}">
              <a16:creationId xmlns:a16="http://schemas.microsoft.com/office/drawing/2014/main" id="{BA670642-7E49-4822-BAEF-8B3EC441F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76200</xdr:colOff>
      <xdr:row>0</xdr:row>
      <xdr:rowOff>247650</xdr:rowOff>
    </xdr:from>
    <xdr:to>
      <xdr:col>4</xdr:col>
      <xdr:colOff>209550</xdr:colOff>
      <xdr:row>3</xdr:row>
      <xdr:rowOff>95250</xdr:rowOff>
    </xdr:to>
    <xdr:sp macro="" textlink="">
      <xdr:nvSpPr>
        <xdr:cNvPr id="41" name="Rectangle: Diagonal Corners Rounded 40">
          <a:extLst>
            <a:ext uri="{FF2B5EF4-FFF2-40B4-BE49-F238E27FC236}">
              <a16:creationId xmlns:a16="http://schemas.microsoft.com/office/drawing/2014/main" id="{F88ECAE7-1EE9-42B3-7E46-1D2783F1703D}"/>
            </a:ext>
          </a:extLst>
        </xdr:cNvPr>
        <xdr:cNvSpPr/>
      </xdr:nvSpPr>
      <xdr:spPr>
        <a:xfrm>
          <a:off x="685800" y="247650"/>
          <a:ext cx="1962150" cy="628650"/>
        </a:xfrm>
        <a:prstGeom prst="round2DiagRect">
          <a:avLst>
            <a:gd name="adj1" fmla="val 16667"/>
            <a:gd name="adj2" fmla="val 1043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METRICS</a:t>
          </a:r>
          <a:endParaRPr lang="en-US" sz="1100"/>
        </a:p>
      </xdr:txBody>
    </xdr:sp>
    <xdr:clientData/>
  </xdr:twoCellAnchor>
  <xdr:twoCellAnchor>
    <xdr:from>
      <xdr:col>0</xdr:col>
      <xdr:colOff>209550</xdr:colOff>
      <xdr:row>4</xdr:row>
      <xdr:rowOff>38100</xdr:rowOff>
    </xdr:from>
    <xdr:to>
      <xdr:col>4</xdr:col>
      <xdr:colOff>57150</xdr:colOff>
      <xdr:row>7</xdr:row>
      <xdr:rowOff>171450</xdr:rowOff>
    </xdr:to>
    <xdr:sp macro="" textlink="">
      <xdr:nvSpPr>
        <xdr:cNvPr id="42" name="Rectangle: Rounded Corners 41">
          <a:extLst>
            <a:ext uri="{FF2B5EF4-FFF2-40B4-BE49-F238E27FC236}">
              <a16:creationId xmlns:a16="http://schemas.microsoft.com/office/drawing/2014/main" id="{A213C8BA-1E06-BCB0-5F5A-C6E1E1369D5D}"/>
            </a:ext>
          </a:extLst>
        </xdr:cNvPr>
        <xdr:cNvSpPr/>
      </xdr:nvSpPr>
      <xdr:spPr>
        <a:xfrm>
          <a:off x="209550" y="1009650"/>
          <a:ext cx="2286000" cy="704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TOTAL NO</a:t>
          </a:r>
          <a:r>
            <a:rPr lang="en-US" sz="1600" baseline="0"/>
            <a:t> PRODUCTS</a:t>
          </a:r>
        </a:p>
        <a:p>
          <a:pPr algn="ctr"/>
          <a:r>
            <a:rPr lang="en-US" sz="1600" baseline="0"/>
            <a:t> 1350</a:t>
          </a:r>
          <a:endParaRPr lang="en-US" sz="1600"/>
        </a:p>
        <a:p>
          <a:pPr algn="l"/>
          <a:endParaRPr lang="en-US" sz="1600"/>
        </a:p>
      </xdr:txBody>
    </xdr:sp>
    <xdr:clientData/>
  </xdr:twoCellAnchor>
  <xdr:twoCellAnchor>
    <xdr:from>
      <xdr:col>4</xdr:col>
      <xdr:colOff>247650</xdr:colOff>
      <xdr:row>0</xdr:row>
      <xdr:rowOff>228600</xdr:rowOff>
    </xdr:from>
    <xdr:to>
      <xdr:col>7</xdr:col>
      <xdr:colOff>342900</xdr:colOff>
      <xdr:row>3</xdr:row>
      <xdr:rowOff>133350</xdr:rowOff>
    </xdr:to>
    <xdr:sp macro="" textlink="">
      <xdr:nvSpPr>
        <xdr:cNvPr id="44" name="Rectangle: Rounded Corners 43">
          <a:extLst>
            <a:ext uri="{FF2B5EF4-FFF2-40B4-BE49-F238E27FC236}">
              <a16:creationId xmlns:a16="http://schemas.microsoft.com/office/drawing/2014/main" id="{9B83B88A-8E08-1C05-EB2F-73CE0D9DB5D7}"/>
            </a:ext>
          </a:extLst>
        </xdr:cNvPr>
        <xdr:cNvSpPr/>
      </xdr:nvSpPr>
      <xdr:spPr>
        <a:xfrm>
          <a:off x="2686050" y="228600"/>
          <a:ext cx="192405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NO OF CATEGORIES</a:t>
          </a:r>
        </a:p>
        <a:p>
          <a:pPr algn="ctr"/>
          <a:r>
            <a:rPr lang="en-US" sz="1600"/>
            <a:t> 1350</a:t>
          </a:r>
        </a:p>
      </xdr:txBody>
    </xdr:sp>
    <xdr:clientData/>
  </xdr:twoCellAnchor>
  <xdr:twoCellAnchor>
    <xdr:from>
      <xdr:col>4</xdr:col>
      <xdr:colOff>95250</xdr:colOff>
      <xdr:row>4</xdr:row>
      <xdr:rowOff>38100</xdr:rowOff>
    </xdr:from>
    <xdr:to>
      <xdr:col>8</xdr:col>
      <xdr:colOff>0</xdr:colOff>
      <xdr:row>7</xdr:row>
      <xdr:rowOff>171450</xdr:rowOff>
    </xdr:to>
    <xdr:sp macro="" textlink="">
      <xdr:nvSpPr>
        <xdr:cNvPr id="45" name="Rectangle: Rounded Corners 44">
          <a:extLst>
            <a:ext uri="{FF2B5EF4-FFF2-40B4-BE49-F238E27FC236}">
              <a16:creationId xmlns:a16="http://schemas.microsoft.com/office/drawing/2014/main" id="{354CE8CD-E39E-6A84-3A88-0E5D17B8A4FA}"/>
            </a:ext>
          </a:extLst>
        </xdr:cNvPr>
        <xdr:cNvSpPr/>
      </xdr:nvSpPr>
      <xdr:spPr>
        <a:xfrm>
          <a:off x="2533650" y="1009650"/>
          <a:ext cx="2343150" cy="704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TOTAL REVENUE</a:t>
          </a:r>
        </a:p>
        <a:p>
          <a:pPr algn="ctr"/>
          <a:r>
            <a:rPr lang="en-US" sz="1600" b="0" i="0" u="none" strike="noStrike">
              <a:solidFill>
                <a:schemeClr val="lt1"/>
              </a:solidFill>
              <a:effectLst/>
              <a:latin typeface="+mn-lt"/>
              <a:ea typeface="+mn-ea"/>
              <a:cs typeface="+mn-cs"/>
            </a:rPr>
            <a:t> ₹ 11364 </a:t>
          </a:r>
          <a:endParaRPr lang="en-US" sz="1600"/>
        </a:p>
      </xdr:txBody>
    </xdr:sp>
    <xdr:clientData/>
  </xdr:twoCellAnchor>
  <xdr:twoCellAnchor>
    <xdr:from>
      <xdr:col>7</xdr:col>
      <xdr:colOff>381000</xdr:colOff>
      <xdr:row>0</xdr:row>
      <xdr:rowOff>228600</xdr:rowOff>
    </xdr:from>
    <xdr:to>
      <xdr:col>11</xdr:col>
      <xdr:colOff>228600</xdr:colOff>
      <xdr:row>3</xdr:row>
      <xdr:rowOff>133350</xdr:rowOff>
    </xdr:to>
    <xdr:sp macro="" textlink="">
      <xdr:nvSpPr>
        <xdr:cNvPr id="47" name="Rectangle: Rounded Corners 46">
          <a:extLst>
            <a:ext uri="{FF2B5EF4-FFF2-40B4-BE49-F238E27FC236}">
              <a16:creationId xmlns:a16="http://schemas.microsoft.com/office/drawing/2014/main" id="{16606021-681F-4570-317A-BFC8DD9ADE3D}"/>
            </a:ext>
          </a:extLst>
        </xdr:cNvPr>
        <xdr:cNvSpPr/>
      </xdr:nvSpPr>
      <xdr:spPr>
        <a:xfrm>
          <a:off x="4648200" y="228600"/>
          <a:ext cx="228600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AVG RATING OVERALL</a:t>
          </a:r>
        </a:p>
        <a:p>
          <a:pPr algn="ctr"/>
          <a:r>
            <a:rPr lang="en-US" sz="1600"/>
            <a:t>4.09</a:t>
          </a:r>
        </a:p>
      </xdr:txBody>
    </xdr:sp>
    <xdr:clientData/>
  </xdr:twoCellAnchor>
  <xdr:twoCellAnchor>
    <xdr:from>
      <xdr:col>8</xdr:col>
      <xdr:colOff>57150</xdr:colOff>
      <xdr:row>4</xdr:row>
      <xdr:rowOff>19050</xdr:rowOff>
    </xdr:from>
    <xdr:to>
      <xdr:col>11</xdr:col>
      <xdr:colOff>209550</xdr:colOff>
      <xdr:row>8</xdr:row>
      <xdr:rowOff>19050</xdr:rowOff>
    </xdr:to>
    <xdr:sp macro="" textlink="">
      <xdr:nvSpPr>
        <xdr:cNvPr id="49" name="Rectangle: Rounded Corners 48">
          <a:extLst>
            <a:ext uri="{FF2B5EF4-FFF2-40B4-BE49-F238E27FC236}">
              <a16:creationId xmlns:a16="http://schemas.microsoft.com/office/drawing/2014/main" id="{FD37B74C-24D9-B756-97B5-7EAC580B513E}"/>
            </a:ext>
          </a:extLst>
        </xdr:cNvPr>
        <xdr:cNvSpPr/>
      </xdr:nvSpPr>
      <xdr:spPr>
        <a:xfrm>
          <a:off x="4933950" y="990600"/>
          <a:ext cx="198120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TOTAL REVIEWS</a:t>
          </a:r>
        </a:p>
        <a:p>
          <a:pPr algn="ctr"/>
          <a:r>
            <a:rPr lang="en-US" sz="1600" b="0" i="0" u="none" strike="noStrike">
              <a:solidFill>
                <a:schemeClr val="lt1"/>
              </a:solidFill>
              <a:effectLst/>
              <a:latin typeface="+mn-lt"/>
              <a:ea typeface="+mn-ea"/>
              <a:cs typeface="+mn-cs"/>
            </a:rPr>
            <a:t>23801431</a:t>
          </a:r>
          <a:r>
            <a:rPr lang="en-US" sz="1600"/>
            <a:t> </a:t>
          </a:r>
        </a:p>
      </xdr:txBody>
    </xdr:sp>
    <xdr:clientData/>
  </xdr:twoCellAnchor>
  <xdr:twoCellAnchor>
    <xdr:from>
      <xdr:col>11</xdr:col>
      <xdr:colOff>266700</xdr:colOff>
      <xdr:row>4</xdr:row>
      <xdr:rowOff>0</xdr:rowOff>
    </xdr:from>
    <xdr:to>
      <xdr:col>15</xdr:col>
      <xdr:colOff>38100</xdr:colOff>
      <xdr:row>7</xdr:row>
      <xdr:rowOff>171450</xdr:rowOff>
    </xdr:to>
    <xdr:sp macro="" textlink="">
      <xdr:nvSpPr>
        <xdr:cNvPr id="50" name="Rectangle: Rounded Corners 49">
          <a:extLst>
            <a:ext uri="{FF2B5EF4-FFF2-40B4-BE49-F238E27FC236}">
              <a16:creationId xmlns:a16="http://schemas.microsoft.com/office/drawing/2014/main" id="{F88D9BDA-EEC1-17D0-8C6B-B7405F12DC01}"/>
            </a:ext>
          </a:extLst>
        </xdr:cNvPr>
        <xdr:cNvSpPr/>
      </xdr:nvSpPr>
      <xdr:spPr>
        <a:xfrm>
          <a:off x="6972300" y="971550"/>
          <a:ext cx="2209800"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AVERAGE DISCOUNT %</a:t>
          </a:r>
          <a:r>
            <a:rPr lang="en-US" sz="1600" b="0" i="0" u="none" strike="noStrike" baseline="0">
              <a:solidFill>
                <a:schemeClr val="lt1"/>
              </a:solidFill>
              <a:effectLst/>
              <a:latin typeface="+mn-lt"/>
              <a:ea typeface="+mn-ea"/>
              <a:cs typeface="+mn-cs"/>
            </a:rPr>
            <a:t> </a:t>
          </a:r>
        </a:p>
        <a:p>
          <a:pPr algn="ctr"/>
          <a:r>
            <a:rPr lang="en-US" sz="1600"/>
            <a:t>47%</a:t>
          </a:r>
        </a:p>
      </xdr:txBody>
    </xdr:sp>
    <xdr:clientData/>
  </xdr:twoCellAnchor>
  <xdr:twoCellAnchor>
    <xdr:from>
      <xdr:col>15</xdr:col>
      <xdr:colOff>76200</xdr:colOff>
      <xdr:row>3</xdr:row>
      <xdr:rowOff>171450</xdr:rowOff>
    </xdr:from>
    <xdr:to>
      <xdr:col>18</xdr:col>
      <xdr:colOff>323850</xdr:colOff>
      <xdr:row>7</xdr:row>
      <xdr:rowOff>171450</xdr:rowOff>
    </xdr:to>
    <xdr:sp macro="" textlink="">
      <xdr:nvSpPr>
        <xdr:cNvPr id="51" name="Rectangle: Rounded Corners 50">
          <a:extLst>
            <a:ext uri="{FF2B5EF4-FFF2-40B4-BE49-F238E27FC236}">
              <a16:creationId xmlns:a16="http://schemas.microsoft.com/office/drawing/2014/main" id="{F2120493-6C97-C119-618B-CCE0663C3C0F}"/>
            </a:ext>
          </a:extLst>
        </xdr:cNvPr>
        <xdr:cNvSpPr/>
      </xdr:nvSpPr>
      <xdr:spPr>
        <a:xfrm>
          <a:off x="9220200" y="952500"/>
          <a:ext cx="207645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50%</a:t>
          </a:r>
          <a:r>
            <a:rPr lang="en-US" sz="1600" baseline="0"/>
            <a:t> DISCOUNT</a:t>
          </a:r>
        </a:p>
        <a:p>
          <a:pPr algn="ctr"/>
          <a:r>
            <a:rPr lang="en-US" sz="1600" baseline="0"/>
            <a:t>662</a:t>
          </a:r>
          <a:endParaRPr lang="en-US" sz="1600"/>
        </a:p>
      </xdr:txBody>
    </xdr:sp>
    <xdr:clientData/>
  </xdr:twoCellAnchor>
  <xdr:twoCellAnchor editAs="oneCell">
    <xdr:from>
      <xdr:col>20</xdr:col>
      <xdr:colOff>590550</xdr:colOff>
      <xdr:row>3</xdr:row>
      <xdr:rowOff>114300</xdr:rowOff>
    </xdr:from>
    <xdr:to>
      <xdr:col>24</xdr:col>
      <xdr:colOff>190500</xdr:colOff>
      <xdr:row>9</xdr:row>
      <xdr:rowOff>133350</xdr:rowOff>
    </xdr:to>
    <mc:AlternateContent xmlns:mc="http://schemas.openxmlformats.org/markup-compatibility/2006" xmlns:a14="http://schemas.microsoft.com/office/drawing/2010/main">
      <mc:Choice Requires="a14">
        <xdr:graphicFrame macro="">
          <xdr:nvGraphicFramePr>
            <xdr:cNvPr id="52" name="Price Bucket">
              <a:extLst>
                <a:ext uri="{FF2B5EF4-FFF2-40B4-BE49-F238E27FC236}">
                  <a16:creationId xmlns:a16="http://schemas.microsoft.com/office/drawing/2014/main" id="{8902B32F-7FC0-0326-1266-8790E2F26260}"/>
                </a:ext>
              </a:extLst>
            </xdr:cNvPr>
            <xdr:cNvGraphicFramePr/>
          </xdr:nvGraphicFramePr>
          <xdr:xfrm>
            <a:off x="0" y="0"/>
            <a:ext cx="0" cy="0"/>
          </xdr:xfrm>
          <a:graphic>
            <a:graphicData uri="http://schemas.microsoft.com/office/drawing/2010/slicer">
              <sle:slicer xmlns:sle="http://schemas.microsoft.com/office/drawing/2010/slicer" name="Price Bucket"/>
            </a:graphicData>
          </a:graphic>
        </xdr:graphicFrame>
      </mc:Choice>
      <mc:Fallback xmlns="">
        <xdr:sp macro="" textlink="">
          <xdr:nvSpPr>
            <xdr:cNvPr id="0" name=""/>
            <xdr:cNvSpPr>
              <a:spLocks noTextEdit="1"/>
            </xdr:cNvSpPr>
          </xdr:nvSpPr>
          <xdr:spPr>
            <a:xfrm>
              <a:off x="12782550" y="895350"/>
              <a:ext cx="203835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228600</xdr:colOff>
      <xdr:row>3</xdr:row>
      <xdr:rowOff>133350</xdr:rowOff>
    </xdr:from>
    <xdr:to>
      <xdr:col>27</xdr:col>
      <xdr:colOff>228600</xdr:colOff>
      <xdr:row>10</xdr:row>
      <xdr:rowOff>0</xdr:rowOff>
    </xdr:to>
    <mc:AlternateContent xmlns:mc="http://schemas.openxmlformats.org/markup-compatibility/2006" xmlns:a14="http://schemas.microsoft.com/office/drawing/2010/main">
      <mc:Choice Requires="a14">
        <xdr:graphicFrame macro="">
          <xdr:nvGraphicFramePr>
            <xdr:cNvPr id="53" name="category">
              <a:extLst>
                <a:ext uri="{FF2B5EF4-FFF2-40B4-BE49-F238E27FC236}">
                  <a16:creationId xmlns:a16="http://schemas.microsoft.com/office/drawing/2014/main" id="{48F1E680-AD56-ECEA-CC10-132547E53E0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859000" y="914400"/>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209550</xdr:colOff>
      <xdr:row>3</xdr:row>
      <xdr:rowOff>152400</xdr:rowOff>
    </xdr:from>
    <xdr:to>
      <xdr:col>30</xdr:col>
      <xdr:colOff>323850</xdr:colOff>
      <xdr:row>9</xdr:row>
      <xdr:rowOff>171451</xdr:rowOff>
    </xdr:to>
    <mc:AlternateContent xmlns:mc="http://schemas.openxmlformats.org/markup-compatibility/2006" xmlns:a14="http://schemas.microsoft.com/office/drawing/2010/main">
      <mc:Choice Requires="a14">
        <xdr:graphicFrame macro="">
          <xdr:nvGraphicFramePr>
            <xdr:cNvPr id="56" name="discount_percentage">
              <a:extLst>
                <a:ext uri="{FF2B5EF4-FFF2-40B4-BE49-F238E27FC236}">
                  <a16:creationId xmlns:a16="http://schemas.microsoft.com/office/drawing/2014/main" id="{CB242F26-3D3B-705E-3BB2-C8C020240E50}"/>
                </a:ext>
              </a:extLst>
            </xdr:cNvPr>
            <xdr:cNvGraphicFramePr/>
          </xdr:nvGraphicFramePr>
          <xdr:xfrm>
            <a:off x="0" y="0"/>
            <a:ext cx="0" cy="0"/>
          </xdr:xfrm>
          <a:graphic>
            <a:graphicData uri="http://schemas.microsoft.com/office/drawing/2010/slicer">
              <sle:slicer xmlns:sle="http://schemas.microsoft.com/office/drawing/2010/slicer" name="discount_percentage"/>
            </a:graphicData>
          </a:graphic>
        </xdr:graphicFrame>
      </mc:Choice>
      <mc:Fallback xmlns="">
        <xdr:sp macro="" textlink="">
          <xdr:nvSpPr>
            <xdr:cNvPr id="0" name=""/>
            <xdr:cNvSpPr>
              <a:spLocks noTextEdit="1"/>
            </xdr:cNvSpPr>
          </xdr:nvSpPr>
          <xdr:spPr>
            <a:xfrm>
              <a:off x="16668750" y="933450"/>
              <a:ext cx="1943100" cy="1162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shewa Oguntobi" refreshedDate="45841.134219907406" createdVersion="8" refreshedVersion="8" minRefreshableVersion="3" recordCount="1350" xr:uid="{CBF831AB-05C8-4BD6-95D0-7F075946A50E}">
  <cacheSource type="worksheet">
    <worksheetSource name="Table1"/>
  </cacheSource>
  <cacheFields count="19">
    <cacheField name="product_id" numFmtId="0">
      <sharedItems count="1350">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6"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olumn1" numFmtId="0">
      <sharedItems count="1119">
        <s v="Wayona Nylon Braided"/>
        <s v="Ambrane Unbreakable 60W"/>
        <s v="Sounce Fast Phone"/>
        <s v="boAt Deuce USB"/>
        <s v="Portronics Konnect L"/>
        <s v="pTron Solero TB301"/>
        <s v="boAt Micro USB"/>
        <s v="MI Usb Type-C"/>
        <s v="TP-Link USB WiFi"/>
        <s v="boAt Rugged v3"/>
        <s v="AmazonBasics Flexible Premium"/>
        <s v="Portronics Konnect CL"/>
        <s v="MI Braided USB"/>
        <s v="MI 80 cm"/>
        <s v="boAt Type C"/>
        <s v="LG 80 cm"/>
        <s v="Duracell USB Lightning"/>
        <s v="tizum HDMI to"/>
        <s v="Samsung 80 cm"/>
        <s v="Flix Micro Usb"/>
        <s v="Acer 80 cm"/>
        <s v="Tizum High Speed"/>
        <s v="OnePlus 80 cm"/>
        <s v="Ambrane Unbreakable 3"/>
        <s v="Duracell USB C"/>
        <s v="boAt A400 USB"/>
        <s v="AmazonBasics USB 2.0"/>
        <s v="Ambrane 60W /"/>
        <s v="Zoul USB C"/>
        <s v="Samsung Original Type"/>
        <s v="pTron Solero T351"/>
        <s v="pTron Solero MB301"/>
        <s v="Amazonbasics Nylon Braided"/>
        <s v="Sounce 65W OnePlus"/>
        <s v="OnePlus 126 cm"/>
        <s v="Duracell Type C"/>
        <s v="Mi 108 cm"/>
        <s v="TP-Link Nano AC600"/>
        <s v="FLiX (Beetel USB"/>
        <s v="Wecool Nylon Braided"/>
        <s v="D-Link DWA-131 300"/>
        <s v="Amazon Basics High-Speed"/>
        <s v="7SEVEN¬Æ Compatible for"/>
        <s v="Amazonbasics Micro Usb"/>
        <s v="TP-Link AC600 600"/>
        <s v="AmazonBasics New Release"/>
        <s v="VW 80 cm"/>
        <s v="Ambrane Unbreakable 3A"/>
        <s v="Tata Sky Universal"/>
        <s v="TP-LINK WiFi Dongle"/>
        <s v="Wecool Unbreakable 3"/>
        <s v="Airtel DigitalTV DTH"/>
        <s v="Samsung 108 cm"/>
        <s v="Lapster 1.5 mtr"/>
        <s v="AmazonBasics USB Type-C"/>
        <s v="Redmi 80 cm"/>
        <s v="Model-P4 6 Way"/>
        <s v="Amazon Basics USB"/>
        <s v="oraimo 65W Type"/>
        <s v="CEDO 65W OnePlus"/>
        <s v="Redmi 108 cm"/>
        <s v="Pinnaclz Original Combo"/>
        <s v="Ambrane 2 in"/>
        <s v="TCL 80 cm"/>
        <s v="SWAPKART Fast Charging"/>
        <e v="#VALUE!"/>
        <s v="Wayona Usb Nylon"/>
        <s v="Flix (Beetel) Usb"/>
        <s v="SKYWALL 81.28 cm"/>
        <s v="boAt A 350"/>
        <s v="Wayona Usb Type"/>
        <s v="OnePlus 108 cm"/>
        <s v="Acer 127 cm"/>
        <s v="Lapster 65W compatible"/>
        <s v="Gizga Essentials USB"/>
        <s v="Lapster USB 3.0"/>
        <s v="TCL 100 cm"/>
        <s v="ZEBRONICS ZEB-USB150WF1 WiFi"/>
        <s v="LOHAYA Remote Compatible"/>
        <s v="Gilary Multi Charging"/>
        <s v="TP-Link UE300 USB"/>
        <s v="Wayona Type C"/>
        <s v="Dealfreez Case Compatible"/>
        <s v="Amazon Basics New"/>
        <s v="Isoelite Remote Compatible"/>
        <s v="MI 100 cm"/>
        <s v="CROSSVOLT Compatible Dash/Warp"/>
        <s v="VU 139 cm"/>
        <s v="PTron Solero T241"/>
        <s v="Croma 80 cm"/>
        <s v="boAt Laptop, Smartphone"/>
        <s v="Cotbolt Silicone Protective"/>
        <s v="Electvision Remote Control"/>
        <s v="King Shine Multi"/>
        <s v="Lapster 5 pin"/>
        <s v="Portronics Konnect Spydr"/>
        <s v="Belkin Apple Certified"/>
        <s v="Remote Control Compatible"/>
        <s v="Hisense 108 cm"/>
        <s v="Redmi 126 cm"/>
        <s v="AmazonBasics 6-Feet DisplayPort"/>
        <s v="AmazonBasics 3 Feet"/>
        <s v="iFFALCON 80 cm"/>
        <s v="7SEVEN¬Æ Compatible Lg"/>
        <s v="AmazonBasics 3.5mm to"/>
        <s v="Acer 109 cm"/>
        <s v="Saifsmart Outlet Wall"/>
        <s v="MI 2-in-1 USB"/>
        <s v="LG 108 cm"/>
        <s v="pTron Solero 331"/>
        <s v="10k 8k 4k"/>
        <s v="LRIPL Compatible Sony"/>
        <s v="boAt Type-c A400"/>
        <s v="Zoul Type C"/>
        <s v="TP-LINK AC1300 Archer"/>
        <s v="LRIPL Mi Remote"/>
        <s v="TP-Link Nano USB"/>
        <s v="Kodak 80 cm"/>
        <s v="Ambrane Fast 100W"/>
        <s v="BlueRigger Digital Optical"/>
        <s v="Duracell Type-C To"/>
        <s v="VU 138 cm"/>
        <s v="Zoul USB Type"/>
        <s v="MI Xiaomi USB"/>
        <s v="GENERIC Ultra-Mini Bluetooth"/>
        <s v="EGate i9 Pro-Max"/>
        <s v="ZEBRONICS HAA2021 HDMI"/>
        <s v="AmazonBasics Digital Optical"/>
        <s v="Ambrane BCL-15 Lightning"/>
        <s v="Belkin USB C"/>
        <s v="LOHAYA Television Remote"/>
        <s v="realme 10W Fast"/>
        <s v="TP-Link AC1300 USB"/>
        <s v="Acer 139 cm"/>
        <s v="Syncwire LTG to"/>
        <s v="Skadioo WiFi Adapter"/>
        <s v="FLiX (Beetel Flow"/>
        <s v="7SEVEN¬Æ Bluetooth Voice"/>
        <s v="Sony TV -"/>
        <s v="Storite USB 3.0"/>
        <s v="boAt LTG 500"/>
        <s v="AmazonBasics USB C"/>
        <s v="AmazonBasics Double Braided"/>
        <s v="Wayona Usb C"/>
        <s v="Karbonn 80 cm"/>
        <s v="VW 60 cm"/>
        <s v="Samsung 138 cm"/>
        <s v="Duracell Micro USB"/>
        <s v="Zebronics CU3100V Fast"/>
        <s v="Time Office Scanner"/>
        <s v="Caldipree Silicone Case"/>
        <s v="Storite USB 2.0"/>
        <s v="Universal Remote Control"/>
        <s v="Cotbolt Silicone Case"/>
        <s v="BlueRigger High Speed"/>
        <s v="Amkette 30 Pin"/>
        <s v="POPIO Type C"/>
        <s v="MYVN LTG to"/>
        <s v="WZATCO Pixel |"/>
        <s v="7SEVEN¬Æ Compatible Tata"/>
        <s v="Crypo‚Ñ¢ Universal Remote"/>
        <s v="OnePlus 138.7 cm"/>
        <s v="Posh 1.5 Meter"/>
        <s v="Amazon Basics HDMI"/>
        <s v="boAt LTG 550v3"/>
        <s v="Astigo Compatible Remote"/>
        <s v="Caprigo Heavy Duty"/>
        <s v="TATA SKY HD"/>
        <s v="Remote Compatible for"/>
        <s v="SoniVision SA-D10 SA-D100"/>
        <s v="Rts‚Ñ¢ High Speed"/>
        <s v="Agaro Blaze USBA"/>
        <s v="AmazonBasics 6 Feet"/>
        <s v="Sansui 140cm (55"/>
        <s v="LOHAYA LCD/LED Remote"/>
        <s v="7SEVEN¬Æ TCL Remote"/>
        <s v="Wayona 3in1 Nylon"/>
        <s v="Hi-Mobiler iPhone Charger"/>
        <s v="Amazon Basics 16-Gauge"/>
        <s v="Smashtronics¬Æ - Case"/>
        <s v="pTron Solero M241"/>
        <s v="Croma 3A Fast"/>
        <s v="Sony Bravia 164"/>
        <s v="7SEVEN¬Æ Compatible Vu"/>
        <s v="Storite High Speed"/>
        <s v="FLiX (Beetel) 3in1"/>
        <s v="SVM Products Unbreakable"/>
        <s v="VU 164 cm"/>
        <s v="CableCreation RCA to"/>
        <s v="AmazonBasics - High-Speed"/>
        <s v="7SEVEN Compatible LG"/>
        <s v="Realme Smart TV"/>
        <s v="Acer 100 cm"/>
        <s v="Lapster usb 2.0"/>
        <s v="AmazonBasics High-Speed Braided"/>
        <s v="Cubetek 3 in"/>
        <s v="KRISONS Thunder Speaker,"/>
        <s v="Airtel Digital TV"/>
        <s v="LOHAYA Voice Assistant"/>
        <s v="Amazon Brand -"/>
        <s v="Toshiba 108 cm"/>
        <s v="Lenovo USB A"/>
        <s v="LG 139 cm"/>
        <s v="Tata Sky Digital"/>
        <s v="VU 108 cm"/>
        <s v="Storite Super Speed"/>
        <s v="AmazonBasics 10.2 Gbps"/>
        <s v="Hisense 126 cm"/>
        <s v="Tuarso 8K HDMI"/>
        <s v="Kodak 139 cm"/>
        <s v="7SEVEN¬Æ Suitable Sony"/>
        <s v="PROLEGEND¬Æ PL-T002 Universal"/>
        <s v="WANBO X1 Pro"/>
        <s v="Lava Charging Adapter"/>
        <s v="Technotech High Speed"/>
        <s v="NK STAR 950"/>
        <s v="LS LAPSTER Quality"/>
        <s v="Amazon Basics 10.2"/>
        <s v="Kodak 126 cm"/>
        <s v="ZORBES¬Æ Wall Adapter"/>
        <s v="Sansui 80cm (32"/>
        <s v="Synqe USB Type"/>
        <s v="Bestor ¬Æ 8K"/>
        <s v="Irusu Play VR"/>
        <s v="Synqe USB C"/>
        <s v="Shopoflux Silicone Remote"/>
        <s v="EYNK Extra Long"/>
        <s v="LUNAGARIYA¬Æ, Protective Case"/>
        <s v="7SEVEN¬Æ Compatible with"/>
        <s v="PRUSHTI COVER AND"/>
        <s v="Aine HDMI Male"/>
        <s v="TCL 108 cm"/>
        <s v="REDTECH USB-C to"/>
        <s v="OnePlus 163.8 cm"/>
        <s v="AmazonBasics 108 cm"/>
        <s v="Synqe Type C"/>
        <s v="Airtel DigitalTV HD"/>
        <s v="ESR USB C"/>
        <s v="MI 138.8 cm"/>
        <s v="Storite USB Extension"/>
        <s v="Fire-Boltt Ninja Call"/>
        <s v="Fire-Boltt Phoenix Smart"/>
        <s v="boAt Wave Call"/>
        <s v="MI Power Bank"/>
        <s v="Redmi A1 (Light"/>
        <s v="OnePlus Nord 2T"/>
        <s v="Redmi A1 (Black,"/>
        <s v="SanDisk Ultra¬Æ microSDXC‚Ñ¢"/>
        <s v="Noise Pulse Go"/>
        <s v="Nokia 105 Single"/>
        <s v="boAt Wave Lite"/>
        <s v="JBL C100SI Wired"/>
        <s v="Samsung Galaxy M04"/>
        <s v="PTron Tangentbeat in-Ear"/>
        <s v="Redmi 10A (Charcoal"/>
        <s v="pTron Bullet Pro"/>
        <s v="boAt Bassheads 100"/>
        <s v="MI 10000mAh Lithium"/>
        <s v="Mi 10000mAH Li-Polymer,"/>
        <s v="ELV Car Mount"/>
        <s v="Samsung 25W USB"/>
        <s v="Noise ColorFit Pulse"/>
        <s v="Fire-Boltt Ninja 3"/>
        <s v="Samsung Galaxy M33"/>
        <s v="SanDisk Ultra microSD"/>
        <s v="Samsung Galaxy M13"/>
        <s v="Fire-Boltt India's No"/>
        <s v="iQOO vivo Z6"/>
        <s v="Redmi 9 Activ"/>
        <s v="Redmi 9A Sport"/>
        <s v="Redmi 10A (Sea"/>
        <s v="AGARO Blaze USB"/>
        <s v="Fire-Boltt Visionary 1.78&quot;"/>
        <s v="Noise ColorFit Pro"/>
        <s v="iQOO Z6 Lite"/>
        <s v="Redmi 10A (Slate"/>
        <s v="Duracell 38W Fast"/>
        <s v="realme narzo 50"/>
        <s v="WeCool Bluetooth Extendable"/>
        <s v="OPPO A74 5G"/>
        <s v="Redmi Note 11"/>
        <s v="Samsung Original 25W"/>
        <s v="realme Buds Classic"/>
        <s v="iQOO Neo 6"/>
        <s v="boAt Xtend Smartwatch"/>
        <s v="Tygot Bluetooth Extendable"/>
        <s v="Samsung EVO Plus"/>
        <s v="Portronics Adapto 20"/>
        <s v="iQOO Z6 44W"/>
        <s v="Fire-Boltt Gladiator 1.96&quot;"/>
        <s v="STRIFF PS2_01 Multi"/>
        <s v="Samsung Galaxy Buds"/>
        <s v="Sounce Spiral Charger"/>
        <s v="PTron Boom Ultima"/>
        <s v="OnePlus 10R 5G"/>
        <s v="Ambrane Mobile Holding"/>
        <s v="Ambrane 10000mAh Slim"/>
        <s v="PTron Tangent Lite"/>
        <s v="Ambrane 20000mAh Power"/>
        <s v="MI Xiaomi 22.5W"/>
        <s v="Gizga Essentials Spiral"/>
        <s v="USB Charger, Oraimo"/>
        <s v="Goldmedal Curve Plus"/>
        <s v="WeCool C1 Car"/>
        <s v="HP 32GB Class"/>
        <s v="boAt Bassheads 242"/>
        <s v="Portronics MODESK POR-122"/>
        <s v="realme narzo 50i"/>
        <s v="MI 10000mAh 3i"/>
        <s v="Nokia 105 Plus"/>
        <s v="Spigen EZ Fit"/>
        <s v="iQOO Z6 Pro"/>
        <s v="MI 33W SonicCharge"/>
        <s v="OPPO A31 (Mystery"/>
        <s v="Motorola a10 Dual"/>
        <s v="KINGONE Upgraded Stylus"/>
        <s v="Portronics CarPower Mini"/>
        <s v="boAt Newly Launched"/>
        <s v="PTron Newly Launched"/>
        <s v="Samsung Ehs64 Ehs64Avfwecinu"/>
        <s v="SWAPKART Flexible Mobile"/>
        <s v="Fire-Boltt Ring 3"/>
        <s v="Amozo Ultra Hybrid"/>
        <s v="ELV Aluminum Adjustable"/>
        <s v="Tecno Spark 9"/>
        <s v="Tukzer Capacitive Stylus"/>
        <s v="Mi 10W Wall"/>
        <s v="STRIFF 12 Pieces"/>
        <s v="Elv Mobile Phone"/>
        <s v="Redmi 11 Prime"/>
        <s v="Noise Pulse Buzz"/>
        <s v="Portronics CLAMP X"/>
        <s v="pTron Volta Dual"/>
        <s v="boAt Flash Edition"/>
        <s v="Samsung Galaxy M32"/>
        <s v="Redmi Note 11T"/>
        <s v="Noise Pulse 2"/>
        <s v="Myvn 30W Warp/20W"/>
        <s v="Newly Launched Boult"/>
        <s v="OnePlus Nord Watch"/>
        <s v="Noise Agile 2"/>
        <s v="Flix (Beetel) Bolt"/>
        <s v="Kyosei Advanced Tempered"/>
        <s v="Samsung Original EHS64"/>
        <s v="STRIFF Multi Angle"/>
        <s v="WeCool B1 Mobile"/>
        <s v="Sounce 360 Adjustable"/>
        <s v="OpenTech¬Æ Military-Grade Tempered"/>
        <s v="EN LIGNE Adjustable"/>
        <s v="Tecno Spark 8T"/>
        <s v="URBN 20000 mAh"/>
        <s v="OnePlus 10T 5G"/>
        <s v="Nokia 150 (2020)"/>
        <s v="Noise ColorFit Ultra"/>
        <s v="boAt Rockerz 400"/>
        <s v="iPhone Original 20W"/>
        <s v="LIRAMARK Webcam Cover"/>
        <s v="Nokia 8210 4G"/>
        <s v="Sounce Protective Case"/>
        <s v="Samsung Galaxy M53"/>
        <s v="iQOO 9 SE"/>
        <s v="SHREENOVA ID116 Plus"/>
        <s v="POCO C31 (Shadow"/>
        <s v="Noise_Colorfit Smart Watch"/>
        <s v="POPIO Tempered Glass"/>
        <s v="10WeRun Id-116 Bluetooth"/>
        <s v="Tokdis MX-1 Pro"/>
        <s v="Sounce Gold Plated"/>
        <s v="Spigen Ultra Hybrid"/>
        <s v="Oraimo 18W USB"/>
        <s v="LAPSTER 12pcs Spiral"/>
        <s v="MI REDMI 9i"/>
        <s v="Lava A1 Josh"/>
        <s v="FLiX Usb Charger,Flix"/>
        <s v="Prolet Classic Bumper"/>
        <s v="Samsung Galaxy S20"/>
        <s v="WeCool S5 Long"/>
        <s v="POCO C31 (Royal"/>
        <s v="Amazon Basics 2"/>
        <s v="Mobilife Bluetooth Extendable"/>
        <s v="Ambrane 27000mAh Power"/>
        <s v="STRIFF Wall Mount"/>
        <s v="Fire-Boltt Tank 1.85&quot;"/>
        <s v="Elv Aluminium Adjustable"/>
        <s v="DYAZO USB 3.0"/>
        <s v="KINGONE Wireless Charging"/>
        <s v="boAt Airdopes 141"/>
        <s v="SanDisk Cruzer Blade"/>
        <s v="Logitech B170 Wireless"/>
        <s v="Storio Kids Toys"/>
        <s v="boAt Airdopes 121v2"/>
        <s v="SKE Bed Study"/>
        <s v="boAt Rockerz 255"/>
        <s v="STRIFF Adjustable Laptop"/>
        <s v="ZEBRONICS Zeb-Bro in"/>
        <s v="boAt Rockerz 450"/>
        <s v="JBL C50HI, Wired"/>
        <s v="LAPSTER Spiral Charger"/>
        <s v="HP v236w USB"/>
        <s v="HP X1000 Wired"/>
        <s v="Portronics Toad 23"/>
        <s v="Boult Audio BassBuds"/>
        <s v="Dell KB216 Wired"/>
        <s v="Dell MS116 1000Dpi"/>
        <s v="Boya ByM1 Auxiliary"/>
        <s v="Duracell Ultra Alkaline"/>
        <s v="Classmate Octane Neon-"/>
        <s v="3M Scotch Double"/>
        <s v="boAt Bassheads 152"/>
        <s v="boAt BassHeads 122"/>
        <s v="Dell USB Wireless"/>
        <s v="Seagate Expansion 1TB"/>
        <s v="HP w100 480P"/>
        <s v="ZEBRONICS Zeb-Dash Plus"/>
        <s v="Zebronics Zeb-Companion 107"/>
        <s v="SYVO WT 3130"/>
        <s v="Boult Audio Airbass"/>
        <s v="SanDisk Ultra Flair"/>
        <s v="boAt Rockerz 330"/>
        <s v="Casio FX-991ES Plus-2nd"/>
        <s v="TP-Link AC750 Wifi"/>
        <s v="DIGITEK¬Æ (DTR 260"/>
        <s v="HP 805 Black"/>
        <s v="GIZGA essentials Universal"/>
        <s v="SanDisk Ultra 128"/>
        <s v="Boult Audio ZCharge"/>
        <s v="Dell WM118 Wireless"/>
        <s v="Eveready 1015 Carbon"/>
        <s v="Zebronics Zeb-Transformer-M Optical"/>
        <s v="PIDILITE Fevicryl Acrylic"/>
        <s v="STRIFF Mpad Mouse"/>
        <s v="Gizga Essentials Hard"/>
        <s v="Boult Audio FXCharge"/>
        <s v="Boult Audio Probass"/>
        <s v="Casio FX-82MS 2nd"/>
        <s v="Tygot 10 Inches"/>
        <s v="HP X200 Wireless"/>
        <s v="Oakter Mini UPS"/>
        <s v="TP-Link Archer AC1200"/>
        <s v="boAt Rockerz 550"/>
        <s v="Xiaomi Mi Wired"/>
        <s v="Zodo 8. 5"/>
        <s v="Zebronics ZEB-KM2100 Multimedia"/>
        <s v="ZEBRONICS Zeb-Comfort Wired"/>
        <s v="boAt Rockerz 370"/>
        <s v="ZEBRONICS Zeb-Astra 20"/>
        <s v="Panasonic CR-2032/5BE Lithium"/>
        <s v="MemeHo¬Æ Smart Standard"/>
        <s v="SanDisk Ultra Dual"/>
        <s v="Tizum Mouse Pad/"/>
        <s v="Epson 003 65"/>
        <s v="ZEBRONICS Zeb-Thunder Bluetooth"/>
        <s v="Quantum QHM-7406 Full-Sized"/>
        <s v="STRIFF Laptop Tabletop"/>
        <s v="Logitech M221 Wireless"/>
        <s v="Classmate Soft Cover"/>
        <s v="HP 150 Wireless"/>
        <s v="Duracell Rechargeable AA"/>
        <s v="boAt Airdopes 181"/>
        <s v="TP-Link USB Bluetooth"/>
        <s v="rts [2 Pack]"/>
        <s v="HP 682 Black"/>
        <s v="Logitech H111 Wired"/>
        <s v="Digitek DTR 550"/>
        <s v="TP-Link TL-WA850RE Single_Band"/>
        <s v="COI Note Pad/Memo"/>
        <s v="Fujifilm Instax Mini"/>
        <s v="Samsung Galaxy Watch4"/>
        <s v="Noise Buds Vs104"/>
        <s v="JBL C200SI, Premium"/>
        <s v="Acer EK220Q 21.5"/>
        <s v="E-COSMOS 5V 1.2W"/>
        <s v="boAt Dual Port"/>
        <s v="Zebronics ZEB-COUNTY 3W"/>
        <s v="Zebronics Wired Keyboard"/>
        <s v="JBL Tune 215BT,"/>
        <s v="Gizga Essentials Professional"/>
        <s v="TP-Link Tapo 360¬∞"/>
        <s v="boAt Airdopes 171"/>
        <s v="Duracell Plus AAA"/>
        <s v="Logitech B100 Wired"/>
        <s v="Classmate 2100117 Soft"/>
        <s v="AirCase Rugged Hard"/>
        <s v="Noise Buds VS402"/>
        <s v="JBL Go 2,"/>
        <s v="Robustrion Tempered Glass"/>
        <s v="Redgear Pro Wireless"/>
        <s v="Logitech M235 Wireless"/>
        <s v="TP-link N300 WiFi"/>
        <s v="Logitech MK240 Nano"/>
        <s v="Callas Multipurpose Foldable"/>
        <s v="Casio MJ-12D 150"/>
        <s v="Amazon Basics Multipurpose"/>
        <s v="Kanget [2 Pack]"/>
        <s v="Amazon Basics Magic"/>
        <s v="Zebronics ZEB-90HB USB"/>
        <s v="Zebronics Zeb Buds"/>
        <s v="Redgear A-15 Wired"/>
        <s v="JBL Commercial CSLM20B"/>
        <s v="Eveready Red 1012"/>
        <s v="SanDisk Extreme microSD"/>
        <s v="Portronics MPORT 31C"/>
        <s v="Infinity (JBL Fuze"/>
        <s v="AirCase Protective Laptop"/>
        <s v="Brand Conquer 6"/>
        <s v="TP-Link AC750 Dual"/>
        <s v="Parker Quink Ink"/>
        <s v="STRIFF Laptop Stand"/>
        <s v="Logitech MK215 Wireless"/>
        <s v="boAt Bassheads 225"/>
        <s v="Luxor 5 Subject"/>
        <s v="Duracell Chhota Power"/>
        <s v="Zebronics Zeb-Transformer Gaming"/>
        <s v="SanDisk Ultra 64"/>
        <s v="Parker Classic Gold"/>
        <s v="Tarkan Portable Folding"/>
        <s v="Quantum RJ45 Ethernet"/>
        <s v="HP USB Wireless"/>
        <s v="HUMBLE Dynamic Lapel"/>
        <s v="Boult Audio Omega"/>
        <s v="STRIFF UPH2W Multi"/>
        <s v="Amazon Basics Wireless"/>
        <s v="Crucial RAM 8GB"/>
        <s v="APC Back-UPS BX600C-IN"/>
        <s v="Zebronics Zeb-Jaguar Wireless"/>
        <s v="Boult Audio Truebuds"/>
        <s v="Wembley LCD Writing"/>
        <s v="Gizga Essentials Multi-Purpose"/>
        <s v="E-COSMOS Plug in"/>
        <s v="Noise Buds VS201"/>
        <s v="Lapster Gel Mouse"/>
        <s v="Gizga Essentials Earphone"/>
        <s v="SanDisk Ultra SDHC"/>
        <s v="DIGITEK¬Æ (DRL-14C) Professional"/>
        <s v="Classmate Long Notebook"/>
        <s v="Lenovo 300 Wired"/>
        <s v="Dyazo 6 Angles"/>
        <s v="Western Digital WD"/>
        <s v="Logitech C270 Digital"/>
        <s v="Portronics MPORT 31"/>
        <s v="Zinq Five Fan"/>
        <s v="Gizga Essentials Webcam"/>
        <s v="HP Z3700 Wireless"/>
        <s v="MAONO AU-400 Lavalier"/>
        <s v="TABLE MAGIC Multipurpose"/>
        <s v="GIZGA Essentials Portable"/>
        <s v="boAt Stone 650"/>
        <s v="ESnipe Mart Worldwide"/>
        <s v="boAt Stone 180"/>
        <s v="Portronics Ruffpad 8.5M"/>
        <s v="BRUSTRO Copytinta Coloured"/>
        <s v="Cuzor 12V Mini"/>
        <s v="Crucial BX500 240GB"/>
        <s v="Classmate Pulse Spiral"/>
        <s v="Portronics My buddy"/>
        <s v="ZEBRONICS Zeb-Evolve Wireless"/>
        <s v="INOVERA World Map"/>
        <s v="Seagate One Touch"/>
        <s v="ZEBRONICS Zeb-Fame 5watts"/>
        <s v="TVARA LCD Writing"/>
        <s v="Redgear MP35 Speed-Type"/>
        <s v="Lenovo 400 Wireless"/>
        <s v="Logitech K480 Wireless"/>
        <s v="RESONATE RouterUPS CRU12V2A"/>
        <s v="3M Post-it Sticky"/>
        <s v="OFIXO Multi-Purpose Laptop"/>
        <s v="Fire-Boltt Ninja Calling"/>
        <s v="Airtel AMF-311WW Data"/>
        <s v="Gizga Essentials Laptop"/>
        <s v="Logitech MK270r USB"/>
        <s v="DIGITEK¬Æ (DTR-200MT) (18"/>
        <s v="FEDUS Cat6 Ethernet"/>
        <s v="Kingston DataTraveler Exodia"/>
        <s v="ENVIE¬Æ (AA10004PLNi-CD) AA"/>
        <s v="ZEBRONICS Zeb-Buds 30"/>
        <s v="LAPSTER Accessories Power"/>
        <s v="Portronics Ruffpad 12E"/>
        <s v="Verilux¬Æ USB C"/>
        <s v="Zebronics Zeb Wonderbar"/>
        <s v="HP Wired Mouse"/>
        <s v="Anjaney Enterprise Smart"/>
        <s v="ENVIE ECR-20 Charger"/>
        <s v="ProElite Faux Leather"/>
        <s v="Classmate Pulse 6"/>
        <s v="Pentonic Multicolor Ball"/>
        <s v="Logitech Pebble M350"/>
        <s v="Apsara Platinum Pencils"/>
        <s v="Zebronics Zeb-Power Wired"/>
        <s v="Ant Esports GM320"/>
        <s v="Pilot V7 Liquid"/>
        <s v="boAt Airdopes 191G"/>
        <s v="IT2M Designer Mouse"/>
        <s v="Lapster Caddy for"/>
        <s v="SanDisk Extreme SD"/>
        <s v="Fire-Boltt Ring Pro"/>
        <s v="Lenovo 600 Bluetooth"/>
        <s v="KLAM LCD Writing"/>
        <s v="CP PLUS 2MP"/>
        <s v="HP Deskjet 2331"/>
        <s v="D-Link DIR-615 Wi-fi"/>
        <s v="RPM Euro Games"/>
        <s v="Wacom One by"/>
        <s v="Lenovo 300 FHD"/>
        <s v="Sony WI-C100 Wireless"/>
        <s v="Zebronics, ZEB-NC3300 USB"/>
        <s v="Tukzer Gel Mouse"/>
        <s v="Infinity (JBL Glide"/>
        <s v="Robustrion Smart Trifold"/>
        <s v="Logitech M331 Silent"/>
        <s v="Camel Artist Acrylic"/>
        <s v="Portronics Key2 Combo"/>
        <s v="SupCares Laptop Stand"/>
        <s v="ZEBRONICS Zeb-Sound Bomb"/>
        <s v="Classmate Octane Colour"/>
        <s v="Tukzer Stylus Pen,"/>
        <s v="Logitech G102 USB"/>
        <s v="Zebronics ZEB-VITA Wireless"/>
        <s v="URBN 10000 mAh"/>
        <s v="Qubo Smart Cam"/>
        <s v="Duracell CR2025 3V"/>
        <s v="Camel Fabrica Acrylic"/>
        <s v="Lenovo GX20L29764 65W"/>
        <s v="Hp Wired On"/>
        <s v="Redragon K617 Fizz"/>
        <s v="HP GT 53"/>
        <s v="Zebronics Zeb-JUKEBAR 3900,"/>
        <s v="boAt Bassheads 102"/>
        <s v="Duracell CR2016 3V"/>
        <s v="MI 360¬∞ Home"/>
        <s v="ZEBRONICS Zeb-100HB 4"/>
        <s v="Boult Audio Bass"/>
        <s v="ESR Screen Protector"/>
        <s v="Parker Vector Standard"/>
        <s v="Silicone Rubber Earbuds"/>
        <s v="Canon PIXMA MG2577s"/>
        <s v="Samsung 24-inch(60.46cm) FHD"/>
        <s v="Faber-Castell Connector Pen"/>
        <s v="Zinq UPS for"/>
        <s v="SaleOn‚Ñ¢ Portable Storage"/>
        <s v="realme Buds Wireless"/>
        <s v="Wings Phantom Pro"/>
        <s v="Robustrion [Anti-Scratch] &amp;"/>
        <s v="Cablet 2.5 Inch"/>
        <s v="SanDisk 1TB Extreme"/>
        <s v="ZEBRONICS Zeb-Warrior II"/>
        <s v="TP-Link UE300C USB"/>
        <s v="Wecool Moonwalk M1"/>
        <s v="HP 330 Wireless"/>
        <s v="RC PRINT GI"/>
        <s v="Redgear Cloak Wired"/>
        <s v="Amazfit GTS2 Mini"/>
        <s v="Tabelito¬Æ Polyester Foam,"/>
        <s v="Robustrion Anti-Scratch &amp;"/>
        <s v="Portronics Ruffpad 15"/>
        <s v="DIGITEK¬Æ (DLS-9FT) Lightweight"/>
        <s v="Classmate Pulse 1"/>
        <s v="Scarters Mouse Pad,"/>
        <s v="Casio MJ-120D 150"/>
        <s v="Parker Vector Camouflage"/>
        <s v="TP-Link AC1200 Archer"/>
        <s v="HP Deskjet 2723"/>
        <s v="Xiaomi Mi 4A"/>
        <s v="SLOVIC¬Æ Tripod Mount"/>
        <s v="Orico 2.5&quot;(6.3cm) USB"/>
        <s v="Logitech G402 Hyperion"/>
        <s v="Panasonic Eneloop BQ-CC55N"/>
        <s v="Logitech K380 Wireless"/>
        <s v="Canon PIXMA E477"/>
        <s v="Redgear Cosmo 7,1"/>
        <s v="Belkin Essential Series"/>
        <s v="Classmate Long Book"/>
        <s v="Artis AR-45W-MG2 45"/>
        <s v="Imou 360¬∞ 1080P"/>
        <s v="Xiaomi Pad 5|"/>
        <s v="Sennheiser CX 80S"/>
        <s v="HB Plus Folding"/>
        <s v="HP 65W AC"/>
        <s v="Tukzer Fully Foldable"/>
        <s v="Gizga Essentials Cable"/>
        <s v="Camel Oil Pastel"/>
        <s v="HP M270 Backlit"/>
        <s v="Foxin FTC 12A"/>
        <s v="PC SQUARE Laptop"/>
        <s v="Lenovo 130 Wireless"/>
        <s v="Pilot Frixion Clicker"/>
        <s v="ZEBRONICS Aluminium Alloy"/>
        <s v="HP K500F Backlit"/>
        <s v="GIZGA Club-laptop Neoprene"/>
        <s v="Inventis 5V 1.2W"/>
        <s v="TP-Link TL-WA855RE 300"/>
        <s v="boAt Stone 250"/>
        <s v="Offbeat¬Æ - DASH"/>
        <s v="Classmate Drawing Book"/>
        <s v="HP GK320 Wired"/>
        <s v="Parker Moments Vector"/>
        <s v="Camlin Elegante Fountain"/>
        <s v="CARECASE¬Æ Optical Bay"/>
        <s v="Canon E4570 All-in-One"/>
        <s v="Crucial P3 500GB"/>
        <s v="HP v222w 64GB"/>
        <s v="BESTOR¬Æ LCD Writing"/>
        <s v="Lenovo IdeaPad 3"/>
        <s v="boAt BassHeads 900"/>
        <s v="Zebronics Astra 10"/>
        <s v="SWAPKART Portable Flexible"/>
        <s v="Pigeon by Stovekraft"/>
        <s v="USHA Quartz Room"/>
        <s v="StyleHouse Lint Remover"/>
        <s v="beatXP Kitchen Scale"/>
        <s v="Glun Multipurpose Portable"/>
        <s v="Pigeon Polypropylene Mini"/>
        <s v="Prestige 1.5 Litre"/>
        <s v="Bajaj RHX-2 800-Watt"/>
        <s v="Prestige Electric Kettle"/>
        <s v="Prestige PKGSS 1.7L"/>
        <s v="SHOPTOSHOP Electric Lint"/>
        <s v="Orpat OEH-1260 2000-Watt"/>
        <s v="PRO365 Indo Mocktails/Coffee"/>
        <s v="Bajaj DX-6 1000W"/>
        <s v="Croma 500W Mixer"/>
        <s v="Havells Instanio 3-Litre"/>
        <s v="Morphy Richards OFR"/>
        <s v="Havells Aqua Plus"/>
        <s v="Bajaj Splendora 3"/>
        <s v="KENT 16052 Elegant"/>
        <s v="Bajaj New Shakti"/>
        <s v="Lifelong LLMG23 Power"/>
        <s v="Bajaj Majesty DX-11"/>
        <s v="Bajaj Rex 500W"/>
        <s v="Lifelong LLEK15 Electric"/>
        <s v="Lifelong LLQH922 Regalia"/>
        <s v="R B Nova"/>
        <s v="Bajaj Immersion Rod"/>
        <s v="INALSA Electric Kettle"/>
        <s v="Prestige PIC 20"/>
        <s v="Pigeon Healthifry Digital"/>
        <s v="PrettyKrafts Laundry Basket"/>
        <s v="Philips GC1905 1440-Watt"/>
        <s v="Havells Immersion HB15"/>
        <s v="AGARO LR2007 Lint"/>
        <s v="Pigeon 1.5 litre"/>
        <s v="NutriPro Juicer Mixer"/>
        <s v="Philips GC026/30 Fabric"/>
        <s v="Havells Cista Room"/>
        <s v="AGARO Regal 800"/>
        <s v="Philips Viva Collection"/>
        <s v="AGARO Esteem Multi"/>
        <s v="Bajaj Minor 1000"/>
        <s v="Butterfly Jet Elite"/>
        <s v="SOFLIN Egg Boiler"/>
        <s v="Lifelong LLQH925 Dyno"/>
        <s v="Amazon Basics 1500"/>
        <s v="Prestige Sandwich Maker"/>
        <s v="Orient Electric Fabrijoy"/>
        <s v="Lifelong LLFH921 Regalia"/>
        <s v="Philips GC181 Heavy"/>
        <s v="Bulfyss USB Rechargeable"/>
        <s v="Bajaj DX-7 1000W"/>
        <s v="PHILIPS Handheld Garment"/>
        <s v="Room Heater Warmer"/>
        <s v="Wonderchef Nutri-blend Mixer,"/>
        <s v="USHA Armor AR1100WB"/>
        <s v="Butterfly EKN 1.5-Litre"/>
        <s v="Crompton Arno Neo"/>
        <s v="Borosil Chef Delite"/>
        <s v="KENT 16055 Amaze"/>
        <s v="Prestige IRIS Plus"/>
        <s v="Simxen Egg Boiler"/>
        <s v="Amazon Basics 2000/1000"/>
        <s v="HealthSense Weight Machine"/>
        <s v="Bosch Pro 1000W"/>
        <s v="Bulfyss Stainless Steel"/>
        <s v="VR 18 Pcs"/>
        <s v="Orient Electric Apex-FX"/>
        <s v="PrettyKrafts Folding Laundry"/>
        <s v="Bajaj Majesty RX11"/>
        <s v="Eureka Forbes Trendy"/>
        <s v="Maharaja Whiteline Lava"/>
        <s v="Crompton Gracee 5-L"/>
        <s v="Bajaj DX-2 600W"/>
        <s v="Bajaj Waterproof 1500"/>
        <s v="AGARO Supreme High"/>
        <s v="Bajaj Deluxe 2000"/>
        <s v="Orpat HHB-100E WOB"/>
        <s v="GILTON Egg Boiler"/>
        <s v="HealthSense Chef-Mate KS"/>
        <s v="PHILIPS Digital Air"/>
        <s v="Milton Go Electro"/>
        <s v="Philips Daily Collection"/>
        <s v="Crompton Insta Comfy"/>
        <s v="USHA Heat Convector"/>
        <s v="Philips HL7756/00 Mixer"/>
        <s v="Kuber Industries Waterproof"/>
        <s v="Lifelong LLMG93 500"/>
        <s v="IKEA Frother for"/>
        <s v="Crompton Insta Comfort"/>
        <s v="Lint Remover Woolen"/>
        <s v="Pigeon Kessel Multipurpose"/>
        <s v="C (DEVICE) Lint"/>
        <s v="Bajaj OFR Room"/>
        <s v="Luminous Vento Deluxe"/>
        <s v="Wipro Vesta 1.8"/>
        <s v="Kitchen Mart Stainless"/>
        <s v="Ikea 903.391.72 Polypropylene"/>
        <s v="HUL Pureit Germkill"/>
        <s v="Prestige Iris 750"/>
        <s v="Preethi Blue Leaf"/>
        <s v="Themisto 350 Watts"/>
        <s v="Butterfly Smart Mixer"/>
        <s v="KENT Smart Multi"/>
        <s v="InstaCuppa Portable Blender"/>
        <s v="USHA EI 1602"/>
        <s v="KENT 16044 Hand"/>
        <s v="White Feather Portable"/>
        <s v="Crompton IHL 152"/>
        <s v="InstaCuppa Rechargeable Mini"/>
        <s v="Philips PowerPro FC9352/01"/>
        <s v="SAIELLIN Electric Lint"/>
        <s v="Cookwell Bullet Mixer"/>
        <s v="Prestige PRWO 1.8-2"/>
        <s v="Swiffer Instant Electric"/>
        <s v="Lifelong LLWH106 Flash"/>
        <s v="Hindware Atlantic Compacto"/>
        <s v="ATOM Selves-MH 200"/>
        <s v="Crompton InstaBliss 3-L"/>
        <s v="Croma 1100 W"/>
        <s v="Lint Roller with"/>
        <s v="Portable Lint Remover"/>
        <s v="atomberg Renesa 1200mm"/>
        <s v="Usha CookJoy (CJ1600WPC)"/>
        <s v="Reffair AX30 [MAX]"/>
        <s v="!!1000 Watt/2000-Watt Room"/>
        <s v="Eureka Forbes Wet"/>
        <s v="Activa Heat-Max 2000"/>
        <s v="PHILIPS HL1655/00 Hand"/>
        <s v="V-Guard Zio Instant"/>
        <s v="Homeistic Applience‚Ñ¢ Instant"/>
        <s v="Kitchenwell 18Pc Plastic"/>
        <s v="Havells Instanio 10"/>
        <s v="Prestige PIC 16.0+"/>
        <s v="AGARO 33398 Rapid"/>
        <s v="KENT 16026 Electric"/>
        <s v="SKYTONE Stainless Steel"/>
        <s v="KENT 16088 Vogue"/>
        <s v="Eureka Forbes Supervac"/>
        <s v="Mi Air Purifier"/>
        <s v="Tata Swach Bulb"/>
        <s v="Havells Ambrose 1200mm"/>
        <s v="PrettyKrafts Laundry Bag"/>
        <s v="FABWARE Lint Remover"/>
        <s v="Brayden Fito Atom"/>
        <s v="Bajaj Frore 1200"/>
        <s v="Venus Digital Kitchen"/>
        <s v="Bajaj ATX 4"/>
        <s v="Coway Professional Air"/>
        <s v="KENT Gold Optima"/>
        <s v="HOMEPACK 750W Radiant"/>
        <s v="Bajaj Rex 750W"/>
        <s v="Heart Home Waterproof"/>
        <s v="MILTON Smart Egg"/>
        <s v="iBELL SEK15L Premium"/>
        <s v="Tosaa T2STSR Sandwich"/>
        <s v="V-Guard Divino 5"/>
        <s v="Akiara¬Æ - Makes"/>
        <s v="Usha Steam Pro"/>
        <s v="Wonderchef Nutri-blend Complete"/>
        <s v="WIDEWINGS Electric Handheld"/>
        <s v="Morphy Richards Icon"/>
        <s v="Vedini Transparent Empty"/>
        <s v="Crompton Sea Sapphira"/>
        <s v="JM SELLER 180"/>
        <s v="Oratech Coffee Frother"/>
        <s v="Havells Glaze 74W"/>
        <s v="Pick Ur Needs¬Æ"/>
        <s v="Rico Japanese Technology"/>
        <s v="Butterfly Smart Wet"/>
        <s v="AGARO Marvel 9"/>
        <s v="Philips GC1920/28 1440-Watt"/>
        <s v="Havells OFR 13"/>
        <s v="Bajaj DHX-9 1000W"/>
        <s v="Aquasure From Aquaguard"/>
        <s v="ROYAL STEP Portable"/>
        <s v="KENT 16068 Zoom"/>
        <s v="ENEM Sealing Machine"/>
        <s v="Wipro Vesta 1200"/>
        <s v="VRPRIME Lint Roller"/>
        <s v="Philips AC1215/20 Air"/>
        <s v="Eopora PTC Ceramic"/>
        <s v="Usha Goliath GO1200WG"/>
        <s v="Wipro Vesta Electric"/>
        <s v="Kitchenwell Multipurpose Portable"/>
        <s v="FIGMENT Handheld Milk"/>
        <s v="Balzano High Speed"/>
        <s v="Swiss Military VC03"/>
        <s v="Zuvexa USB Rechargeable"/>
        <s v="Usha IH2415 1500-Watt"/>
        <s v="ACTIVA Instant 3"/>
        <s v="Havells Instanio 1-Litre"/>
        <s v="Lifelong 2-in1 Egg"/>
        <s v="INDIAS¬Æ‚Ñ¢ Electro-Instant Water"/>
        <s v="AmazonBasics Induction Cooktop"/>
        <s v="Sui Generis Electric"/>
        <s v="Philips Air Purifier"/>
        <s v="Esquire Laundry Basket"/>
        <s v="PHILIPS Air Fryer"/>
        <s v="Havells Bero Quartz"/>
        <s v="Philips EasyTouch Plus"/>
        <s v="Brayden Chopro, Electric"/>
        <s v="Usha Janome Dream"/>
        <s v="Black+Decker Handheld Portable"/>
        <s v="Personal Size Blender,"/>
        <s v="Sujata Powermatic Plus"/>
        <s v="Sure From Aquaguard"/>
        <s v="Dr Trust Electronic"/>
        <s v="Tesora - Inspired"/>
        <s v="AGARO Ace 1600"/>
        <s v="INALSA Hand Blender"/>
        <s v="akiara - Makes"/>
        <s v="Philips EasySpeed Plus"/>
        <s v="INALSA Electric Chopper"/>
        <s v="Borosil Electric Egg"/>
        <s v="Wipro Vesta Grill"/>
        <s v="Rico IRPRO 1500"/>
        <s v="Eureka Forbes Active"/>
        <s v="CSI INTERNATIONAL¬Æ Instant"/>
        <s v="Hindware Atlantic Xceed"/>
        <s v="Morphy Richards New"/>
        <s v="Lifelong Power -"/>
        <s v="iBELL Castor CTEK15L"/>
        <s v="BAJAJ PYGMY MINI"/>
        <s v="Crompton InstaGlide 1000-Watts"/>
        <s v="Prestige Clean Home"/>
        <s v="Morphy Richards Aristo"/>
        <s v="Gadgetronics Digital Kitchen"/>
        <s v="Tom &amp; Jerry"/>
        <s v="Ikea Little Loved"/>
        <s v="House of Quirk"/>
        <s v="Allin Exporters J66"/>
        <s v="Multifunctional 2 in"/>
        <s v="Maharaja Whiteline Nano"/>
        <s v="KENT Electric Chopper-B"/>
        <s v="Crompton Amica 15-L"/>
        <s v="KENT 16025 Sandwich"/>
        <s v="Candes Gloster All"/>
        <s v="Inalsa Electric Fan"/>
        <s v="Havells Zella Flap"/>
        <s v="iBELL SM1301 3-in-1"/>
        <s v="Inalsa Vacuum Cleaner"/>
        <s v="MR. BRAND Portable"/>
        <s v="Crompton Hill Briz"/>
        <s v="Sujata Powermatic Plus,"/>
        <s v="Aquadpure Copper +"/>
        <s v="Amazon Basics 650"/>
        <s v="Crompton Insta Delight"/>
        <s v="!!HANEUL!!1000 Watt/2000-Watt Room"/>
        <s v="Melbon VM-905 2000-Watt"/>
        <s v="Cello Eliza Plastic"/>
        <s v="ACTIVA 1200 MM"/>
        <s v="Shakti Technology S5"/>
        <s v="AMERICAN MICRONIC- Imported"/>
        <s v="Demokrazy New Nova"/>
        <s v="Instant Pot Air"/>
        <s v="HUL Pureit Eco"/>
        <s v="Livpure Glo Star"/>
        <s v="Philips Hi113 1000-Watt"/>
        <s v="Kuber Industries Round"/>
        <s v="Preethi MGA-502 0.4-Litre"/>
        <s v="Usha Aurora 1000"/>
        <s v="ECOVACS DEEBOT N8"/>
        <s v="Kent Gold, Optima,"/>
        <s v="AVNISH Tap Water"/>
        <s v="Khaitan ORFin Fan"/>
        <s v="USHA RapidMix 500-Watt"/>
        <s v="Havells Gatik Neo"/>
        <s v="INALSA Upright Vacuum"/>
        <s v="ROYAL STEP -"/>
        <s v="Nirdambhay Mini Bag"/>
        <s v="Cello Non-Stick Aluminium"/>
        <s v="Proven¬Æ Copper +"/>
        <s v="Morphy Richards Daisy"/>
        <s v="Zuvexa Egg Boiler"/>
        <s v="AO Smith HSE-VAS-X-015"/>
        <s v="Havells Festiva 1200mm"/>
        <s v="INALSA Vaccum Cleaner"/>
        <s v="iBELL SM1515NEW Sandwich"/>
        <s v="Aquaguard Aura RO+UV+UF+Taste"/>
        <s v="Milk Frother, Immersion"/>
        <s v="Panasonic SR-WA22H (E)"/>
        <s v="InstaCuppa Milk Frother"/>
        <s v="Goodscity Garment Steamer"/>
        <s v="Solidaire 550-Watt Mixer"/>
        <s v="Amazon Basics 300"/>
        <s v="Orpat HHB-100E 250-Watt"/>
        <s v="HealthSense Rechargeable Lint"/>
        <s v="AGARO Classic Portable"/>
        <s v="AGARO Imperial 240-Watt"/>
        <s v="Wipro Smartlife Super"/>
        <s v="AmazonBasics Cylinder Bagless"/>
        <s v="Crompton IHL 251"/>
        <s v="SaiEllin Room Heater"/>
        <s v="Bajaj Majesty Duetto"/>
        <s v="Black + Decker"/>
        <s v="Inalsa Hand Blender|"/>
        <s v="Longway Blaze 2"/>
        <s v="Prestige PWG 07"/>
        <s v="Pigeon Zest Mixer"/>
        <s v="Borosil Volcano 13"/>
        <s v="Crompton Solarium Qube"/>
        <s v="Singer Aroma 1.8"/>
        <s v="Orient Electric Aura"/>
        <s v="Crompton Brio 1000-Watts"/>
        <s v="Butterfly Hero Mixer"/>
        <s v="Racold Eterno Pro"/>
        <s v="LG 1.5 Ton"/>
        <s v="Eureka Forbes Aquasure"/>
        <s v="Green Tales Heat"/>
        <s v="SaleOn Instant Coal"/>
        <s v="Sujata Chutney Steel"/>
        <s v="KHAITAN AVAANTE KA-2013"/>
        <s v="Kenstar 2400 Watts"/>
        <s v="NEXOMS Instant Heating"/>
        <s v="JIALTO Mini Waffle"/>
        <s v="Candes BlowHot All"/>
        <s v="Ionix Jewellery Scale"/>
        <s v="Kitchen Kit Electric"/>
        <s v="Racold Pronto Pro"/>
        <s v="ESN 999 Supreme"/>
        <s v="Pajaka¬Æ South Indian"/>
        <s v="Saiyam Stainless Steel"/>
        <s v="KONVIO NEER 10"/>
        <s v="Havells Glydo 1000"/>
        <s v="Raffles Premium Stainless"/>
        <s v="IONIX Activated Carbon"/>
        <s v="KNYUC MART Mini"/>
        <s v="INKULTURE Stainless_Steel Measuring"/>
        <s v="Macmillan Aquafresh 5"/>
        <s v="Havells D'zire 1000"/>
        <s v="TE‚Ñ¢ Instant Electric"/>
        <s v="ZIGMA WinoteK WinoteK"/>
        <s v="KENT 11054 Alkaline"/>
        <s v="Sujata Dynamix DX"/>
        <s v="Lifelong LLMG74 750"/>
        <s v="TTK Prestige Limited"/>
        <s v="AGARO Regal Electric"/>
        <s v="VAPJA¬Æ Portable Mini"/>
        <s v="Philips HD6975/00 25"/>
        <s v="Usha EI 3710"/>
        <s v="Campfire Spring Chef"/>
        <s v="Themisto TH-WS20 Digital"/>
        <s v="FYA Handheld Vacuum"/>
        <s v="Lifelong LLSM120G Sandwich"/>
        <s v="Kuber Industries Nylon"/>
        <s v="Bulfyss Plastic Sticky"/>
        <s v="T TOPLINE 180"/>
        <s v="Empty Mist Trigger"/>
        <s v="LONAXA Mini Travel"/>
        <s v="AGARO Royal Double"/>
        <s v="Cafe JEI French"/>
        <s v="Borosil Prime Grill"/>
        <s v="Candes 10 Litre"/>
        <s v="Prestige PSMFB 800"/>
        <s v="iBELL MPK120L Premium"/>
        <s v="Maharaja Whiteline Odacio"/>
        <s v="Shakti Technology S3"/>
        <s v="Cello Quick Boil"/>
        <s v="AGARO Glory Cool"/>
        <s v="Wolpin 1 Lint"/>
        <s v="Abode Kitchen Essential"/>
        <s v="Sujata Supermix, Mixer"/>
        <s v="CARDEX Digital Kitchen"/>
        <s v="V-Guard Zenora RO+UF+MB"/>
        <s v="Bajaj Rex DLX"/>
        <s v="KENT 16051 Hand"/>
        <s v="Prestige PIC 15.0+"/>
        <s v="Aqua d pure"/>
        <s v="PrettyKrafts Laundry Square"/>
        <s v="Libra Roti Maker"/>
        <s v="Glen 3 in"/>
        <s v="Dynore Stainless Steel"/>
        <s v="Lint Remover For"/>
        <s v="Monitor AC Stand/Heavy"/>
        <s v="iBELL Induction Cooktop,"/>
        <s v="KENT POWP-Sediment Filter"/>
        <s v="LACOPINE Mini Pocket"/>
        <s v="iBELL SEK170BM Premium"/>
        <s v="Activa Easy Mix"/>
        <s v="Sujata Dynamix, Mixer"/>
        <s v="Wipro Vesta 1380W"/>
        <s v="Mi Robot Vacuum-Mop"/>
        <s v="Havells Ventil Air"/>
        <s v="AGARO Royal Stand"/>
        <s v="Crompton Highspeed Markle"/>
        <s v="Lifelong LLWM105 750-Watt"/>
        <s v="Portable, Handy Compact"/>
        <s v="Karcher WD3 EU"/>
        <s v="INALSA Air Fryer"/>
        <s v="AmazonBasics High Speed"/>
        <s v="Eco Crystal J"/>
        <s v="Borosil Rio 1.5"/>
        <s v="PHILIPS Drip Coffee"/>
        <s v="Eureka Forbes Euroclean"/>
        <s v="Larrito wooden Cool"/>
        <s v="Hilton Quartz Heater"/>
        <s v="Syska SDI-07 1000"/>
        <s v="IKEA Milk Frother"/>
        <s v="IONIX Tap filter"/>
        <s v="Kitchengenix's Mini Waffle"/>
        <s v="Bajaj HM-01 Powerful"/>
        <s v="KNOWZA Electric Handheld"/>
        <s v="Usha Hc 812"/>
        <s v="USHA 1212 PTC"/>
        <s v="4 in 1"/>
        <s v="Philips HD9306/06 1.5-Litre"/>
        <s v="Libra Room Heater"/>
        <s v="NGI Store 2"/>
        <s v="Noir Aqua -"/>
        <s v="Prestige Delight PRWO"/>
        <s v="Bajaj Majesty RX10"/>
        <s v="Borosil Jumbo 1000-Watt"/>
      </sharedItems>
    </cacheField>
    <cacheField name="Shortened Product Name" numFmtId="0">
      <sharedItems count="1119">
        <s v="Wayona Nylon Braided"/>
        <s v="Ambrane Unbreakable 60W"/>
        <s v="Sounce Fast Phone"/>
        <s v="Boat Deuce Usb"/>
        <s v="Portronics Konnect L"/>
        <s v="Ptron Solero Tb301"/>
        <s v="Boat Micro Usb"/>
        <s v="Mi Usb Type-C"/>
        <s v="Tp-Link Usb Wifi"/>
        <s v="Boat Rugged V3"/>
        <s v="Amazonbasics Flexible Premium"/>
        <s v="Portronics Konnect Cl"/>
        <s v="Mi Braided Usb"/>
        <s v="Mi 80 Cm"/>
        <s v="Boat Type C"/>
        <s v="Lg 80 Cm"/>
        <s v="Duracell Usb Lightning"/>
        <s v="Tizum Hdmi To"/>
        <s v="Samsung 80 Cm"/>
        <s v="Flix Micro Usb"/>
        <s v="Acer 80 Cm"/>
        <s v="Tizum High Speed"/>
        <s v="Oneplus 80 Cm"/>
        <s v="Ambrane Unbreakable 3"/>
        <s v="Duracell Usb C"/>
        <s v="Boat A400 Usb"/>
        <s v="Amazonbasics Usb 2.0"/>
        <s v="Ambrane 60W /"/>
        <s v="Zoul Usb C"/>
        <s v="Samsung Original Type"/>
        <s v="Ptron Solero T351"/>
        <s v="Ptron Solero Mb301"/>
        <s v="Amazonbasics Nylon Braided"/>
        <s v="Sounce 65W Oneplus"/>
        <s v="Oneplus 126 Cm"/>
        <s v="Duracell Type C"/>
        <s v="Mi 108 Cm"/>
        <s v="Tp-Link Nano Ac600"/>
        <s v="Flix (Beetel Usb"/>
        <s v="Wecool Nylon Braided"/>
        <s v="D-Link Dwa-131 300"/>
        <s v="Amazon Basics High-Speed"/>
        <s v="7Seven¬Æ Compatible For"/>
        <s v="Amazonbasics Micro Usb"/>
        <s v="Tp-Link Ac600 600"/>
        <s v="Amazonbasics New Release"/>
        <s v="Vw 80 Cm"/>
        <s v="Ambrane Unbreakable 3A"/>
        <s v="Tata Sky Universal"/>
        <s v="Tp-Link Wifi Dongle"/>
        <s v="Wecool Unbreakable 3"/>
        <s v="Airtel Digitaltv Dth"/>
        <s v="Samsung 108 Cm"/>
        <s v="Lapster 1.5 Mtr"/>
        <s v="Amazonbasics Usb Type-C"/>
        <s v="Redmi 80 Cm"/>
        <s v="Model-P4 6 Way"/>
        <s v="Amazon Basics Usb"/>
        <s v="Oraimo 65W Type"/>
        <s v="Cedo 65W Oneplus"/>
        <s v="Redmi 108 Cm"/>
        <s v="Pinnaclz Original Combo"/>
        <s v="Ambrane 2 In"/>
        <s v="Tcl 80 Cm"/>
        <s v="Swapkart Fast Charging"/>
        <e v="#VALUE!"/>
        <s v="Wayona Usb Nylon"/>
        <s v="Flix (Beetel) Usb"/>
        <s v="Skywall 81.28 Cm"/>
        <s v="Boat A 350"/>
        <s v="Wayona Usb Type"/>
        <s v="Oneplus 108 Cm"/>
        <s v="Acer 127 Cm"/>
        <s v="Lapster 65W Compatible"/>
        <s v="Gizga Essentials Usb"/>
        <s v="Lapster Usb 3.0"/>
        <s v="Tcl 100 Cm"/>
        <s v="Zebronics Zeb-Usb150Wf1 Wifi"/>
        <s v="Lohaya Remote Compatible"/>
        <s v="Gilary Multi Charging"/>
        <s v="Tp-Link Ue300 Usb"/>
        <s v="Wayona Type C"/>
        <s v="Dealfreez Case Compatible"/>
        <s v="Amazon Basics New"/>
        <s v="Isoelite Remote Compatible"/>
        <s v="Mi 100 Cm"/>
        <s v="Crossvolt Compatible Dash/Warp"/>
        <s v="Vu 139 Cm"/>
        <s v="Ptron Solero T241"/>
        <s v="Croma 80 Cm"/>
        <s v="Boat Laptop, Smartphone"/>
        <s v="Cotbolt Silicone Protective"/>
        <s v="Electvision Remote Control"/>
        <s v="King Shine Multi"/>
        <s v="Lapster 5 Pin"/>
        <s v="Portronics Konnect Spydr"/>
        <s v="Belkin Apple Certified"/>
        <s v="Remote Control Compatible"/>
        <s v="Hisense 108 Cm"/>
        <s v="Redmi 126 Cm"/>
        <s v="Amazonbasics 6-Feet Displayport"/>
        <s v="Amazonbasics 3 Feet"/>
        <s v="Iffalcon 80 Cm"/>
        <s v="7Seven¬Æ Compatible Lg"/>
        <s v="Amazonbasics 3.5Mm To"/>
        <s v="Acer 109 Cm"/>
        <s v="Saifsmart Outlet Wall"/>
        <s v="Mi 2-In-1 Usb"/>
        <s v="Lg 108 Cm"/>
        <s v="Ptron Solero 331"/>
        <s v="10K 8K 4K"/>
        <s v="Lripl Compatible Sony"/>
        <s v="Boat Type-C A400"/>
        <s v="Zoul Type C"/>
        <s v="Tp-Link Ac1300 Archer"/>
        <s v="Lripl Mi Remote"/>
        <s v="Tp-Link Nano Usb"/>
        <s v="Kodak 80 Cm"/>
        <s v="Ambrane Fast 100W"/>
        <s v="Bluerigger Digital Optical"/>
        <s v="Duracell Type-C To"/>
        <s v="Vu 138 Cm"/>
        <s v="Zoul Usb Type"/>
        <s v="Mi Xiaomi Usb"/>
        <s v="Generic Ultra-Mini Bluetooth"/>
        <s v="Egate I9 Pro-Max"/>
        <s v="Zebronics Haa2021 Hdmi"/>
        <s v="Amazonbasics Digital Optical"/>
        <s v="Ambrane Bcl-15 Lightning"/>
        <s v="Belkin Usb C"/>
        <s v="Lohaya Television Remote"/>
        <s v="Realme 10W Fast"/>
        <s v="Tp-Link Ac1300 Usb"/>
        <s v="Acer 139 Cm"/>
        <s v="Syncwire Ltg To"/>
        <s v="Skadioo Wifi Adapter"/>
        <s v="Flix (Beetel Flow"/>
        <s v="7Seven¬Æ Bluetooth Voice"/>
        <s v="Sony Tv -"/>
        <s v="Storite Usb 3.0"/>
        <s v="Boat Ltg 500"/>
        <s v="Amazonbasics Usb C"/>
        <s v="Amazonbasics Double Braided"/>
        <s v="Wayona Usb C"/>
        <s v="Karbonn 80 Cm"/>
        <s v="Vw 60 Cm"/>
        <s v="Samsung 138 Cm"/>
        <s v="Duracell Micro Usb"/>
        <s v="Zebronics Cu3100V Fast"/>
        <s v="Time Office Scanner"/>
        <s v="Caldipree Silicone Case"/>
        <s v="Storite Usb 2.0"/>
        <s v="Universal Remote Control"/>
        <s v="Cotbolt Silicone Case"/>
        <s v="Bluerigger High Speed"/>
        <s v="Amkette 30 Pin"/>
        <s v="Popio Type C"/>
        <s v="Myvn Ltg To"/>
        <s v="Wzatco Pixel |"/>
        <s v="7Seven¬Æ Compatible Tata"/>
        <s v="Crypo‚Ñ¢ Universal Remote"/>
        <s v="Oneplus 138.7 Cm"/>
        <s v="Posh 1.5 Meter"/>
        <s v="Amazon Basics Hdmi"/>
        <s v="Boat Ltg 550V3"/>
        <s v="Astigo Compatible Remote"/>
        <s v="Caprigo Heavy Duty"/>
        <s v="Tata Sky Hd"/>
        <s v="Remote Compatible For"/>
        <s v="Sonivision Sa-D10 Sa-D100"/>
        <s v="Rts‚Ñ¢ High Speed"/>
        <s v="Agaro Blaze Usba"/>
        <s v="Amazonbasics 6 Feet"/>
        <s v="Sansui 140Cm (55"/>
        <s v="Lohaya Lcd/Led Remote"/>
        <s v="7Seven¬Æ Tcl Remote"/>
        <s v="Wayona 3In1 Nylon"/>
        <s v="Hi-Mobiler Iphone Charger"/>
        <s v="Amazon Basics 16-Gauge"/>
        <s v="Smashtronics¬Æ - Case"/>
        <s v="Ptron Solero M241"/>
        <s v="Croma 3A Fast"/>
        <s v="Sony Bravia 164"/>
        <s v="7Seven¬Æ Compatible Vu"/>
        <s v="Storite High Speed"/>
        <s v="Flix (Beetel) 3In1"/>
        <s v="Svm Products Unbreakable"/>
        <s v="Vu 164 Cm"/>
        <s v="Cablecreation Rca To"/>
        <s v="Amazonbasics - High-Speed"/>
        <s v="7Seven Compatible Lg"/>
        <s v="Realme Smart Tv"/>
        <s v="Acer 100 Cm"/>
        <s v="Lapster Usb 2.0"/>
        <s v="Amazonbasics High-Speed Braided"/>
        <s v="Cubetek 3 In"/>
        <s v="Krisons Thunder Speaker,"/>
        <s v="Airtel Digital Tv"/>
        <s v="Lohaya Voice Assistant"/>
        <s v="Amazon Brand -"/>
        <s v="Toshiba 108 Cm"/>
        <s v="Lenovo Usb A"/>
        <s v="Lg 139 Cm"/>
        <s v="Tata Sky Digital"/>
        <s v="Vu 108 Cm"/>
        <s v="Storite Super Speed"/>
        <s v="Amazonbasics 10.2 Gbps"/>
        <s v="Hisense 126 Cm"/>
        <s v="Tuarso 8K Hdmi"/>
        <s v="Kodak 139 Cm"/>
        <s v="7Seven¬Æ Suitable Sony"/>
        <s v="Prolegend¬Æ Pl-T002 Universal"/>
        <s v="Wanbo X1 Pro"/>
        <s v="Lava Charging Adapter"/>
        <s v="Technotech High Speed"/>
        <s v="Nk Star 950"/>
        <s v="Ls Lapster Quality"/>
        <s v="Amazon Basics 10.2"/>
        <s v="Kodak 126 Cm"/>
        <s v="Zorbes¬Æ Wall Adapter"/>
        <s v="Sansui 80Cm (32"/>
        <s v="Synqe Usb Type"/>
        <s v="Bestor ¬Æ 8K"/>
        <s v="Irusu Play Vr"/>
        <s v="Synqe Usb C"/>
        <s v="Shopoflux Silicone Remote"/>
        <s v="Eynk Extra Long"/>
        <s v="Lunagariya¬Æ, Protective Case"/>
        <s v="7Seven¬Æ Compatible With"/>
        <s v="Prushti Cover And"/>
        <s v="Aine Hdmi Male"/>
        <s v="Tcl 108 Cm"/>
        <s v="Redtech Usb-C To"/>
        <s v="Oneplus 163.8 Cm"/>
        <s v="Amazonbasics 108 Cm"/>
        <s v="Synqe Type C"/>
        <s v="Airtel Digitaltv Hd"/>
        <s v="Esr Usb C"/>
        <s v="Mi 138.8 Cm"/>
        <s v="Storite Usb Extension"/>
        <s v="Fire-Boltt Ninja Call"/>
        <s v="Fire-Boltt Phoenix Smart"/>
        <s v="Boat Wave Call"/>
        <s v="Mi Power Bank"/>
        <s v="Redmi A1 (Light"/>
        <s v="Oneplus Nord 2T"/>
        <s v="Redmi A1 (Black,"/>
        <s v="Sandisk Ultra¬Æ Microsdxc‚Ñ¢"/>
        <s v="Noise Pulse Go"/>
        <s v="Nokia 105 Single"/>
        <s v="Boat Wave Lite"/>
        <s v="Jbl C100Si Wired"/>
        <s v="Samsung Galaxy M04"/>
        <s v="Ptron Tangentbeat In-Ear"/>
        <s v="Redmi 10A (Charcoal"/>
        <s v="Ptron Bullet Pro"/>
        <s v="Boat Bassheads 100"/>
        <s v="Mi 10000Mah Lithium"/>
        <s v="Mi 10000Mah Li-Polymer,"/>
        <s v="Elv Car Mount"/>
        <s v="Samsung 25W Usb"/>
        <s v="Noise Colorfit Pulse"/>
        <s v="Fire-Boltt Ninja 3"/>
        <s v="Samsung Galaxy M33"/>
        <s v="Sandisk Ultra Microsd"/>
        <s v="Samsung Galaxy M13"/>
        <s v="Fire-Boltt India'S No"/>
        <s v="Iqoo Vivo Z6"/>
        <s v="Redmi 9 Activ"/>
        <s v="Redmi 9A Sport"/>
        <s v="Redmi 10A (Sea"/>
        <s v="Agaro Blaze Usb"/>
        <s v="Fire-Boltt Visionary 1.78&quot;"/>
        <s v="Noise Colorfit Pro"/>
        <s v="Iqoo Z6 Lite"/>
        <s v="Redmi 10A (Slate"/>
        <s v="Duracell 38W Fast"/>
        <s v="Realme Narzo 50"/>
        <s v="Wecool Bluetooth Extendable"/>
        <s v="Oppo A74 5G"/>
        <s v="Redmi Note 11"/>
        <s v="Samsung Original 25W"/>
        <s v="Realme Buds Classic"/>
        <s v="Iqoo Neo 6"/>
        <s v="Boat Xtend Smartwatch"/>
        <s v="Tygot Bluetooth Extendable"/>
        <s v="Samsung Evo Plus"/>
        <s v="Portronics Adapto 20"/>
        <s v="Iqoo Z6 44W"/>
        <s v="Fire-Boltt Gladiator 1.96&quot;"/>
        <s v="Striff Ps2_01 Multi"/>
        <s v="Samsung Galaxy Buds"/>
        <s v="Sounce Spiral Charger"/>
        <s v="Ptron Boom Ultima"/>
        <s v="Oneplus 10R 5G"/>
        <s v="Ambrane Mobile Holding"/>
        <s v="Ambrane 10000Mah Slim"/>
        <s v="Ptron Tangent Lite"/>
        <s v="Ambrane 20000Mah Power"/>
        <s v="Mi Xiaomi 22.5W"/>
        <s v="Gizga Essentials Spiral"/>
        <s v="Usb Charger, Oraimo"/>
        <s v="Goldmedal Curve Plus"/>
        <s v="Wecool C1 Car"/>
        <s v="Hp 32Gb Class"/>
        <s v="Boat Bassheads 242"/>
        <s v="Portronics Modesk Por-122"/>
        <s v="Realme Narzo 50I"/>
        <s v="Mi 10000Mah 3I"/>
        <s v="Nokia 105 Plus"/>
        <s v="Spigen Ez Fit"/>
        <s v="Iqoo Z6 Pro"/>
        <s v="Mi 33W Soniccharge"/>
        <s v="Oppo A31 (Mystery"/>
        <s v="Motorola A10 Dual"/>
        <s v="Kingone Upgraded Stylus"/>
        <s v="Portronics Carpower Mini"/>
        <s v="Boat Newly Launched"/>
        <s v="Ptron Newly Launched"/>
        <s v="Samsung Ehs64 Ehs64Avfwecinu"/>
        <s v="Swapkart Flexible Mobile"/>
        <s v="Fire-Boltt Ring 3"/>
        <s v="Amozo Ultra Hybrid"/>
        <s v="Elv Aluminum Adjustable"/>
        <s v="Tecno Spark 9"/>
        <s v="Tukzer Capacitive Stylus"/>
        <s v="Mi 10W Wall"/>
        <s v="Striff 12 Pieces"/>
        <s v="Elv Mobile Phone"/>
        <s v="Redmi 11 Prime"/>
        <s v="Noise Pulse Buzz"/>
        <s v="Portronics Clamp X"/>
        <s v="Ptron Volta Dual"/>
        <s v="Boat Flash Edition"/>
        <s v="Samsung Galaxy M32"/>
        <s v="Redmi Note 11T"/>
        <s v="Noise Pulse 2"/>
        <s v="Myvn 30W Warp/20W"/>
        <s v="Newly Launched Boult"/>
        <s v="Oneplus Nord Watch"/>
        <s v="Noise Agile 2"/>
        <s v="Flix (Beetel) Bolt"/>
        <s v="Kyosei Advanced Tempered"/>
        <s v="Samsung Original Ehs64"/>
        <s v="Striff Multi Angle"/>
        <s v="Wecool B1 Mobile"/>
        <s v="Sounce 360 Adjustable"/>
        <s v="Opentech¬Æ Military-Grade Tempered"/>
        <s v="En Ligne Adjustable"/>
        <s v="Tecno Spark 8T"/>
        <s v="Urbn 20000 Mah"/>
        <s v="Oneplus 10T 5G"/>
        <s v="Nokia 150 (2020)"/>
        <s v="Noise Colorfit Ultra"/>
        <s v="Boat Rockerz 400"/>
        <s v="Iphone Original 20W"/>
        <s v="Liramark Webcam Cover"/>
        <s v="Nokia 8210 4G"/>
        <s v="Sounce Protective Case"/>
        <s v="Samsung Galaxy M53"/>
        <s v="Iqoo 9 Se"/>
        <s v="Shreenova Id116 Plus"/>
        <s v="Poco C31 (Shadow"/>
        <s v="Noise_Colorfit Smart Watch"/>
        <s v="Popio Tempered Glass"/>
        <s v="10Werun Id-116 Bluetooth"/>
        <s v="Tokdis Mx-1 Pro"/>
        <s v="Sounce Gold Plated"/>
        <s v="Spigen Ultra Hybrid"/>
        <s v="Oraimo 18W Usb"/>
        <s v="Lapster 12Pcs Spiral"/>
        <s v="Mi Redmi 9I"/>
        <s v="Lava A1 Josh"/>
        <s v="Flix Usb Charger,Flix"/>
        <s v="Prolet Classic Bumper"/>
        <s v="Samsung Galaxy S20"/>
        <s v="Wecool S5 Long"/>
        <s v="Poco C31 (Royal"/>
        <s v="Amazon Basics 2"/>
        <s v="Mobilife Bluetooth Extendable"/>
        <s v="Ambrane 27000Mah Power"/>
        <s v="Striff Wall Mount"/>
        <s v="Fire-Boltt Tank 1.85&quot;"/>
        <s v="Elv Aluminium Adjustable"/>
        <s v="Dyazo Usb 3.0"/>
        <s v="Kingone Wireless Charging"/>
        <s v="Boat Airdopes 141"/>
        <s v="Sandisk Cruzer Blade"/>
        <s v="Logitech B170 Wireless"/>
        <s v="Storio Kids Toys"/>
        <s v="Boat Airdopes 121V2"/>
        <s v="Ske Bed Study"/>
        <s v="Boat Rockerz 255"/>
        <s v="Striff Adjustable Laptop"/>
        <s v="Zebronics Zeb-Bro In"/>
        <s v="Boat Rockerz 450"/>
        <s v="Jbl C50Hi, Wired"/>
        <s v="Lapster Spiral Charger"/>
        <s v="Hp V236W Usb"/>
        <s v="Hp X1000 Wired"/>
        <s v="Portronics Toad 23"/>
        <s v="Boult Audio Bassbuds"/>
        <s v="Dell Kb216 Wired"/>
        <s v="Dell Ms116 1000Dpi"/>
        <s v="Boya Bym1 Auxiliary"/>
        <s v="Duracell Ultra Alkaline"/>
        <s v="Classmate Octane Neon-"/>
        <s v="3M Scotch Double"/>
        <s v="Boat Bassheads 152"/>
        <s v="Boat Bassheads 122"/>
        <s v="Dell Usb Wireless"/>
        <s v="Seagate Expansion 1Tb"/>
        <s v="Hp W100 480P"/>
        <s v="Zebronics Zeb-Dash Plus"/>
        <s v="Zebronics Zeb-Companion 107"/>
        <s v="Syvo Wt 3130"/>
        <s v="Boult Audio Airbass"/>
        <s v="Sandisk Ultra Flair"/>
        <s v="Boat Rockerz 330"/>
        <s v="Casio Fx-991Es Plus-2Nd"/>
        <s v="Tp-Link Ac750 Wifi"/>
        <s v="Digitek¬Æ (Dtr 260"/>
        <s v="Hp 805 Black"/>
        <s v="Gizga Essentials Universal"/>
        <s v="Sandisk Ultra 128"/>
        <s v="Boult Audio Zcharge"/>
        <s v="Dell Wm118 Wireless"/>
        <s v="Eveready 1015 Carbon"/>
        <s v="Zebronics Zeb-Transformer-M Optical"/>
        <s v="Pidilite Fevicryl Acrylic"/>
        <s v="Striff Mpad Mouse"/>
        <s v="Gizga Essentials Hard"/>
        <s v="Boult Audio Fxcharge"/>
        <s v="Boult Audio Probass"/>
        <s v="Casio Fx-82Ms 2Nd"/>
        <s v="Tygot 10 Inches"/>
        <s v="Hp X200 Wireless"/>
        <s v="Oakter Mini Ups"/>
        <s v="Tp-Link Archer Ac1200"/>
        <s v="Boat Rockerz 550"/>
        <s v="Xiaomi Mi Wired"/>
        <s v="Zodo 8. 5"/>
        <s v="Zebronics Zeb-Km2100 Multimedia"/>
        <s v="Zebronics Zeb-Comfort Wired"/>
        <s v="Boat Rockerz 370"/>
        <s v="Zebronics Zeb-Astra 20"/>
        <s v="Panasonic Cr-2032/5Be Lithium"/>
        <s v="Memeho¬Æ Smart Standard"/>
        <s v="Sandisk Ultra Dual"/>
        <s v="Tizum Mouse Pad/"/>
        <s v="Epson 003 65"/>
        <s v="Zebronics Zeb-Thunder Bluetooth"/>
        <s v="Quantum Qhm-7406 Full-Sized"/>
        <s v="Striff Laptop Tabletop"/>
        <s v="Logitech M221 Wireless"/>
        <s v="Classmate Soft Cover"/>
        <s v="Hp 150 Wireless"/>
        <s v="Duracell Rechargeable Aa"/>
        <s v="Boat Airdopes 181"/>
        <s v="Tp-Link Usb Bluetooth"/>
        <s v="Rts [2 Pack]"/>
        <s v="Hp 682 Black"/>
        <s v="Logitech H111 Wired"/>
        <s v="Digitek Dtr 550"/>
        <s v="Tp-Link Tl-Wa850Re Single_Band"/>
        <s v="Coi Note Pad/Memo"/>
        <s v="Fujifilm Instax Mini"/>
        <s v="Samsung Galaxy Watch4"/>
        <s v="Noise Buds Vs104"/>
        <s v="Jbl C200Si, Premium"/>
        <s v="Acer Ek220Q 21.5"/>
        <s v="E-Cosmos 5V 1.2W"/>
        <s v="Boat Dual Port"/>
        <s v="Zebronics Zeb-County 3W"/>
        <s v="Zebronics Wired Keyboard"/>
        <s v="Jbl Tune 215Bt,"/>
        <s v="Gizga Essentials Professional"/>
        <s v="Tp-Link Tapo 360¬∞"/>
        <s v="Boat Airdopes 171"/>
        <s v="Duracell Plus Aaa"/>
        <s v="Logitech B100 Wired"/>
        <s v="Classmate 2100117 Soft"/>
        <s v="Aircase Rugged Hard"/>
        <s v="Noise Buds Vs402"/>
        <s v="Jbl Go 2,"/>
        <s v="Robustrion Tempered Glass"/>
        <s v="Redgear Pro Wireless"/>
        <s v="Logitech M235 Wireless"/>
        <s v="Tp-Link N300 Wifi"/>
        <s v="Logitech Mk240 Nano"/>
        <s v="Callas Multipurpose Foldable"/>
        <s v="Casio Mj-12D 150"/>
        <s v="Amazon Basics Multipurpose"/>
        <s v="Kanget [2 Pack]"/>
        <s v="Amazon Basics Magic"/>
        <s v="Zebronics Zeb-90Hb Usb"/>
        <s v="Zebronics Zeb Buds"/>
        <s v="Redgear A-15 Wired"/>
        <s v="Jbl Commercial Cslm20B"/>
        <s v="Eveready Red 1012"/>
        <s v="Sandisk Extreme Microsd"/>
        <s v="Portronics Mport 31C"/>
        <s v="Infinity (Jbl Fuze"/>
        <s v="Aircase Protective Laptop"/>
        <s v="Brand Conquer 6"/>
        <s v="Tp-Link Ac750 Dual"/>
        <s v="Parker Quink Ink"/>
        <s v="Striff Laptop Stand"/>
        <s v="Logitech Mk215 Wireless"/>
        <s v="Boat Bassheads 225"/>
        <s v="Luxor 5 Subject"/>
        <s v="Duracell Chhota Power"/>
        <s v="Zebronics Zeb-Transformer Gaming"/>
        <s v="Sandisk Ultra 64"/>
        <s v="Parker Classic Gold"/>
        <s v="Tarkan Portable Folding"/>
        <s v="Quantum Rj45 Ethernet"/>
        <s v="Hp Usb Wireless"/>
        <s v="Humble Dynamic Lapel"/>
        <s v="Boult Audio Omega"/>
        <s v="Striff Uph2W Multi"/>
        <s v="Amazon Basics Wireless"/>
        <s v="Crucial Ram 8Gb"/>
        <s v="Apc Back-Ups Bx600C-In"/>
        <s v="Zebronics Zeb-Jaguar Wireless"/>
        <s v="Boult Audio Truebuds"/>
        <s v="Wembley Lcd Writing"/>
        <s v="Gizga Essentials Multi-Purpose"/>
        <s v="E-Cosmos Plug In"/>
        <s v="Noise Buds Vs201"/>
        <s v="Lapster Gel Mouse"/>
        <s v="Gizga Essentials Earphone"/>
        <s v="Sandisk Ultra Sdhc"/>
        <s v="Digitek¬Æ (Drl-14C) Professional"/>
        <s v="Classmate Long Notebook"/>
        <s v="Lenovo 300 Wired"/>
        <s v="Dyazo 6 Angles"/>
        <s v="Western Digital Wd"/>
        <s v="Logitech C270 Digital"/>
        <s v="Portronics Mport 31"/>
        <s v="Zinq Five Fan"/>
        <s v="Gizga Essentials Webcam"/>
        <s v="Hp Z3700 Wireless"/>
        <s v="Maono Au-400 Lavalier"/>
        <s v="Table Magic Multipurpose"/>
        <s v="Gizga Essentials Portable"/>
        <s v="Boat Stone 650"/>
        <s v="Esnipe Mart Worldwide"/>
        <s v="Boat Stone 180"/>
        <s v="Portronics Ruffpad 8.5M"/>
        <s v="Brustro Copytinta Coloured"/>
        <s v="Cuzor 12V Mini"/>
        <s v="Crucial Bx500 240Gb"/>
        <s v="Classmate Pulse Spiral"/>
        <s v="Portronics My Buddy"/>
        <s v="Zebronics Zeb-Evolve Wireless"/>
        <s v="Inovera World Map"/>
        <s v="Seagate One Touch"/>
        <s v="Zebronics Zeb-Fame 5Watts"/>
        <s v="Tvara Lcd Writing"/>
        <s v="Redgear Mp35 Speed-Type"/>
        <s v="Lenovo 400 Wireless"/>
        <s v="Logitech K480 Wireless"/>
        <s v="Resonate Routerups Cru12V2A"/>
        <s v="3M Post-It Sticky"/>
        <s v="Ofixo Multi-Purpose Laptop"/>
        <s v="Fire-Boltt Ninja Calling"/>
        <s v="Airtel Amf-311Ww Data"/>
        <s v="Gizga Essentials Laptop"/>
        <s v="Logitech Mk270R Usb"/>
        <s v="Digitek¬Æ (Dtr-200Mt) (18"/>
        <s v="Fedus Cat6 Ethernet"/>
        <s v="Kingston Datatraveler Exodia"/>
        <s v="Envie¬Æ (Aa10004Plni-Cd) Aa"/>
        <s v="Zebronics Zeb-Buds 30"/>
        <s v="Lapster Accessories Power"/>
        <s v="Portronics Ruffpad 12E"/>
        <s v="Verilux¬Æ Usb C"/>
        <s v="Zebronics Zeb Wonderbar"/>
        <s v="Hp Wired Mouse"/>
        <s v="Anjaney Enterprise Smart"/>
        <s v="Envie Ecr-20 Charger"/>
        <s v="Proelite Faux Leather"/>
        <s v="Classmate Pulse 6"/>
        <s v="Pentonic Multicolor Ball"/>
        <s v="Logitech Pebble M350"/>
        <s v="Apsara Platinum Pencils"/>
        <s v="Zebronics Zeb-Power Wired"/>
        <s v="Ant Esports Gm320"/>
        <s v="Pilot V7 Liquid"/>
        <s v="Boat Airdopes 191G"/>
        <s v="It2M Designer Mouse"/>
        <s v="Lapster Caddy For"/>
        <s v="Sandisk Extreme Sd"/>
        <s v="Fire-Boltt Ring Pro"/>
        <s v="Lenovo 600 Bluetooth"/>
        <s v="Klam Lcd Writing"/>
        <s v="Cp Plus 2Mp"/>
        <s v="Hp Deskjet 2331"/>
        <s v="D-Link Dir-615 Wi-Fi"/>
        <s v="Rpm Euro Games"/>
        <s v="Wacom One By"/>
        <s v="Lenovo 300 Fhd"/>
        <s v="Sony Wi-C100 Wireless"/>
        <s v="Zebronics, Zeb-Nc3300 Usb"/>
        <s v="Tukzer Gel Mouse"/>
        <s v="Infinity (Jbl Glide"/>
        <s v="Robustrion Smart Trifold"/>
        <s v="Logitech M331 Silent"/>
        <s v="Camel Artist Acrylic"/>
        <s v="Portronics Key2 Combo"/>
        <s v="Supcares Laptop Stand"/>
        <s v="Zebronics Zeb-Sound Bomb"/>
        <s v="Classmate Octane Colour"/>
        <s v="Tukzer Stylus Pen,"/>
        <s v="Logitech G102 Usb"/>
        <s v="Zebronics Zeb-Vita Wireless"/>
        <s v="Urbn 10000 Mah"/>
        <s v="Qubo Smart Cam"/>
        <s v="Duracell Cr2025 3V"/>
        <s v="Camel Fabrica Acrylic"/>
        <s v="Lenovo Gx20L29764 65W"/>
        <s v="Hp Wired On"/>
        <s v="Redragon K617 Fizz"/>
        <s v="Hp Gt 53"/>
        <s v="Zebronics Zeb-Jukebar 3900,"/>
        <s v="Boat Bassheads 102"/>
        <s v="Duracell Cr2016 3V"/>
        <s v="Mi 360¬∞ Home"/>
        <s v="Zebronics Zeb-100Hb 4"/>
        <s v="Boult Audio Bass"/>
        <s v="Esr Screen Protector"/>
        <s v="Parker Vector Standard"/>
        <s v="Silicone Rubber Earbuds"/>
        <s v="Canon Pixma Mg2577S"/>
        <s v="Samsung 24-Inch(60.46Cm) Fhd"/>
        <s v="Faber-Castell Connector Pen"/>
        <s v="Zinq Ups For"/>
        <s v="Saleon‚Ñ¢ Portable Storage"/>
        <s v="Realme Buds Wireless"/>
        <s v="Wings Phantom Pro"/>
        <s v="Robustrion [Anti-Scratch] &amp;"/>
        <s v="Cablet 2.5 Inch"/>
        <s v="Sandisk 1Tb Extreme"/>
        <s v="Zebronics Zeb-Warrior Ii"/>
        <s v="Tp-Link Ue300C Usb"/>
        <s v="Wecool Moonwalk M1"/>
        <s v="Hp 330 Wireless"/>
        <s v="Rc Print Gi"/>
        <s v="Redgear Cloak Wired"/>
        <s v="Amazfit Gts2 Mini"/>
        <s v="Tabelito¬Æ Polyester Foam,"/>
        <s v="Robustrion Anti-Scratch &amp;"/>
        <s v="Portronics Ruffpad 15"/>
        <s v="Digitek¬Æ (Dls-9Ft) Lightweight"/>
        <s v="Classmate Pulse 1"/>
        <s v="Scarters Mouse Pad,"/>
        <s v="Casio Mj-120D 150"/>
        <s v="Parker Vector Camouflage"/>
        <s v="Tp-Link Ac1200 Archer"/>
        <s v="Hp Deskjet 2723"/>
        <s v="Xiaomi Mi 4A"/>
        <s v="Slovic¬Æ Tripod Mount"/>
        <s v="Orico 2.5&quot;(6.3Cm) Usb"/>
        <s v="Logitech G402 Hyperion"/>
        <s v="Panasonic Eneloop Bq-Cc55N"/>
        <s v="Logitech K380 Wireless"/>
        <s v="Canon Pixma E477"/>
        <s v="Redgear Cosmo 7,1"/>
        <s v="Belkin Essential Series"/>
        <s v="Classmate Long Book"/>
        <s v="Artis Ar-45W-Mg2 45"/>
        <s v="Imou 360¬∞ 1080P"/>
        <s v="Xiaomi Pad 5|"/>
        <s v="Sennheiser Cx 80S"/>
        <s v="Hb Plus Folding"/>
        <s v="Hp 65W Ac"/>
        <s v="Tukzer Fully Foldable"/>
        <s v="Gizga Essentials Cable"/>
        <s v="Camel Oil Pastel"/>
        <s v="Hp M270 Backlit"/>
        <s v="Foxin Ftc 12A"/>
        <s v="Pc Square Laptop"/>
        <s v="Lenovo 130 Wireless"/>
        <s v="Pilot Frixion Clicker"/>
        <s v="Zebronics Aluminium Alloy"/>
        <s v="Hp K500F Backlit"/>
        <s v="Gizga Club-Laptop Neoprene"/>
        <s v="Inventis 5V 1.2W"/>
        <s v="Tp-Link Tl-Wa855Re 300"/>
        <s v="Boat Stone 250"/>
        <s v="Offbeat¬Æ - Dash"/>
        <s v="Classmate Drawing Book"/>
        <s v="Hp Gk320 Wired"/>
        <s v="Parker Moments Vector"/>
        <s v="Camlin Elegante Fountain"/>
        <s v="Carecase¬Æ Optical Bay"/>
        <s v="Canon E4570 All-In-One"/>
        <s v="Crucial P3 500Gb"/>
        <s v="Hp V222W 64Gb"/>
        <s v="Bestor¬Æ Lcd Writing"/>
        <s v="Lenovo Ideapad 3"/>
        <s v="Boat Bassheads 900"/>
        <s v="Zebronics Astra 10"/>
        <s v="Swapkart Portable Flexible"/>
        <s v="Pigeon By Stovekraft"/>
        <s v="Usha Quartz Room"/>
        <s v="Stylehouse Lint Remover"/>
        <s v="Beatxp Kitchen Scale"/>
        <s v="Glun Multipurpose Portable"/>
        <s v="Pigeon Polypropylene Mini"/>
        <s v="Prestige 1.5 Litre"/>
        <s v="Bajaj Rhx-2 800-Watt"/>
        <s v="Prestige Electric Kettle"/>
        <s v="Prestige Pkgss 1.7L"/>
        <s v="Shoptoshop Electric Lint"/>
        <s v="Orpat Oeh-1260 2000-Watt"/>
        <s v="Pro365 Indo Mocktails/Coffee"/>
        <s v="Bajaj Dx-6 1000W"/>
        <s v="Croma 500W Mixer"/>
        <s v="Havells Instanio 3-Litre"/>
        <s v="Morphy Richards Ofr"/>
        <s v="Havells Aqua Plus"/>
        <s v="Bajaj Splendora 3"/>
        <s v="Kent 16052 Elegant"/>
        <s v="Bajaj New Shakti"/>
        <s v="Lifelong Llmg23 Power"/>
        <s v="Bajaj Majesty Dx-11"/>
        <s v="Bajaj Rex 500W"/>
        <s v="Lifelong Llek15 Electric"/>
        <s v="Lifelong Llqh922 Regalia"/>
        <s v="R B Nova"/>
        <s v="Bajaj Immersion Rod"/>
        <s v="Inalsa Electric Kettle"/>
        <s v="Prestige Pic 20"/>
        <s v="Pigeon Healthifry Digital"/>
        <s v="Prettykrafts Laundry Basket"/>
        <s v="Philips Gc1905 1440-Watt"/>
        <s v="Havells Immersion Hb15"/>
        <s v="Agaro Lr2007 Lint"/>
        <s v="Pigeon 1.5 Litre"/>
        <s v="Nutripro Juicer Mixer"/>
        <s v="Philips Gc026/30 Fabric"/>
        <s v="Havells Cista Room"/>
        <s v="Agaro Regal 800"/>
        <s v="Philips Viva Collection"/>
        <s v="Agaro Esteem Multi"/>
        <s v="Bajaj Minor 1000"/>
        <s v="Butterfly Jet Elite"/>
        <s v="Soflin Egg Boiler"/>
        <s v="Lifelong Llqh925 Dyno"/>
        <s v="Amazon Basics 1500"/>
        <s v="Prestige Sandwich Maker"/>
        <s v="Orient Electric Fabrijoy"/>
        <s v="Lifelong Llfh921 Regalia"/>
        <s v="Philips Gc181 Heavy"/>
        <s v="Bulfyss Usb Rechargeable"/>
        <s v="Bajaj Dx-7 1000W"/>
        <s v="Philips Handheld Garment"/>
        <s v="Room Heater Warmer"/>
        <s v="Wonderchef Nutri-Blend Mixer,"/>
        <s v="Usha Armor Ar1100Wb"/>
        <s v="Butterfly Ekn 1.5-Litre"/>
        <s v="Crompton Arno Neo"/>
        <s v="Borosil Chef Delite"/>
        <s v="Kent 16055 Amaze"/>
        <s v="Prestige Iris Plus"/>
        <s v="Simxen Egg Boiler"/>
        <s v="Amazon Basics 2000/1000"/>
        <s v="Healthsense Weight Machine"/>
        <s v="Bosch Pro 1000W"/>
        <s v="Bulfyss Stainless Steel"/>
        <s v="Vr 18 Pcs"/>
        <s v="Orient Electric Apex-Fx"/>
        <s v="Prettykrafts Folding Laundry"/>
        <s v="Bajaj Majesty Rx11"/>
        <s v="Eureka Forbes Trendy"/>
        <s v="Maharaja Whiteline Lava"/>
        <s v="Crompton Gracee 5-L"/>
        <s v="Bajaj Dx-2 600W"/>
        <s v="Bajaj Waterproof 1500"/>
        <s v="Agaro Supreme High"/>
        <s v="Bajaj Deluxe 2000"/>
        <s v="Orpat Hhb-100E Wob"/>
        <s v="Gilton Egg Boiler"/>
        <s v="Healthsense Chef-Mate Ks"/>
        <s v="Philips Digital Air"/>
        <s v="Milton Go Electro"/>
        <s v="Philips Daily Collection"/>
        <s v="Crompton Insta Comfy"/>
        <s v="Usha Heat Convector"/>
        <s v="Philips Hl7756/00 Mixer"/>
        <s v="Kuber Industries Waterproof"/>
        <s v="Lifelong Llmg93 500"/>
        <s v="Ikea Frother For"/>
        <s v="Crompton Insta Comfort"/>
        <s v="Lint Remover Woolen"/>
        <s v="Pigeon Kessel Multipurpose"/>
        <s v="C (Device) Lint"/>
        <s v="Bajaj Ofr Room"/>
        <s v="Luminous Vento Deluxe"/>
        <s v="Wipro Vesta 1.8"/>
        <s v="Kitchen Mart Stainless"/>
        <s v="Ikea 903.391.72 Polypropylene"/>
        <s v="Hul Pureit Germkill"/>
        <s v="Prestige Iris 750"/>
        <s v="Preethi Blue Leaf"/>
        <s v="Themisto 350 Watts"/>
        <s v="Butterfly Smart Mixer"/>
        <s v="Kent Smart Multi"/>
        <s v="Instacuppa Portable Blender"/>
        <s v="Usha Ei 1602"/>
        <s v="Kent 16044 Hand"/>
        <s v="White Feather Portable"/>
        <s v="Crompton Ihl 152"/>
        <s v="Instacuppa Rechargeable Mini"/>
        <s v="Philips Powerpro Fc9352/01"/>
        <s v="Saiellin Electric Lint"/>
        <s v="Cookwell Bullet Mixer"/>
        <s v="Prestige Prwo 1.8-2"/>
        <s v="Swiffer Instant Electric"/>
        <s v="Lifelong Llwh106 Flash"/>
        <s v="Hindware Atlantic Compacto"/>
        <s v="Atom Selves-Mh 200"/>
        <s v="Crompton Instabliss 3-L"/>
        <s v="Croma 1100 W"/>
        <s v="Lint Roller With"/>
        <s v="Portable Lint Remover"/>
        <s v="Atomberg Renesa 1200Mm"/>
        <s v="Usha Cookjoy (Cj1600Wpc)"/>
        <s v="Reffair Ax30 [Max]"/>
        <s v="!!1000 Watt/2000-Watt Room"/>
        <s v="Eureka Forbes Wet"/>
        <s v="Activa Heat-Max 2000"/>
        <s v="Philips Hl1655/00 Hand"/>
        <s v="V-Guard Zio Instant"/>
        <s v="Homeistic Applience‚Ñ¢ Instant"/>
        <s v="Kitchenwell 18Pc Plastic"/>
        <s v="Havells Instanio 10"/>
        <s v="Prestige Pic 16.0+"/>
        <s v="Agaro 33398 Rapid"/>
        <s v="Kent 16026 Electric"/>
        <s v="Skytone Stainless Steel"/>
        <s v="Kent 16088 Vogue"/>
        <s v="Eureka Forbes Supervac"/>
        <s v="Mi Air Purifier"/>
        <s v="Tata Swach Bulb"/>
        <s v="Havells Ambrose 1200Mm"/>
        <s v="Prettykrafts Laundry Bag"/>
        <s v="Fabware Lint Remover"/>
        <s v="Brayden Fito Atom"/>
        <s v="Bajaj Frore 1200"/>
        <s v="Venus Digital Kitchen"/>
        <s v="Bajaj Atx 4"/>
        <s v="Coway Professional Air"/>
        <s v="Kent Gold Optima"/>
        <s v="Homepack 750W Radiant"/>
        <s v="Bajaj Rex 750W"/>
        <s v="Heart Home Waterproof"/>
        <s v="Milton Smart Egg"/>
        <s v="Ibell Sek15L Premium"/>
        <s v="Tosaa T2Stsr Sandwich"/>
        <s v="V-Guard Divino 5"/>
        <s v="Akiara¬Æ - Makes"/>
        <s v="Usha Steam Pro"/>
        <s v="Wonderchef Nutri-Blend Complete"/>
        <s v="Widewings Electric Handheld"/>
        <s v="Morphy Richards Icon"/>
        <s v="Vedini Transparent Empty"/>
        <s v="Crompton Sea Sapphira"/>
        <s v="Jm Seller 180"/>
        <s v="Oratech Coffee Frother"/>
        <s v="Havells Glaze 74W"/>
        <s v="Pick Ur Needs¬Æ"/>
        <s v="Rico Japanese Technology"/>
        <s v="Butterfly Smart Wet"/>
        <s v="Agaro Marvel 9"/>
        <s v="Philips Gc1920/28 1440-Watt"/>
        <s v="Havells Ofr 13"/>
        <s v="Bajaj Dhx-9 1000W"/>
        <s v="Aquasure From Aquaguard"/>
        <s v="Royal Step Portable"/>
        <s v="Kent 16068 Zoom"/>
        <s v="Enem Sealing Machine"/>
        <s v="Wipro Vesta 1200"/>
        <s v="Vrprime Lint Roller"/>
        <s v="Philips Ac1215/20 Air"/>
        <s v="Eopora Ptc Ceramic"/>
        <s v="Usha Goliath Go1200Wg"/>
        <s v="Wipro Vesta Electric"/>
        <s v="Kitchenwell Multipurpose Portable"/>
        <s v="Figment Handheld Milk"/>
        <s v="Balzano High Speed"/>
        <s v="Swiss Military Vc03"/>
        <s v="Zuvexa Usb Rechargeable"/>
        <s v="Usha Ih2415 1500-Watt"/>
        <s v="Activa Instant 3"/>
        <s v="Havells Instanio 1-Litre"/>
        <s v="Lifelong 2-In1 Egg"/>
        <s v="Indias¬Æ‚Ñ¢ Electro-Instant Water"/>
        <s v="Amazonbasics Induction Cooktop"/>
        <s v="Sui Generis Electric"/>
        <s v="Philips Air Purifier"/>
        <s v="Esquire Laundry Basket"/>
        <s v="Philips Air Fryer"/>
        <s v="Havells Bero Quartz"/>
        <s v="Philips Easytouch Plus"/>
        <s v="Brayden Chopro, Electric"/>
        <s v="Usha Janome Dream"/>
        <s v="Black+Decker Handheld Portable"/>
        <s v="Personal Size Blender,"/>
        <s v="Sujata Powermatic Plus"/>
        <s v="Sure From Aquaguard"/>
        <s v="Dr Trust Electronic"/>
        <s v="Tesora - Inspired"/>
        <s v="Agaro Ace 1600"/>
        <s v="Inalsa Hand Blender"/>
        <s v="Akiara - Makes"/>
        <s v="Philips Easyspeed Plus"/>
        <s v="Inalsa Electric Chopper"/>
        <s v="Borosil Electric Egg"/>
        <s v="Wipro Vesta Grill"/>
        <s v="Rico Irpro 1500"/>
        <s v="Eureka Forbes Active"/>
        <s v="Csi International¬Æ Instant"/>
        <s v="Hindware Atlantic Xceed"/>
        <s v="Morphy Richards New"/>
        <s v="Lifelong Power -"/>
        <s v="Ibell Castor Ctek15L"/>
        <s v="Bajaj Pygmy Mini"/>
        <s v="Crompton Instaglide 1000-Watts"/>
        <s v="Prestige Clean Home"/>
        <s v="Morphy Richards Aristo"/>
        <s v="Gadgetronics Digital Kitchen"/>
        <s v="Tom &amp; Jerry"/>
        <s v="Ikea Little Loved"/>
        <s v="House Of Quirk"/>
        <s v="Allin Exporters J66"/>
        <s v="Multifunctional 2 In"/>
        <s v="Maharaja Whiteline Nano"/>
        <s v="Kent Electric Chopper-B"/>
        <s v="Crompton Amica 15-L"/>
        <s v="Kent 16025 Sandwich"/>
        <s v="Candes Gloster All"/>
        <s v="Inalsa Electric Fan"/>
        <s v="Havells Zella Flap"/>
        <s v="Ibell Sm1301 3-In-1"/>
        <s v="Inalsa Vacuum Cleaner"/>
        <s v="Mr. Brand Portable"/>
        <s v="Crompton Hill Briz"/>
        <s v="Sujata Powermatic Plus,"/>
        <s v="Aquadpure Copper +"/>
        <s v="Amazon Basics 650"/>
        <s v="Crompton Insta Delight"/>
        <s v="!!Haneul!!1000 Watt/2000-Watt Room"/>
        <s v="Melbon Vm-905 2000-Watt"/>
        <s v="Cello Eliza Plastic"/>
        <s v="Activa 1200 Mm"/>
        <s v="Shakti Technology S5"/>
        <s v="American Micronic- Imported"/>
        <s v="Demokrazy New Nova"/>
        <s v="Instant Pot Air"/>
        <s v="Hul Pureit Eco"/>
        <s v="Livpure Glo Star"/>
        <s v="Philips Hi113 1000-Watt"/>
        <s v="Kuber Industries Round"/>
        <s v="Preethi Mga-502 0.4-Litre"/>
        <s v="Usha Aurora 1000"/>
        <s v="Ecovacs Deebot N8"/>
        <s v="Kent Gold, Optima,"/>
        <s v="Avnish Tap Water"/>
        <s v="Khaitan Orfin Fan"/>
        <s v="Usha Rapidmix 500-Watt"/>
        <s v="Havells Gatik Neo"/>
        <s v="Inalsa Upright Vacuum"/>
        <s v="Royal Step -"/>
        <s v="Nirdambhay Mini Bag"/>
        <s v="Cello Non-Stick Aluminium"/>
        <s v="Proven¬Æ Copper +"/>
        <s v="Morphy Richards Daisy"/>
        <s v="Zuvexa Egg Boiler"/>
        <s v="Ao Smith Hse-Vas-X-015"/>
        <s v="Havells Festiva 1200Mm"/>
        <s v="Inalsa Vaccum Cleaner"/>
        <s v="Ibell Sm1515New Sandwich"/>
        <s v="Aquaguard Aura Ro+Uv+Uf+Taste"/>
        <s v="Milk Frother, Immersion"/>
        <s v="Panasonic Sr-Wa22H (E)"/>
        <s v="Instacuppa Milk Frother"/>
        <s v="Goodscity Garment Steamer"/>
        <s v="Solidaire 550-Watt Mixer"/>
        <s v="Amazon Basics 300"/>
        <s v="Orpat Hhb-100E 250-Watt"/>
        <s v="Healthsense Rechargeable Lint"/>
        <s v="Agaro Classic Portable"/>
        <s v="Agaro Imperial 240-Watt"/>
        <s v="Wipro Smartlife Super"/>
        <s v="Amazonbasics Cylinder Bagless"/>
        <s v="Crompton Ihl 251"/>
        <s v="Saiellin Room Heater"/>
        <s v="Bajaj Majesty Duetto"/>
        <s v="Black + Decker"/>
        <s v="Inalsa Hand Blender|"/>
        <s v="Longway Blaze 2"/>
        <s v="Prestige Pwg 07"/>
        <s v="Pigeon Zest Mixer"/>
        <s v="Borosil Volcano 13"/>
        <s v="Crompton Solarium Qube"/>
        <s v="Singer Aroma 1.8"/>
        <s v="Orient Electric Aura"/>
        <s v="Crompton Brio 1000-Watts"/>
        <s v="Butterfly Hero Mixer"/>
        <s v="Racold Eterno Pro"/>
        <s v="Lg 1.5 Ton"/>
        <s v="Eureka Forbes Aquasure"/>
        <s v="Green Tales Heat"/>
        <s v="Saleon Instant Coal"/>
        <s v="Sujata Chutney Steel"/>
        <s v="Khaitan Avaante Ka-2013"/>
        <s v="Kenstar 2400 Watts"/>
        <s v="Nexoms Instant Heating"/>
        <s v="Jialto Mini Waffle"/>
        <s v="Candes Blowhot All"/>
        <s v="Ionix Jewellery Scale"/>
        <s v="Kitchen Kit Electric"/>
        <s v="Racold Pronto Pro"/>
        <s v="Esn 999 Supreme"/>
        <s v="Pajaka¬Æ South Indian"/>
        <s v="Saiyam Stainless Steel"/>
        <s v="Konvio Neer 10"/>
        <s v="Havells Glydo 1000"/>
        <s v="Raffles Premium Stainless"/>
        <s v="Ionix Activated Carbon"/>
        <s v="Knyuc Mart Mini"/>
        <s v="Inkulture Stainless_Steel Measuring"/>
        <s v="Macmillan Aquafresh 5"/>
        <s v="Havells D'Zire 1000"/>
        <s v="Te‚Ñ¢ Instant Electric"/>
        <s v="Zigma Winotek Winotek"/>
        <s v="Kent 11054 Alkaline"/>
        <s v="Sujata Dynamix Dx"/>
        <s v="Lifelong Llmg74 750"/>
        <s v="Ttk Prestige Limited"/>
        <s v="Agaro Regal Electric"/>
        <s v="Vapja¬Æ Portable Mini"/>
        <s v="Philips Hd6975/00 25"/>
        <s v="Usha Ei 3710"/>
        <s v="Campfire Spring Chef"/>
        <s v="Themisto Th-Ws20 Digital"/>
        <s v="Fya Handheld Vacuum"/>
        <s v="Lifelong Llsm120G Sandwich"/>
        <s v="Kuber Industries Nylon"/>
        <s v="Bulfyss Plastic Sticky"/>
        <s v="T Topline 180"/>
        <s v="Empty Mist Trigger"/>
        <s v="Lonaxa Mini Travel"/>
        <s v="Agaro Royal Double"/>
        <s v="Cafe Jei French"/>
        <s v="Borosil Prime Grill"/>
        <s v="Candes 10 Litre"/>
        <s v="Prestige Psmfb 800"/>
        <s v="Ibell Mpk120L Premium"/>
        <s v="Maharaja Whiteline Odacio"/>
        <s v="Shakti Technology S3"/>
        <s v="Cello Quick Boil"/>
        <s v="Agaro Glory Cool"/>
        <s v="Wolpin 1 Lint"/>
        <s v="Abode Kitchen Essential"/>
        <s v="Sujata Supermix, Mixer"/>
        <s v="Cardex Digital Kitchen"/>
        <s v="V-Guard Zenora Ro+Uf+Mb"/>
        <s v="Bajaj Rex Dlx"/>
        <s v="Kent 16051 Hand"/>
        <s v="Prestige Pic 15.0+"/>
        <s v="Aqua D Pure"/>
        <s v="Prettykrafts Laundry Square"/>
        <s v="Libra Roti Maker"/>
        <s v="Glen 3 In"/>
        <s v="Dynore Stainless Steel"/>
        <s v="Lint Remover For"/>
        <s v="Monitor Ac Stand/Heavy"/>
        <s v="Ibell Induction Cooktop,"/>
        <s v="Kent Powp-Sediment Filter"/>
        <s v="Lacopine Mini Pocket"/>
        <s v="Ibell Sek170Bm Premium"/>
        <s v="Activa Easy Mix"/>
        <s v="Sujata Dynamix, Mixer"/>
        <s v="Wipro Vesta 1380W"/>
        <s v="Mi Robot Vacuum-Mop"/>
        <s v="Havells Ventil Air"/>
        <s v="Agaro Royal Stand"/>
        <s v="Crompton Highspeed Markle"/>
        <s v="Lifelong Llwm105 750-Watt"/>
        <s v="Portable, Handy Compact"/>
        <s v="Karcher Wd3 Eu"/>
        <s v="Inalsa Air Fryer"/>
        <s v="Amazonbasics High Speed"/>
        <s v="Eco Crystal J"/>
        <s v="Borosil Rio 1.5"/>
        <s v="Philips Drip Coffee"/>
        <s v="Eureka Forbes Euroclean"/>
        <s v="Larrito Wooden Cool"/>
        <s v="Hilton Quartz Heater"/>
        <s v="Syska Sdi-07 1000"/>
        <s v="Ikea Milk Frother"/>
        <s v="Ionix Tap Filter"/>
        <s v="Kitchengenix'S Mini Waffle"/>
        <s v="Bajaj Hm-01 Powerful"/>
        <s v="Knowza Electric Handheld"/>
        <s v="Usha Hc 812"/>
        <s v="Usha 1212 Ptc"/>
        <s v="4 In 1"/>
        <s v="Philips Hd9306/06 1.5-Litre"/>
        <s v="Libra Room Heater"/>
        <s v="Ngi Store 2"/>
        <s v="Noir Aqua -"/>
        <s v="Prestige Delight Prwo"/>
        <s v="Bajaj Majesty Rx10"/>
        <s v="Borosil Jumbo 1000-Watt"/>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Sub-Category" numFmtId="0">
      <sharedItems count="29">
        <s v="Accessories&amp;Peripherals"/>
        <s v="NetworkingDevices"/>
        <s v="HomeTheater,TV&amp;Video"/>
        <s v="HomeAudio"/>
        <s v="WearableTechnology"/>
        <s v="Mobiles&amp;Accessories"/>
        <s v="Accessories"/>
        <s v="Headphones,Earbuds&amp;Accessories"/>
        <s v="ExternalDevices&amp;DataStorage"/>
        <s v="Microphones"/>
        <s v="GeneralPurposeBatteries&amp;BatteryChargers"/>
        <s v="OfficePaperProducts"/>
        <s v="CraftMaterials"/>
        <s v="Cameras&amp;Photography"/>
        <s v="OfficeElectronics"/>
        <s v="Printers,Inks&amp;Accessories"/>
        <s v="Monitors"/>
        <s v="Components"/>
        <s v="Electrical"/>
        <s v="Arts&amp;Crafts"/>
        <s v="PowerAccessories"/>
        <s v="Tablets"/>
        <s v="Laptops"/>
        <s v="Kitchen&amp;HomeAppliances"/>
        <s v="Heating,Cooling&amp;AirQuality"/>
        <s v="Kitchen&amp;Dining"/>
        <s v="HomeStorage&amp;Organization"/>
        <s v="CarAccessories"/>
        <s v="HomeMedicalSupplies&amp;Equipment"/>
      </sharedItems>
    </cacheField>
    <cacheField name="Sub-Category2" numFmtId="0">
      <sharedItems containsBlank="1" count="70">
        <s v="Cables&amp;Accessories"/>
        <s v="NetworkAdapters"/>
        <s v="Accessories"/>
        <s v="Televisions"/>
        <s v="Projectors"/>
        <s v="SatelliteEquipment"/>
        <s v="MediaStreamingDevices"/>
        <s v="AVReceivers&amp;Amplifiers"/>
        <s v="Speakers"/>
        <s v="SmartWatches"/>
        <s v="MobileAccessories"/>
        <s v="Smartphones&amp;BasicMobiles"/>
        <s v="MemoryCards"/>
        <s v="Headphones"/>
        <s v="LaptopAccessories"/>
        <s v="Adapters"/>
        <s v="PenDrives"/>
        <s v="Keyboards,Mice&amp;InputDevices"/>
        <s v="Condenser"/>
        <s v="DisposableBatteries"/>
        <s v="Paper"/>
        <s v="Scrapbooking"/>
        <s v="ExternalHardDisks"/>
        <s v="VideoCameras"/>
        <s v="Calculators"/>
        <s v="Repeaters&amp;Extenders"/>
        <s v="Inks,Toners&amp;Cartridges"/>
        <s v="PCGamingPeripherals"/>
        <s v="PaintingMaterials"/>
        <s v="HardDiskBags"/>
        <s v="Flashes"/>
        <m/>
        <s v="Routers"/>
        <s v="RechargeableBatteries"/>
        <s v="USBGadgets"/>
        <s v="SecurityCameras"/>
        <s v="TabletAccessories"/>
        <s v="USBHubs"/>
        <s v="Audio&amp;VideoAccessories"/>
        <s v="ExternalMemoryCardReaders"/>
        <s v="Memory"/>
        <s v="UninterruptedPowerSupplies"/>
        <s v="Cases"/>
        <s v="Adapters&amp;Multi-Outlets"/>
        <s v="InternalSolidStateDrives"/>
        <s v="DataCards&amp;Dongles"/>
        <s v="DrawingMaterials"/>
        <s v="InternalHardDrives"/>
        <s v="Printers"/>
        <s v="Earpads"/>
        <s v="Drawing&amp;PaintingSupplies"/>
        <s v="ExternalSolidStateDrives"/>
        <s v="SurgeProtectors"/>
        <s v="CordManagement"/>
        <s v="HardDriveAccessories"/>
        <s v="TraditionalLaptops"/>
        <s v="SmallKitchenAppliances"/>
        <s v="RoomHeaters"/>
        <s v="Vacuum,Cleaning&amp;Ironing"/>
        <s v="KitchenTools"/>
        <s v="WaterHeaters&amp;Geysers"/>
        <s v="LaundryOrganization"/>
        <s v="Fans"/>
        <s v="Coffee,Tea&amp;Espresso"/>
        <s v="WaterPurifiers&amp;Accessories"/>
        <s v="InteriorAccessories"/>
        <s v="AirPurifiers"/>
        <s v="SewingMachines&amp;Accessories"/>
        <s v="HealthMonitors"/>
        <s v="Humidifiers"/>
      </sharedItems>
    </cacheField>
    <cacheField name="Sub-Category3" numFmtId="0">
      <sharedItems containsBlank="1"/>
    </cacheField>
    <cacheField name="discounted_price" numFmtId="164">
      <sharedItems containsSemiMixedTypes="0" containsString="0" containsNumber="1" minValue="39" maxValue="77990"/>
    </cacheField>
    <cacheField name="actual_price" numFmtId="164">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gt;50% or more Disount" numFmtId="0">
      <sharedItems containsSemiMixedTypes="0" containsString="0" containsNumber="1" containsInteger="1" minValue="0" maxValue="1" count="2">
        <n v="1"/>
        <n v="0"/>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65">
      <sharedItems containsString="0" containsBlank="1" containsNumber="1" containsInteger="1" minValue="2" maxValue="426973" count="1117">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Fewer than 1000 Reviews" numFmtId="0">
      <sharedItems containsSemiMixedTypes="0" containsString="0" containsNumber="1" containsInteger="1" minValue="0" maxValue="1"/>
    </cacheField>
    <cacheField name="Potential Revenue" numFmtId="166">
      <sharedItems containsSemiMixedTypes="0" containsString="0" containsNumber="1" minValue="0" maxValue="3451882164" count="1271">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59999999"/>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3451882164"/>
        <n v="2667292164"/>
        <n v="7021575"/>
        <n v="291685841"/>
        <n v="31068821"/>
        <n v="365768748"/>
        <n v="2854320"/>
        <n v="211922754"/>
        <n v="23422152"/>
        <n v="690906840"/>
        <n v="645574176"/>
        <n v="12677938"/>
        <n v="26434083"/>
        <n v="120713460"/>
        <n v="710864689"/>
        <n v="556279780"/>
        <n v="6760618"/>
        <n v="560003964"/>
        <n v="12889901"/>
        <n v="370442002"/>
        <n v="385020748"/>
        <n v="729927"/>
        <n v="21277859"/>
        <n v="70196100"/>
        <n v="592092585"/>
        <n v="1394604"/>
        <n v="34583800"/>
        <n v="284951002"/>
        <n v="430119971"/>
        <n v="891214"/>
        <n v="11547978"/>
        <n v="151192800"/>
        <n v="265928364"/>
        <n v="46676322"/>
        <n v="387107510"/>
        <n v="1313685"/>
        <n v="1793701"/>
        <n v="913845228"/>
        <n v="697222176"/>
        <n v="9348196"/>
        <n v="1938969"/>
        <n v="7248374"/>
        <n v="52200000"/>
        <n v="404272748"/>
        <n v="748870176"/>
        <n v="240901710"/>
        <n v="11662815"/>
        <n v="247225093"/>
        <n v="218000389"/>
        <n v="77122097"/>
        <n v="339682050"/>
        <n v="284875010"/>
        <n v="3552223"/>
        <n v="935510940"/>
        <n v="469486500"/>
        <n v="15286140"/>
        <n v="142485670"/>
        <n v="22551321"/>
        <n v="102756871"/>
        <n v="3473331"/>
        <n v="1230460"/>
        <n v="26485585"/>
        <n v="448136500"/>
        <n v="15737961"/>
        <n v="17767971"/>
        <n v="3833716"/>
        <n v="3230766"/>
        <n v="2510342168"/>
        <n v="208769121"/>
        <n v="3966354"/>
        <n v="43438022"/>
        <n v="42454355"/>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2615746"/>
        <n v="2981090168"/>
        <n v="464535"/>
        <n v="2084222210"/>
        <n v="979755"/>
        <n v="3311724"/>
        <n v="308880839"/>
        <n v="6986"/>
        <n v="20369440"/>
        <n v="9464844"/>
        <n v="4660660"/>
        <n v="9215232"/>
        <n v="2480529"/>
        <n v="10680474"/>
        <n v="363347289"/>
        <n v="614923460"/>
        <n v="164518250"/>
        <n v="54876030"/>
        <n v="1742898"/>
        <n v="541184020"/>
        <n v="482310"/>
        <n v="565945590"/>
        <n v="37161709"/>
        <n v="8683836"/>
        <n v="427532490"/>
        <n v="92902005"/>
        <n v="8742249"/>
        <n v="96409500"/>
        <n v="35250435"/>
        <n v="956603"/>
        <n v="76949973"/>
        <n v="51863371"/>
        <n v="21564400"/>
        <n v="136984680"/>
        <n v="8829450"/>
        <n v="289600"/>
        <n v="2438370"/>
        <n v="118383300"/>
        <n v="265740"/>
        <n v="84225066"/>
        <n v="253999190"/>
        <n v="6734631"/>
        <n v="5310323"/>
        <n v="15279705"/>
        <n v="108284610"/>
        <n v="52262496"/>
        <n v="40578300"/>
        <n v="438357360"/>
        <n v="7459200"/>
        <n v="272480949"/>
        <n v="240898730"/>
        <n v="21265140"/>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1547624"/>
        <n v="3480056"/>
        <n v="83976374"/>
        <n v="1836534"/>
        <n v="2099898"/>
        <n v="45133340"/>
        <n v="1378880"/>
        <n v="3612182"/>
        <n v="7000513"/>
        <n v="32934850"/>
        <n v="85509284"/>
        <n v="69066000"/>
        <n v="22125574"/>
        <n v="3932187"/>
        <n v="10968615"/>
        <n v="37766815"/>
        <n v="391438362"/>
        <n v="7475200"/>
        <n v="2676375"/>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143384404"/>
        <n v="18388700"/>
        <n v="8758390"/>
        <n v="74526310"/>
        <n v="59215562"/>
        <n v="1300075"/>
        <n v="15827377"/>
        <n v="250408695"/>
        <n v="36442250"/>
        <n v="5076826"/>
        <n v="39962835"/>
        <n v="6642620"/>
        <n v="4029924"/>
        <n v="8395200"/>
        <n v="35043291"/>
        <n v="3492750"/>
        <n v="1243508"/>
        <n v="2520477"/>
        <n v="527648"/>
        <n v="3205998"/>
        <n v="11020648"/>
        <n v="1372959"/>
        <n v="65007"/>
        <n v="16358000"/>
        <n v="16497994"/>
        <n v="1072560"/>
        <n v="516960"/>
        <n v="24446340"/>
        <n v="498564"/>
        <n v="1259193"/>
        <n v="23895063"/>
        <n v="514500"/>
        <n v="2359240"/>
        <n v="1523727"/>
        <n v="4989002"/>
        <n v="35106148"/>
        <n v="361638"/>
        <n v="369093600"/>
        <n v="90890910"/>
        <n v="11846110"/>
        <n v="77783034"/>
        <n v="708480"/>
        <n v="5686308"/>
        <n v="10479"/>
        <n v="8836000"/>
        <n v="94293875.519999996"/>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200108"/>
        <n v="1121850"/>
        <n v="50703321"/>
        <n v="29413995"/>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sharedItems>
    </cacheField>
    <cacheField name="Price Bucket" numFmtId="2">
      <sharedItems count="3">
        <s v="₹ 200-₹ 500"/>
        <s v="₹ 200"/>
        <s v="&gt;₹ 500"/>
      </sharedItems>
    </cacheField>
    <cacheField name="Combined Score" numFmtId="0">
      <sharedItems containsSemiMixedTypes="0" containsString="0" containsNumber="1" minValue="0" maxValue="1878681.2000000002" count="1187">
        <n v="101929.8"/>
        <n v="175976"/>
        <n v="30919.200000000001"/>
        <n v="396324.60000000003"/>
        <n v="71001"/>
        <n v="96996.9"/>
        <n v="62270.799999999996"/>
        <n v="130767.29999999999"/>
        <n v="754702.20000000007"/>
        <n v="57581.299999999996"/>
        <n v="1878681.2000000002"/>
        <n v="9500.4"/>
        <n v="19548.8"/>
        <n v="82530.8"/>
        <n v="137928"/>
        <n v="53484.499999999993"/>
        <n v="51496.799999999996"/>
        <n v="3667.5"/>
        <n v="40559.4"/>
        <n v="70085.7"/>
        <n v="37512"/>
        <n v="20222.899999999998"/>
        <n v="51042.6"/>
        <n v="146575.80000000002"/>
        <n v="11064"/>
        <n v="809.6"/>
        <n v="89655"/>
        <n v="337392"/>
        <n v="7736"/>
        <n v="4188.2"/>
        <n v="1526.5"/>
        <n v="4192.5"/>
        <n v="59628.800000000003"/>
        <n v="2304"/>
        <n v="30651.600000000002"/>
        <n v="1940.4"/>
        <n v="484591.5"/>
        <n v="116749.29999999999"/>
        <n v="51999.9"/>
        <n v="32313.599999999999"/>
        <n v="33337.1"/>
        <n v="1774.8"/>
        <n v="388899"/>
        <n v="109032.00000000001"/>
        <n v="35208.400000000001"/>
        <n v="16812.600000000002"/>
        <n v="1287.3999999999999"/>
        <n v="10952"/>
        <n v="2755.2000000000003"/>
        <n v="30375.199999999997"/>
        <n v="8143.7000000000007"/>
        <n v="30568.699999999997"/>
        <n v="5252"/>
        <n v="124933.20000000001"/>
        <n v="189999.6"/>
        <n v="1844.9999999999998"/>
        <n v="1965.1"/>
        <n v="11453.4"/>
        <n v="86227.9"/>
        <n v="670.5"/>
        <n v="860.99999999999989"/>
        <n v="30928"/>
        <n v="7297.9999999999991"/>
        <n v="2468.1999999999998"/>
        <n v="5692"/>
        <n v="1631.8"/>
        <n v="2090.4"/>
        <n v="128"/>
        <n v="3066.7999999999997"/>
        <n v="126680.40000000001"/>
        <n v="44419.200000000004"/>
        <n v="571.5"/>
        <n v="36482.400000000001"/>
        <n v="1742.4999999999998"/>
        <n v="27967.800000000003"/>
        <n v="7314.9000000000005"/>
        <n v="4100.2"/>
        <n v="4058.9"/>
        <n v="100890"/>
        <n v="4284.5"/>
        <n v="17823.5"/>
        <n v="28152.1"/>
        <n v="6352"/>
        <n v="55104"/>
        <n v="12065.8"/>
        <n v="3293.7999999999997"/>
        <n v="15424.099999999999"/>
        <n v="10582.099999999999"/>
        <n v="4450.5"/>
        <n v="2272.5"/>
        <n v="7039.7"/>
        <n v="2124"/>
        <n v="3923.5"/>
        <n v="501.59999999999997"/>
        <n v="8584.4000000000015"/>
        <n v="136.9"/>
        <n v="2545.6"/>
        <n v="5161.8999999999996"/>
        <n v="117415.79999999999"/>
        <n v="55190.5"/>
        <n v="5329.8"/>
        <n v="1192.8"/>
        <n v="305967.2"/>
        <n v="13180"/>
        <n v="315.89999999999998"/>
        <n v="177664.2"/>
        <n v="5916.8"/>
        <n v="16854.399999999998"/>
        <n v="7608.9"/>
        <n v="11008.499999999998"/>
        <n v="912"/>
        <n v="754706.4"/>
        <n v="25569.600000000002"/>
        <n v="5117.1000000000004"/>
        <n v="24714"/>
        <n v="3859.8"/>
        <n v="126096.6"/>
        <n v="1625.4"/>
        <n v="865.09999999999991"/>
        <n v="15782.8"/>
        <n v="51.599999999999994"/>
        <n v="40872"/>
        <n v="98.399999999999991"/>
        <n v="990.6"/>
        <n v="14260"/>
        <n v="26896.5"/>
        <n v="222.29999999999998"/>
        <n v="2596.5"/>
        <n v="4652.7"/>
        <n v="1372"/>
        <n v="6927.2999999999993"/>
        <n v="26232"/>
        <n v="101943.6"/>
        <n v="11399.3"/>
        <n v="25"/>
        <n v="2264.4"/>
        <n v="1900.8"/>
        <n v="1189.3999999999999"/>
        <n v="12123.699999999999"/>
        <n v="27617.599999999999"/>
        <n v="23439.3"/>
        <n v="46917.299999999996"/>
        <n v="1365"/>
        <n v="733149.7"/>
        <n v="1813"/>
        <n v="2013.1"/>
        <n v="237.9"/>
        <n v="32199.200000000004"/>
        <n v="3234.8999999999996"/>
        <n v="1750.1"/>
        <n v="9116.1999999999989"/>
        <n v="11616.000000000002"/>
        <n v="3356"/>
        <n v="193837.6"/>
        <n v="12924"/>
        <n v="268.8"/>
        <n v="32424.6"/>
        <n v="8321.3000000000011"/>
        <n v="1220.4000000000001"/>
        <n v="108"/>
        <n v="689.5"/>
        <n v="337396.5"/>
        <n v="36048.6"/>
        <n v="3526.3999999999996"/>
        <n v="418"/>
        <n v="27687.3"/>
        <n v="5319.0999999999995"/>
        <n v="83036.800000000003"/>
        <n v="1388.3999999999999"/>
        <n v="1615"/>
        <n v="4760.0999999999995"/>
        <n v="6182.7999999999993"/>
        <n v="32834.799999999996"/>
        <n v="910.2"/>
        <n v="1916"/>
        <n v="3822"/>
        <n v="23066.6"/>
        <n v="60991.199999999997"/>
        <n v="110778.8"/>
        <n v="91383.599999999991"/>
        <n v="2438.1"/>
        <n v="1631"/>
        <n v="2133"/>
        <n v="1465.3999999999999"/>
        <n v="968"/>
        <n v="11620"/>
        <n v="53200.4"/>
        <n v="4944"/>
        <n v="5607"/>
        <n v="748.59999999999991"/>
        <n v="1150.5"/>
        <n v="27894.5"/>
        <n v="1162.8"/>
        <n v="684.5"/>
        <n v="8891.4"/>
        <n v="6465.6"/>
        <n v="18043.2"/>
        <n v="145068"/>
        <n v="38341.600000000006"/>
        <n v="309"/>
        <n v="1008"/>
        <n v="20218.599999999999"/>
        <n v="357"/>
        <n v="157858.80000000002"/>
        <n v="3588"/>
        <n v="1071.5999999999999"/>
        <n v="2154.6"/>
        <n v="25388"/>
        <n v="13860"/>
        <n v="75.899999999999991"/>
        <n v="193.79999999999998"/>
        <n v="2619.6"/>
        <n v="7125.0999999999995"/>
        <n v="2039.7"/>
        <n v="0"/>
        <n v="423.5"/>
        <n v="4004"/>
        <n v="481.59999999999997"/>
        <n v="11483.6"/>
        <n v="240.89999999999998"/>
        <n v="4630.5"/>
        <n v="6375.4999999999991"/>
        <n v="197.4"/>
        <n v="61073.599999999991"/>
        <n v="7532.8"/>
        <n v="834.6"/>
        <n v="736"/>
        <n v="31.5"/>
        <n v="151.70000000000002"/>
        <n v="105"/>
        <n v="684.6"/>
        <n v="374.09999999999997"/>
        <n v="9526"/>
        <n v="6342"/>
        <n v="455.79999999999995"/>
        <n v="477.3"/>
        <n v="13110.699999999999"/>
        <n v="1716.0000000000002"/>
        <n v="2173.5"/>
        <n v="1086.5"/>
        <n v="3603.3999999999996"/>
        <n v="600.6"/>
        <n v="604"/>
        <n v="780"/>
        <n v="749.09999999999991"/>
        <n v="2044.3999999999999"/>
        <n v="684"/>
        <n v="118284.4"/>
        <n v="5670.5999999999995"/>
        <n v="12394.2"/>
        <n v="13720.199999999999"/>
        <n v="516.79999999999995"/>
        <n v="1294.3"/>
        <n v="86957.200000000012"/>
        <n v="8178.5999999999995"/>
        <n v="58535.4"/>
        <n v="119092.79999999999"/>
        <n v="67757.8"/>
        <n v="769321.6"/>
        <n v="31228"/>
        <n v="74884.5"/>
        <n v="295939.60000000003"/>
        <n v="43824.899999999994"/>
        <n v="513244"/>
        <n v="85004.4"/>
        <n v="789618.99999999988"/>
        <n v="226831.8"/>
        <n v="51184"/>
        <n v="57128"/>
        <n v="1491223.2999999998"/>
        <n v="68671"/>
        <n v="180956.1"/>
        <n v="39120.400000000001"/>
        <n v="121016"/>
        <n v="95071.2"/>
        <n v="91503.799999999988"/>
        <n v="77891.799999999988"/>
        <n v="123778.20000000001"/>
        <n v="85400"/>
        <n v="1286727.5999999999"/>
        <n v="60995.5"/>
        <n v="73783.7"/>
        <n v="21233.899999999998"/>
        <n v="78933.2"/>
        <n v="7392.0000000000009"/>
        <n v="55633.200000000004"/>
        <n v="55662.399999999994"/>
        <n v="138247.20000000001"/>
        <n v="100713.59999999999"/>
        <n v="32832.800000000003"/>
        <n v="151268"/>
        <n v="89368.400000000009"/>
        <n v="292412.40000000002"/>
        <n v="13528"/>
        <n v="602154.79999999993"/>
        <n v="35255.899999999994"/>
        <n v="321.20000000000005"/>
        <n v="183356.3"/>
        <n v="17560"/>
        <n v="5584"/>
        <n v="65527.200000000004"/>
        <n v="46321.8"/>
        <n v="7322.5999999999995"/>
        <n v="28888"/>
        <n v="293986"/>
        <n v="76579.799999999988"/>
        <n v="198640.9"/>
        <n v="5523"/>
        <n v="24595.899999999998"/>
        <n v="208165.19999999998"/>
        <n v="57616"/>
        <n v="51025.5"/>
        <n v="14504"/>
        <n v="130500"/>
        <n v="662883.89999999991"/>
        <n v="68408.5"/>
        <n v="123628"/>
        <n v="122373.79999999999"/>
        <n v="271800"/>
        <n v="40845.699999999997"/>
        <n v="7641.0999999999995"/>
        <n v="245725.2"/>
        <n v="67765.399999999994"/>
        <n v="36561.300000000003"/>
        <n v="73654.7"/>
        <n v="20869.8"/>
        <n v="631.4"/>
        <n v="14569.5"/>
        <n v="132463.80000000002"/>
        <n v="28193.399999999998"/>
        <n v="11965.800000000001"/>
        <n v="1286711.2"/>
        <n v="87691.8"/>
        <n v="11113.2"/>
        <n v="130401"/>
        <n v="11951"/>
        <n v="789614.89999999991"/>
        <n v="62916.6"/>
        <n v="92047.2"/>
        <n v="123782.40000000001"/>
        <n v="8185.8"/>
        <n v="37508"/>
        <n v="129.5"/>
        <n v="10109.299999999999"/>
        <n v="78937.299999999988"/>
        <n v="8502"/>
        <n v="29526.899999999998"/>
        <n v="74616"/>
        <n v="12788"/>
        <n v="107520"/>
        <n v="230001.8"/>
        <n v="130470.19999999998"/>
        <n v="29306.799999999999"/>
        <n v="14666.400000000001"/>
        <n v="295944"/>
        <n v="119127.2"/>
        <n v="370352"/>
        <n v="1032"/>
        <n v="2880.4"/>
        <n v="3063.6000000000004"/>
        <n v="95079.6"/>
        <n v="8373.2999999999993"/>
        <n v="2682"/>
        <n v="10049.099999999999"/>
        <n v="5129.8999999999996"/>
        <n v="6047.4999999999991"/>
        <n v="38231.299999999996"/>
        <n v="374.40000000000003"/>
        <n v="27314.199999999997"/>
        <n v="33520"/>
        <n v="13222.5"/>
        <n v="55637.4"/>
        <n v="159403.9"/>
        <n v="398417.49999999994"/>
        <n v="452.2"/>
        <n v="46581.9"/>
        <n v="5743.5"/>
        <n v="18960"/>
        <n v="34577.4"/>
        <n v="36115.699999999997"/>
        <n v="243.6"/>
        <n v="475"/>
        <n v="171"/>
        <n v="20098.2"/>
        <n v="1689.1999999999998"/>
        <n v="2043"/>
        <n v="145536"/>
        <n v="25314.899999999998"/>
        <n v="41938.899999999994"/>
        <n v="7744.2999999999993"/>
        <n v="1342"/>
        <n v="8937.6"/>
        <n v="3070.2"/>
        <n v="6252.2"/>
        <n v="1720.5"/>
        <n v="116718"/>
        <n v="1127"/>
        <n v="1076.3999999999999"/>
        <n v="73792.3"/>
        <n v="61.600000000000009"/>
        <n v="59695.999999999993"/>
        <n v="12939.599999999999"/>
        <n v="38294"/>
        <n v="3379.2000000000003"/>
        <n v="20878.2"/>
        <n v="6867"/>
        <n v="1491215.0999999999"/>
        <n v="534120.6"/>
        <n v="1088351.5"/>
        <n v="269781.60000000003"/>
        <n v="27945.199999999997"/>
        <n v="687792.4"/>
        <n v="2415"/>
        <n v="581548.1"/>
        <n v="106601.29999999999"/>
        <n v="76174"/>
        <n v="439319.1"/>
        <n v="362680.5"/>
        <n v="35879.1"/>
        <n v="269946.60000000003"/>
        <n v="233554.5"/>
        <n v="6547.7"/>
        <n v="300405.3"/>
        <n v="123964.7"/>
        <n v="149292"/>
        <n v="274656"/>
        <n v="126135"/>
        <n v="24905.599999999999"/>
        <n v="57634.2"/>
        <n v="376256.99999999994"/>
        <n v="865.2"/>
        <n v="141611.4"/>
        <n v="228645"/>
        <n v="12465.300000000001"/>
        <n v="41394.5"/>
        <n v="53532.5"/>
        <n v="116697.7"/>
        <n v="37065.599999999999"/>
        <n v="129249.4"/>
        <n v="450442.39999999997"/>
        <n v="25920"/>
        <n v="208114.2"/>
        <n v="662875.69999999995"/>
        <n v="83350.8"/>
        <n v="28796"/>
        <n v="53315.5"/>
        <n v="239712.09999999998"/>
        <n v="56851.799999999996"/>
        <n v="40810"/>
        <n v="104798.8"/>
        <n v="2833.6000000000004"/>
        <n v="79811.600000000006"/>
        <n v="31693.200000000004"/>
        <n v="2062.2000000000003"/>
        <n v="61056"/>
        <n v="12882"/>
        <n v="391597.6"/>
        <n v="53587.600000000006"/>
        <n v="49240.399999999994"/>
        <n v="34683.599999999999"/>
        <n v="48035.6"/>
        <n v="154105.60000000001"/>
        <n v="226287.19999999998"/>
        <n v="489810.6"/>
        <n v="33733"/>
        <n v="121446"/>
        <n v="11567.199999999999"/>
        <n v="134336"/>
        <n v="6938.0999999999995"/>
        <n v="116846.40000000001"/>
        <n v="111382.9"/>
        <n v="229895.19999999998"/>
        <n v="22774.400000000001"/>
        <n v="37901.600000000006"/>
        <n v="228098.8"/>
        <n v="11650.8"/>
        <n v="8408"/>
        <n v="153348.80000000002"/>
        <n v="38781"/>
        <n v="16072"/>
        <n v="50254.1"/>
        <n v="41857"/>
        <n v="408998.8"/>
        <n v="98994.599999999991"/>
        <n v="19031.8"/>
        <n v="19181.400000000001"/>
        <n v="55188"/>
        <n v="66602.8"/>
        <n v="657879.6"/>
        <n v="38310.399999999994"/>
        <n v="21937.5"/>
        <n v="20399.2"/>
        <n v="48562.799999999996"/>
        <n v="80145"/>
        <n v="219956.8"/>
        <n v="8458.8000000000011"/>
        <n v="22640.399999999998"/>
        <n v="164350.29999999999"/>
        <n v="252349.5"/>
        <n v="67657.2"/>
        <n v="324852.60000000003"/>
        <n v="102614.40000000001"/>
        <n v="813147.2"/>
        <n v="391070.4"/>
        <n v="185331.9"/>
        <n v="116964.29999999999"/>
        <n v="135596.19999999998"/>
        <n v="28762.800000000003"/>
        <n v="94545"/>
        <n v="13716.3"/>
        <n v="274765.7"/>
        <n v="23492.999999999996"/>
        <n v="107049.60000000001"/>
        <n v="244822.5"/>
        <n v="514407.60000000003"/>
        <n v="31136.3"/>
        <n v="81828"/>
        <n v="38745"/>
        <n v="4239.3"/>
        <n v="6160"/>
        <n v="1644.1"/>
        <n v="31909"/>
        <n v="11743.6"/>
        <n v="67897"/>
        <n v="58379.1"/>
        <n v="172769.9"/>
        <n v="4252.7"/>
        <n v="88308"/>
        <n v="13444.2"/>
        <n v="124922.9"/>
        <n v="43736"/>
        <n v="33359.4"/>
        <n v="294158.7"/>
        <n v="13308.5"/>
        <n v="3792.6000000000004"/>
        <n v="105661.09999999999"/>
        <n v="1120074.8999999999"/>
        <n v="17032.5"/>
        <n v="12610.400000000001"/>
        <n v="117058.9"/>
        <n v="354130.8"/>
        <n v="24591.7"/>
        <n v="7267"/>
        <n v="36836.800000000003"/>
        <n v="28452"/>
        <n v="9253.1999999999989"/>
        <n v="7348.2000000000007"/>
        <n v="115"/>
        <n v="117873"/>
        <n v="61553.7"/>
        <n v="35433.200000000004"/>
        <n v="11516.9"/>
        <n v="93276"/>
        <n v="4457.3999999999996"/>
        <n v="23119.200000000001"/>
        <n v="1012.2"/>
        <n v="55590.2"/>
        <n v="6417.6"/>
        <n v="64637.599999999999"/>
        <n v="306174"/>
        <n v="58921.099999999991"/>
        <n v="14000.800000000001"/>
        <n v="113898.40000000001"/>
        <n v="20838.400000000001"/>
        <n v="321222"/>
        <n v="87711.4"/>
        <n v="9137.5"/>
        <n v="48719"/>
        <n v="115252.20000000001"/>
        <n v="1096.5"/>
        <n v="97330.8"/>
        <n v="76828.399999999994"/>
        <n v="47618.2"/>
        <n v="104988.7"/>
        <n v="173149.2"/>
        <n v="10324"/>
        <n v="75157.099999999991"/>
        <n v="7293.9"/>
        <n v="1668.3999999999999"/>
        <n v="38952"/>
        <n v="418162.5"/>
        <n v="5202.8999999999996"/>
        <n v="74794.2"/>
        <n v="33008.400000000001"/>
        <n v="4532"/>
        <n v="226228.5"/>
        <n v="26293.8"/>
        <n v="4832"/>
        <n v="110026.40000000001"/>
        <n v="153796.4"/>
        <n v="27724.400000000001"/>
        <n v="99519.200000000012"/>
        <n v="87470.599999999991"/>
        <n v="32687.600000000002"/>
        <n v="105692"/>
        <n v="131481"/>
        <n v="42609.4"/>
        <n v="41713.399999999994"/>
        <n v="73134.600000000006"/>
        <n v="28039.200000000001"/>
        <n v="35534.400000000001"/>
        <n v="76489.599999999991"/>
        <n v="139035.6"/>
        <n v="54486.9"/>
        <n v="8971.2000000000007"/>
        <n v="8830.5"/>
        <n v="1443.1999999999998"/>
        <n v="6814.2"/>
        <n v="29408"/>
        <n v="14108.099999999999"/>
        <n v="372"/>
        <n v="155401"/>
        <n v="47325.799999999996"/>
        <n v="37539.599999999999"/>
        <n v="17662.8"/>
        <n v="48999.199999999997"/>
        <n v="21654.799999999999"/>
        <n v="20228"/>
        <n v="35855.4"/>
        <n v="10535"/>
        <n v="2501.2000000000003"/>
        <n v="4574.7"/>
        <n v="42991.4"/>
        <n v="23993.199999999997"/>
        <n v="1520.4"/>
        <n v="922734"/>
        <n v="36360"/>
        <n v="18445.5"/>
        <n v="45381"/>
        <n v="19926"/>
        <n v="18783.599999999999"/>
        <n v="86.1"/>
        <n v="7144"/>
        <n v="76167"/>
        <n v="91737.499999999985"/>
        <n v="11038.5"/>
        <n v="59593.600000000006"/>
        <n v="45001.599999999999"/>
        <n v="13162.3"/>
        <n v="8179.2"/>
        <n v="30404"/>
        <n v="18985.5"/>
        <n v="179655"/>
        <n v="23890.799999999999"/>
        <n v="56924.999999999993"/>
        <n v="26469"/>
        <n v="42816.299999999996"/>
        <n v="1953"/>
        <n v="6695.5"/>
        <n v="13327.6"/>
        <n v="11037.6"/>
        <n v="47159.200000000004"/>
        <n v="26178.600000000002"/>
        <n v="47434.5"/>
        <n v="40853.799999999996"/>
        <n v="3186.2999999999997"/>
        <n v="14784.599999999999"/>
        <n v="1570.8000000000002"/>
        <n v="44748"/>
        <n v="20231.2"/>
        <n v="25277"/>
        <n v="5719.5"/>
        <n v="14163.6"/>
        <n v="19072.2"/>
        <n v="319376.40000000002"/>
        <n v="2085.5"/>
        <n v="192192.8"/>
        <n v="31694.2"/>
        <n v="50891.1"/>
        <n v="75060"/>
        <n v="14744"/>
        <n v="2257.1999999999998"/>
        <n v="41429"/>
        <n v="11278.9"/>
        <n v="41714.299999999996"/>
        <n v="68228.099999999991"/>
        <n v="43972.499999999993"/>
        <n v="12100"/>
        <n v="22944"/>
        <n v="297508.3"/>
        <n v="4104"/>
        <n v="7763.4"/>
        <n v="17425.8"/>
        <n v="318.2"/>
        <n v="182151.2"/>
        <n v="21299.499999999996"/>
        <n v="9592.8000000000011"/>
        <n v="1665.3"/>
        <n v="5878.0999999999995"/>
        <n v="52796"/>
        <n v="127491"/>
        <n v="12045.6"/>
        <n v="2746.9999999999995"/>
        <n v="15179"/>
        <n v="26586.899999999998"/>
        <n v="1759.8000000000002"/>
        <n v="32926.5"/>
        <n v="19474.400000000001"/>
        <n v="4477.2"/>
        <n v="10719.9"/>
        <n v="55787.600000000006"/>
        <n v="15116.4"/>
        <n v="44452"/>
        <n v="47401.200000000004"/>
        <n v="59959.199999999997"/>
        <n v="49495.999999999993"/>
        <n v="114382.40000000001"/>
        <n v="72657"/>
        <n v="32292"/>
        <n v="61219.1"/>
        <n v="93006"/>
        <n v="7533"/>
        <n v="27680.400000000001"/>
        <n v="22771.399999999998"/>
        <n v="12707.199999999999"/>
        <n v="13275.599999999999"/>
        <n v="402824.99999999994"/>
        <n v="300"/>
        <n v="11115.5"/>
        <n v="20288"/>
        <n v="26932.5"/>
        <n v="42421.5"/>
        <n v="9894.2999999999993"/>
        <n v="10393.5"/>
        <n v="2764"/>
        <n v="11233.999999999998"/>
        <n v="15320.800000000001"/>
        <n v="25415.899999999998"/>
        <n v="7334.8"/>
        <n v="20308.899999999998"/>
        <n v="96012"/>
        <n v="48859.200000000004"/>
        <n v="67964.400000000009"/>
        <n v="12213.6"/>
        <n v="9975"/>
        <n v="22279.5"/>
        <n v="1754.3999999999999"/>
        <n v="8089.2000000000007"/>
        <n v="19671.8"/>
        <n v="30065.299999999996"/>
        <n v="13877.599999999999"/>
        <n v="10814.5"/>
        <n v="20827.8"/>
        <n v="9288.4000000000015"/>
        <n v="5701.8"/>
        <n v="1292"/>
        <n v="382989.60000000003"/>
        <n v="1546.6000000000001"/>
        <n v="6673.5999999999995"/>
        <n v="103574.2"/>
        <n v="481123.5"/>
        <n v="47880"/>
        <n v="74172"/>
        <n v="14669.8"/>
        <n v="7514.7000000000007"/>
        <n v="175476.6"/>
        <n v="1109308.2999999998"/>
        <n v="123953.7"/>
        <n v="10147.799999999999"/>
        <n v="247065"/>
        <n v="205321.59999999998"/>
        <n v="59249.599999999999"/>
        <n v="19921.899999999998"/>
        <n v="57891.999999999993"/>
        <n v="27809.1"/>
        <n v="97927.2"/>
        <n v="26120"/>
        <n v="51273.2"/>
        <n v="11844"/>
        <n v="105678"/>
        <n v="89310.299999999988"/>
        <n v="56120"/>
        <n v="26871.600000000002"/>
        <n v="167390"/>
        <n v="101837.40000000001"/>
        <n v="173665.80000000002"/>
        <n v="3866.4"/>
        <n v="4419.3999999999996"/>
        <n v="1053.6999999999998"/>
        <n v="147669.69999999998"/>
        <n v="33169"/>
        <n v="128690.79999999999"/>
        <n v="571.20000000000005"/>
        <n v="21520"/>
        <n v="163288.19999999998"/>
        <n v="72315.600000000006"/>
        <n v="3780"/>
        <n v="3611.2000000000003"/>
        <n v="20200.699999999997"/>
        <n v="15589.2"/>
        <n v="10381.6"/>
        <n v="57472"/>
        <n v="166840.80000000002"/>
        <n v="37205.799999999996"/>
        <n v="12142.2"/>
        <n v="9784"/>
        <n v="98826"/>
        <n v="13312.8"/>
        <n v="15.2"/>
        <n v="476"/>
        <n v="168445.2"/>
        <n v="54721.8"/>
        <n v="1047.6000000000001"/>
        <n v="66447.899999999994"/>
        <n v="2416"/>
        <n v="195917.4"/>
        <n v="13255.3"/>
        <n v="5128"/>
        <n v="301"/>
        <n v="104656"/>
        <n v="63047.4"/>
        <n v="149910.6"/>
        <n v="59003.099999999991"/>
        <n v="34962.400000000001"/>
        <n v="7060"/>
        <n v="53435.6"/>
        <n v="62584"/>
        <n v="344.1"/>
        <n v="41688.5"/>
        <n v="7442.4000000000005"/>
        <n v="50595.600000000006"/>
        <n v="8864.1999999999989"/>
        <n v="82408.2"/>
        <n v="81991.799999999988"/>
        <n v="4309.0999999999995"/>
        <n v="7035.5999999999995"/>
        <n v="128430.9"/>
        <n v="67953.599999999991"/>
        <n v="7178.2"/>
        <n v="41296"/>
        <n v="22491"/>
        <n v="13800.599999999999"/>
        <n v="4373.0999999999995"/>
        <n v="2911.9"/>
        <n v="77540.400000000009"/>
        <n v="2704.7"/>
        <n v="65686.8"/>
        <n v="13116.400000000001"/>
        <n v="9370.7999999999993"/>
        <n v="35770.5"/>
        <n v="361"/>
        <n v="5920.4"/>
        <n v="108826.29999999999"/>
        <n v="15120.8"/>
        <n v="16655.399999999998"/>
        <n v="1577.3999999999999"/>
        <n v="948"/>
        <n v="570.4"/>
        <n v="57201.299999999996"/>
        <n v="22.200000000000003"/>
        <n v="17824.8"/>
        <n v="4169.7"/>
        <n v="53295.899999999994"/>
        <n v="1181.8"/>
        <n v="17375.8"/>
        <n v="12792.599999999999"/>
        <n v="44718.7"/>
        <n v="55650"/>
        <n v="167973"/>
        <n v="48494.799999999996"/>
        <n v="5084"/>
        <n v="83476"/>
        <n v="1631.7"/>
        <n v="4239.3999999999996"/>
        <n v="152216.59999999998"/>
        <n v="26055.499999999996"/>
        <n v="39.599999999999994"/>
        <n v="53976.499999999993"/>
        <n v="6748.5999999999995"/>
        <n v="79173.600000000006"/>
        <n v="2623"/>
        <n v="36350.6"/>
        <n v="49602.200000000004"/>
        <n v="258254.4"/>
        <n v="2457"/>
        <n v="21168"/>
        <n v="1820.3999999999999"/>
        <n v="17877.599999999999"/>
        <n v="61282.7"/>
        <n v="6547.8"/>
        <n v="6805.9999999999991"/>
        <n v="462"/>
        <n v="123104.7"/>
        <n v="32939.4"/>
        <n v="47035.8"/>
        <n v="4248.3999999999996"/>
        <n v="49.5"/>
        <n v="16541.399999999998"/>
        <n v="758.49999999999989"/>
        <n v="60018"/>
        <n v="12447.599999999999"/>
        <n v="5443.2"/>
        <n v="85.5"/>
        <n v="388"/>
        <n v="7792.4000000000005"/>
        <n v="60136"/>
        <n v="12968"/>
        <n v="11044.8"/>
        <n v="5992"/>
        <n v="1159"/>
        <n v="5002.2"/>
        <n v="17410.7"/>
        <n v="13272"/>
        <n v="41495"/>
        <n v="16153.2"/>
        <n v="1276"/>
        <n v="8382.7999999999993"/>
        <n v="38330.899999999994"/>
        <n v="2254.1999999999998"/>
        <n v="40123.299999999996"/>
        <n v="16882.800000000003"/>
        <n v="41241.599999999999"/>
        <n v="186.2"/>
        <n v="19912"/>
        <n v="8183.5999999999995"/>
        <n v="7787.2999999999993"/>
        <n v="8792"/>
        <n v="51195.299999999996"/>
        <n v="25806.000000000004"/>
        <n v="3947.9"/>
        <n v="17571.600000000002"/>
        <n v="41502.9"/>
        <n v="172"/>
        <n v="19588.8"/>
        <n v="8025.5999999999995"/>
        <n v="11495.4"/>
        <n v="35174.1"/>
        <n v="40936"/>
        <n v="2255"/>
        <n v="134.4"/>
        <n v="5682.6"/>
        <n v="8765.7999999999993"/>
        <n v="6716"/>
        <n v="50064.299999999996"/>
        <n v="36379.299999999996"/>
        <n v="33028.299999999996"/>
        <n v="1320.1999999999998"/>
        <n v="41042.400000000001"/>
        <n v="72138.3"/>
        <n v="196.10000000000002"/>
        <n v="7084.7999999999993"/>
        <n v="11508"/>
        <n v="950"/>
        <n v="21747.600000000002"/>
        <n v="363.4"/>
        <n v="17043.699999999997"/>
        <n v="95.699999999999989"/>
        <n v="19236"/>
        <n v="6037.2"/>
        <n v="12083"/>
        <n v="30.099999999999998"/>
        <n v="8126.3"/>
        <n v="9310.4000000000015"/>
        <n v="1805.7"/>
        <n v="253.8"/>
        <n v="29638.899999999998"/>
        <n v="14599.599999999999"/>
        <n v="2842.4"/>
        <n v="7748.5999999999995"/>
        <n v="856.8"/>
        <n v="3276"/>
        <n v="273.8"/>
        <n v="8711.7999999999993"/>
        <n v="25417.3"/>
        <n v="8641.6"/>
        <n v="102.49999999999999"/>
        <n v="12640"/>
        <n v="6855.2000000000007"/>
        <n v="34040.400000000001"/>
        <n v="56979.299999999996"/>
        <n v="5293.4"/>
        <n v="29.9"/>
        <n v="32584.5"/>
        <n v="64080"/>
        <n v="5439"/>
        <n v="14652"/>
        <n v="2807.2000000000003"/>
        <n v="14563.199999999999"/>
        <n v="49051.200000000004"/>
        <n v="7591.9000000000005"/>
        <n v="9885.6999999999989"/>
        <n v="26518.800000000003"/>
        <n v="2028.4"/>
        <n v="1156.1999999999998"/>
        <n v="38027.5"/>
        <n v="2972"/>
        <n v="1180.8"/>
        <n v="3673.7999999999997"/>
        <n v="14878.5"/>
        <n v="30354.399999999998"/>
        <n v="3792.4999999999995"/>
        <n v="17917"/>
        <n v="31237.899999999998"/>
        <n v="9853.4"/>
        <n v="1530.8"/>
        <n v="283.5"/>
        <n v="19908"/>
        <n v="1154.3999999999999"/>
        <n v="647.5"/>
        <n v="8402.1999999999989"/>
        <n v="3740.1"/>
        <n v="3958.5"/>
        <n v="15892"/>
        <n v="10810"/>
        <n v="832.3"/>
        <n v="1675.8"/>
        <n v="42262.799999999996"/>
        <n v="19335.599999999999"/>
        <n v="1220.7"/>
        <n v="630.79999999999995"/>
        <n v="1242.3"/>
        <n v="2416.6"/>
        <n v="31570.5"/>
        <n v="305.2"/>
        <n v="61528"/>
        <n v="23116.5"/>
        <n v="2533.7999999999997"/>
        <n v="258.29999999999995"/>
        <n v="51"/>
        <n v="41.4"/>
        <n v="30550.800000000003"/>
        <n v="23052.899999999998"/>
        <n v="714"/>
        <n v="12873"/>
        <n v="4186.0999999999995"/>
        <n v="19027.2"/>
        <n v="39371.200000000004"/>
        <n v="417.09999999999997"/>
        <n v="31058.899999999998"/>
        <n v="1320"/>
        <n v="19651"/>
        <n v="19468"/>
        <n v="23311.200000000001"/>
        <n v="31922.6"/>
        <n v="133.20000000000002"/>
        <n v="4"/>
        <n v="20824"/>
        <n v="2360.6"/>
        <n v="1508.6"/>
        <n v="1271.3999999999999"/>
        <n v="10933.7"/>
        <n v="1851"/>
        <n v="1256"/>
        <n v="2354"/>
        <n v="71032.5"/>
        <n v="327.60000000000002"/>
        <n v="998.80000000000007"/>
        <n v="50219.4"/>
        <n v="30702"/>
        <n v="2610.6"/>
        <n v="44824"/>
        <n v="2356.2000000000003"/>
        <n v="7156.8"/>
        <n v="15708"/>
        <n v="18044.099999999999"/>
        <n v="2566.2000000000003"/>
        <n v="8431.7999999999993"/>
        <n v="25431"/>
        <n v="1621.2"/>
        <n v="2283.6999999999998"/>
        <n v="10067.200000000001"/>
        <n v="4534.5999999999995"/>
        <n v="50127"/>
        <n v="20741.899999999998"/>
        <n v="612.29999999999995"/>
        <n v="13977.6"/>
        <n v="7975.8"/>
        <n v="64058.400000000001"/>
        <n v="14.8"/>
        <n v="6149.4000000000005"/>
        <n v="1434.8"/>
        <n v="331.8"/>
        <n v="20640"/>
        <n v="9475.0999999999985"/>
        <n v="2293.1999999999998"/>
        <n v="13084"/>
        <n v="42915.6"/>
        <n v="13419"/>
        <n v="13893.3"/>
        <n v="12984"/>
        <n v="62.400000000000006"/>
        <n v="547.19999999999993"/>
        <n v="10260"/>
        <n v="1190"/>
        <n v="561.6"/>
        <n v="2908"/>
        <n v="3328"/>
        <n v="199.5"/>
        <n v="6576"/>
        <n v="3624.4"/>
        <n v="33465.599999999999"/>
        <n v="12141"/>
        <n v="5969.5999999999995"/>
        <n v="2478"/>
        <n v="6174.8"/>
        <n v="17572.8"/>
        <n v="2841.2999999999997"/>
        <n v="5093.3999999999996"/>
        <n v="26.4"/>
        <n v="10001.799999999999"/>
        <n v="3915.6"/>
        <n v="27520"/>
        <n v="226.8"/>
        <n v="4487.8"/>
        <n v="7363.2"/>
        <n v="30129.999999999996"/>
        <n v="7014.7999999999993"/>
        <n v="4231.5"/>
        <n v="1189"/>
        <n v="14.4"/>
        <n v="42829.600000000006"/>
        <n v="17294.599999999999"/>
        <n v="12177.7"/>
        <n v="2287.6"/>
        <n v="1014"/>
        <n v="6520.8"/>
        <n v="29396.5"/>
        <n v="4784.5"/>
        <n v="869.19999999999993"/>
        <n v="253.5"/>
        <n v="12042.800000000001"/>
        <n v="236.5"/>
        <n v="4792.5"/>
        <n v="9508"/>
        <n v="10019.1"/>
        <n v="25061.4"/>
        <n v="7281.5999999999995"/>
        <n v="15540"/>
        <n v="1217.6999999999998"/>
        <n v="16203.6"/>
        <n v="722.4"/>
        <n v="363.6"/>
        <n v="16703.399999999998"/>
        <n v="6336"/>
        <n v="15703.800000000001"/>
        <n v="25331.3"/>
        <n v="3108"/>
        <n v="59472"/>
        <n v="29059.800000000003"/>
        <n v="1291.5"/>
        <n v="1090.5999999999999"/>
        <n v="1707.2"/>
        <n v="3390.7"/>
        <n v="984.69999999999993"/>
        <n v="14448.4"/>
        <n v="655.20000000000005"/>
        <n v="2008.9999999999998"/>
        <n v="319.8"/>
        <n v="2769"/>
        <n v="505.4"/>
        <n v="12654.599999999999"/>
        <n v="2775.6"/>
        <n v="10397.599999999999"/>
        <n v="32764.2"/>
        <n v="2296.1999999999998"/>
        <n v="3502.2"/>
        <n v="4687.8"/>
        <n v="4432"/>
        <n v="74.800000000000011"/>
        <n v="43801.8"/>
        <n v="14364"/>
        <n v="24079.3"/>
        <n v="5653.9"/>
        <n v="6413.4000000000005"/>
        <n v="11281.2"/>
        <n v="712"/>
        <n v="11455.199999999999"/>
        <n v="763.2"/>
        <n v="84"/>
        <n v="8032.4"/>
        <n v="1623.6000000000001"/>
        <n v="461.09999999999997"/>
        <n v="163.80000000000001"/>
        <n v="28736.400000000001"/>
        <n v="910.19999999999993"/>
        <n v="741"/>
        <n v="7990.5"/>
        <n v="4620.7"/>
        <n v="361.6"/>
        <n v="11079.2"/>
        <n v="1980"/>
        <n v="6.2"/>
        <n v="4360"/>
        <n v="16883.8"/>
        <n v="1684.8"/>
        <n v="32124"/>
        <n v="30044.1"/>
      </sharedItems>
    </cacheField>
    <cacheField name="Discount Level" numFmtId="0">
      <sharedItems count="3">
        <s v="High"/>
        <s v="Medium"/>
        <s v="Low"/>
      </sharedItems>
    </cacheField>
  </cacheFields>
  <extLst>
    <ext xmlns:x14="http://schemas.microsoft.com/office/spreadsheetml/2009/9/main" uri="{725AE2AE-9491-48be-B2B4-4EB974FC3084}">
      <x14:pivotCacheDefinition pivotCacheId="428825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0">
  <r>
    <x v="0"/>
    <x v="0"/>
    <x v="0"/>
    <x v="0"/>
    <x v="0"/>
    <x v="0"/>
    <x v="0"/>
    <s v="Cables"/>
    <n v="399"/>
    <x v="0"/>
    <x v="0"/>
    <x v="0"/>
    <x v="0"/>
    <x v="0"/>
    <n v="0"/>
    <x v="0"/>
    <x v="0"/>
    <x v="0"/>
    <x v="0"/>
  </r>
  <r>
    <x v="1"/>
    <x v="1"/>
    <x v="1"/>
    <x v="1"/>
    <x v="0"/>
    <x v="0"/>
    <x v="0"/>
    <s v="Cables"/>
    <n v="199"/>
    <x v="1"/>
    <x v="1"/>
    <x v="1"/>
    <x v="1"/>
    <x v="1"/>
    <n v="0"/>
    <x v="1"/>
    <x v="1"/>
    <x v="1"/>
    <x v="1"/>
  </r>
  <r>
    <x v="2"/>
    <x v="2"/>
    <x v="2"/>
    <x v="2"/>
    <x v="0"/>
    <x v="0"/>
    <x v="0"/>
    <s v="Cables"/>
    <n v="199"/>
    <x v="2"/>
    <x v="2"/>
    <x v="0"/>
    <x v="2"/>
    <x v="2"/>
    <n v="0"/>
    <x v="2"/>
    <x v="1"/>
    <x v="2"/>
    <x v="0"/>
  </r>
  <r>
    <x v="3"/>
    <x v="3"/>
    <x v="3"/>
    <x v="3"/>
    <x v="0"/>
    <x v="0"/>
    <x v="0"/>
    <s v="Cables"/>
    <n v="329"/>
    <x v="3"/>
    <x v="3"/>
    <x v="0"/>
    <x v="0"/>
    <x v="3"/>
    <n v="0"/>
    <x v="3"/>
    <x v="0"/>
    <x v="3"/>
    <x v="0"/>
  </r>
  <r>
    <x v="4"/>
    <x v="4"/>
    <x v="4"/>
    <x v="4"/>
    <x v="0"/>
    <x v="0"/>
    <x v="0"/>
    <s v="Cables"/>
    <n v="154"/>
    <x v="4"/>
    <x v="4"/>
    <x v="0"/>
    <x v="0"/>
    <x v="4"/>
    <n v="0"/>
    <x v="4"/>
    <x v="1"/>
    <x v="4"/>
    <x v="0"/>
  </r>
  <r>
    <x v="5"/>
    <x v="5"/>
    <x v="5"/>
    <x v="5"/>
    <x v="0"/>
    <x v="0"/>
    <x v="0"/>
    <s v="Cables"/>
    <n v="149"/>
    <x v="5"/>
    <x v="5"/>
    <x v="0"/>
    <x v="2"/>
    <x v="5"/>
    <n v="0"/>
    <x v="5"/>
    <x v="1"/>
    <x v="5"/>
    <x v="0"/>
  </r>
  <r>
    <x v="6"/>
    <x v="6"/>
    <x v="6"/>
    <x v="6"/>
    <x v="0"/>
    <x v="0"/>
    <x v="0"/>
    <s v="Cables"/>
    <n v="176.63"/>
    <x v="6"/>
    <x v="6"/>
    <x v="0"/>
    <x v="3"/>
    <x v="6"/>
    <n v="0"/>
    <x v="6"/>
    <x v="1"/>
    <x v="6"/>
    <x v="0"/>
  </r>
  <r>
    <x v="7"/>
    <x v="7"/>
    <x v="7"/>
    <x v="7"/>
    <x v="0"/>
    <x v="0"/>
    <x v="0"/>
    <s v="Cables"/>
    <n v="229"/>
    <x v="7"/>
    <x v="7"/>
    <x v="1"/>
    <x v="4"/>
    <x v="7"/>
    <n v="0"/>
    <x v="7"/>
    <x v="0"/>
    <x v="7"/>
    <x v="2"/>
  </r>
  <r>
    <x v="8"/>
    <x v="8"/>
    <x v="8"/>
    <x v="8"/>
    <x v="0"/>
    <x v="1"/>
    <x v="1"/>
    <s v="WirelessUSBAdapters"/>
    <n v="499"/>
    <x v="8"/>
    <x v="8"/>
    <x v="0"/>
    <x v="0"/>
    <x v="8"/>
    <n v="0"/>
    <x v="8"/>
    <x v="0"/>
    <x v="8"/>
    <x v="0"/>
  </r>
  <r>
    <x v="9"/>
    <x v="9"/>
    <x v="1"/>
    <x v="1"/>
    <x v="0"/>
    <x v="0"/>
    <x v="0"/>
    <s v="Cables"/>
    <n v="199"/>
    <x v="7"/>
    <x v="9"/>
    <x v="1"/>
    <x v="1"/>
    <x v="1"/>
    <n v="0"/>
    <x v="9"/>
    <x v="1"/>
    <x v="1"/>
    <x v="1"/>
  </r>
  <r>
    <x v="10"/>
    <x v="10"/>
    <x v="4"/>
    <x v="4"/>
    <x v="0"/>
    <x v="0"/>
    <x v="0"/>
    <s v="Cables"/>
    <n v="154"/>
    <x v="9"/>
    <x v="10"/>
    <x v="0"/>
    <x v="4"/>
    <x v="9"/>
    <n v="0"/>
    <x v="10"/>
    <x v="1"/>
    <x v="9"/>
    <x v="0"/>
  </r>
  <r>
    <x v="11"/>
    <x v="11"/>
    <x v="9"/>
    <x v="9"/>
    <x v="0"/>
    <x v="0"/>
    <x v="0"/>
    <s v="Cables"/>
    <n v="299"/>
    <x v="10"/>
    <x v="11"/>
    <x v="0"/>
    <x v="0"/>
    <x v="3"/>
    <n v="0"/>
    <x v="11"/>
    <x v="0"/>
    <x v="3"/>
    <x v="0"/>
  </r>
  <r>
    <x v="12"/>
    <x v="12"/>
    <x v="10"/>
    <x v="10"/>
    <x v="1"/>
    <x v="2"/>
    <x v="2"/>
    <s v="Cables"/>
    <n v="219"/>
    <x v="11"/>
    <x v="12"/>
    <x v="0"/>
    <x v="5"/>
    <x v="10"/>
    <n v="0"/>
    <x v="12"/>
    <x v="0"/>
    <x v="10"/>
    <x v="0"/>
  </r>
  <r>
    <x v="13"/>
    <x v="13"/>
    <x v="11"/>
    <x v="11"/>
    <x v="0"/>
    <x v="0"/>
    <x v="0"/>
    <s v="Cables"/>
    <n v="350"/>
    <x v="12"/>
    <x v="4"/>
    <x v="0"/>
    <x v="0"/>
    <x v="11"/>
    <n v="0"/>
    <x v="13"/>
    <x v="0"/>
    <x v="11"/>
    <x v="0"/>
  </r>
  <r>
    <x v="14"/>
    <x v="14"/>
    <x v="4"/>
    <x v="4"/>
    <x v="0"/>
    <x v="0"/>
    <x v="0"/>
    <s v="Cables"/>
    <n v="159"/>
    <x v="4"/>
    <x v="13"/>
    <x v="0"/>
    <x v="3"/>
    <x v="12"/>
    <n v="0"/>
    <x v="14"/>
    <x v="1"/>
    <x v="12"/>
    <x v="0"/>
  </r>
  <r>
    <x v="15"/>
    <x v="15"/>
    <x v="12"/>
    <x v="12"/>
    <x v="0"/>
    <x v="0"/>
    <x v="0"/>
    <s v="Cables"/>
    <n v="349"/>
    <x v="4"/>
    <x v="14"/>
    <x v="1"/>
    <x v="5"/>
    <x v="13"/>
    <n v="0"/>
    <x v="15"/>
    <x v="0"/>
    <x v="13"/>
    <x v="2"/>
  </r>
  <r>
    <x v="16"/>
    <x v="16"/>
    <x v="13"/>
    <x v="13"/>
    <x v="1"/>
    <x v="2"/>
    <x v="3"/>
    <s v="SmartTelevisions"/>
    <n v="13999"/>
    <x v="13"/>
    <x v="15"/>
    <x v="1"/>
    <x v="0"/>
    <x v="14"/>
    <n v="0"/>
    <x v="16"/>
    <x v="2"/>
    <x v="14"/>
    <x v="1"/>
  </r>
  <r>
    <x v="17"/>
    <x v="17"/>
    <x v="1"/>
    <x v="1"/>
    <x v="0"/>
    <x v="0"/>
    <x v="0"/>
    <s v="Cables"/>
    <n v="249"/>
    <x v="4"/>
    <x v="16"/>
    <x v="1"/>
    <x v="1"/>
    <x v="1"/>
    <n v="0"/>
    <x v="17"/>
    <x v="0"/>
    <x v="1"/>
    <x v="1"/>
  </r>
  <r>
    <x v="18"/>
    <x v="18"/>
    <x v="14"/>
    <x v="14"/>
    <x v="0"/>
    <x v="0"/>
    <x v="0"/>
    <s v="Cables"/>
    <n v="199"/>
    <x v="6"/>
    <x v="13"/>
    <x v="0"/>
    <x v="3"/>
    <x v="15"/>
    <n v="0"/>
    <x v="18"/>
    <x v="1"/>
    <x v="15"/>
    <x v="0"/>
  </r>
  <r>
    <x v="19"/>
    <x v="19"/>
    <x v="15"/>
    <x v="15"/>
    <x v="1"/>
    <x v="2"/>
    <x v="3"/>
    <s v="SmartTelevisions"/>
    <n v="13490"/>
    <x v="14"/>
    <x v="17"/>
    <x v="1"/>
    <x v="4"/>
    <x v="16"/>
    <n v="0"/>
    <x v="19"/>
    <x v="2"/>
    <x v="16"/>
    <x v="1"/>
  </r>
  <r>
    <x v="20"/>
    <x v="20"/>
    <x v="16"/>
    <x v="16"/>
    <x v="0"/>
    <x v="0"/>
    <x v="0"/>
    <s v="Cables"/>
    <n v="970"/>
    <x v="15"/>
    <x v="18"/>
    <x v="1"/>
    <x v="6"/>
    <x v="17"/>
    <n v="1"/>
    <x v="20"/>
    <x v="2"/>
    <x v="17"/>
    <x v="1"/>
  </r>
  <r>
    <x v="21"/>
    <x v="21"/>
    <x v="17"/>
    <x v="17"/>
    <x v="1"/>
    <x v="2"/>
    <x v="2"/>
    <s v="Cables"/>
    <n v="279"/>
    <x v="6"/>
    <x v="15"/>
    <x v="1"/>
    <x v="7"/>
    <x v="18"/>
    <n v="0"/>
    <x v="21"/>
    <x v="0"/>
    <x v="18"/>
    <x v="1"/>
  </r>
  <r>
    <x v="22"/>
    <x v="22"/>
    <x v="18"/>
    <x v="18"/>
    <x v="1"/>
    <x v="2"/>
    <x v="3"/>
    <s v="SmartTelevisions"/>
    <n v="13490"/>
    <x v="16"/>
    <x v="19"/>
    <x v="1"/>
    <x v="4"/>
    <x v="19"/>
    <n v="0"/>
    <x v="22"/>
    <x v="2"/>
    <x v="19"/>
    <x v="1"/>
  </r>
  <r>
    <x v="23"/>
    <x v="23"/>
    <x v="19"/>
    <x v="19"/>
    <x v="0"/>
    <x v="0"/>
    <x v="0"/>
    <s v="Cables"/>
    <n v="59"/>
    <x v="17"/>
    <x v="20"/>
    <x v="0"/>
    <x v="1"/>
    <x v="20"/>
    <n v="0"/>
    <x v="23"/>
    <x v="1"/>
    <x v="20"/>
    <x v="0"/>
  </r>
  <r>
    <x v="24"/>
    <x v="24"/>
    <x v="20"/>
    <x v="20"/>
    <x v="1"/>
    <x v="2"/>
    <x v="3"/>
    <s v="SmartTelevisions"/>
    <n v="11499"/>
    <x v="18"/>
    <x v="21"/>
    <x v="1"/>
    <x v="4"/>
    <x v="21"/>
    <n v="0"/>
    <x v="24"/>
    <x v="2"/>
    <x v="21"/>
    <x v="1"/>
  </r>
  <r>
    <x v="25"/>
    <x v="25"/>
    <x v="21"/>
    <x v="21"/>
    <x v="1"/>
    <x v="2"/>
    <x v="2"/>
    <s v="Cables"/>
    <n v="199"/>
    <x v="3"/>
    <x v="22"/>
    <x v="0"/>
    <x v="0"/>
    <x v="22"/>
    <n v="0"/>
    <x v="25"/>
    <x v="1"/>
    <x v="22"/>
    <x v="0"/>
  </r>
  <r>
    <x v="26"/>
    <x v="26"/>
    <x v="22"/>
    <x v="22"/>
    <x v="1"/>
    <x v="2"/>
    <x v="3"/>
    <s v="SmartTelevisions"/>
    <n v="14999"/>
    <x v="19"/>
    <x v="23"/>
    <x v="1"/>
    <x v="0"/>
    <x v="23"/>
    <n v="0"/>
    <x v="26"/>
    <x v="2"/>
    <x v="23"/>
    <x v="1"/>
  </r>
  <r>
    <x v="27"/>
    <x v="27"/>
    <x v="23"/>
    <x v="23"/>
    <x v="0"/>
    <x v="0"/>
    <x v="0"/>
    <s v="Cables"/>
    <n v="299"/>
    <x v="4"/>
    <x v="23"/>
    <x v="1"/>
    <x v="1"/>
    <x v="24"/>
    <n v="0"/>
    <x v="27"/>
    <x v="0"/>
    <x v="24"/>
    <x v="1"/>
  </r>
  <r>
    <x v="28"/>
    <x v="28"/>
    <x v="24"/>
    <x v="24"/>
    <x v="0"/>
    <x v="0"/>
    <x v="0"/>
    <s v="Cables"/>
    <n v="970"/>
    <x v="20"/>
    <x v="24"/>
    <x v="0"/>
    <x v="5"/>
    <x v="25"/>
    <n v="1"/>
    <x v="28"/>
    <x v="2"/>
    <x v="25"/>
    <x v="0"/>
  </r>
  <r>
    <x v="29"/>
    <x v="29"/>
    <x v="25"/>
    <x v="25"/>
    <x v="0"/>
    <x v="0"/>
    <x v="0"/>
    <s v="Cables"/>
    <n v="299"/>
    <x v="8"/>
    <x v="20"/>
    <x v="0"/>
    <x v="4"/>
    <x v="26"/>
    <n v="0"/>
    <x v="29"/>
    <x v="0"/>
    <x v="26"/>
    <x v="0"/>
  </r>
  <r>
    <x v="30"/>
    <x v="30"/>
    <x v="26"/>
    <x v="26"/>
    <x v="0"/>
    <x v="0"/>
    <x v="0"/>
    <s v="Cables"/>
    <n v="199"/>
    <x v="21"/>
    <x v="25"/>
    <x v="0"/>
    <x v="6"/>
    <x v="27"/>
    <n v="0"/>
    <x v="30"/>
    <x v="1"/>
    <x v="27"/>
    <x v="0"/>
  </r>
  <r>
    <x v="31"/>
    <x v="31"/>
    <x v="27"/>
    <x v="27"/>
    <x v="0"/>
    <x v="0"/>
    <x v="0"/>
    <s v="Cables"/>
    <n v="179"/>
    <x v="6"/>
    <x v="0"/>
    <x v="0"/>
    <x v="1"/>
    <x v="28"/>
    <n v="0"/>
    <x v="31"/>
    <x v="1"/>
    <x v="28"/>
    <x v="0"/>
  </r>
  <r>
    <x v="32"/>
    <x v="32"/>
    <x v="28"/>
    <x v="28"/>
    <x v="0"/>
    <x v="0"/>
    <x v="0"/>
    <s v="Cables"/>
    <n v="389"/>
    <x v="0"/>
    <x v="6"/>
    <x v="0"/>
    <x v="4"/>
    <x v="29"/>
    <n v="1"/>
    <x v="32"/>
    <x v="0"/>
    <x v="29"/>
    <x v="0"/>
  </r>
  <r>
    <x v="33"/>
    <x v="33"/>
    <x v="29"/>
    <x v="29"/>
    <x v="0"/>
    <x v="0"/>
    <x v="0"/>
    <s v="Cables"/>
    <n v="599"/>
    <x v="22"/>
    <x v="26"/>
    <x v="1"/>
    <x v="4"/>
    <x v="30"/>
    <n v="1"/>
    <x v="33"/>
    <x v="2"/>
    <x v="30"/>
    <x v="2"/>
  </r>
  <r>
    <x v="34"/>
    <x v="34"/>
    <x v="30"/>
    <x v="30"/>
    <x v="0"/>
    <x v="0"/>
    <x v="0"/>
    <s v="Cables"/>
    <n v="199"/>
    <x v="8"/>
    <x v="27"/>
    <x v="0"/>
    <x v="2"/>
    <x v="31"/>
    <n v="0"/>
    <x v="34"/>
    <x v="1"/>
    <x v="31"/>
    <x v="0"/>
  </r>
  <r>
    <x v="35"/>
    <x v="35"/>
    <x v="31"/>
    <x v="31"/>
    <x v="0"/>
    <x v="0"/>
    <x v="0"/>
    <s v="Cables"/>
    <n v="99"/>
    <x v="23"/>
    <x v="5"/>
    <x v="0"/>
    <x v="2"/>
    <x v="5"/>
    <n v="0"/>
    <x v="35"/>
    <x v="1"/>
    <x v="5"/>
    <x v="0"/>
  </r>
  <r>
    <x v="36"/>
    <x v="36"/>
    <x v="32"/>
    <x v="32"/>
    <x v="0"/>
    <x v="0"/>
    <x v="0"/>
    <s v="Cables"/>
    <n v="899"/>
    <x v="24"/>
    <x v="3"/>
    <x v="0"/>
    <x v="5"/>
    <x v="32"/>
    <n v="0"/>
    <x v="36"/>
    <x v="2"/>
    <x v="32"/>
    <x v="0"/>
  </r>
  <r>
    <x v="37"/>
    <x v="37"/>
    <x v="33"/>
    <x v="33"/>
    <x v="0"/>
    <x v="0"/>
    <x v="0"/>
    <s v="Cables"/>
    <n v="199"/>
    <x v="8"/>
    <x v="27"/>
    <x v="0"/>
    <x v="1"/>
    <x v="33"/>
    <n v="1"/>
    <x v="37"/>
    <x v="1"/>
    <x v="33"/>
    <x v="0"/>
  </r>
  <r>
    <x v="38"/>
    <x v="38"/>
    <x v="34"/>
    <x v="34"/>
    <x v="1"/>
    <x v="2"/>
    <x v="3"/>
    <s v="SmartTelevisions"/>
    <n v="32999"/>
    <x v="25"/>
    <x v="28"/>
    <x v="1"/>
    <x v="0"/>
    <x v="34"/>
    <n v="0"/>
    <x v="38"/>
    <x v="2"/>
    <x v="34"/>
    <x v="1"/>
  </r>
  <r>
    <x v="39"/>
    <x v="39"/>
    <x v="35"/>
    <x v="35"/>
    <x v="0"/>
    <x v="0"/>
    <x v="0"/>
    <s v="Cables"/>
    <n v="970"/>
    <x v="20"/>
    <x v="24"/>
    <x v="0"/>
    <x v="0"/>
    <x v="35"/>
    <n v="1"/>
    <x v="39"/>
    <x v="2"/>
    <x v="35"/>
    <x v="0"/>
  </r>
  <r>
    <x v="40"/>
    <x v="40"/>
    <x v="26"/>
    <x v="26"/>
    <x v="0"/>
    <x v="0"/>
    <x v="0"/>
    <s v="Cables"/>
    <n v="209"/>
    <x v="26"/>
    <x v="20"/>
    <x v="0"/>
    <x v="6"/>
    <x v="36"/>
    <n v="0"/>
    <x v="40"/>
    <x v="0"/>
    <x v="36"/>
    <x v="0"/>
  </r>
  <r>
    <x v="41"/>
    <x v="41"/>
    <x v="36"/>
    <x v="36"/>
    <x v="1"/>
    <x v="2"/>
    <x v="3"/>
    <s v="SmartTelevisions"/>
    <n v="19999"/>
    <x v="27"/>
    <x v="1"/>
    <x v="1"/>
    <x v="4"/>
    <x v="37"/>
    <n v="0"/>
    <x v="41"/>
    <x v="2"/>
    <x v="37"/>
    <x v="1"/>
  </r>
  <r>
    <x v="42"/>
    <x v="42"/>
    <x v="0"/>
    <x v="0"/>
    <x v="0"/>
    <x v="0"/>
    <x v="0"/>
    <s v="Cables"/>
    <n v="399"/>
    <x v="0"/>
    <x v="0"/>
    <x v="0"/>
    <x v="0"/>
    <x v="0"/>
    <n v="0"/>
    <x v="0"/>
    <x v="0"/>
    <x v="0"/>
    <x v="0"/>
  </r>
  <r>
    <x v="43"/>
    <x v="43"/>
    <x v="37"/>
    <x v="37"/>
    <x v="0"/>
    <x v="1"/>
    <x v="1"/>
    <s v="WirelessUSBAdapters"/>
    <n v="999"/>
    <x v="28"/>
    <x v="16"/>
    <x v="1"/>
    <x v="4"/>
    <x v="38"/>
    <n v="0"/>
    <x v="42"/>
    <x v="2"/>
    <x v="38"/>
    <x v="1"/>
  </r>
  <r>
    <x v="44"/>
    <x v="44"/>
    <x v="38"/>
    <x v="38"/>
    <x v="0"/>
    <x v="0"/>
    <x v="0"/>
    <s v="Cables"/>
    <n v="59"/>
    <x v="17"/>
    <x v="20"/>
    <x v="0"/>
    <x v="1"/>
    <x v="20"/>
    <n v="0"/>
    <x v="23"/>
    <x v="1"/>
    <x v="20"/>
    <x v="0"/>
  </r>
  <r>
    <x v="45"/>
    <x v="45"/>
    <x v="39"/>
    <x v="39"/>
    <x v="0"/>
    <x v="0"/>
    <x v="0"/>
    <s v="Cables"/>
    <n v="333"/>
    <x v="8"/>
    <x v="29"/>
    <x v="0"/>
    <x v="8"/>
    <x v="39"/>
    <n v="0"/>
    <x v="43"/>
    <x v="0"/>
    <x v="39"/>
    <x v="0"/>
  </r>
  <r>
    <x v="46"/>
    <x v="46"/>
    <x v="40"/>
    <x v="40"/>
    <x v="0"/>
    <x v="1"/>
    <x v="1"/>
    <s v="WirelessUSBAdapters"/>
    <n v="507"/>
    <x v="29"/>
    <x v="30"/>
    <x v="0"/>
    <x v="3"/>
    <x v="40"/>
    <n v="0"/>
    <x v="44"/>
    <x v="2"/>
    <x v="40"/>
    <x v="0"/>
  </r>
  <r>
    <x v="47"/>
    <x v="47"/>
    <x v="41"/>
    <x v="41"/>
    <x v="1"/>
    <x v="2"/>
    <x v="2"/>
    <s v="Cables"/>
    <n v="309"/>
    <x v="30"/>
    <x v="31"/>
    <x v="1"/>
    <x v="5"/>
    <x v="10"/>
    <n v="0"/>
    <x v="45"/>
    <x v="0"/>
    <x v="10"/>
    <x v="1"/>
  </r>
  <r>
    <x v="48"/>
    <x v="48"/>
    <x v="42"/>
    <x v="42"/>
    <x v="1"/>
    <x v="2"/>
    <x v="2"/>
    <s v="RemoteControls"/>
    <n v="399"/>
    <x v="8"/>
    <x v="13"/>
    <x v="0"/>
    <x v="9"/>
    <x v="41"/>
    <n v="1"/>
    <x v="46"/>
    <x v="0"/>
    <x v="41"/>
    <x v="0"/>
  </r>
  <r>
    <x v="49"/>
    <x v="49"/>
    <x v="43"/>
    <x v="43"/>
    <x v="0"/>
    <x v="0"/>
    <x v="0"/>
    <s v="Cables"/>
    <n v="199"/>
    <x v="31"/>
    <x v="8"/>
    <x v="0"/>
    <x v="0"/>
    <x v="42"/>
    <n v="0"/>
    <x v="47"/>
    <x v="1"/>
    <x v="42"/>
    <x v="0"/>
  </r>
  <r>
    <x v="50"/>
    <x v="50"/>
    <x v="44"/>
    <x v="44"/>
    <x v="0"/>
    <x v="1"/>
    <x v="1"/>
    <s v="WirelessUSBAdapters"/>
    <n v="1199"/>
    <x v="32"/>
    <x v="32"/>
    <x v="1"/>
    <x v="5"/>
    <x v="43"/>
    <n v="0"/>
    <x v="48"/>
    <x v="2"/>
    <x v="43"/>
    <x v="1"/>
  </r>
  <r>
    <x v="51"/>
    <x v="51"/>
    <x v="43"/>
    <x v="43"/>
    <x v="0"/>
    <x v="0"/>
    <x v="0"/>
    <s v="Cables"/>
    <n v="179"/>
    <x v="33"/>
    <x v="0"/>
    <x v="0"/>
    <x v="0"/>
    <x v="42"/>
    <n v="0"/>
    <x v="49"/>
    <x v="1"/>
    <x v="42"/>
    <x v="0"/>
  </r>
  <r>
    <x v="52"/>
    <x v="52"/>
    <x v="45"/>
    <x v="45"/>
    <x v="0"/>
    <x v="0"/>
    <x v="0"/>
    <s v="Cables"/>
    <n v="799"/>
    <x v="34"/>
    <x v="33"/>
    <x v="0"/>
    <x v="4"/>
    <x v="44"/>
    <n v="0"/>
    <x v="50"/>
    <x v="2"/>
    <x v="44"/>
    <x v="0"/>
  </r>
  <r>
    <x v="53"/>
    <x v="53"/>
    <x v="46"/>
    <x v="46"/>
    <x v="1"/>
    <x v="2"/>
    <x v="3"/>
    <s v="StandardTelevisions"/>
    <n v="6999"/>
    <x v="35"/>
    <x v="18"/>
    <x v="1"/>
    <x v="0"/>
    <x v="45"/>
    <n v="0"/>
    <x v="51"/>
    <x v="2"/>
    <x v="45"/>
    <x v="1"/>
  </r>
  <r>
    <x v="54"/>
    <x v="54"/>
    <x v="47"/>
    <x v="47"/>
    <x v="0"/>
    <x v="0"/>
    <x v="0"/>
    <s v="Cables"/>
    <n v="199"/>
    <x v="1"/>
    <x v="1"/>
    <x v="1"/>
    <x v="3"/>
    <x v="46"/>
    <n v="1"/>
    <x v="52"/>
    <x v="1"/>
    <x v="46"/>
    <x v="1"/>
  </r>
  <r>
    <x v="55"/>
    <x v="55"/>
    <x v="48"/>
    <x v="48"/>
    <x v="1"/>
    <x v="2"/>
    <x v="2"/>
    <s v="RemoteControls"/>
    <n v="230"/>
    <x v="6"/>
    <x v="34"/>
    <x v="0"/>
    <x v="7"/>
    <x v="47"/>
    <n v="0"/>
    <x v="53"/>
    <x v="0"/>
    <x v="47"/>
    <x v="0"/>
  </r>
  <r>
    <x v="56"/>
    <x v="56"/>
    <x v="49"/>
    <x v="49"/>
    <x v="0"/>
    <x v="1"/>
    <x v="1"/>
    <s v="WirelessUSBAdapters"/>
    <n v="649"/>
    <x v="36"/>
    <x v="34"/>
    <x v="0"/>
    <x v="0"/>
    <x v="8"/>
    <n v="0"/>
    <x v="54"/>
    <x v="2"/>
    <x v="8"/>
    <x v="0"/>
  </r>
  <r>
    <x v="57"/>
    <x v="57"/>
    <x v="22"/>
    <x v="22"/>
    <x v="1"/>
    <x v="2"/>
    <x v="3"/>
    <s v="SmartTelevisions"/>
    <n v="15999"/>
    <x v="37"/>
    <x v="35"/>
    <x v="1"/>
    <x v="0"/>
    <x v="23"/>
    <n v="0"/>
    <x v="55"/>
    <x v="2"/>
    <x v="23"/>
    <x v="1"/>
  </r>
  <r>
    <x v="58"/>
    <x v="58"/>
    <x v="50"/>
    <x v="50"/>
    <x v="0"/>
    <x v="0"/>
    <x v="0"/>
    <s v="Cables"/>
    <n v="348"/>
    <x v="38"/>
    <x v="36"/>
    <x v="0"/>
    <x v="0"/>
    <x v="48"/>
    <n v="1"/>
    <x v="56"/>
    <x v="0"/>
    <x v="48"/>
    <x v="0"/>
  </r>
  <r>
    <x v="59"/>
    <x v="59"/>
    <x v="4"/>
    <x v="4"/>
    <x v="0"/>
    <x v="0"/>
    <x v="0"/>
    <s v="Cables"/>
    <n v="154"/>
    <x v="1"/>
    <x v="37"/>
    <x v="0"/>
    <x v="4"/>
    <x v="49"/>
    <n v="0"/>
    <x v="57"/>
    <x v="1"/>
    <x v="49"/>
    <x v="0"/>
  </r>
  <r>
    <x v="60"/>
    <x v="60"/>
    <x v="51"/>
    <x v="51"/>
    <x v="1"/>
    <x v="2"/>
    <x v="2"/>
    <s v="RemoteControls"/>
    <n v="179"/>
    <x v="10"/>
    <x v="38"/>
    <x v="0"/>
    <x v="7"/>
    <x v="50"/>
    <n v="0"/>
    <x v="58"/>
    <x v="1"/>
    <x v="50"/>
    <x v="0"/>
  </r>
  <r>
    <x v="61"/>
    <x v="61"/>
    <x v="52"/>
    <x v="52"/>
    <x v="1"/>
    <x v="2"/>
    <x v="3"/>
    <s v="SmartTelevisions"/>
    <n v="32990"/>
    <x v="39"/>
    <x v="39"/>
    <x v="1"/>
    <x v="4"/>
    <x v="51"/>
    <n v="0"/>
    <x v="59"/>
    <x v="2"/>
    <x v="51"/>
    <x v="1"/>
  </r>
  <r>
    <x v="62"/>
    <x v="62"/>
    <x v="53"/>
    <x v="53"/>
    <x v="0"/>
    <x v="0"/>
    <x v="0"/>
    <s v="Cables"/>
    <n v="139"/>
    <x v="8"/>
    <x v="40"/>
    <x v="0"/>
    <x v="1"/>
    <x v="52"/>
    <n v="0"/>
    <x v="60"/>
    <x v="1"/>
    <x v="52"/>
    <x v="0"/>
  </r>
  <r>
    <x v="63"/>
    <x v="63"/>
    <x v="54"/>
    <x v="54"/>
    <x v="0"/>
    <x v="0"/>
    <x v="0"/>
    <s v="Cables"/>
    <n v="329"/>
    <x v="40"/>
    <x v="4"/>
    <x v="0"/>
    <x v="0"/>
    <x v="53"/>
    <n v="0"/>
    <x v="61"/>
    <x v="0"/>
    <x v="53"/>
    <x v="0"/>
  </r>
  <r>
    <x v="64"/>
    <x v="64"/>
    <x v="55"/>
    <x v="55"/>
    <x v="1"/>
    <x v="2"/>
    <x v="3"/>
    <s v="SmartTelevisions"/>
    <n v="13999"/>
    <x v="13"/>
    <x v="15"/>
    <x v="1"/>
    <x v="0"/>
    <x v="54"/>
    <n v="0"/>
    <x v="62"/>
    <x v="2"/>
    <x v="54"/>
    <x v="1"/>
  </r>
  <r>
    <x v="65"/>
    <x v="65"/>
    <x v="41"/>
    <x v="41"/>
    <x v="1"/>
    <x v="2"/>
    <x v="2"/>
    <s v="Cables"/>
    <n v="309"/>
    <x v="41"/>
    <x v="38"/>
    <x v="0"/>
    <x v="5"/>
    <x v="10"/>
    <n v="0"/>
    <x v="63"/>
    <x v="0"/>
    <x v="10"/>
    <x v="0"/>
  </r>
  <r>
    <x v="66"/>
    <x v="66"/>
    <x v="4"/>
    <x v="4"/>
    <x v="0"/>
    <x v="0"/>
    <x v="0"/>
    <s v="Cables"/>
    <n v="263"/>
    <x v="3"/>
    <x v="33"/>
    <x v="0"/>
    <x v="3"/>
    <x v="55"/>
    <n v="1"/>
    <x v="64"/>
    <x v="0"/>
    <x v="55"/>
    <x v="0"/>
  </r>
  <r>
    <x v="67"/>
    <x v="67"/>
    <x v="20"/>
    <x v="20"/>
    <x v="1"/>
    <x v="2"/>
    <x v="3"/>
    <s v="StandardTelevisions"/>
    <n v="7999"/>
    <x v="42"/>
    <x v="41"/>
    <x v="1"/>
    <x v="4"/>
    <x v="56"/>
    <n v="1"/>
    <x v="65"/>
    <x v="2"/>
    <x v="56"/>
    <x v="1"/>
  </r>
  <r>
    <x v="68"/>
    <x v="68"/>
    <x v="56"/>
    <x v="56"/>
    <x v="1"/>
    <x v="2"/>
    <x v="2"/>
    <s v="TVMounts,Stands&amp;Turntables"/>
    <n v="1599"/>
    <x v="43"/>
    <x v="41"/>
    <x v="1"/>
    <x v="0"/>
    <x v="57"/>
    <n v="0"/>
    <x v="66"/>
    <x v="2"/>
    <x v="57"/>
    <x v="1"/>
  </r>
  <r>
    <x v="69"/>
    <x v="69"/>
    <x v="57"/>
    <x v="57"/>
    <x v="0"/>
    <x v="0"/>
    <x v="0"/>
    <s v="Cables"/>
    <n v="219"/>
    <x v="11"/>
    <x v="12"/>
    <x v="0"/>
    <x v="4"/>
    <x v="58"/>
    <n v="0"/>
    <x v="67"/>
    <x v="0"/>
    <x v="58"/>
    <x v="0"/>
  </r>
  <r>
    <x v="70"/>
    <x v="70"/>
    <x v="58"/>
    <x v="58"/>
    <x v="0"/>
    <x v="0"/>
    <x v="0"/>
    <s v="Cables"/>
    <n v="349"/>
    <x v="12"/>
    <x v="4"/>
    <x v="0"/>
    <x v="6"/>
    <x v="59"/>
    <n v="1"/>
    <x v="68"/>
    <x v="0"/>
    <x v="59"/>
    <x v="0"/>
  </r>
  <r>
    <x v="71"/>
    <x v="71"/>
    <x v="59"/>
    <x v="59"/>
    <x v="0"/>
    <x v="0"/>
    <x v="0"/>
    <s v="Cables"/>
    <n v="349"/>
    <x v="22"/>
    <x v="21"/>
    <x v="1"/>
    <x v="3"/>
    <x v="60"/>
    <n v="1"/>
    <x v="69"/>
    <x v="0"/>
    <x v="60"/>
    <x v="1"/>
  </r>
  <r>
    <x v="72"/>
    <x v="72"/>
    <x v="60"/>
    <x v="60"/>
    <x v="1"/>
    <x v="2"/>
    <x v="3"/>
    <s v="SmartTelevisions"/>
    <n v="26999"/>
    <x v="44"/>
    <x v="42"/>
    <x v="1"/>
    <x v="0"/>
    <x v="54"/>
    <n v="0"/>
    <x v="70"/>
    <x v="2"/>
    <x v="54"/>
    <x v="1"/>
  </r>
  <r>
    <x v="73"/>
    <x v="73"/>
    <x v="61"/>
    <x v="61"/>
    <x v="0"/>
    <x v="0"/>
    <x v="0"/>
    <s v="Cables"/>
    <n v="115"/>
    <x v="6"/>
    <x v="36"/>
    <x v="0"/>
    <x v="1"/>
    <x v="61"/>
    <n v="0"/>
    <x v="71"/>
    <x v="1"/>
    <x v="61"/>
    <x v="0"/>
  </r>
  <r>
    <x v="74"/>
    <x v="74"/>
    <x v="14"/>
    <x v="14"/>
    <x v="0"/>
    <x v="0"/>
    <x v="0"/>
    <s v="Cables"/>
    <n v="399"/>
    <x v="8"/>
    <x v="13"/>
    <x v="0"/>
    <x v="3"/>
    <x v="62"/>
    <n v="0"/>
    <x v="72"/>
    <x v="0"/>
    <x v="62"/>
    <x v="0"/>
  </r>
  <r>
    <x v="75"/>
    <x v="75"/>
    <x v="62"/>
    <x v="62"/>
    <x v="0"/>
    <x v="0"/>
    <x v="0"/>
    <s v="Cables"/>
    <n v="199"/>
    <x v="6"/>
    <x v="13"/>
    <x v="0"/>
    <x v="3"/>
    <x v="63"/>
    <n v="1"/>
    <x v="73"/>
    <x v="1"/>
    <x v="63"/>
    <x v="0"/>
  </r>
  <r>
    <x v="76"/>
    <x v="76"/>
    <x v="27"/>
    <x v="27"/>
    <x v="0"/>
    <x v="0"/>
    <x v="0"/>
    <s v="Cables"/>
    <n v="179"/>
    <x v="4"/>
    <x v="10"/>
    <x v="0"/>
    <x v="1"/>
    <x v="64"/>
    <n v="0"/>
    <x v="74"/>
    <x v="1"/>
    <x v="64"/>
    <x v="0"/>
  </r>
  <r>
    <x v="77"/>
    <x v="77"/>
    <x v="63"/>
    <x v="63"/>
    <x v="1"/>
    <x v="2"/>
    <x v="3"/>
    <s v="SmartTelevisions"/>
    <n v="10901"/>
    <x v="45"/>
    <x v="6"/>
    <x v="0"/>
    <x v="3"/>
    <x v="65"/>
    <n v="1"/>
    <x v="75"/>
    <x v="2"/>
    <x v="65"/>
    <x v="0"/>
  </r>
  <r>
    <x v="78"/>
    <x v="78"/>
    <x v="64"/>
    <x v="64"/>
    <x v="0"/>
    <x v="0"/>
    <x v="0"/>
    <s v="Cables"/>
    <n v="209"/>
    <x v="6"/>
    <x v="30"/>
    <x v="0"/>
    <x v="2"/>
    <x v="66"/>
    <n v="1"/>
    <x v="76"/>
    <x v="0"/>
    <x v="66"/>
    <x v="0"/>
  </r>
  <r>
    <x v="79"/>
    <x v="79"/>
    <x v="65"/>
    <x v="65"/>
    <x v="1"/>
    <x v="2"/>
    <x v="2"/>
    <s v="RemoteControls"/>
    <n v="1434"/>
    <x v="46"/>
    <x v="0"/>
    <x v="0"/>
    <x v="1"/>
    <x v="67"/>
    <n v="1"/>
    <x v="77"/>
    <x v="2"/>
    <x v="67"/>
    <x v="0"/>
  </r>
  <r>
    <x v="80"/>
    <x v="80"/>
    <x v="66"/>
    <x v="66"/>
    <x v="0"/>
    <x v="0"/>
    <x v="0"/>
    <s v="Cables"/>
    <n v="399"/>
    <x v="0"/>
    <x v="0"/>
    <x v="0"/>
    <x v="0"/>
    <x v="0"/>
    <n v="0"/>
    <x v="0"/>
    <x v="0"/>
    <x v="0"/>
    <x v="0"/>
  </r>
  <r>
    <x v="81"/>
    <x v="81"/>
    <x v="67"/>
    <x v="67"/>
    <x v="0"/>
    <x v="0"/>
    <x v="0"/>
    <s v="Cables"/>
    <n v="139"/>
    <x v="47"/>
    <x v="15"/>
    <x v="1"/>
    <x v="1"/>
    <x v="20"/>
    <n v="0"/>
    <x v="78"/>
    <x v="1"/>
    <x v="20"/>
    <x v="1"/>
  </r>
  <r>
    <x v="82"/>
    <x v="82"/>
    <x v="68"/>
    <x v="68"/>
    <x v="1"/>
    <x v="2"/>
    <x v="3"/>
    <s v="SmartTelevisions"/>
    <n v="7299"/>
    <x v="48"/>
    <x v="33"/>
    <x v="0"/>
    <x v="10"/>
    <x v="68"/>
    <n v="1"/>
    <x v="79"/>
    <x v="2"/>
    <x v="68"/>
    <x v="0"/>
  </r>
  <r>
    <x v="83"/>
    <x v="83"/>
    <x v="69"/>
    <x v="69"/>
    <x v="0"/>
    <x v="0"/>
    <x v="0"/>
    <s v="Cables"/>
    <n v="299"/>
    <x v="10"/>
    <x v="11"/>
    <x v="0"/>
    <x v="5"/>
    <x v="69"/>
    <n v="0"/>
    <x v="80"/>
    <x v="0"/>
    <x v="69"/>
    <x v="0"/>
  </r>
  <r>
    <x v="84"/>
    <x v="84"/>
    <x v="70"/>
    <x v="70"/>
    <x v="0"/>
    <x v="0"/>
    <x v="0"/>
    <s v="Cables"/>
    <n v="325"/>
    <x v="49"/>
    <x v="43"/>
    <x v="0"/>
    <x v="0"/>
    <x v="70"/>
    <n v="0"/>
    <x v="81"/>
    <x v="0"/>
    <x v="70"/>
    <x v="0"/>
  </r>
  <r>
    <x v="85"/>
    <x v="85"/>
    <x v="71"/>
    <x v="71"/>
    <x v="1"/>
    <x v="2"/>
    <x v="3"/>
    <s v="SmartTelevisions"/>
    <n v="29999"/>
    <x v="50"/>
    <x v="23"/>
    <x v="1"/>
    <x v="0"/>
    <x v="34"/>
    <n v="0"/>
    <x v="82"/>
    <x v="2"/>
    <x v="34"/>
    <x v="1"/>
  </r>
  <r>
    <x v="86"/>
    <x v="86"/>
    <x v="72"/>
    <x v="72"/>
    <x v="1"/>
    <x v="2"/>
    <x v="3"/>
    <s v="SmartTelevisions"/>
    <n v="27999"/>
    <x v="51"/>
    <x v="44"/>
    <x v="1"/>
    <x v="4"/>
    <x v="21"/>
    <n v="0"/>
    <x v="83"/>
    <x v="2"/>
    <x v="21"/>
    <x v="1"/>
  </r>
  <r>
    <x v="87"/>
    <x v="87"/>
    <x v="52"/>
    <x v="52"/>
    <x v="1"/>
    <x v="2"/>
    <x v="3"/>
    <s v="SmartTelevisions"/>
    <n v="30990"/>
    <x v="52"/>
    <x v="19"/>
    <x v="1"/>
    <x v="4"/>
    <x v="51"/>
    <n v="0"/>
    <x v="84"/>
    <x v="2"/>
    <x v="51"/>
    <x v="1"/>
  </r>
  <r>
    <x v="88"/>
    <x v="88"/>
    <x v="73"/>
    <x v="73"/>
    <x v="0"/>
    <x v="0"/>
    <x v="0"/>
    <s v="Cables"/>
    <n v="199"/>
    <x v="8"/>
    <x v="27"/>
    <x v="0"/>
    <x v="6"/>
    <x v="71"/>
    <n v="1"/>
    <x v="85"/>
    <x v="1"/>
    <x v="71"/>
    <x v="0"/>
  </r>
  <r>
    <x v="89"/>
    <x v="89"/>
    <x v="0"/>
    <x v="0"/>
    <x v="0"/>
    <x v="0"/>
    <x v="0"/>
    <s v="Cables"/>
    <n v="649"/>
    <x v="20"/>
    <x v="45"/>
    <x v="0"/>
    <x v="0"/>
    <x v="0"/>
    <n v="0"/>
    <x v="86"/>
    <x v="2"/>
    <x v="0"/>
    <x v="0"/>
  </r>
  <r>
    <x v="90"/>
    <x v="90"/>
    <x v="74"/>
    <x v="74"/>
    <x v="0"/>
    <x v="1"/>
    <x v="1"/>
    <s v="WirelessUSBAdapters"/>
    <n v="269"/>
    <x v="53"/>
    <x v="46"/>
    <x v="0"/>
    <x v="9"/>
    <x v="72"/>
    <n v="0"/>
    <x v="87"/>
    <x v="0"/>
    <x v="72"/>
    <x v="0"/>
  </r>
  <r>
    <x v="91"/>
    <x v="91"/>
    <x v="71"/>
    <x v="71"/>
    <x v="1"/>
    <x v="2"/>
    <x v="3"/>
    <s v="SmartTelevisions"/>
    <n v="24999"/>
    <x v="54"/>
    <x v="47"/>
    <x v="1"/>
    <x v="0"/>
    <x v="23"/>
    <n v="0"/>
    <x v="88"/>
    <x v="2"/>
    <x v="23"/>
    <x v="2"/>
  </r>
  <r>
    <x v="92"/>
    <x v="92"/>
    <x v="3"/>
    <x v="3"/>
    <x v="0"/>
    <x v="0"/>
    <x v="0"/>
    <s v="Cables"/>
    <n v="299"/>
    <x v="3"/>
    <x v="48"/>
    <x v="0"/>
    <x v="0"/>
    <x v="3"/>
    <n v="0"/>
    <x v="3"/>
    <x v="0"/>
    <x v="3"/>
    <x v="0"/>
  </r>
  <r>
    <x v="93"/>
    <x v="93"/>
    <x v="75"/>
    <x v="75"/>
    <x v="0"/>
    <x v="0"/>
    <x v="0"/>
    <s v="Cables"/>
    <n v="199"/>
    <x v="8"/>
    <x v="27"/>
    <x v="0"/>
    <x v="3"/>
    <x v="73"/>
    <n v="1"/>
    <x v="89"/>
    <x v="1"/>
    <x v="73"/>
    <x v="0"/>
  </r>
  <r>
    <x v="94"/>
    <x v="94"/>
    <x v="76"/>
    <x v="76"/>
    <x v="1"/>
    <x v="2"/>
    <x v="3"/>
    <s v="SmartTelevisions"/>
    <n v="18990"/>
    <x v="51"/>
    <x v="34"/>
    <x v="0"/>
    <x v="0"/>
    <x v="74"/>
    <n v="0"/>
    <x v="90"/>
    <x v="2"/>
    <x v="74"/>
    <x v="0"/>
  </r>
  <r>
    <x v="95"/>
    <x v="95"/>
    <x v="77"/>
    <x v="77"/>
    <x v="0"/>
    <x v="1"/>
    <x v="1"/>
    <s v="WirelessUSBAdapters"/>
    <n v="290"/>
    <x v="1"/>
    <x v="49"/>
    <x v="1"/>
    <x v="7"/>
    <x v="75"/>
    <n v="0"/>
    <x v="91"/>
    <x v="0"/>
    <x v="75"/>
    <x v="2"/>
  </r>
  <r>
    <x v="96"/>
    <x v="96"/>
    <x v="78"/>
    <x v="78"/>
    <x v="1"/>
    <x v="2"/>
    <x v="2"/>
    <s v="RemoteControls"/>
    <n v="249"/>
    <x v="10"/>
    <x v="12"/>
    <x v="0"/>
    <x v="11"/>
    <x v="76"/>
    <n v="0"/>
    <x v="92"/>
    <x v="0"/>
    <x v="76"/>
    <x v="0"/>
  </r>
  <r>
    <x v="97"/>
    <x v="97"/>
    <x v="79"/>
    <x v="79"/>
    <x v="0"/>
    <x v="0"/>
    <x v="0"/>
    <s v="Cables"/>
    <n v="345"/>
    <x v="8"/>
    <x v="6"/>
    <x v="0"/>
    <x v="7"/>
    <x v="77"/>
    <n v="0"/>
    <x v="93"/>
    <x v="0"/>
    <x v="77"/>
    <x v="0"/>
  </r>
  <r>
    <x v="98"/>
    <x v="98"/>
    <x v="80"/>
    <x v="80"/>
    <x v="0"/>
    <x v="1"/>
    <x v="1"/>
    <s v="WirelessUSBAdapters"/>
    <n v="1099"/>
    <x v="2"/>
    <x v="21"/>
    <x v="1"/>
    <x v="6"/>
    <x v="78"/>
    <n v="0"/>
    <x v="94"/>
    <x v="2"/>
    <x v="78"/>
    <x v="1"/>
  </r>
  <r>
    <x v="99"/>
    <x v="99"/>
    <x v="81"/>
    <x v="81"/>
    <x v="0"/>
    <x v="0"/>
    <x v="0"/>
    <s v="Cables"/>
    <n v="719"/>
    <x v="38"/>
    <x v="50"/>
    <x v="0"/>
    <x v="3"/>
    <x v="79"/>
    <n v="0"/>
    <x v="95"/>
    <x v="2"/>
    <x v="79"/>
    <x v="0"/>
  </r>
  <r>
    <x v="100"/>
    <x v="100"/>
    <x v="82"/>
    <x v="82"/>
    <x v="1"/>
    <x v="2"/>
    <x v="2"/>
    <s v="RemoteControls"/>
    <n v="349"/>
    <x v="38"/>
    <x v="36"/>
    <x v="0"/>
    <x v="4"/>
    <x v="80"/>
    <n v="0"/>
    <x v="96"/>
    <x v="0"/>
    <x v="80"/>
    <x v="0"/>
  </r>
  <r>
    <x v="101"/>
    <x v="101"/>
    <x v="83"/>
    <x v="83"/>
    <x v="0"/>
    <x v="0"/>
    <x v="0"/>
    <s v="Cables"/>
    <n v="849"/>
    <x v="55"/>
    <x v="3"/>
    <x v="0"/>
    <x v="4"/>
    <x v="81"/>
    <n v="0"/>
    <x v="97"/>
    <x v="2"/>
    <x v="81"/>
    <x v="0"/>
  </r>
  <r>
    <x v="102"/>
    <x v="102"/>
    <x v="84"/>
    <x v="84"/>
    <x v="1"/>
    <x v="2"/>
    <x v="2"/>
    <s v="RemoteControls"/>
    <n v="299"/>
    <x v="12"/>
    <x v="29"/>
    <x v="0"/>
    <x v="1"/>
    <x v="82"/>
    <n v="0"/>
    <x v="98"/>
    <x v="0"/>
    <x v="82"/>
    <x v="0"/>
  </r>
  <r>
    <x v="103"/>
    <x v="103"/>
    <x v="85"/>
    <x v="85"/>
    <x v="1"/>
    <x v="2"/>
    <x v="3"/>
    <s v="SmartTelevisions"/>
    <n v="21999"/>
    <x v="56"/>
    <x v="35"/>
    <x v="1"/>
    <x v="0"/>
    <x v="14"/>
    <n v="0"/>
    <x v="99"/>
    <x v="2"/>
    <x v="14"/>
    <x v="1"/>
  </r>
  <r>
    <x v="104"/>
    <x v="104"/>
    <x v="0"/>
    <x v="0"/>
    <x v="0"/>
    <x v="0"/>
    <x v="0"/>
    <s v="Cables"/>
    <n v="349"/>
    <x v="8"/>
    <x v="6"/>
    <x v="0"/>
    <x v="0"/>
    <x v="83"/>
    <n v="0"/>
    <x v="100"/>
    <x v="0"/>
    <x v="83"/>
    <x v="0"/>
  </r>
  <r>
    <x v="105"/>
    <x v="105"/>
    <x v="81"/>
    <x v="81"/>
    <x v="0"/>
    <x v="0"/>
    <x v="0"/>
    <s v="Cables"/>
    <n v="399"/>
    <x v="8"/>
    <x v="13"/>
    <x v="0"/>
    <x v="4"/>
    <x v="84"/>
    <n v="0"/>
    <x v="101"/>
    <x v="0"/>
    <x v="84"/>
    <x v="0"/>
  </r>
  <r>
    <x v="106"/>
    <x v="106"/>
    <x v="0"/>
    <x v="0"/>
    <x v="0"/>
    <x v="0"/>
    <x v="0"/>
    <s v="Cables"/>
    <n v="449"/>
    <x v="49"/>
    <x v="6"/>
    <x v="0"/>
    <x v="0"/>
    <x v="0"/>
    <n v="0"/>
    <x v="102"/>
    <x v="0"/>
    <x v="0"/>
    <x v="0"/>
  </r>
  <r>
    <x v="107"/>
    <x v="107"/>
    <x v="86"/>
    <x v="86"/>
    <x v="0"/>
    <x v="0"/>
    <x v="0"/>
    <s v="Cables"/>
    <n v="299"/>
    <x v="8"/>
    <x v="20"/>
    <x v="0"/>
    <x v="4"/>
    <x v="85"/>
    <n v="1"/>
    <x v="103"/>
    <x v="0"/>
    <x v="85"/>
    <x v="0"/>
  </r>
  <r>
    <x v="108"/>
    <x v="108"/>
    <x v="87"/>
    <x v="87"/>
    <x v="1"/>
    <x v="2"/>
    <x v="3"/>
    <s v="SmartTelevisions"/>
    <n v="37999"/>
    <x v="57"/>
    <x v="21"/>
    <x v="1"/>
    <x v="4"/>
    <x v="86"/>
    <n v="0"/>
    <x v="104"/>
    <x v="2"/>
    <x v="86"/>
    <x v="1"/>
  </r>
  <r>
    <x v="109"/>
    <x v="109"/>
    <x v="88"/>
    <x v="88"/>
    <x v="0"/>
    <x v="0"/>
    <x v="0"/>
    <s v="Cables"/>
    <n v="99"/>
    <x v="53"/>
    <x v="51"/>
    <x v="0"/>
    <x v="2"/>
    <x v="5"/>
    <n v="0"/>
    <x v="105"/>
    <x v="1"/>
    <x v="5"/>
    <x v="0"/>
  </r>
  <r>
    <x v="110"/>
    <x v="110"/>
    <x v="89"/>
    <x v="89"/>
    <x v="1"/>
    <x v="2"/>
    <x v="3"/>
    <s v="StandardTelevisions"/>
    <n v="7390"/>
    <x v="58"/>
    <x v="11"/>
    <x v="0"/>
    <x v="3"/>
    <x v="87"/>
    <n v="0"/>
    <x v="106"/>
    <x v="2"/>
    <x v="87"/>
    <x v="0"/>
  </r>
  <r>
    <x v="111"/>
    <x v="111"/>
    <x v="90"/>
    <x v="90"/>
    <x v="0"/>
    <x v="0"/>
    <x v="0"/>
    <s v="Cables"/>
    <n v="273.10000000000002"/>
    <x v="8"/>
    <x v="25"/>
    <x v="0"/>
    <x v="4"/>
    <x v="26"/>
    <n v="0"/>
    <x v="29"/>
    <x v="0"/>
    <x v="26"/>
    <x v="0"/>
  </r>
  <r>
    <x v="112"/>
    <x v="112"/>
    <x v="15"/>
    <x v="15"/>
    <x v="1"/>
    <x v="2"/>
    <x v="3"/>
    <s v="SmartTelevisions"/>
    <n v="15990"/>
    <x v="59"/>
    <x v="9"/>
    <x v="1"/>
    <x v="4"/>
    <x v="88"/>
    <n v="0"/>
    <x v="107"/>
    <x v="2"/>
    <x v="88"/>
    <x v="1"/>
  </r>
  <r>
    <x v="113"/>
    <x v="113"/>
    <x v="14"/>
    <x v="14"/>
    <x v="0"/>
    <x v="0"/>
    <x v="0"/>
    <s v="Cables"/>
    <n v="399"/>
    <x v="8"/>
    <x v="13"/>
    <x v="0"/>
    <x v="3"/>
    <x v="62"/>
    <n v="0"/>
    <x v="72"/>
    <x v="0"/>
    <x v="62"/>
    <x v="0"/>
  </r>
  <r>
    <x v="114"/>
    <x v="114"/>
    <x v="91"/>
    <x v="91"/>
    <x v="1"/>
    <x v="2"/>
    <x v="2"/>
    <s v="RemoteControls"/>
    <n v="399"/>
    <x v="20"/>
    <x v="27"/>
    <x v="0"/>
    <x v="6"/>
    <x v="89"/>
    <n v="1"/>
    <x v="108"/>
    <x v="0"/>
    <x v="89"/>
    <x v="0"/>
  </r>
  <r>
    <x v="115"/>
    <x v="115"/>
    <x v="4"/>
    <x v="4"/>
    <x v="0"/>
    <x v="0"/>
    <x v="0"/>
    <s v="Cables"/>
    <n v="210"/>
    <x v="4"/>
    <x v="41"/>
    <x v="1"/>
    <x v="3"/>
    <x v="90"/>
    <n v="0"/>
    <x v="109"/>
    <x v="0"/>
    <x v="90"/>
    <x v="1"/>
  </r>
  <r>
    <x v="116"/>
    <x v="116"/>
    <x v="92"/>
    <x v="92"/>
    <x v="1"/>
    <x v="2"/>
    <x v="2"/>
    <s v="RemoteControls"/>
    <n v="1299"/>
    <x v="20"/>
    <x v="31"/>
    <x v="1"/>
    <x v="9"/>
    <x v="91"/>
    <n v="1"/>
    <x v="110"/>
    <x v="2"/>
    <x v="91"/>
    <x v="1"/>
  </r>
  <r>
    <x v="117"/>
    <x v="117"/>
    <x v="93"/>
    <x v="93"/>
    <x v="0"/>
    <x v="0"/>
    <x v="0"/>
    <s v="Cables"/>
    <n v="347"/>
    <x v="8"/>
    <x v="6"/>
    <x v="0"/>
    <x v="12"/>
    <x v="92"/>
    <n v="0"/>
    <x v="111"/>
    <x v="0"/>
    <x v="92"/>
    <x v="0"/>
  </r>
  <r>
    <x v="118"/>
    <x v="118"/>
    <x v="94"/>
    <x v="94"/>
    <x v="0"/>
    <x v="0"/>
    <x v="0"/>
    <s v="Cables"/>
    <n v="149"/>
    <x v="8"/>
    <x v="5"/>
    <x v="0"/>
    <x v="1"/>
    <x v="52"/>
    <n v="0"/>
    <x v="60"/>
    <x v="1"/>
    <x v="52"/>
    <x v="0"/>
  </r>
  <r>
    <x v="119"/>
    <x v="119"/>
    <x v="95"/>
    <x v="95"/>
    <x v="0"/>
    <x v="0"/>
    <x v="0"/>
    <s v="Cables"/>
    <n v="228"/>
    <x v="12"/>
    <x v="43"/>
    <x v="0"/>
    <x v="11"/>
    <x v="93"/>
    <n v="1"/>
    <x v="112"/>
    <x v="0"/>
    <x v="93"/>
    <x v="0"/>
  </r>
  <r>
    <x v="120"/>
    <x v="120"/>
    <x v="96"/>
    <x v="96"/>
    <x v="0"/>
    <x v="0"/>
    <x v="0"/>
    <s v="Cables"/>
    <n v="1599"/>
    <x v="20"/>
    <x v="52"/>
    <x v="1"/>
    <x v="5"/>
    <x v="94"/>
    <n v="0"/>
    <x v="113"/>
    <x v="2"/>
    <x v="94"/>
    <x v="2"/>
  </r>
  <r>
    <x v="121"/>
    <x v="121"/>
    <x v="97"/>
    <x v="97"/>
    <x v="1"/>
    <x v="2"/>
    <x v="2"/>
    <s v="RemoteControls"/>
    <n v="1499"/>
    <x v="46"/>
    <x v="11"/>
    <x v="0"/>
    <x v="7"/>
    <x v="95"/>
    <n v="1"/>
    <x v="114"/>
    <x v="2"/>
    <x v="95"/>
    <x v="0"/>
  </r>
  <r>
    <x v="122"/>
    <x v="122"/>
    <x v="46"/>
    <x v="46"/>
    <x v="1"/>
    <x v="2"/>
    <x v="3"/>
    <s v="SmartTelevisions"/>
    <n v="8499"/>
    <x v="60"/>
    <x v="41"/>
    <x v="1"/>
    <x v="4"/>
    <x v="96"/>
    <n v="1"/>
    <x v="115"/>
    <x v="2"/>
    <x v="96"/>
    <x v="1"/>
  </r>
  <r>
    <x v="123"/>
    <x v="123"/>
    <x v="98"/>
    <x v="98"/>
    <x v="1"/>
    <x v="2"/>
    <x v="3"/>
    <s v="SmartTelevisions"/>
    <n v="20990"/>
    <x v="61"/>
    <x v="3"/>
    <x v="0"/>
    <x v="3"/>
    <x v="97"/>
    <n v="0"/>
    <x v="116"/>
    <x v="2"/>
    <x v="97"/>
    <x v="0"/>
  </r>
  <r>
    <x v="124"/>
    <x v="124"/>
    <x v="99"/>
    <x v="99"/>
    <x v="1"/>
    <x v="2"/>
    <x v="3"/>
    <s v="SmartTelevisions"/>
    <n v="32999"/>
    <x v="62"/>
    <x v="35"/>
    <x v="1"/>
    <x v="0"/>
    <x v="54"/>
    <n v="0"/>
    <x v="117"/>
    <x v="2"/>
    <x v="54"/>
    <x v="1"/>
  </r>
  <r>
    <x v="125"/>
    <x v="125"/>
    <x v="100"/>
    <x v="100"/>
    <x v="1"/>
    <x v="2"/>
    <x v="2"/>
    <s v="Cables"/>
    <n v="799"/>
    <x v="63"/>
    <x v="3"/>
    <x v="0"/>
    <x v="3"/>
    <x v="98"/>
    <n v="0"/>
    <x v="118"/>
    <x v="2"/>
    <x v="98"/>
    <x v="0"/>
  </r>
  <r>
    <x v="126"/>
    <x v="126"/>
    <x v="101"/>
    <x v="101"/>
    <x v="1"/>
    <x v="2"/>
    <x v="2"/>
    <s v="Cables"/>
    <n v="229"/>
    <x v="64"/>
    <x v="33"/>
    <x v="0"/>
    <x v="4"/>
    <x v="99"/>
    <n v="0"/>
    <x v="119"/>
    <x v="0"/>
    <x v="99"/>
    <x v="0"/>
  </r>
  <r>
    <x v="127"/>
    <x v="127"/>
    <x v="102"/>
    <x v="102"/>
    <x v="1"/>
    <x v="2"/>
    <x v="3"/>
    <s v="SmartTelevisions"/>
    <n v="9999"/>
    <x v="65"/>
    <x v="0"/>
    <x v="0"/>
    <x v="0"/>
    <x v="100"/>
    <n v="0"/>
    <x v="120"/>
    <x v="2"/>
    <x v="100"/>
    <x v="0"/>
  </r>
  <r>
    <x v="128"/>
    <x v="128"/>
    <x v="103"/>
    <x v="103"/>
    <x v="1"/>
    <x v="2"/>
    <x v="2"/>
    <s v="RemoteControls"/>
    <n v="349"/>
    <x v="22"/>
    <x v="21"/>
    <x v="1"/>
    <x v="0"/>
    <x v="101"/>
    <n v="1"/>
    <x v="121"/>
    <x v="0"/>
    <x v="101"/>
    <x v="1"/>
  </r>
  <r>
    <x v="129"/>
    <x v="129"/>
    <x v="104"/>
    <x v="104"/>
    <x v="1"/>
    <x v="2"/>
    <x v="2"/>
    <s v="Cables"/>
    <n v="489"/>
    <x v="66"/>
    <x v="53"/>
    <x v="0"/>
    <x v="5"/>
    <x v="102"/>
    <n v="0"/>
    <x v="122"/>
    <x v="0"/>
    <x v="102"/>
    <x v="0"/>
  </r>
  <r>
    <x v="130"/>
    <x v="130"/>
    <x v="105"/>
    <x v="105"/>
    <x v="1"/>
    <x v="2"/>
    <x v="3"/>
    <s v="SmartTelevisions"/>
    <n v="23999"/>
    <x v="67"/>
    <x v="39"/>
    <x v="1"/>
    <x v="4"/>
    <x v="21"/>
    <n v="0"/>
    <x v="123"/>
    <x v="2"/>
    <x v="21"/>
    <x v="1"/>
  </r>
  <r>
    <x v="131"/>
    <x v="131"/>
    <x v="70"/>
    <x v="70"/>
    <x v="0"/>
    <x v="0"/>
    <x v="0"/>
    <s v="Cables"/>
    <n v="399"/>
    <x v="8"/>
    <x v="13"/>
    <x v="0"/>
    <x v="4"/>
    <x v="84"/>
    <n v="0"/>
    <x v="101"/>
    <x v="0"/>
    <x v="84"/>
    <x v="0"/>
  </r>
  <r>
    <x v="132"/>
    <x v="132"/>
    <x v="106"/>
    <x v="106"/>
    <x v="1"/>
    <x v="3"/>
    <x v="2"/>
    <s v="SpeakerAccessories"/>
    <n v="349"/>
    <x v="49"/>
    <x v="25"/>
    <x v="0"/>
    <x v="1"/>
    <x v="103"/>
    <n v="0"/>
    <x v="124"/>
    <x v="0"/>
    <x v="103"/>
    <x v="0"/>
  </r>
  <r>
    <x v="133"/>
    <x v="133"/>
    <x v="107"/>
    <x v="107"/>
    <x v="0"/>
    <x v="0"/>
    <x v="0"/>
    <s v="Cables"/>
    <n v="179"/>
    <x v="7"/>
    <x v="54"/>
    <x v="1"/>
    <x v="2"/>
    <x v="104"/>
    <n v="1"/>
    <x v="125"/>
    <x v="1"/>
    <x v="104"/>
    <x v="1"/>
  </r>
  <r>
    <x v="134"/>
    <x v="134"/>
    <x v="45"/>
    <x v="45"/>
    <x v="0"/>
    <x v="0"/>
    <x v="0"/>
    <s v="Cables"/>
    <n v="689"/>
    <x v="68"/>
    <x v="34"/>
    <x v="0"/>
    <x v="0"/>
    <x v="105"/>
    <n v="0"/>
    <x v="126"/>
    <x v="2"/>
    <x v="105"/>
    <x v="0"/>
  </r>
  <r>
    <x v="135"/>
    <x v="135"/>
    <x v="108"/>
    <x v="108"/>
    <x v="1"/>
    <x v="2"/>
    <x v="3"/>
    <s v="SmartTelevisions"/>
    <n v="30990"/>
    <x v="69"/>
    <x v="16"/>
    <x v="1"/>
    <x v="4"/>
    <x v="106"/>
    <n v="0"/>
    <x v="127"/>
    <x v="2"/>
    <x v="106"/>
    <x v="1"/>
  </r>
  <r>
    <x v="136"/>
    <x v="136"/>
    <x v="109"/>
    <x v="109"/>
    <x v="0"/>
    <x v="0"/>
    <x v="0"/>
    <s v="Cables"/>
    <n v="249"/>
    <x v="70"/>
    <x v="25"/>
    <x v="0"/>
    <x v="2"/>
    <x v="31"/>
    <n v="0"/>
    <x v="128"/>
    <x v="0"/>
    <x v="31"/>
    <x v="0"/>
  </r>
  <r>
    <x v="137"/>
    <x v="137"/>
    <x v="110"/>
    <x v="110"/>
    <x v="1"/>
    <x v="2"/>
    <x v="2"/>
    <s v="Cables"/>
    <n v="999"/>
    <x v="71"/>
    <x v="30"/>
    <x v="0"/>
    <x v="13"/>
    <x v="107"/>
    <n v="0"/>
    <x v="129"/>
    <x v="2"/>
    <x v="107"/>
    <x v="0"/>
  </r>
  <r>
    <x v="138"/>
    <x v="138"/>
    <x v="111"/>
    <x v="111"/>
    <x v="1"/>
    <x v="2"/>
    <x v="2"/>
    <s v="RemoteControls"/>
    <n v="399"/>
    <x v="4"/>
    <x v="26"/>
    <x v="1"/>
    <x v="2"/>
    <x v="94"/>
    <n v="0"/>
    <x v="130"/>
    <x v="0"/>
    <x v="108"/>
    <x v="2"/>
  </r>
  <r>
    <x v="139"/>
    <x v="139"/>
    <x v="112"/>
    <x v="112"/>
    <x v="0"/>
    <x v="0"/>
    <x v="0"/>
    <s v="Cables"/>
    <n v="349"/>
    <x v="3"/>
    <x v="8"/>
    <x v="0"/>
    <x v="4"/>
    <x v="26"/>
    <n v="0"/>
    <x v="131"/>
    <x v="0"/>
    <x v="26"/>
    <x v="0"/>
  </r>
  <r>
    <x v="140"/>
    <x v="140"/>
    <x v="113"/>
    <x v="113"/>
    <x v="0"/>
    <x v="0"/>
    <x v="0"/>
    <s v="Cables"/>
    <n v="399"/>
    <x v="0"/>
    <x v="0"/>
    <x v="0"/>
    <x v="3"/>
    <x v="108"/>
    <n v="0"/>
    <x v="132"/>
    <x v="0"/>
    <x v="109"/>
    <x v="0"/>
  </r>
  <r>
    <x v="141"/>
    <x v="141"/>
    <x v="114"/>
    <x v="114"/>
    <x v="0"/>
    <x v="1"/>
    <x v="1"/>
    <s v="WirelessUSBAdapters"/>
    <n v="1699"/>
    <x v="43"/>
    <x v="1"/>
    <x v="1"/>
    <x v="5"/>
    <x v="43"/>
    <n v="0"/>
    <x v="133"/>
    <x v="2"/>
    <x v="43"/>
    <x v="1"/>
  </r>
  <r>
    <x v="142"/>
    <x v="142"/>
    <x v="115"/>
    <x v="115"/>
    <x v="1"/>
    <x v="2"/>
    <x v="2"/>
    <s v="RemoteControls"/>
    <n v="655"/>
    <x v="0"/>
    <x v="54"/>
    <x v="1"/>
    <x v="14"/>
    <x v="109"/>
    <n v="1"/>
    <x v="134"/>
    <x v="2"/>
    <x v="110"/>
    <x v="1"/>
  </r>
  <r>
    <x v="143"/>
    <x v="143"/>
    <x v="116"/>
    <x v="116"/>
    <x v="0"/>
    <x v="1"/>
    <x v="1"/>
    <s v="WirelessUSBAdapters"/>
    <n v="749"/>
    <x v="72"/>
    <x v="15"/>
    <x v="1"/>
    <x v="0"/>
    <x v="110"/>
    <n v="0"/>
    <x v="135"/>
    <x v="2"/>
    <x v="111"/>
    <x v="1"/>
  </r>
  <r>
    <x v="144"/>
    <x v="144"/>
    <x v="117"/>
    <x v="117"/>
    <x v="1"/>
    <x v="2"/>
    <x v="3"/>
    <s v="SmartTelevisions"/>
    <n v="9999"/>
    <x v="35"/>
    <x v="7"/>
    <x v="1"/>
    <x v="0"/>
    <x v="111"/>
    <n v="0"/>
    <x v="136"/>
    <x v="2"/>
    <x v="112"/>
    <x v="2"/>
  </r>
  <r>
    <x v="145"/>
    <x v="145"/>
    <x v="51"/>
    <x v="51"/>
    <x v="1"/>
    <x v="2"/>
    <x v="2"/>
    <s v="RemoteControls"/>
    <n v="195"/>
    <x v="6"/>
    <x v="4"/>
    <x v="0"/>
    <x v="7"/>
    <x v="112"/>
    <n v="0"/>
    <x v="137"/>
    <x v="1"/>
    <x v="113"/>
    <x v="0"/>
  </r>
  <r>
    <x v="146"/>
    <x v="146"/>
    <x v="45"/>
    <x v="45"/>
    <x v="0"/>
    <x v="0"/>
    <x v="0"/>
    <s v="Cables"/>
    <n v="999"/>
    <x v="34"/>
    <x v="50"/>
    <x v="0"/>
    <x v="6"/>
    <x v="113"/>
    <n v="0"/>
    <x v="138"/>
    <x v="2"/>
    <x v="114"/>
    <x v="0"/>
  </r>
  <r>
    <x v="147"/>
    <x v="147"/>
    <x v="118"/>
    <x v="118"/>
    <x v="0"/>
    <x v="0"/>
    <x v="0"/>
    <s v="Cables"/>
    <n v="499"/>
    <x v="12"/>
    <x v="15"/>
    <x v="1"/>
    <x v="0"/>
    <x v="114"/>
    <n v="1"/>
    <x v="139"/>
    <x v="0"/>
    <x v="115"/>
    <x v="1"/>
  </r>
  <r>
    <x v="148"/>
    <x v="148"/>
    <x v="119"/>
    <x v="119"/>
    <x v="1"/>
    <x v="2"/>
    <x v="2"/>
    <s v="Cables"/>
    <n v="416"/>
    <x v="22"/>
    <x v="39"/>
    <x v="1"/>
    <x v="0"/>
    <x v="115"/>
    <n v="0"/>
    <x v="140"/>
    <x v="0"/>
    <x v="116"/>
    <x v="1"/>
  </r>
  <r>
    <x v="149"/>
    <x v="149"/>
    <x v="120"/>
    <x v="120"/>
    <x v="0"/>
    <x v="0"/>
    <x v="0"/>
    <s v="Cables"/>
    <n v="368"/>
    <x v="3"/>
    <x v="41"/>
    <x v="1"/>
    <x v="0"/>
    <x v="116"/>
    <n v="1"/>
    <x v="141"/>
    <x v="0"/>
    <x v="117"/>
    <x v="1"/>
  </r>
  <r>
    <x v="150"/>
    <x v="150"/>
    <x v="121"/>
    <x v="121"/>
    <x v="1"/>
    <x v="2"/>
    <x v="3"/>
    <s v="SmartTelevisions"/>
    <n v="29990"/>
    <x v="57"/>
    <x v="34"/>
    <x v="0"/>
    <x v="3"/>
    <x v="117"/>
    <n v="1"/>
    <x v="142"/>
    <x v="2"/>
    <x v="118"/>
    <x v="0"/>
  </r>
  <r>
    <x v="151"/>
    <x v="151"/>
    <x v="122"/>
    <x v="122"/>
    <x v="0"/>
    <x v="0"/>
    <x v="0"/>
    <s v="Cables"/>
    <n v="339"/>
    <x v="0"/>
    <x v="12"/>
    <x v="0"/>
    <x v="4"/>
    <x v="29"/>
    <n v="1"/>
    <x v="32"/>
    <x v="0"/>
    <x v="29"/>
    <x v="0"/>
  </r>
  <r>
    <x v="152"/>
    <x v="152"/>
    <x v="18"/>
    <x v="18"/>
    <x v="1"/>
    <x v="2"/>
    <x v="3"/>
    <s v="SmartTelevisions"/>
    <n v="15490"/>
    <x v="73"/>
    <x v="55"/>
    <x v="1"/>
    <x v="4"/>
    <x v="19"/>
    <n v="0"/>
    <x v="143"/>
    <x v="2"/>
    <x v="19"/>
    <x v="1"/>
  </r>
  <r>
    <x v="153"/>
    <x v="153"/>
    <x v="123"/>
    <x v="123"/>
    <x v="0"/>
    <x v="0"/>
    <x v="0"/>
    <s v="Cables"/>
    <n v="499"/>
    <x v="49"/>
    <x v="33"/>
    <x v="0"/>
    <x v="4"/>
    <x v="7"/>
    <n v="0"/>
    <x v="144"/>
    <x v="0"/>
    <x v="7"/>
    <x v="0"/>
  </r>
  <r>
    <x v="154"/>
    <x v="154"/>
    <x v="124"/>
    <x v="124"/>
    <x v="0"/>
    <x v="1"/>
    <x v="1"/>
    <s v="WirelessUSBAdapters"/>
    <n v="249"/>
    <x v="4"/>
    <x v="16"/>
    <x v="1"/>
    <x v="10"/>
    <x v="118"/>
    <n v="0"/>
    <x v="145"/>
    <x v="0"/>
    <x v="119"/>
    <x v="1"/>
  </r>
  <r>
    <x v="155"/>
    <x v="155"/>
    <x v="42"/>
    <x v="42"/>
    <x v="1"/>
    <x v="2"/>
    <x v="2"/>
    <s v="RemoteControls"/>
    <n v="399"/>
    <x v="10"/>
    <x v="8"/>
    <x v="0"/>
    <x v="4"/>
    <x v="119"/>
    <n v="1"/>
    <x v="146"/>
    <x v="0"/>
    <x v="120"/>
    <x v="0"/>
  </r>
  <r>
    <x v="156"/>
    <x v="156"/>
    <x v="96"/>
    <x v="96"/>
    <x v="0"/>
    <x v="0"/>
    <x v="0"/>
    <s v="Cables"/>
    <n v="1499"/>
    <x v="20"/>
    <x v="23"/>
    <x v="1"/>
    <x v="5"/>
    <x v="94"/>
    <n v="0"/>
    <x v="113"/>
    <x v="2"/>
    <x v="94"/>
    <x v="1"/>
  </r>
  <r>
    <x v="157"/>
    <x v="157"/>
    <x v="125"/>
    <x v="125"/>
    <x v="1"/>
    <x v="2"/>
    <x v="4"/>
    <m/>
    <n v="9490"/>
    <x v="74"/>
    <x v="19"/>
    <x v="1"/>
    <x v="2"/>
    <x v="120"/>
    <n v="0"/>
    <x v="147"/>
    <x v="2"/>
    <x v="121"/>
    <x v="1"/>
  </r>
  <r>
    <x v="158"/>
    <x v="158"/>
    <x v="126"/>
    <x v="126"/>
    <x v="1"/>
    <x v="2"/>
    <x v="2"/>
    <s v="Cables"/>
    <n v="637"/>
    <x v="38"/>
    <x v="30"/>
    <x v="0"/>
    <x v="3"/>
    <x v="121"/>
    <n v="1"/>
    <x v="148"/>
    <x v="2"/>
    <x v="122"/>
    <x v="0"/>
  </r>
  <r>
    <x v="159"/>
    <x v="159"/>
    <x v="42"/>
    <x v="42"/>
    <x v="1"/>
    <x v="2"/>
    <x v="2"/>
    <s v="RemoteControls"/>
    <n v="399"/>
    <x v="12"/>
    <x v="37"/>
    <x v="0"/>
    <x v="2"/>
    <x v="122"/>
    <n v="1"/>
    <x v="149"/>
    <x v="0"/>
    <x v="123"/>
    <x v="0"/>
  </r>
  <r>
    <x v="160"/>
    <x v="160"/>
    <x v="127"/>
    <x v="127"/>
    <x v="1"/>
    <x v="2"/>
    <x v="2"/>
    <s v="Cables"/>
    <n v="1089"/>
    <x v="75"/>
    <x v="44"/>
    <x v="1"/>
    <x v="1"/>
    <x v="123"/>
    <n v="0"/>
    <x v="150"/>
    <x v="2"/>
    <x v="124"/>
    <x v="1"/>
  </r>
  <r>
    <x v="161"/>
    <x v="161"/>
    <x v="81"/>
    <x v="81"/>
    <x v="0"/>
    <x v="0"/>
    <x v="0"/>
    <s v="Cables"/>
    <n v="339"/>
    <x v="8"/>
    <x v="46"/>
    <x v="0"/>
    <x v="4"/>
    <x v="124"/>
    <n v="0"/>
    <x v="151"/>
    <x v="0"/>
    <x v="125"/>
    <x v="0"/>
  </r>
  <r>
    <x v="162"/>
    <x v="162"/>
    <x v="61"/>
    <x v="61"/>
    <x v="0"/>
    <x v="0"/>
    <x v="0"/>
    <s v="Cables"/>
    <n v="149"/>
    <x v="6"/>
    <x v="20"/>
    <x v="0"/>
    <x v="1"/>
    <x v="61"/>
    <n v="0"/>
    <x v="71"/>
    <x v="1"/>
    <x v="61"/>
    <x v="0"/>
  </r>
  <r>
    <x v="163"/>
    <x v="163"/>
    <x v="128"/>
    <x v="128"/>
    <x v="0"/>
    <x v="0"/>
    <x v="0"/>
    <s v="Cables"/>
    <n v="149"/>
    <x v="4"/>
    <x v="11"/>
    <x v="0"/>
    <x v="2"/>
    <x v="125"/>
    <n v="1"/>
    <x v="152"/>
    <x v="1"/>
    <x v="126"/>
    <x v="0"/>
  </r>
  <r>
    <x v="164"/>
    <x v="164"/>
    <x v="129"/>
    <x v="129"/>
    <x v="0"/>
    <x v="0"/>
    <x v="0"/>
    <s v="Cables"/>
    <n v="599"/>
    <x v="76"/>
    <x v="56"/>
    <x v="1"/>
    <x v="6"/>
    <x v="126"/>
    <n v="1"/>
    <x v="153"/>
    <x v="2"/>
    <x v="127"/>
    <x v="1"/>
  </r>
  <r>
    <x v="165"/>
    <x v="165"/>
    <x v="130"/>
    <x v="130"/>
    <x v="1"/>
    <x v="2"/>
    <x v="2"/>
    <s v="RemoteControls"/>
    <n v="299"/>
    <x v="77"/>
    <x v="43"/>
    <x v="0"/>
    <x v="2"/>
    <x v="127"/>
    <n v="0"/>
    <x v="154"/>
    <x v="0"/>
    <x v="128"/>
    <x v="0"/>
  </r>
  <r>
    <x v="166"/>
    <x v="166"/>
    <x v="0"/>
    <x v="0"/>
    <x v="0"/>
    <x v="0"/>
    <x v="0"/>
    <s v="Cables"/>
    <n v="399"/>
    <x v="49"/>
    <x v="12"/>
    <x v="0"/>
    <x v="0"/>
    <x v="83"/>
    <n v="0"/>
    <x v="155"/>
    <x v="0"/>
    <x v="83"/>
    <x v="0"/>
  </r>
  <r>
    <x v="167"/>
    <x v="167"/>
    <x v="92"/>
    <x v="92"/>
    <x v="1"/>
    <x v="2"/>
    <x v="2"/>
    <s v="RemoteControls"/>
    <n v="339"/>
    <x v="20"/>
    <x v="57"/>
    <x v="0"/>
    <x v="1"/>
    <x v="128"/>
    <n v="1"/>
    <x v="156"/>
    <x v="0"/>
    <x v="129"/>
    <x v="0"/>
  </r>
  <r>
    <x v="168"/>
    <x v="168"/>
    <x v="20"/>
    <x v="20"/>
    <x v="1"/>
    <x v="2"/>
    <x v="3"/>
    <s v="SmartTelevisions"/>
    <n v="12499"/>
    <x v="78"/>
    <x v="18"/>
    <x v="1"/>
    <x v="4"/>
    <x v="129"/>
    <n v="0"/>
    <x v="157"/>
    <x v="2"/>
    <x v="130"/>
    <x v="1"/>
  </r>
  <r>
    <x v="169"/>
    <x v="169"/>
    <x v="131"/>
    <x v="131"/>
    <x v="0"/>
    <x v="0"/>
    <x v="0"/>
    <s v="Cables"/>
    <n v="249"/>
    <x v="4"/>
    <x v="16"/>
    <x v="1"/>
    <x v="1"/>
    <x v="130"/>
    <n v="0"/>
    <x v="158"/>
    <x v="0"/>
    <x v="131"/>
    <x v="1"/>
  </r>
  <r>
    <x v="170"/>
    <x v="170"/>
    <x v="132"/>
    <x v="132"/>
    <x v="0"/>
    <x v="1"/>
    <x v="1"/>
    <s v="WirelessUSBAdapters"/>
    <n v="1399"/>
    <x v="79"/>
    <x v="15"/>
    <x v="1"/>
    <x v="5"/>
    <x v="131"/>
    <n v="0"/>
    <x v="159"/>
    <x v="2"/>
    <x v="132"/>
    <x v="1"/>
  </r>
  <r>
    <x v="171"/>
    <x v="171"/>
    <x v="133"/>
    <x v="133"/>
    <x v="1"/>
    <x v="2"/>
    <x v="3"/>
    <s v="SmartTelevisions"/>
    <n v="32999"/>
    <x v="80"/>
    <x v="39"/>
    <x v="1"/>
    <x v="4"/>
    <x v="21"/>
    <n v="0"/>
    <x v="160"/>
    <x v="2"/>
    <x v="21"/>
    <x v="1"/>
  </r>
  <r>
    <x v="172"/>
    <x v="172"/>
    <x v="27"/>
    <x v="27"/>
    <x v="0"/>
    <x v="0"/>
    <x v="0"/>
    <s v="Cables"/>
    <n v="149"/>
    <x v="4"/>
    <x v="11"/>
    <x v="0"/>
    <x v="1"/>
    <x v="64"/>
    <n v="0"/>
    <x v="74"/>
    <x v="1"/>
    <x v="64"/>
    <x v="0"/>
  </r>
  <r>
    <x v="173"/>
    <x v="173"/>
    <x v="70"/>
    <x v="70"/>
    <x v="0"/>
    <x v="0"/>
    <x v="0"/>
    <s v="Cables"/>
    <n v="325"/>
    <x v="8"/>
    <x v="29"/>
    <x v="0"/>
    <x v="4"/>
    <x v="132"/>
    <n v="0"/>
    <x v="161"/>
    <x v="0"/>
    <x v="133"/>
    <x v="0"/>
  </r>
  <r>
    <x v="174"/>
    <x v="174"/>
    <x v="134"/>
    <x v="134"/>
    <x v="0"/>
    <x v="0"/>
    <x v="0"/>
    <s v="Cables"/>
    <n v="399"/>
    <x v="20"/>
    <x v="27"/>
    <x v="0"/>
    <x v="15"/>
    <x v="133"/>
    <n v="1"/>
    <x v="162"/>
    <x v="0"/>
    <x v="134"/>
    <x v="0"/>
  </r>
  <r>
    <x v="175"/>
    <x v="175"/>
    <x v="135"/>
    <x v="135"/>
    <x v="0"/>
    <x v="1"/>
    <x v="1"/>
    <s v="WirelessUSBAdapters"/>
    <n v="199"/>
    <x v="6"/>
    <x v="13"/>
    <x v="0"/>
    <x v="7"/>
    <x v="134"/>
    <n v="1"/>
    <x v="163"/>
    <x v="1"/>
    <x v="135"/>
    <x v="0"/>
  </r>
  <r>
    <x v="176"/>
    <x v="176"/>
    <x v="38"/>
    <x v="38"/>
    <x v="0"/>
    <x v="0"/>
    <x v="0"/>
    <s v="Cables"/>
    <n v="88"/>
    <x v="7"/>
    <x v="58"/>
    <x v="0"/>
    <x v="1"/>
    <x v="20"/>
    <n v="0"/>
    <x v="164"/>
    <x v="1"/>
    <x v="20"/>
    <x v="0"/>
  </r>
  <r>
    <x v="177"/>
    <x v="177"/>
    <x v="28"/>
    <x v="28"/>
    <x v="0"/>
    <x v="0"/>
    <x v="0"/>
    <s v="Cables"/>
    <n v="399"/>
    <x v="0"/>
    <x v="0"/>
    <x v="0"/>
    <x v="3"/>
    <x v="108"/>
    <n v="0"/>
    <x v="132"/>
    <x v="0"/>
    <x v="109"/>
    <x v="0"/>
  </r>
  <r>
    <x v="178"/>
    <x v="178"/>
    <x v="136"/>
    <x v="136"/>
    <x v="0"/>
    <x v="0"/>
    <x v="0"/>
    <s v="Cables"/>
    <n v="57.89"/>
    <x v="17"/>
    <x v="58"/>
    <x v="0"/>
    <x v="1"/>
    <x v="20"/>
    <n v="0"/>
    <x v="23"/>
    <x v="1"/>
    <x v="20"/>
    <x v="0"/>
  </r>
  <r>
    <x v="179"/>
    <x v="179"/>
    <x v="137"/>
    <x v="137"/>
    <x v="1"/>
    <x v="2"/>
    <x v="2"/>
    <s v="RemoteControls"/>
    <n v="799"/>
    <x v="20"/>
    <x v="13"/>
    <x v="0"/>
    <x v="8"/>
    <x v="33"/>
    <n v="1"/>
    <x v="165"/>
    <x v="2"/>
    <x v="136"/>
    <x v="0"/>
  </r>
  <r>
    <x v="180"/>
    <x v="180"/>
    <x v="138"/>
    <x v="138"/>
    <x v="1"/>
    <x v="2"/>
    <x v="2"/>
    <s v="RemoteControls"/>
    <n v="205"/>
    <x v="6"/>
    <x v="53"/>
    <x v="0"/>
    <x v="11"/>
    <x v="135"/>
    <n v="1"/>
    <x v="166"/>
    <x v="0"/>
    <x v="137"/>
    <x v="0"/>
  </r>
  <r>
    <x v="181"/>
    <x v="181"/>
    <x v="139"/>
    <x v="139"/>
    <x v="0"/>
    <x v="0"/>
    <x v="0"/>
    <s v="Cables"/>
    <n v="299"/>
    <x v="3"/>
    <x v="48"/>
    <x v="0"/>
    <x v="3"/>
    <x v="136"/>
    <n v="0"/>
    <x v="167"/>
    <x v="0"/>
    <x v="138"/>
    <x v="0"/>
  </r>
  <r>
    <x v="182"/>
    <x v="182"/>
    <x v="140"/>
    <x v="140"/>
    <x v="0"/>
    <x v="0"/>
    <x v="0"/>
    <s v="Cables"/>
    <n v="849"/>
    <x v="8"/>
    <x v="59"/>
    <x v="1"/>
    <x v="3"/>
    <x v="137"/>
    <n v="0"/>
    <x v="168"/>
    <x v="2"/>
    <x v="139"/>
    <x v="2"/>
  </r>
  <r>
    <x v="183"/>
    <x v="183"/>
    <x v="141"/>
    <x v="141"/>
    <x v="0"/>
    <x v="0"/>
    <x v="0"/>
    <s v="Cables"/>
    <n v="949"/>
    <x v="20"/>
    <x v="3"/>
    <x v="0"/>
    <x v="5"/>
    <x v="32"/>
    <n v="0"/>
    <x v="169"/>
    <x v="2"/>
    <x v="32"/>
    <x v="0"/>
  </r>
  <r>
    <x v="184"/>
    <x v="184"/>
    <x v="142"/>
    <x v="142"/>
    <x v="0"/>
    <x v="0"/>
    <x v="0"/>
    <s v="Cables"/>
    <n v="499"/>
    <x v="66"/>
    <x v="30"/>
    <x v="0"/>
    <x v="4"/>
    <x v="138"/>
    <n v="0"/>
    <x v="170"/>
    <x v="0"/>
    <x v="140"/>
    <x v="0"/>
  </r>
  <r>
    <x v="185"/>
    <x v="185"/>
    <x v="57"/>
    <x v="57"/>
    <x v="0"/>
    <x v="0"/>
    <x v="0"/>
    <s v="Cables"/>
    <n v="299"/>
    <x v="81"/>
    <x v="16"/>
    <x v="1"/>
    <x v="4"/>
    <x v="139"/>
    <n v="0"/>
    <x v="171"/>
    <x v="0"/>
    <x v="141"/>
    <x v="1"/>
  </r>
  <r>
    <x v="186"/>
    <x v="186"/>
    <x v="141"/>
    <x v="141"/>
    <x v="0"/>
    <x v="0"/>
    <x v="0"/>
    <s v="Cables"/>
    <n v="949"/>
    <x v="20"/>
    <x v="3"/>
    <x v="0"/>
    <x v="5"/>
    <x v="32"/>
    <n v="0"/>
    <x v="169"/>
    <x v="2"/>
    <x v="32"/>
    <x v="0"/>
  </r>
  <r>
    <x v="187"/>
    <x v="187"/>
    <x v="143"/>
    <x v="143"/>
    <x v="0"/>
    <x v="0"/>
    <x v="0"/>
    <s v="Cables"/>
    <n v="379"/>
    <x v="0"/>
    <x v="46"/>
    <x v="0"/>
    <x v="4"/>
    <x v="84"/>
    <n v="0"/>
    <x v="172"/>
    <x v="0"/>
    <x v="84"/>
    <x v="0"/>
  </r>
  <r>
    <x v="188"/>
    <x v="188"/>
    <x v="144"/>
    <x v="144"/>
    <x v="1"/>
    <x v="2"/>
    <x v="3"/>
    <s v="SmartTelevisions"/>
    <n v="8990"/>
    <x v="82"/>
    <x v="3"/>
    <x v="0"/>
    <x v="2"/>
    <x v="140"/>
    <n v="1"/>
    <x v="173"/>
    <x v="2"/>
    <x v="142"/>
    <x v="0"/>
  </r>
  <r>
    <x v="189"/>
    <x v="189"/>
    <x v="119"/>
    <x v="119"/>
    <x v="1"/>
    <x v="2"/>
    <x v="2"/>
    <s v="Cables"/>
    <n v="486"/>
    <x v="20"/>
    <x v="60"/>
    <x v="0"/>
    <x v="0"/>
    <x v="115"/>
    <n v="0"/>
    <x v="174"/>
    <x v="0"/>
    <x v="116"/>
    <x v="0"/>
  </r>
  <r>
    <x v="190"/>
    <x v="190"/>
    <x v="145"/>
    <x v="145"/>
    <x v="1"/>
    <x v="2"/>
    <x v="3"/>
    <s v="StandardTelevisions"/>
    <n v="5699"/>
    <x v="83"/>
    <x v="61"/>
    <x v="1"/>
    <x v="0"/>
    <x v="45"/>
    <n v="0"/>
    <x v="175"/>
    <x v="2"/>
    <x v="45"/>
    <x v="1"/>
  </r>
  <r>
    <x v="191"/>
    <x v="191"/>
    <x v="57"/>
    <x v="57"/>
    <x v="0"/>
    <x v="0"/>
    <x v="0"/>
    <s v="Cables"/>
    <n v="709"/>
    <x v="20"/>
    <x v="6"/>
    <x v="0"/>
    <x v="3"/>
    <x v="141"/>
    <n v="0"/>
    <x v="176"/>
    <x v="2"/>
    <x v="143"/>
    <x v="0"/>
  </r>
  <r>
    <x v="192"/>
    <x v="192"/>
    <x v="146"/>
    <x v="146"/>
    <x v="1"/>
    <x v="2"/>
    <x v="3"/>
    <s v="SmartTelevisions"/>
    <n v="47990"/>
    <x v="84"/>
    <x v="44"/>
    <x v="1"/>
    <x v="4"/>
    <x v="51"/>
    <n v="0"/>
    <x v="177"/>
    <x v="2"/>
    <x v="51"/>
    <x v="1"/>
  </r>
  <r>
    <x v="193"/>
    <x v="193"/>
    <x v="130"/>
    <x v="130"/>
    <x v="1"/>
    <x v="2"/>
    <x v="2"/>
    <s v="RemoteControls"/>
    <n v="299"/>
    <x v="77"/>
    <x v="43"/>
    <x v="0"/>
    <x v="7"/>
    <x v="142"/>
    <n v="1"/>
    <x v="178"/>
    <x v="0"/>
    <x v="144"/>
    <x v="0"/>
  </r>
  <r>
    <x v="194"/>
    <x v="194"/>
    <x v="147"/>
    <x v="147"/>
    <x v="0"/>
    <x v="0"/>
    <x v="0"/>
    <s v="Cables"/>
    <n v="320"/>
    <x v="22"/>
    <x v="41"/>
    <x v="1"/>
    <x v="3"/>
    <x v="143"/>
    <n v="1"/>
    <x v="179"/>
    <x v="0"/>
    <x v="145"/>
    <x v="1"/>
  </r>
  <r>
    <x v="195"/>
    <x v="195"/>
    <x v="148"/>
    <x v="148"/>
    <x v="0"/>
    <x v="0"/>
    <x v="0"/>
    <s v="Cables"/>
    <n v="139"/>
    <x v="85"/>
    <x v="43"/>
    <x v="0"/>
    <x v="2"/>
    <x v="144"/>
    <n v="1"/>
    <x v="180"/>
    <x v="1"/>
    <x v="146"/>
    <x v="0"/>
  </r>
  <r>
    <x v="196"/>
    <x v="196"/>
    <x v="67"/>
    <x v="67"/>
    <x v="0"/>
    <x v="0"/>
    <x v="0"/>
    <s v="Cables"/>
    <n v="129"/>
    <x v="47"/>
    <x v="61"/>
    <x v="1"/>
    <x v="1"/>
    <x v="20"/>
    <n v="0"/>
    <x v="78"/>
    <x v="1"/>
    <x v="20"/>
    <x v="1"/>
  </r>
  <r>
    <x v="197"/>
    <x v="197"/>
    <x v="36"/>
    <x v="36"/>
    <x v="1"/>
    <x v="2"/>
    <x v="3"/>
    <s v="SmartTelevisions"/>
    <n v="24999"/>
    <x v="86"/>
    <x v="39"/>
    <x v="1"/>
    <x v="0"/>
    <x v="14"/>
    <n v="0"/>
    <x v="181"/>
    <x v="2"/>
    <x v="14"/>
    <x v="1"/>
  </r>
  <r>
    <x v="198"/>
    <x v="198"/>
    <x v="96"/>
    <x v="96"/>
    <x v="0"/>
    <x v="0"/>
    <x v="0"/>
    <s v="Cables"/>
    <n v="999"/>
    <x v="87"/>
    <x v="19"/>
    <x v="1"/>
    <x v="5"/>
    <x v="145"/>
    <n v="0"/>
    <x v="182"/>
    <x v="2"/>
    <x v="147"/>
    <x v="1"/>
  </r>
  <r>
    <x v="199"/>
    <x v="199"/>
    <x v="149"/>
    <x v="149"/>
    <x v="0"/>
    <x v="0"/>
    <x v="0"/>
    <s v="Cables"/>
    <n v="225"/>
    <x v="6"/>
    <x v="10"/>
    <x v="0"/>
    <x v="3"/>
    <x v="146"/>
    <n v="1"/>
    <x v="183"/>
    <x v="0"/>
    <x v="148"/>
    <x v="0"/>
  </r>
  <r>
    <x v="200"/>
    <x v="200"/>
    <x v="150"/>
    <x v="150"/>
    <x v="1"/>
    <x v="2"/>
    <x v="2"/>
    <s v="RemoteControls"/>
    <n v="547"/>
    <x v="43"/>
    <x v="62"/>
    <x v="0"/>
    <x v="4"/>
    <x v="147"/>
    <n v="1"/>
    <x v="184"/>
    <x v="2"/>
    <x v="149"/>
    <x v="0"/>
  </r>
  <r>
    <x v="201"/>
    <x v="201"/>
    <x v="151"/>
    <x v="151"/>
    <x v="0"/>
    <x v="0"/>
    <x v="0"/>
    <s v="Cables"/>
    <n v="259"/>
    <x v="3"/>
    <x v="11"/>
    <x v="0"/>
    <x v="11"/>
    <x v="148"/>
    <n v="0"/>
    <x v="185"/>
    <x v="0"/>
    <x v="150"/>
    <x v="0"/>
  </r>
  <r>
    <x v="202"/>
    <x v="202"/>
    <x v="152"/>
    <x v="152"/>
    <x v="1"/>
    <x v="2"/>
    <x v="2"/>
    <s v="RemoteControls"/>
    <n v="239"/>
    <x v="3"/>
    <x v="46"/>
    <x v="0"/>
    <x v="5"/>
    <x v="149"/>
    <n v="0"/>
    <x v="186"/>
    <x v="0"/>
    <x v="151"/>
    <x v="0"/>
  </r>
  <r>
    <x v="203"/>
    <x v="203"/>
    <x v="153"/>
    <x v="153"/>
    <x v="1"/>
    <x v="2"/>
    <x v="2"/>
    <s v="RemoteControls"/>
    <n v="349"/>
    <x v="8"/>
    <x v="6"/>
    <x v="0"/>
    <x v="1"/>
    <x v="150"/>
    <n v="1"/>
    <x v="187"/>
    <x v="0"/>
    <x v="152"/>
    <x v="0"/>
  </r>
  <r>
    <x v="204"/>
    <x v="204"/>
    <x v="154"/>
    <x v="154"/>
    <x v="1"/>
    <x v="2"/>
    <x v="2"/>
    <s v="Cables"/>
    <n v="467"/>
    <x v="22"/>
    <x v="47"/>
    <x v="1"/>
    <x v="5"/>
    <x v="151"/>
    <n v="0"/>
    <x v="188"/>
    <x v="0"/>
    <x v="153"/>
    <x v="2"/>
  </r>
  <r>
    <x v="205"/>
    <x v="205"/>
    <x v="155"/>
    <x v="155"/>
    <x v="0"/>
    <x v="0"/>
    <x v="0"/>
    <s v="Cables"/>
    <n v="449"/>
    <x v="22"/>
    <x v="23"/>
    <x v="1"/>
    <x v="1"/>
    <x v="152"/>
    <n v="0"/>
    <x v="189"/>
    <x v="0"/>
    <x v="154"/>
    <x v="1"/>
  </r>
  <r>
    <x v="206"/>
    <x v="206"/>
    <x v="63"/>
    <x v="63"/>
    <x v="1"/>
    <x v="2"/>
    <x v="3"/>
    <s v="SmartTelevisions"/>
    <n v="11990"/>
    <x v="88"/>
    <x v="11"/>
    <x v="0"/>
    <x v="0"/>
    <x v="153"/>
    <n v="1"/>
    <x v="190"/>
    <x v="2"/>
    <x v="155"/>
    <x v="0"/>
  </r>
  <r>
    <x v="207"/>
    <x v="207"/>
    <x v="156"/>
    <x v="156"/>
    <x v="0"/>
    <x v="0"/>
    <x v="0"/>
    <s v="Cables"/>
    <n v="350"/>
    <x v="22"/>
    <x v="21"/>
    <x v="1"/>
    <x v="2"/>
    <x v="154"/>
    <n v="0"/>
    <x v="191"/>
    <x v="0"/>
    <x v="156"/>
    <x v="1"/>
  </r>
  <r>
    <x v="208"/>
    <x v="208"/>
    <x v="157"/>
    <x v="157"/>
    <x v="0"/>
    <x v="0"/>
    <x v="0"/>
    <s v="Cables"/>
    <n v="252"/>
    <x v="8"/>
    <x v="43"/>
    <x v="0"/>
    <x v="7"/>
    <x v="155"/>
    <n v="0"/>
    <x v="192"/>
    <x v="0"/>
    <x v="157"/>
    <x v="0"/>
  </r>
  <r>
    <x v="209"/>
    <x v="209"/>
    <x v="48"/>
    <x v="48"/>
    <x v="1"/>
    <x v="2"/>
    <x v="2"/>
    <s v="RemoteControls"/>
    <n v="204"/>
    <x v="22"/>
    <x v="46"/>
    <x v="0"/>
    <x v="9"/>
    <x v="156"/>
    <n v="1"/>
    <x v="193"/>
    <x v="0"/>
    <x v="158"/>
    <x v="0"/>
  </r>
  <r>
    <x v="210"/>
    <x v="210"/>
    <x v="158"/>
    <x v="158"/>
    <x v="1"/>
    <x v="2"/>
    <x v="4"/>
    <m/>
    <n v="6490"/>
    <x v="89"/>
    <x v="31"/>
    <x v="1"/>
    <x v="1"/>
    <x v="157"/>
    <n v="1"/>
    <x v="194"/>
    <x v="2"/>
    <x v="159"/>
    <x v="1"/>
  </r>
  <r>
    <x v="211"/>
    <x v="211"/>
    <x v="159"/>
    <x v="159"/>
    <x v="1"/>
    <x v="2"/>
    <x v="2"/>
    <s v="RemoteControls"/>
    <n v="235"/>
    <x v="22"/>
    <x v="4"/>
    <x v="0"/>
    <x v="12"/>
    <x v="158"/>
    <n v="1"/>
    <x v="195"/>
    <x v="0"/>
    <x v="160"/>
    <x v="0"/>
  </r>
  <r>
    <x v="212"/>
    <x v="212"/>
    <x v="26"/>
    <x v="26"/>
    <x v="0"/>
    <x v="0"/>
    <x v="0"/>
    <s v="Cables"/>
    <n v="299"/>
    <x v="53"/>
    <x v="11"/>
    <x v="0"/>
    <x v="6"/>
    <x v="159"/>
    <n v="0"/>
    <x v="196"/>
    <x v="0"/>
    <x v="161"/>
    <x v="0"/>
  </r>
  <r>
    <x v="213"/>
    <x v="213"/>
    <x v="57"/>
    <x v="57"/>
    <x v="0"/>
    <x v="0"/>
    <x v="0"/>
    <s v="Cables"/>
    <n v="799"/>
    <x v="20"/>
    <x v="13"/>
    <x v="0"/>
    <x v="0"/>
    <x v="160"/>
    <n v="0"/>
    <x v="197"/>
    <x v="2"/>
    <x v="162"/>
    <x v="0"/>
  </r>
  <r>
    <x v="214"/>
    <x v="214"/>
    <x v="160"/>
    <x v="160"/>
    <x v="1"/>
    <x v="2"/>
    <x v="2"/>
    <s v="RemoteControls"/>
    <n v="299"/>
    <x v="8"/>
    <x v="20"/>
    <x v="0"/>
    <x v="11"/>
    <x v="161"/>
    <n v="1"/>
    <x v="198"/>
    <x v="0"/>
    <x v="163"/>
    <x v="0"/>
  </r>
  <r>
    <x v="215"/>
    <x v="215"/>
    <x v="144"/>
    <x v="144"/>
    <x v="1"/>
    <x v="2"/>
    <x v="3"/>
    <s v="StandardTelevisions"/>
    <n v="6999"/>
    <x v="90"/>
    <x v="53"/>
    <x v="0"/>
    <x v="11"/>
    <x v="162"/>
    <n v="1"/>
    <x v="199"/>
    <x v="2"/>
    <x v="164"/>
    <x v="0"/>
  </r>
  <r>
    <x v="216"/>
    <x v="216"/>
    <x v="161"/>
    <x v="161"/>
    <x v="1"/>
    <x v="2"/>
    <x v="3"/>
    <s v="SmartTelevisions"/>
    <n v="42999"/>
    <x v="91"/>
    <x v="28"/>
    <x v="1"/>
    <x v="3"/>
    <x v="163"/>
    <n v="0"/>
    <x v="200"/>
    <x v="2"/>
    <x v="165"/>
    <x v="1"/>
  </r>
  <r>
    <x v="217"/>
    <x v="217"/>
    <x v="162"/>
    <x v="162"/>
    <x v="1"/>
    <x v="2"/>
    <x v="2"/>
    <s v="Cables"/>
    <n v="173"/>
    <x v="8"/>
    <x v="57"/>
    <x v="0"/>
    <x v="4"/>
    <x v="164"/>
    <n v="0"/>
    <x v="201"/>
    <x v="1"/>
    <x v="166"/>
    <x v="0"/>
  </r>
  <r>
    <x v="218"/>
    <x v="218"/>
    <x v="163"/>
    <x v="163"/>
    <x v="1"/>
    <x v="3"/>
    <x v="2"/>
    <s v="Adapters"/>
    <n v="209"/>
    <x v="92"/>
    <x v="6"/>
    <x v="0"/>
    <x v="5"/>
    <x v="165"/>
    <n v="0"/>
    <x v="202"/>
    <x v="0"/>
    <x v="167"/>
    <x v="0"/>
  </r>
  <r>
    <x v="219"/>
    <x v="219"/>
    <x v="164"/>
    <x v="164"/>
    <x v="0"/>
    <x v="0"/>
    <x v="0"/>
    <s v="Cables"/>
    <n v="848.99"/>
    <x v="93"/>
    <x v="1"/>
    <x v="1"/>
    <x v="2"/>
    <x v="166"/>
    <n v="1"/>
    <x v="203"/>
    <x v="2"/>
    <x v="168"/>
    <x v="1"/>
  </r>
  <r>
    <x v="220"/>
    <x v="220"/>
    <x v="0"/>
    <x v="0"/>
    <x v="0"/>
    <x v="0"/>
    <x v="0"/>
    <s v="Cables"/>
    <n v="649"/>
    <x v="20"/>
    <x v="45"/>
    <x v="0"/>
    <x v="0"/>
    <x v="0"/>
    <n v="0"/>
    <x v="86"/>
    <x v="2"/>
    <x v="0"/>
    <x v="0"/>
  </r>
  <r>
    <x v="221"/>
    <x v="221"/>
    <x v="165"/>
    <x v="165"/>
    <x v="1"/>
    <x v="2"/>
    <x v="2"/>
    <s v="RemoteControls"/>
    <n v="299"/>
    <x v="12"/>
    <x v="29"/>
    <x v="0"/>
    <x v="11"/>
    <x v="73"/>
    <n v="1"/>
    <x v="204"/>
    <x v="0"/>
    <x v="169"/>
    <x v="0"/>
  </r>
  <r>
    <x v="222"/>
    <x v="222"/>
    <x v="166"/>
    <x v="166"/>
    <x v="1"/>
    <x v="2"/>
    <x v="2"/>
    <s v="TVMounts,Stands&amp;Turntables"/>
    <n v="399"/>
    <x v="10"/>
    <x v="8"/>
    <x v="0"/>
    <x v="3"/>
    <x v="167"/>
    <n v="0"/>
    <x v="205"/>
    <x v="0"/>
    <x v="170"/>
    <x v="0"/>
  </r>
  <r>
    <x v="223"/>
    <x v="223"/>
    <x v="4"/>
    <x v="4"/>
    <x v="0"/>
    <x v="0"/>
    <x v="0"/>
    <s v="Cables"/>
    <n v="249"/>
    <x v="6"/>
    <x v="8"/>
    <x v="0"/>
    <x v="3"/>
    <x v="168"/>
    <n v="0"/>
    <x v="206"/>
    <x v="0"/>
    <x v="171"/>
    <x v="0"/>
  </r>
  <r>
    <x v="224"/>
    <x v="224"/>
    <x v="167"/>
    <x v="167"/>
    <x v="1"/>
    <x v="2"/>
    <x v="5"/>
    <s v="SatelliteReceivers"/>
    <n v="1249"/>
    <x v="94"/>
    <x v="18"/>
    <x v="1"/>
    <x v="4"/>
    <x v="169"/>
    <n v="0"/>
    <x v="207"/>
    <x v="2"/>
    <x v="172"/>
    <x v="1"/>
  </r>
  <r>
    <x v="225"/>
    <x v="225"/>
    <x v="168"/>
    <x v="168"/>
    <x v="1"/>
    <x v="2"/>
    <x v="2"/>
    <s v="RemoteControls"/>
    <n v="213"/>
    <x v="6"/>
    <x v="48"/>
    <x v="0"/>
    <x v="7"/>
    <x v="170"/>
    <n v="1"/>
    <x v="208"/>
    <x v="0"/>
    <x v="173"/>
    <x v="0"/>
  </r>
  <r>
    <x v="226"/>
    <x v="226"/>
    <x v="169"/>
    <x v="169"/>
    <x v="1"/>
    <x v="2"/>
    <x v="2"/>
    <s v="RemoteControls"/>
    <n v="209"/>
    <x v="6"/>
    <x v="30"/>
    <x v="0"/>
    <x v="1"/>
    <x v="171"/>
    <n v="1"/>
    <x v="209"/>
    <x v="0"/>
    <x v="174"/>
    <x v="0"/>
  </r>
  <r>
    <x v="227"/>
    <x v="227"/>
    <x v="170"/>
    <x v="170"/>
    <x v="1"/>
    <x v="2"/>
    <x v="2"/>
    <s v="Cables"/>
    <n v="598"/>
    <x v="95"/>
    <x v="51"/>
    <x v="0"/>
    <x v="0"/>
    <x v="172"/>
    <n v="1"/>
    <x v="210"/>
    <x v="2"/>
    <x v="175"/>
    <x v="0"/>
  </r>
  <r>
    <x v="228"/>
    <x v="228"/>
    <x v="140"/>
    <x v="140"/>
    <x v="0"/>
    <x v="0"/>
    <x v="0"/>
    <s v="Cables"/>
    <n v="799"/>
    <x v="96"/>
    <x v="34"/>
    <x v="0"/>
    <x v="3"/>
    <x v="173"/>
    <n v="0"/>
    <x v="211"/>
    <x v="2"/>
    <x v="176"/>
    <x v="0"/>
  </r>
  <r>
    <x v="229"/>
    <x v="229"/>
    <x v="171"/>
    <x v="171"/>
    <x v="0"/>
    <x v="0"/>
    <x v="0"/>
    <s v="Cables"/>
    <n v="159"/>
    <x v="64"/>
    <x v="25"/>
    <x v="0"/>
    <x v="4"/>
    <x v="174"/>
    <n v="0"/>
    <x v="212"/>
    <x v="1"/>
    <x v="177"/>
    <x v="0"/>
  </r>
  <r>
    <x v="230"/>
    <x v="230"/>
    <x v="172"/>
    <x v="172"/>
    <x v="0"/>
    <x v="0"/>
    <x v="0"/>
    <s v="Cables"/>
    <n v="499"/>
    <x v="97"/>
    <x v="10"/>
    <x v="0"/>
    <x v="5"/>
    <x v="175"/>
    <n v="0"/>
    <x v="213"/>
    <x v="0"/>
    <x v="178"/>
    <x v="0"/>
  </r>
  <r>
    <x v="231"/>
    <x v="231"/>
    <x v="36"/>
    <x v="36"/>
    <x v="1"/>
    <x v="2"/>
    <x v="3"/>
    <s v="SmartTelevisions"/>
    <n v="31999"/>
    <x v="98"/>
    <x v="63"/>
    <x v="1"/>
    <x v="4"/>
    <x v="176"/>
    <n v="0"/>
    <x v="214"/>
    <x v="2"/>
    <x v="179"/>
    <x v="1"/>
  </r>
  <r>
    <x v="232"/>
    <x v="232"/>
    <x v="173"/>
    <x v="173"/>
    <x v="1"/>
    <x v="2"/>
    <x v="3"/>
    <s v="SmartTelevisions"/>
    <n v="32990"/>
    <x v="99"/>
    <x v="21"/>
    <x v="1"/>
    <x v="4"/>
    <x v="177"/>
    <n v="1"/>
    <x v="215"/>
    <x v="2"/>
    <x v="180"/>
    <x v="1"/>
  </r>
  <r>
    <x v="233"/>
    <x v="233"/>
    <x v="174"/>
    <x v="174"/>
    <x v="1"/>
    <x v="2"/>
    <x v="2"/>
    <s v="RemoteControls"/>
    <n v="299"/>
    <x v="77"/>
    <x v="43"/>
    <x v="0"/>
    <x v="12"/>
    <x v="178"/>
    <n v="1"/>
    <x v="216"/>
    <x v="0"/>
    <x v="181"/>
    <x v="0"/>
  </r>
  <r>
    <x v="234"/>
    <x v="234"/>
    <x v="148"/>
    <x v="148"/>
    <x v="0"/>
    <x v="0"/>
    <x v="0"/>
    <s v="Cables"/>
    <n v="128.31"/>
    <x v="85"/>
    <x v="36"/>
    <x v="0"/>
    <x v="2"/>
    <x v="144"/>
    <n v="1"/>
    <x v="180"/>
    <x v="1"/>
    <x v="146"/>
    <x v="0"/>
  </r>
  <r>
    <x v="235"/>
    <x v="235"/>
    <x v="129"/>
    <x v="129"/>
    <x v="0"/>
    <x v="0"/>
    <x v="0"/>
    <s v="Cables"/>
    <n v="599"/>
    <x v="76"/>
    <x v="56"/>
    <x v="1"/>
    <x v="6"/>
    <x v="179"/>
    <n v="1"/>
    <x v="217"/>
    <x v="2"/>
    <x v="182"/>
    <x v="1"/>
  </r>
  <r>
    <x v="236"/>
    <x v="236"/>
    <x v="175"/>
    <x v="175"/>
    <x v="1"/>
    <x v="2"/>
    <x v="2"/>
    <s v="RemoteControls"/>
    <n v="399"/>
    <x v="12"/>
    <x v="37"/>
    <x v="0"/>
    <x v="10"/>
    <x v="180"/>
    <n v="1"/>
    <x v="218"/>
    <x v="0"/>
    <x v="183"/>
    <x v="0"/>
  </r>
  <r>
    <x v="237"/>
    <x v="237"/>
    <x v="176"/>
    <x v="176"/>
    <x v="0"/>
    <x v="0"/>
    <x v="0"/>
    <s v="Cables"/>
    <n v="449"/>
    <x v="0"/>
    <x v="53"/>
    <x v="0"/>
    <x v="1"/>
    <x v="181"/>
    <n v="1"/>
    <x v="219"/>
    <x v="0"/>
    <x v="184"/>
    <x v="0"/>
  </r>
  <r>
    <x v="238"/>
    <x v="238"/>
    <x v="177"/>
    <x v="177"/>
    <x v="0"/>
    <x v="0"/>
    <x v="0"/>
    <s v="Cables"/>
    <n v="254"/>
    <x v="10"/>
    <x v="45"/>
    <x v="0"/>
    <x v="1"/>
    <x v="182"/>
    <n v="0"/>
    <x v="220"/>
    <x v="0"/>
    <x v="185"/>
    <x v="0"/>
  </r>
  <r>
    <x v="239"/>
    <x v="239"/>
    <x v="178"/>
    <x v="178"/>
    <x v="1"/>
    <x v="2"/>
    <x v="2"/>
    <s v="Cables"/>
    <n v="399"/>
    <x v="100"/>
    <x v="8"/>
    <x v="0"/>
    <x v="5"/>
    <x v="183"/>
    <n v="0"/>
    <x v="221"/>
    <x v="0"/>
    <x v="186"/>
    <x v="0"/>
  </r>
  <r>
    <x v="240"/>
    <x v="240"/>
    <x v="27"/>
    <x v="27"/>
    <x v="0"/>
    <x v="0"/>
    <x v="0"/>
    <s v="Cables"/>
    <n v="179"/>
    <x v="4"/>
    <x v="10"/>
    <x v="0"/>
    <x v="1"/>
    <x v="64"/>
    <n v="0"/>
    <x v="74"/>
    <x v="1"/>
    <x v="64"/>
    <x v="0"/>
  </r>
  <r>
    <x v="241"/>
    <x v="241"/>
    <x v="70"/>
    <x v="70"/>
    <x v="0"/>
    <x v="0"/>
    <x v="0"/>
    <s v="Cables"/>
    <n v="339"/>
    <x v="8"/>
    <x v="46"/>
    <x v="0"/>
    <x v="4"/>
    <x v="124"/>
    <n v="0"/>
    <x v="151"/>
    <x v="0"/>
    <x v="125"/>
    <x v="0"/>
  </r>
  <r>
    <x v="242"/>
    <x v="242"/>
    <x v="166"/>
    <x v="166"/>
    <x v="1"/>
    <x v="2"/>
    <x v="2"/>
    <s v="TVMounts,Stands&amp;Turntables"/>
    <n v="399"/>
    <x v="8"/>
    <x v="13"/>
    <x v="0"/>
    <x v="1"/>
    <x v="184"/>
    <n v="0"/>
    <x v="222"/>
    <x v="0"/>
    <x v="187"/>
    <x v="0"/>
  </r>
  <r>
    <x v="243"/>
    <x v="243"/>
    <x v="179"/>
    <x v="179"/>
    <x v="1"/>
    <x v="2"/>
    <x v="2"/>
    <s v="RemoteControls"/>
    <n v="199"/>
    <x v="4"/>
    <x v="8"/>
    <x v="0"/>
    <x v="0"/>
    <x v="185"/>
    <n v="0"/>
    <x v="223"/>
    <x v="1"/>
    <x v="188"/>
    <x v="0"/>
  </r>
  <r>
    <x v="244"/>
    <x v="244"/>
    <x v="92"/>
    <x v="92"/>
    <x v="1"/>
    <x v="2"/>
    <x v="2"/>
    <s v="RemoteControls"/>
    <n v="349"/>
    <x v="20"/>
    <x v="57"/>
    <x v="0"/>
    <x v="11"/>
    <x v="158"/>
    <n v="1"/>
    <x v="224"/>
    <x v="0"/>
    <x v="189"/>
    <x v="0"/>
  </r>
  <r>
    <x v="245"/>
    <x v="245"/>
    <x v="69"/>
    <x v="69"/>
    <x v="0"/>
    <x v="0"/>
    <x v="0"/>
    <s v="Cables"/>
    <n v="299"/>
    <x v="101"/>
    <x v="11"/>
    <x v="0"/>
    <x v="5"/>
    <x v="69"/>
    <n v="0"/>
    <x v="225"/>
    <x v="0"/>
    <x v="69"/>
    <x v="0"/>
  </r>
  <r>
    <x v="246"/>
    <x v="246"/>
    <x v="180"/>
    <x v="180"/>
    <x v="0"/>
    <x v="0"/>
    <x v="0"/>
    <s v="Cables"/>
    <n v="89"/>
    <x v="53"/>
    <x v="64"/>
    <x v="0"/>
    <x v="2"/>
    <x v="31"/>
    <n v="0"/>
    <x v="226"/>
    <x v="1"/>
    <x v="31"/>
    <x v="0"/>
  </r>
  <r>
    <x v="247"/>
    <x v="247"/>
    <x v="54"/>
    <x v="54"/>
    <x v="0"/>
    <x v="0"/>
    <x v="0"/>
    <s v="Cables"/>
    <n v="549"/>
    <x v="102"/>
    <x v="32"/>
    <x v="1"/>
    <x v="0"/>
    <x v="53"/>
    <n v="0"/>
    <x v="227"/>
    <x v="2"/>
    <x v="53"/>
    <x v="1"/>
  </r>
  <r>
    <x v="248"/>
    <x v="248"/>
    <x v="181"/>
    <x v="181"/>
    <x v="0"/>
    <x v="0"/>
    <x v="0"/>
    <s v="Cables"/>
    <n v="129"/>
    <x v="5"/>
    <x v="65"/>
    <x v="0"/>
    <x v="2"/>
    <x v="186"/>
    <n v="1"/>
    <x v="228"/>
    <x v="1"/>
    <x v="190"/>
    <x v="0"/>
  </r>
  <r>
    <x v="249"/>
    <x v="249"/>
    <x v="182"/>
    <x v="182"/>
    <x v="1"/>
    <x v="2"/>
    <x v="3"/>
    <s v="SmartTelevisions"/>
    <n v="77990"/>
    <x v="103"/>
    <x v="15"/>
    <x v="1"/>
    <x v="16"/>
    <x v="187"/>
    <n v="0"/>
    <x v="229"/>
    <x v="2"/>
    <x v="191"/>
    <x v="1"/>
  </r>
  <r>
    <x v="250"/>
    <x v="250"/>
    <x v="42"/>
    <x v="42"/>
    <x v="1"/>
    <x v="2"/>
    <x v="2"/>
    <s v="RemoteControls"/>
    <n v="349"/>
    <x v="10"/>
    <x v="37"/>
    <x v="0"/>
    <x v="9"/>
    <x v="188"/>
    <n v="1"/>
    <x v="230"/>
    <x v="0"/>
    <x v="192"/>
    <x v="0"/>
  </r>
  <r>
    <x v="251"/>
    <x v="251"/>
    <x v="183"/>
    <x v="183"/>
    <x v="1"/>
    <x v="2"/>
    <x v="2"/>
    <s v="RemoteControls"/>
    <n v="499"/>
    <x v="12"/>
    <x v="15"/>
    <x v="1"/>
    <x v="7"/>
    <x v="189"/>
    <n v="1"/>
    <x v="231"/>
    <x v="0"/>
    <x v="193"/>
    <x v="1"/>
  </r>
  <r>
    <x v="252"/>
    <x v="252"/>
    <x v="184"/>
    <x v="184"/>
    <x v="0"/>
    <x v="0"/>
    <x v="0"/>
    <s v="Cables"/>
    <n v="299"/>
    <x v="10"/>
    <x v="11"/>
    <x v="0"/>
    <x v="0"/>
    <x v="190"/>
    <n v="0"/>
    <x v="232"/>
    <x v="0"/>
    <x v="194"/>
    <x v="0"/>
  </r>
  <r>
    <x v="253"/>
    <x v="253"/>
    <x v="185"/>
    <x v="185"/>
    <x v="0"/>
    <x v="0"/>
    <x v="0"/>
    <s v="Cables"/>
    <n v="182"/>
    <x v="22"/>
    <x v="20"/>
    <x v="0"/>
    <x v="1"/>
    <x v="20"/>
    <n v="0"/>
    <x v="233"/>
    <x v="1"/>
    <x v="20"/>
    <x v="0"/>
  </r>
  <r>
    <x v="254"/>
    <x v="254"/>
    <x v="186"/>
    <x v="186"/>
    <x v="1"/>
    <x v="2"/>
    <x v="2"/>
    <s v="TVMounts,Stands&amp;Turntables"/>
    <n v="96"/>
    <x v="4"/>
    <x v="60"/>
    <x v="0"/>
    <x v="9"/>
    <x v="191"/>
    <n v="0"/>
    <x v="234"/>
    <x v="1"/>
    <x v="195"/>
    <x v="0"/>
  </r>
  <r>
    <x v="255"/>
    <x v="255"/>
    <x v="187"/>
    <x v="187"/>
    <x v="1"/>
    <x v="2"/>
    <x v="3"/>
    <s v="SmartTelevisions"/>
    <n v="54990"/>
    <x v="104"/>
    <x v="31"/>
    <x v="1"/>
    <x v="4"/>
    <x v="86"/>
    <n v="0"/>
    <x v="235"/>
    <x v="2"/>
    <x v="86"/>
    <x v="1"/>
  </r>
  <r>
    <x v="256"/>
    <x v="256"/>
    <x v="188"/>
    <x v="188"/>
    <x v="1"/>
    <x v="2"/>
    <x v="2"/>
    <s v="Cables"/>
    <n v="439"/>
    <x v="105"/>
    <x v="21"/>
    <x v="1"/>
    <x v="0"/>
    <x v="192"/>
    <n v="0"/>
    <x v="236"/>
    <x v="0"/>
    <x v="196"/>
    <x v="1"/>
  </r>
  <r>
    <x v="257"/>
    <x v="257"/>
    <x v="70"/>
    <x v="70"/>
    <x v="0"/>
    <x v="0"/>
    <x v="0"/>
    <s v="Cables"/>
    <n v="299"/>
    <x v="8"/>
    <x v="20"/>
    <x v="0"/>
    <x v="4"/>
    <x v="132"/>
    <n v="0"/>
    <x v="161"/>
    <x v="0"/>
    <x v="133"/>
    <x v="0"/>
  </r>
  <r>
    <x v="258"/>
    <x v="258"/>
    <x v="9"/>
    <x v="9"/>
    <x v="0"/>
    <x v="0"/>
    <x v="0"/>
    <s v="Cables"/>
    <n v="299"/>
    <x v="10"/>
    <x v="11"/>
    <x v="0"/>
    <x v="0"/>
    <x v="3"/>
    <n v="0"/>
    <x v="11"/>
    <x v="0"/>
    <x v="3"/>
    <x v="0"/>
  </r>
  <r>
    <x v="259"/>
    <x v="259"/>
    <x v="57"/>
    <x v="57"/>
    <x v="0"/>
    <x v="0"/>
    <x v="0"/>
    <s v="Cables"/>
    <n v="789"/>
    <x v="20"/>
    <x v="4"/>
    <x v="0"/>
    <x v="0"/>
    <x v="193"/>
    <n v="0"/>
    <x v="237"/>
    <x v="2"/>
    <x v="197"/>
    <x v="0"/>
  </r>
  <r>
    <x v="260"/>
    <x v="260"/>
    <x v="189"/>
    <x v="189"/>
    <x v="1"/>
    <x v="2"/>
    <x v="2"/>
    <s v="Cables"/>
    <n v="299"/>
    <x v="11"/>
    <x v="48"/>
    <x v="0"/>
    <x v="5"/>
    <x v="194"/>
    <n v="0"/>
    <x v="238"/>
    <x v="0"/>
    <x v="198"/>
    <x v="0"/>
  </r>
  <r>
    <x v="261"/>
    <x v="261"/>
    <x v="0"/>
    <x v="0"/>
    <x v="0"/>
    <x v="0"/>
    <x v="0"/>
    <s v="Cables"/>
    <n v="325"/>
    <x v="0"/>
    <x v="20"/>
    <x v="0"/>
    <x v="0"/>
    <x v="70"/>
    <n v="0"/>
    <x v="239"/>
    <x v="0"/>
    <x v="70"/>
    <x v="0"/>
  </r>
  <r>
    <x v="262"/>
    <x v="262"/>
    <x v="96"/>
    <x v="96"/>
    <x v="0"/>
    <x v="0"/>
    <x v="0"/>
    <s v="Cables"/>
    <n v="1299"/>
    <x v="20"/>
    <x v="31"/>
    <x v="1"/>
    <x v="5"/>
    <x v="145"/>
    <n v="0"/>
    <x v="240"/>
    <x v="2"/>
    <x v="147"/>
    <x v="1"/>
  </r>
  <r>
    <x v="263"/>
    <x v="263"/>
    <x v="190"/>
    <x v="190"/>
    <x v="1"/>
    <x v="2"/>
    <x v="2"/>
    <s v="RemoteControls"/>
    <n v="790"/>
    <x v="20"/>
    <x v="13"/>
    <x v="0"/>
    <x v="17"/>
    <x v="195"/>
    <n v="1"/>
    <x v="241"/>
    <x v="2"/>
    <x v="199"/>
    <x v="0"/>
  </r>
  <r>
    <x v="264"/>
    <x v="264"/>
    <x v="191"/>
    <x v="191"/>
    <x v="1"/>
    <x v="3"/>
    <x v="6"/>
    <s v="StreamingClients"/>
    <n v="4699"/>
    <x v="106"/>
    <x v="26"/>
    <x v="1"/>
    <x v="6"/>
    <x v="196"/>
    <n v="1"/>
    <x v="242"/>
    <x v="2"/>
    <x v="200"/>
    <x v="2"/>
  </r>
  <r>
    <x v="265"/>
    <x v="265"/>
    <x v="192"/>
    <x v="192"/>
    <x v="1"/>
    <x v="2"/>
    <x v="3"/>
    <s v="SmartTelevisions"/>
    <n v="18999"/>
    <x v="107"/>
    <x v="66"/>
    <x v="1"/>
    <x v="4"/>
    <x v="197"/>
    <n v="0"/>
    <x v="243"/>
    <x v="2"/>
    <x v="201"/>
    <x v="2"/>
  </r>
  <r>
    <x v="266"/>
    <x v="266"/>
    <x v="193"/>
    <x v="193"/>
    <x v="0"/>
    <x v="0"/>
    <x v="0"/>
    <s v="Cables"/>
    <n v="199"/>
    <x v="8"/>
    <x v="27"/>
    <x v="0"/>
    <x v="0"/>
    <x v="198"/>
    <n v="1"/>
    <x v="244"/>
    <x v="1"/>
    <x v="202"/>
    <x v="0"/>
  </r>
  <r>
    <x v="267"/>
    <x v="267"/>
    <x v="194"/>
    <x v="194"/>
    <x v="1"/>
    <x v="2"/>
    <x v="2"/>
    <s v="Cables"/>
    <n v="269"/>
    <x v="108"/>
    <x v="53"/>
    <x v="0"/>
    <x v="5"/>
    <x v="199"/>
    <n v="0"/>
    <x v="245"/>
    <x v="0"/>
    <x v="203"/>
    <x v="0"/>
  </r>
  <r>
    <x v="268"/>
    <x v="268"/>
    <x v="195"/>
    <x v="195"/>
    <x v="1"/>
    <x v="2"/>
    <x v="7"/>
    <m/>
    <n v="1990"/>
    <x v="109"/>
    <x v="63"/>
    <x v="1"/>
    <x v="1"/>
    <x v="200"/>
    <n v="1"/>
    <x v="246"/>
    <x v="2"/>
    <x v="204"/>
    <x v="1"/>
  </r>
  <r>
    <x v="269"/>
    <x v="269"/>
    <x v="196"/>
    <x v="196"/>
    <x v="1"/>
    <x v="3"/>
    <x v="8"/>
    <s v="TowerSpeakers"/>
    <n v="2299"/>
    <x v="46"/>
    <x v="1"/>
    <x v="1"/>
    <x v="11"/>
    <x v="201"/>
    <n v="1"/>
    <x v="247"/>
    <x v="2"/>
    <x v="205"/>
    <x v="1"/>
  </r>
  <r>
    <x v="270"/>
    <x v="270"/>
    <x v="133"/>
    <x v="133"/>
    <x v="1"/>
    <x v="2"/>
    <x v="3"/>
    <s v="SmartTelevisions"/>
    <n v="35999"/>
    <x v="69"/>
    <x v="28"/>
    <x v="1"/>
    <x v="4"/>
    <x v="129"/>
    <n v="0"/>
    <x v="248"/>
    <x v="2"/>
    <x v="130"/>
    <x v="1"/>
  </r>
  <r>
    <x v="271"/>
    <x v="271"/>
    <x v="82"/>
    <x v="82"/>
    <x v="1"/>
    <x v="2"/>
    <x v="2"/>
    <s v="RemoteControls"/>
    <n v="349"/>
    <x v="8"/>
    <x v="6"/>
    <x v="0"/>
    <x v="0"/>
    <x v="202"/>
    <n v="1"/>
    <x v="249"/>
    <x v="0"/>
    <x v="206"/>
    <x v="0"/>
  </r>
  <r>
    <x v="272"/>
    <x v="272"/>
    <x v="81"/>
    <x v="81"/>
    <x v="0"/>
    <x v="0"/>
    <x v="0"/>
    <s v="Cables"/>
    <n v="719"/>
    <x v="38"/>
    <x v="50"/>
    <x v="0"/>
    <x v="3"/>
    <x v="79"/>
    <n v="0"/>
    <x v="95"/>
    <x v="2"/>
    <x v="79"/>
    <x v="0"/>
  </r>
  <r>
    <x v="273"/>
    <x v="273"/>
    <x v="46"/>
    <x v="46"/>
    <x v="1"/>
    <x v="2"/>
    <x v="3"/>
    <s v="SmartTelevisions"/>
    <n v="8999"/>
    <x v="110"/>
    <x v="3"/>
    <x v="0"/>
    <x v="1"/>
    <x v="203"/>
    <n v="0"/>
    <x v="250"/>
    <x v="2"/>
    <x v="207"/>
    <x v="0"/>
  </r>
  <r>
    <x v="274"/>
    <x v="274"/>
    <x v="197"/>
    <x v="197"/>
    <x v="1"/>
    <x v="2"/>
    <x v="5"/>
    <s v="SatelliteReceivers"/>
    <n v="917"/>
    <x v="94"/>
    <x v="13"/>
    <x v="0"/>
    <x v="0"/>
    <x v="204"/>
    <n v="0"/>
    <x v="251"/>
    <x v="2"/>
    <x v="208"/>
    <x v="0"/>
  </r>
  <r>
    <x v="275"/>
    <x v="275"/>
    <x v="198"/>
    <x v="198"/>
    <x v="1"/>
    <x v="2"/>
    <x v="2"/>
    <s v="RemoteControls"/>
    <n v="399"/>
    <x v="8"/>
    <x v="13"/>
    <x v="0"/>
    <x v="8"/>
    <x v="205"/>
    <n v="1"/>
    <x v="252"/>
    <x v="0"/>
    <x v="209"/>
    <x v="0"/>
  </r>
  <r>
    <x v="276"/>
    <x v="276"/>
    <x v="146"/>
    <x v="146"/>
    <x v="1"/>
    <x v="2"/>
    <x v="3"/>
    <s v="SmartTelevisions"/>
    <n v="45999"/>
    <x v="111"/>
    <x v="67"/>
    <x v="1"/>
    <x v="4"/>
    <x v="51"/>
    <n v="0"/>
    <x v="253"/>
    <x v="2"/>
    <x v="51"/>
    <x v="1"/>
  </r>
  <r>
    <x v="277"/>
    <x v="277"/>
    <x v="199"/>
    <x v="199"/>
    <x v="0"/>
    <x v="0"/>
    <x v="0"/>
    <s v="Cables"/>
    <n v="119"/>
    <x v="7"/>
    <x v="13"/>
    <x v="0"/>
    <x v="11"/>
    <x v="206"/>
    <n v="1"/>
    <x v="254"/>
    <x v="1"/>
    <x v="210"/>
    <x v="0"/>
  </r>
  <r>
    <x v="278"/>
    <x v="278"/>
    <x v="85"/>
    <x v="85"/>
    <x v="1"/>
    <x v="2"/>
    <x v="3"/>
    <s v="SmartTelevisions"/>
    <n v="21999"/>
    <x v="56"/>
    <x v="35"/>
    <x v="1"/>
    <x v="0"/>
    <x v="14"/>
    <n v="0"/>
    <x v="99"/>
    <x v="2"/>
    <x v="14"/>
    <x v="1"/>
  </r>
  <r>
    <x v="279"/>
    <x v="279"/>
    <x v="165"/>
    <x v="165"/>
    <x v="1"/>
    <x v="2"/>
    <x v="2"/>
    <s v="RemoteControls"/>
    <n v="299"/>
    <x v="22"/>
    <x v="8"/>
    <x v="0"/>
    <x v="7"/>
    <x v="207"/>
    <n v="1"/>
    <x v="255"/>
    <x v="0"/>
    <x v="211"/>
    <x v="0"/>
  </r>
  <r>
    <x v="280"/>
    <x v="280"/>
    <x v="200"/>
    <x v="200"/>
    <x v="1"/>
    <x v="2"/>
    <x v="3"/>
    <s v="SmartTelevisions"/>
    <n v="21990"/>
    <x v="67"/>
    <x v="42"/>
    <x v="1"/>
    <x v="4"/>
    <x v="208"/>
    <n v="0"/>
    <x v="256"/>
    <x v="2"/>
    <x v="212"/>
    <x v="1"/>
  </r>
  <r>
    <x v="281"/>
    <x v="281"/>
    <x v="201"/>
    <x v="201"/>
    <x v="0"/>
    <x v="0"/>
    <x v="0"/>
    <s v="Cables"/>
    <n v="417.44"/>
    <x v="112"/>
    <x v="16"/>
    <x v="1"/>
    <x v="2"/>
    <x v="209"/>
    <n v="1"/>
    <x v="257"/>
    <x v="0"/>
    <x v="213"/>
    <x v="1"/>
  </r>
  <r>
    <x v="282"/>
    <x v="282"/>
    <x v="199"/>
    <x v="199"/>
    <x v="0"/>
    <x v="0"/>
    <x v="0"/>
    <s v="Cables"/>
    <n v="199"/>
    <x v="8"/>
    <x v="27"/>
    <x v="0"/>
    <x v="17"/>
    <x v="210"/>
    <n v="1"/>
    <x v="258"/>
    <x v="1"/>
    <x v="214"/>
    <x v="0"/>
  </r>
  <r>
    <x v="283"/>
    <x v="283"/>
    <x v="202"/>
    <x v="202"/>
    <x v="1"/>
    <x v="2"/>
    <x v="3"/>
    <s v="SmartTelevisions"/>
    <n v="47990"/>
    <x v="113"/>
    <x v="54"/>
    <x v="1"/>
    <x v="4"/>
    <x v="106"/>
    <n v="0"/>
    <x v="259"/>
    <x v="2"/>
    <x v="106"/>
    <x v="1"/>
  </r>
  <r>
    <x v="284"/>
    <x v="284"/>
    <x v="203"/>
    <x v="203"/>
    <x v="1"/>
    <x v="2"/>
    <x v="2"/>
    <s v="RemoteControls"/>
    <n v="215"/>
    <x v="6"/>
    <x v="48"/>
    <x v="0"/>
    <x v="12"/>
    <x v="211"/>
    <n v="1"/>
    <x v="260"/>
    <x v="0"/>
    <x v="215"/>
    <x v="0"/>
  </r>
  <r>
    <x v="285"/>
    <x v="285"/>
    <x v="88"/>
    <x v="88"/>
    <x v="0"/>
    <x v="0"/>
    <x v="0"/>
    <s v="Cables"/>
    <n v="99"/>
    <x v="53"/>
    <x v="51"/>
    <x v="0"/>
    <x v="2"/>
    <x v="31"/>
    <n v="0"/>
    <x v="226"/>
    <x v="1"/>
    <x v="31"/>
    <x v="0"/>
  </r>
  <r>
    <x v="286"/>
    <x v="286"/>
    <x v="204"/>
    <x v="204"/>
    <x v="1"/>
    <x v="2"/>
    <x v="3"/>
    <s v="SmartTelevisions"/>
    <n v="18999"/>
    <x v="114"/>
    <x v="18"/>
    <x v="1"/>
    <x v="1"/>
    <x v="212"/>
    <n v="0"/>
    <x v="261"/>
    <x v="2"/>
    <x v="216"/>
    <x v="1"/>
  </r>
  <r>
    <x v="287"/>
    <x v="287"/>
    <x v="205"/>
    <x v="205"/>
    <x v="0"/>
    <x v="0"/>
    <x v="0"/>
    <s v="Cables"/>
    <n v="249"/>
    <x v="8"/>
    <x v="43"/>
    <x v="0"/>
    <x v="4"/>
    <x v="213"/>
    <n v="1"/>
    <x v="262"/>
    <x v="0"/>
    <x v="217"/>
    <x v="0"/>
  </r>
  <r>
    <x v="288"/>
    <x v="288"/>
    <x v="117"/>
    <x v="117"/>
    <x v="1"/>
    <x v="2"/>
    <x v="3"/>
    <s v="StandardTelevisions"/>
    <n v="7999"/>
    <x v="60"/>
    <x v="8"/>
    <x v="0"/>
    <x v="11"/>
    <x v="214"/>
    <n v="0"/>
    <x v="263"/>
    <x v="2"/>
    <x v="218"/>
    <x v="0"/>
  </r>
  <r>
    <x v="289"/>
    <x v="289"/>
    <x v="142"/>
    <x v="142"/>
    <x v="0"/>
    <x v="0"/>
    <x v="0"/>
    <s v="Cables"/>
    <n v="649"/>
    <x v="75"/>
    <x v="53"/>
    <x v="0"/>
    <x v="4"/>
    <x v="138"/>
    <n v="0"/>
    <x v="264"/>
    <x v="2"/>
    <x v="140"/>
    <x v="0"/>
  </r>
  <r>
    <x v="290"/>
    <x v="79"/>
    <x v="65"/>
    <x v="65"/>
    <x v="1"/>
    <x v="2"/>
    <x v="2"/>
    <s v="RemoteControls"/>
    <n v="1289"/>
    <x v="79"/>
    <x v="61"/>
    <x v="1"/>
    <x v="8"/>
    <x v="215"/>
    <n v="1"/>
    <x v="265"/>
    <x v="2"/>
    <x v="219"/>
    <x v="1"/>
  </r>
  <r>
    <x v="291"/>
    <x v="290"/>
    <x v="206"/>
    <x v="206"/>
    <x v="1"/>
    <x v="2"/>
    <x v="2"/>
    <s v="Cables"/>
    <n v="609"/>
    <x v="68"/>
    <x v="53"/>
    <x v="0"/>
    <x v="6"/>
    <x v="216"/>
    <n v="0"/>
    <x v="266"/>
    <x v="2"/>
    <x v="220"/>
    <x v="0"/>
  </r>
  <r>
    <x v="292"/>
    <x v="291"/>
    <x v="207"/>
    <x v="207"/>
    <x v="1"/>
    <x v="2"/>
    <x v="3"/>
    <s v="SmartTelevisions"/>
    <n v="32990"/>
    <x v="115"/>
    <x v="54"/>
    <x v="1"/>
    <x v="3"/>
    <x v="217"/>
    <n v="0"/>
    <x v="267"/>
    <x v="2"/>
    <x v="221"/>
    <x v="1"/>
  </r>
  <r>
    <x v="293"/>
    <x v="292"/>
    <x v="208"/>
    <x v="208"/>
    <x v="1"/>
    <x v="2"/>
    <x v="2"/>
    <s v="Cables"/>
    <n v="599"/>
    <x v="20"/>
    <x v="20"/>
    <x v="0"/>
    <x v="0"/>
    <x v="218"/>
    <n v="1"/>
    <x v="268"/>
    <x v="2"/>
    <x v="222"/>
    <x v="0"/>
  </r>
  <r>
    <x v="294"/>
    <x v="293"/>
    <x v="54"/>
    <x v="54"/>
    <x v="0"/>
    <x v="0"/>
    <x v="0"/>
    <s v="Cables"/>
    <n v="349"/>
    <x v="12"/>
    <x v="4"/>
    <x v="0"/>
    <x v="3"/>
    <x v="219"/>
    <n v="0"/>
    <x v="269"/>
    <x v="0"/>
    <x v="223"/>
    <x v="0"/>
  </r>
  <r>
    <x v="295"/>
    <x v="294"/>
    <x v="209"/>
    <x v="209"/>
    <x v="1"/>
    <x v="2"/>
    <x v="3"/>
    <s v="SmartTelevisions"/>
    <n v="29999"/>
    <x v="116"/>
    <x v="19"/>
    <x v="1"/>
    <x v="5"/>
    <x v="220"/>
    <n v="0"/>
    <x v="270"/>
    <x v="2"/>
    <x v="224"/>
    <x v="1"/>
  </r>
  <r>
    <x v="296"/>
    <x v="243"/>
    <x v="179"/>
    <x v="179"/>
    <x v="1"/>
    <x v="2"/>
    <x v="2"/>
    <s v="RemoteControls"/>
    <n v="199"/>
    <x v="4"/>
    <x v="8"/>
    <x v="0"/>
    <x v="0"/>
    <x v="185"/>
    <n v="0"/>
    <x v="223"/>
    <x v="1"/>
    <x v="188"/>
    <x v="0"/>
  </r>
  <r>
    <x v="297"/>
    <x v="295"/>
    <x v="210"/>
    <x v="210"/>
    <x v="1"/>
    <x v="2"/>
    <x v="2"/>
    <s v="RemoteControls"/>
    <n v="349"/>
    <x v="3"/>
    <x v="8"/>
    <x v="0"/>
    <x v="2"/>
    <x v="221"/>
    <n v="1"/>
    <x v="271"/>
    <x v="0"/>
    <x v="225"/>
    <x v="0"/>
  </r>
  <r>
    <x v="298"/>
    <x v="296"/>
    <x v="211"/>
    <x v="211"/>
    <x v="1"/>
    <x v="2"/>
    <x v="2"/>
    <s v="TVMounts,Stands&amp;Turntables"/>
    <n v="1850"/>
    <x v="117"/>
    <x v="53"/>
    <x v="0"/>
    <x v="1"/>
    <x v="25"/>
    <n v="1"/>
    <x v="272"/>
    <x v="2"/>
    <x v="226"/>
    <x v="0"/>
  </r>
  <r>
    <x v="299"/>
    <x v="297"/>
    <x v="212"/>
    <x v="212"/>
    <x v="1"/>
    <x v="2"/>
    <x v="4"/>
    <m/>
    <n v="13990"/>
    <x v="118"/>
    <x v="50"/>
    <x v="0"/>
    <x v="6"/>
    <x v="222"/>
    <n v="1"/>
    <x v="273"/>
    <x v="2"/>
    <x v="227"/>
    <x v="0"/>
  </r>
  <r>
    <x v="300"/>
    <x v="298"/>
    <x v="213"/>
    <x v="213"/>
    <x v="0"/>
    <x v="0"/>
    <x v="0"/>
    <s v="Cables"/>
    <n v="129"/>
    <x v="119"/>
    <x v="58"/>
    <x v="0"/>
    <x v="7"/>
    <x v="223"/>
    <n v="1"/>
    <x v="274"/>
    <x v="1"/>
    <x v="228"/>
    <x v="0"/>
  </r>
  <r>
    <x v="301"/>
    <x v="299"/>
    <x v="21"/>
    <x v="21"/>
    <x v="1"/>
    <x v="2"/>
    <x v="2"/>
    <s v="Cables"/>
    <n v="379"/>
    <x v="8"/>
    <x v="33"/>
    <x v="0"/>
    <x v="0"/>
    <x v="22"/>
    <n v="0"/>
    <x v="275"/>
    <x v="0"/>
    <x v="22"/>
    <x v="0"/>
  </r>
  <r>
    <x v="302"/>
    <x v="300"/>
    <x v="214"/>
    <x v="214"/>
    <x v="1"/>
    <x v="2"/>
    <x v="2"/>
    <s v="Cables"/>
    <n v="185"/>
    <x v="6"/>
    <x v="11"/>
    <x v="0"/>
    <x v="0"/>
    <x v="224"/>
    <n v="1"/>
    <x v="276"/>
    <x v="1"/>
    <x v="229"/>
    <x v="0"/>
  </r>
  <r>
    <x v="303"/>
    <x v="301"/>
    <x v="215"/>
    <x v="215"/>
    <x v="0"/>
    <x v="1"/>
    <x v="1"/>
    <s v="WirelessUSBAdapters"/>
    <n v="218"/>
    <x v="8"/>
    <x v="38"/>
    <x v="0"/>
    <x v="0"/>
    <x v="225"/>
    <n v="1"/>
    <x v="277"/>
    <x v="0"/>
    <x v="230"/>
    <x v="0"/>
  </r>
  <r>
    <x v="304"/>
    <x v="302"/>
    <x v="216"/>
    <x v="216"/>
    <x v="0"/>
    <x v="0"/>
    <x v="0"/>
    <s v="Cables"/>
    <n v="199"/>
    <x v="8"/>
    <x v="27"/>
    <x v="0"/>
    <x v="4"/>
    <x v="226"/>
    <n v="1"/>
    <x v="278"/>
    <x v="1"/>
    <x v="231"/>
    <x v="0"/>
  </r>
  <r>
    <x v="305"/>
    <x v="303"/>
    <x v="217"/>
    <x v="217"/>
    <x v="1"/>
    <x v="2"/>
    <x v="2"/>
    <s v="Cables"/>
    <n v="499"/>
    <x v="120"/>
    <x v="32"/>
    <x v="1"/>
    <x v="5"/>
    <x v="227"/>
    <n v="0"/>
    <x v="279"/>
    <x v="0"/>
    <x v="232"/>
    <x v="1"/>
  </r>
  <r>
    <x v="306"/>
    <x v="304"/>
    <x v="218"/>
    <x v="218"/>
    <x v="1"/>
    <x v="2"/>
    <x v="3"/>
    <s v="SmartTelevisions"/>
    <n v="26999"/>
    <x v="44"/>
    <x v="42"/>
    <x v="1"/>
    <x v="0"/>
    <x v="228"/>
    <n v="0"/>
    <x v="280"/>
    <x v="2"/>
    <x v="233"/>
    <x v="1"/>
  </r>
  <r>
    <x v="307"/>
    <x v="305"/>
    <x v="219"/>
    <x v="219"/>
    <x v="1"/>
    <x v="2"/>
    <x v="2"/>
    <s v="TVMounts,Stands&amp;Turntables"/>
    <n v="893"/>
    <x v="121"/>
    <x v="59"/>
    <x v="1"/>
    <x v="4"/>
    <x v="229"/>
    <n v="1"/>
    <x v="281"/>
    <x v="2"/>
    <x v="234"/>
    <x v="2"/>
  </r>
  <r>
    <x v="308"/>
    <x v="306"/>
    <x v="220"/>
    <x v="220"/>
    <x v="1"/>
    <x v="2"/>
    <x v="3"/>
    <s v="SmartTelevisions"/>
    <n v="10990"/>
    <x v="18"/>
    <x v="32"/>
    <x v="1"/>
    <x v="7"/>
    <x v="230"/>
    <n v="1"/>
    <x v="282"/>
    <x v="2"/>
    <x v="235"/>
    <x v="1"/>
  </r>
  <r>
    <x v="309"/>
    <x v="307"/>
    <x v="221"/>
    <x v="221"/>
    <x v="0"/>
    <x v="0"/>
    <x v="0"/>
    <s v="Cables"/>
    <n v="379"/>
    <x v="0"/>
    <x v="46"/>
    <x v="0"/>
    <x v="4"/>
    <x v="231"/>
    <n v="0"/>
    <x v="283"/>
    <x v="0"/>
    <x v="236"/>
    <x v="0"/>
  </r>
  <r>
    <x v="310"/>
    <x v="308"/>
    <x v="13"/>
    <x v="13"/>
    <x v="1"/>
    <x v="2"/>
    <x v="3"/>
    <s v="SmartTelevisions"/>
    <n v="16999"/>
    <x v="122"/>
    <x v="31"/>
    <x v="1"/>
    <x v="0"/>
    <x v="14"/>
    <n v="0"/>
    <x v="284"/>
    <x v="2"/>
    <x v="14"/>
    <x v="1"/>
  </r>
  <r>
    <x v="311"/>
    <x v="309"/>
    <x v="222"/>
    <x v="222"/>
    <x v="1"/>
    <x v="2"/>
    <x v="2"/>
    <s v="Cables"/>
    <n v="699"/>
    <x v="2"/>
    <x v="11"/>
    <x v="0"/>
    <x v="5"/>
    <x v="232"/>
    <n v="1"/>
    <x v="285"/>
    <x v="2"/>
    <x v="237"/>
    <x v="0"/>
  </r>
  <r>
    <x v="312"/>
    <x v="310"/>
    <x v="223"/>
    <x v="223"/>
    <x v="1"/>
    <x v="2"/>
    <x v="2"/>
    <s v="3DGlasses"/>
    <n v="2699"/>
    <x v="123"/>
    <x v="7"/>
    <x v="1"/>
    <x v="12"/>
    <x v="233"/>
    <n v="1"/>
    <x v="286"/>
    <x v="2"/>
    <x v="238"/>
    <x v="2"/>
  </r>
  <r>
    <x v="313"/>
    <x v="311"/>
    <x v="199"/>
    <x v="199"/>
    <x v="0"/>
    <x v="0"/>
    <x v="0"/>
    <s v="Cables"/>
    <n v="129"/>
    <x v="22"/>
    <x v="38"/>
    <x v="0"/>
    <x v="3"/>
    <x v="234"/>
    <n v="1"/>
    <x v="287"/>
    <x v="1"/>
    <x v="239"/>
    <x v="0"/>
  </r>
  <r>
    <x v="314"/>
    <x v="312"/>
    <x v="224"/>
    <x v="224"/>
    <x v="0"/>
    <x v="0"/>
    <x v="0"/>
    <s v="Cables"/>
    <n v="389"/>
    <x v="8"/>
    <x v="4"/>
    <x v="0"/>
    <x v="4"/>
    <x v="235"/>
    <n v="1"/>
    <x v="288"/>
    <x v="0"/>
    <x v="240"/>
    <x v="0"/>
  </r>
  <r>
    <x v="315"/>
    <x v="313"/>
    <x v="225"/>
    <x v="225"/>
    <x v="1"/>
    <x v="2"/>
    <x v="2"/>
    <s v="RemoteControls"/>
    <n v="246"/>
    <x v="92"/>
    <x v="53"/>
    <x v="0"/>
    <x v="0"/>
    <x v="236"/>
    <n v="1"/>
    <x v="289"/>
    <x v="0"/>
    <x v="241"/>
    <x v="0"/>
  </r>
  <r>
    <x v="316"/>
    <x v="314"/>
    <x v="226"/>
    <x v="226"/>
    <x v="0"/>
    <x v="0"/>
    <x v="0"/>
    <s v="Cables"/>
    <n v="299"/>
    <x v="10"/>
    <x v="11"/>
    <x v="0"/>
    <x v="1"/>
    <x v="237"/>
    <n v="1"/>
    <x v="290"/>
    <x v="0"/>
    <x v="242"/>
    <x v="0"/>
  </r>
  <r>
    <x v="317"/>
    <x v="315"/>
    <x v="227"/>
    <x v="227"/>
    <x v="1"/>
    <x v="2"/>
    <x v="2"/>
    <s v="RemoteControls"/>
    <n v="247"/>
    <x v="4"/>
    <x v="16"/>
    <x v="1"/>
    <x v="2"/>
    <x v="238"/>
    <n v="1"/>
    <x v="291"/>
    <x v="0"/>
    <x v="243"/>
    <x v="1"/>
  </r>
  <r>
    <x v="318"/>
    <x v="316"/>
    <x v="228"/>
    <x v="228"/>
    <x v="1"/>
    <x v="2"/>
    <x v="2"/>
    <s v="RemoteControls"/>
    <n v="1369"/>
    <x v="43"/>
    <x v="34"/>
    <x v="0"/>
    <x v="8"/>
    <x v="239"/>
    <n v="1"/>
    <x v="292"/>
    <x v="2"/>
    <x v="244"/>
    <x v="0"/>
  </r>
  <r>
    <x v="319"/>
    <x v="317"/>
    <x v="229"/>
    <x v="229"/>
    <x v="1"/>
    <x v="2"/>
    <x v="2"/>
    <s v="RemoteControls"/>
    <n v="199"/>
    <x v="6"/>
    <x v="13"/>
    <x v="0"/>
    <x v="11"/>
    <x v="240"/>
    <n v="1"/>
    <x v="293"/>
    <x v="1"/>
    <x v="245"/>
    <x v="0"/>
  </r>
  <r>
    <x v="320"/>
    <x v="318"/>
    <x v="230"/>
    <x v="230"/>
    <x v="1"/>
    <x v="2"/>
    <x v="2"/>
    <s v="Cables"/>
    <n v="299"/>
    <x v="22"/>
    <x v="8"/>
    <x v="0"/>
    <x v="1"/>
    <x v="241"/>
    <n v="1"/>
    <x v="294"/>
    <x v="0"/>
    <x v="246"/>
    <x v="0"/>
  </r>
  <r>
    <x v="321"/>
    <x v="319"/>
    <x v="13"/>
    <x v="13"/>
    <x v="1"/>
    <x v="2"/>
    <x v="3"/>
    <s v="SmartTelevisions"/>
    <n v="14999"/>
    <x v="124"/>
    <x v="26"/>
    <x v="1"/>
    <x v="4"/>
    <x v="242"/>
    <n v="0"/>
    <x v="295"/>
    <x v="2"/>
    <x v="247"/>
    <x v="2"/>
  </r>
  <r>
    <x v="322"/>
    <x v="320"/>
    <x v="151"/>
    <x v="151"/>
    <x v="0"/>
    <x v="0"/>
    <x v="0"/>
    <s v="Cables"/>
    <n v="299"/>
    <x v="3"/>
    <x v="48"/>
    <x v="0"/>
    <x v="2"/>
    <x v="243"/>
    <n v="0"/>
    <x v="296"/>
    <x v="0"/>
    <x v="248"/>
    <x v="0"/>
  </r>
  <r>
    <x v="323"/>
    <x v="321"/>
    <x v="231"/>
    <x v="231"/>
    <x v="1"/>
    <x v="2"/>
    <x v="3"/>
    <s v="SmartTelevisions"/>
    <n v="24990"/>
    <x v="125"/>
    <x v="50"/>
    <x v="0"/>
    <x v="0"/>
    <x v="244"/>
    <n v="0"/>
    <x v="297"/>
    <x v="2"/>
    <x v="249"/>
    <x v="0"/>
  </r>
  <r>
    <x v="324"/>
    <x v="322"/>
    <x v="232"/>
    <x v="232"/>
    <x v="0"/>
    <x v="0"/>
    <x v="0"/>
    <s v="Cables"/>
    <n v="249"/>
    <x v="8"/>
    <x v="43"/>
    <x v="0"/>
    <x v="15"/>
    <x v="210"/>
    <n v="1"/>
    <x v="258"/>
    <x v="0"/>
    <x v="214"/>
    <x v="0"/>
  </r>
  <r>
    <x v="325"/>
    <x v="323"/>
    <x v="233"/>
    <x v="233"/>
    <x v="1"/>
    <x v="2"/>
    <x v="3"/>
    <s v="SmartTelevisions"/>
    <n v="61999"/>
    <x v="126"/>
    <x v="68"/>
    <x v="1"/>
    <x v="3"/>
    <x v="163"/>
    <n v="0"/>
    <x v="298"/>
    <x v="2"/>
    <x v="165"/>
    <x v="2"/>
  </r>
  <r>
    <x v="326"/>
    <x v="324"/>
    <x v="234"/>
    <x v="234"/>
    <x v="1"/>
    <x v="2"/>
    <x v="3"/>
    <s v="SmartTelevisions"/>
    <n v="24499"/>
    <x v="127"/>
    <x v="24"/>
    <x v="0"/>
    <x v="2"/>
    <x v="245"/>
    <n v="0"/>
    <x v="299"/>
    <x v="2"/>
    <x v="250"/>
    <x v="0"/>
  </r>
  <r>
    <x v="327"/>
    <x v="325"/>
    <x v="117"/>
    <x v="117"/>
    <x v="1"/>
    <x v="2"/>
    <x v="3"/>
    <s v="SmartTelevisions"/>
    <n v="10499"/>
    <x v="128"/>
    <x v="18"/>
    <x v="1"/>
    <x v="0"/>
    <x v="228"/>
    <n v="0"/>
    <x v="300"/>
    <x v="2"/>
    <x v="233"/>
    <x v="1"/>
  </r>
  <r>
    <x v="328"/>
    <x v="326"/>
    <x v="235"/>
    <x v="235"/>
    <x v="0"/>
    <x v="0"/>
    <x v="0"/>
    <s v="Cables"/>
    <n v="349"/>
    <x v="8"/>
    <x v="6"/>
    <x v="0"/>
    <x v="4"/>
    <x v="235"/>
    <n v="1"/>
    <x v="288"/>
    <x v="0"/>
    <x v="240"/>
    <x v="0"/>
  </r>
  <r>
    <x v="329"/>
    <x v="327"/>
    <x v="236"/>
    <x v="236"/>
    <x v="1"/>
    <x v="2"/>
    <x v="2"/>
    <s v="RemoteControls"/>
    <n v="197"/>
    <x v="6"/>
    <x v="4"/>
    <x v="0"/>
    <x v="11"/>
    <x v="246"/>
    <n v="1"/>
    <x v="301"/>
    <x v="1"/>
    <x v="251"/>
    <x v="0"/>
  </r>
  <r>
    <x v="330"/>
    <x v="328"/>
    <x v="197"/>
    <x v="197"/>
    <x v="1"/>
    <x v="2"/>
    <x v="5"/>
    <s v="SatelliteReceivers"/>
    <n v="1299"/>
    <x v="79"/>
    <x v="61"/>
    <x v="1"/>
    <x v="4"/>
    <x v="247"/>
    <n v="1"/>
    <x v="302"/>
    <x v="2"/>
    <x v="252"/>
    <x v="1"/>
  </r>
  <r>
    <x v="331"/>
    <x v="329"/>
    <x v="237"/>
    <x v="237"/>
    <x v="0"/>
    <x v="0"/>
    <x v="0"/>
    <s v="Cables"/>
    <n v="1519"/>
    <x v="2"/>
    <x v="52"/>
    <x v="1"/>
    <x v="5"/>
    <x v="248"/>
    <n v="0"/>
    <x v="303"/>
    <x v="2"/>
    <x v="253"/>
    <x v="2"/>
  </r>
  <r>
    <x v="332"/>
    <x v="330"/>
    <x v="238"/>
    <x v="238"/>
    <x v="1"/>
    <x v="2"/>
    <x v="3"/>
    <s v="SmartTelevisions"/>
    <n v="46999"/>
    <x v="126"/>
    <x v="9"/>
    <x v="1"/>
    <x v="4"/>
    <x v="176"/>
    <n v="0"/>
    <x v="304"/>
    <x v="2"/>
    <x v="179"/>
    <x v="1"/>
  </r>
  <r>
    <x v="333"/>
    <x v="331"/>
    <x v="239"/>
    <x v="239"/>
    <x v="0"/>
    <x v="0"/>
    <x v="0"/>
    <s v="Cables"/>
    <n v="299"/>
    <x v="10"/>
    <x v="11"/>
    <x v="0"/>
    <x v="4"/>
    <x v="249"/>
    <n v="0"/>
    <x v="305"/>
    <x v="0"/>
    <x v="254"/>
    <x v="0"/>
  </r>
  <r>
    <x v="334"/>
    <x v="332"/>
    <x v="240"/>
    <x v="240"/>
    <x v="1"/>
    <x v="4"/>
    <x v="9"/>
    <m/>
    <n v="1799"/>
    <x v="19"/>
    <x v="69"/>
    <x v="0"/>
    <x v="0"/>
    <x v="250"/>
    <n v="0"/>
    <x v="306"/>
    <x v="2"/>
    <x v="255"/>
    <x v="0"/>
  </r>
  <r>
    <x v="335"/>
    <x v="333"/>
    <x v="241"/>
    <x v="241"/>
    <x v="1"/>
    <x v="4"/>
    <x v="9"/>
    <m/>
    <n v="1998"/>
    <x v="129"/>
    <x v="27"/>
    <x v="0"/>
    <x v="4"/>
    <x v="251"/>
    <n v="0"/>
    <x v="307"/>
    <x v="2"/>
    <x v="256"/>
    <x v="0"/>
  </r>
  <r>
    <x v="336"/>
    <x v="334"/>
    <x v="242"/>
    <x v="242"/>
    <x v="1"/>
    <x v="4"/>
    <x v="9"/>
    <m/>
    <n v="1999"/>
    <x v="130"/>
    <x v="43"/>
    <x v="0"/>
    <x v="11"/>
    <x v="252"/>
    <n v="0"/>
    <x v="308"/>
    <x v="2"/>
    <x v="257"/>
    <x v="0"/>
  </r>
  <r>
    <x v="337"/>
    <x v="335"/>
    <x v="243"/>
    <x v="243"/>
    <x v="1"/>
    <x v="5"/>
    <x v="10"/>
    <s v="Chargers"/>
    <n v="2049"/>
    <x v="32"/>
    <x v="70"/>
    <x v="1"/>
    <x v="4"/>
    <x v="253"/>
    <n v="0"/>
    <x v="309"/>
    <x v="2"/>
    <x v="258"/>
    <x v="2"/>
  </r>
  <r>
    <x v="338"/>
    <x v="336"/>
    <x v="244"/>
    <x v="244"/>
    <x v="1"/>
    <x v="5"/>
    <x v="11"/>
    <s v="Smartphones"/>
    <n v="6499"/>
    <x v="131"/>
    <x v="28"/>
    <x v="1"/>
    <x v="1"/>
    <x v="254"/>
    <n v="0"/>
    <x v="310"/>
    <x v="2"/>
    <x v="259"/>
    <x v="1"/>
  </r>
  <r>
    <x v="339"/>
    <x v="337"/>
    <x v="245"/>
    <x v="245"/>
    <x v="1"/>
    <x v="5"/>
    <x v="11"/>
    <s v="Smartphones"/>
    <n v="28999"/>
    <x v="132"/>
    <x v="26"/>
    <x v="1"/>
    <x v="4"/>
    <x v="255"/>
    <n v="0"/>
    <x v="311"/>
    <x v="2"/>
    <x v="260"/>
    <x v="2"/>
  </r>
  <r>
    <x v="340"/>
    <x v="338"/>
    <x v="245"/>
    <x v="245"/>
    <x v="1"/>
    <x v="5"/>
    <x v="11"/>
    <s v="Smartphones"/>
    <n v="28999"/>
    <x v="132"/>
    <x v="26"/>
    <x v="1"/>
    <x v="4"/>
    <x v="255"/>
    <n v="0"/>
    <x v="311"/>
    <x v="2"/>
    <x v="260"/>
    <x v="2"/>
  </r>
  <r>
    <x v="341"/>
    <x v="339"/>
    <x v="246"/>
    <x v="246"/>
    <x v="1"/>
    <x v="5"/>
    <x v="11"/>
    <s v="Smartphones"/>
    <n v="6499"/>
    <x v="131"/>
    <x v="28"/>
    <x v="1"/>
    <x v="1"/>
    <x v="254"/>
    <n v="0"/>
    <x v="310"/>
    <x v="2"/>
    <x v="259"/>
    <x v="1"/>
  </r>
  <r>
    <x v="342"/>
    <x v="340"/>
    <x v="244"/>
    <x v="244"/>
    <x v="1"/>
    <x v="5"/>
    <x v="11"/>
    <s v="Smartphones"/>
    <n v="6499"/>
    <x v="131"/>
    <x v="28"/>
    <x v="1"/>
    <x v="1"/>
    <x v="254"/>
    <n v="0"/>
    <x v="310"/>
    <x v="2"/>
    <x v="259"/>
    <x v="1"/>
  </r>
  <r>
    <x v="343"/>
    <x v="341"/>
    <x v="247"/>
    <x v="247"/>
    <x v="1"/>
    <x v="6"/>
    <x v="12"/>
    <s v="MicroSD"/>
    <n v="569"/>
    <x v="5"/>
    <x v="1"/>
    <x v="1"/>
    <x v="5"/>
    <x v="256"/>
    <n v="0"/>
    <x v="312"/>
    <x v="2"/>
    <x v="261"/>
    <x v="1"/>
  </r>
  <r>
    <x v="344"/>
    <x v="342"/>
    <x v="248"/>
    <x v="248"/>
    <x v="1"/>
    <x v="4"/>
    <x v="9"/>
    <m/>
    <n v="1898"/>
    <x v="95"/>
    <x v="33"/>
    <x v="0"/>
    <x v="3"/>
    <x v="257"/>
    <n v="0"/>
    <x v="313"/>
    <x v="2"/>
    <x v="262"/>
    <x v="0"/>
  </r>
  <r>
    <x v="345"/>
    <x v="343"/>
    <x v="249"/>
    <x v="249"/>
    <x v="1"/>
    <x v="5"/>
    <x v="11"/>
    <s v="BasicMobiles"/>
    <n v="1299"/>
    <x v="28"/>
    <x v="71"/>
    <x v="1"/>
    <x v="1"/>
    <x v="258"/>
    <n v="0"/>
    <x v="314"/>
    <x v="2"/>
    <x v="263"/>
    <x v="2"/>
  </r>
  <r>
    <x v="346"/>
    <x v="344"/>
    <x v="250"/>
    <x v="250"/>
    <x v="1"/>
    <x v="4"/>
    <x v="9"/>
    <m/>
    <n v="1499"/>
    <x v="133"/>
    <x v="72"/>
    <x v="0"/>
    <x v="2"/>
    <x v="259"/>
    <n v="0"/>
    <x v="315"/>
    <x v="2"/>
    <x v="264"/>
    <x v="0"/>
  </r>
  <r>
    <x v="347"/>
    <x v="345"/>
    <x v="251"/>
    <x v="251"/>
    <x v="1"/>
    <x v="7"/>
    <x v="13"/>
    <s v="In-Ear"/>
    <n v="599"/>
    <x v="8"/>
    <x v="54"/>
    <x v="1"/>
    <x v="3"/>
    <x v="260"/>
    <n v="0"/>
    <x v="316"/>
    <x v="2"/>
    <x v="265"/>
    <x v="1"/>
  </r>
  <r>
    <x v="348"/>
    <x v="346"/>
    <x v="252"/>
    <x v="252"/>
    <x v="1"/>
    <x v="5"/>
    <x v="11"/>
    <s v="Smartphones"/>
    <n v="9499"/>
    <x v="134"/>
    <x v="73"/>
    <x v="1"/>
    <x v="0"/>
    <x v="101"/>
    <n v="1"/>
    <x v="317"/>
    <x v="2"/>
    <x v="101"/>
    <x v="2"/>
  </r>
  <r>
    <x v="349"/>
    <x v="347"/>
    <x v="253"/>
    <x v="253"/>
    <x v="1"/>
    <x v="7"/>
    <x v="13"/>
    <s v="In-Ear"/>
    <n v="599"/>
    <x v="79"/>
    <x v="60"/>
    <x v="0"/>
    <x v="2"/>
    <x v="261"/>
    <n v="0"/>
    <x v="318"/>
    <x v="2"/>
    <x v="266"/>
    <x v="0"/>
  </r>
  <r>
    <x v="350"/>
    <x v="348"/>
    <x v="254"/>
    <x v="254"/>
    <x v="1"/>
    <x v="5"/>
    <x v="11"/>
    <s v="Smartphones"/>
    <n v="8999"/>
    <x v="134"/>
    <x v="23"/>
    <x v="1"/>
    <x v="1"/>
    <x v="262"/>
    <n v="0"/>
    <x v="319"/>
    <x v="2"/>
    <x v="267"/>
    <x v="1"/>
  </r>
  <r>
    <x v="351"/>
    <x v="349"/>
    <x v="255"/>
    <x v="255"/>
    <x v="1"/>
    <x v="5"/>
    <x v="10"/>
    <s v="Chargers"/>
    <n v="349"/>
    <x v="49"/>
    <x v="25"/>
    <x v="0"/>
    <x v="1"/>
    <x v="263"/>
    <n v="0"/>
    <x v="320"/>
    <x v="0"/>
    <x v="268"/>
    <x v="0"/>
  </r>
  <r>
    <x v="352"/>
    <x v="350"/>
    <x v="256"/>
    <x v="256"/>
    <x v="1"/>
    <x v="7"/>
    <x v="13"/>
    <s v="In-Ear"/>
    <n v="349"/>
    <x v="8"/>
    <x v="6"/>
    <x v="0"/>
    <x v="3"/>
    <x v="264"/>
    <n v="0"/>
    <x v="321"/>
    <x v="0"/>
    <x v="269"/>
    <x v="0"/>
  </r>
  <r>
    <x v="353"/>
    <x v="351"/>
    <x v="247"/>
    <x v="247"/>
    <x v="1"/>
    <x v="6"/>
    <x v="12"/>
    <s v="MicroSD"/>
    <n v="959"/>
    <x v="135"/>
    <x v="41"/>
    <x v="1"/>
    <x v="5"/>
    <x v="256"/>
    <n v="0"/>
    <x v="322"/>
    <x v="2"/>
    <x v="261"/>
    <x v="1"/>
  </r>
  <r>
    <x v="354"/>
    <x v="352"/>
    <x v="252"/>
    <x v="252"/>
    <x v="1"/>
    <x v="5"/>
    <x v="11"/>
    <s v="Smartphones"/>
    <n v="9499"/>
    <x v="134"/>
    <x v="73"/>
    <x v="1"/>
    <x v="0"/>
    <x v="101"/>
    <n v="1"/>
    <x v="317"/>
    <x v="2"/>
    <x v="101"/>
    <x v="2"/>
  </r>
  <r>
    <x v="355"/>
    <x v="353"/>
    <x v="257"/>
    <x v="257"/>
    <x v="1"/>
    <x v="5"/>
    <x v="10"/>
    <s v="Chargers"/>
    <n v="1499"/>
    <x v="79"/>
    <x v="54"/>
    <x v="1"/>
    <x v="4"/>
    <x v="265"/>
    <n v="0"/>
    <x v="323"/>
    <x v="2"/>
    <x v="270"/>
    <x v="1"/>
  </r>
  <r>
    <x v="356"/>
    <x v="354"/>
    <x v="258"/>
    <x v="258"/>
    <x v="1"/>
    <x v="5"/>
    <x v="10"/>
    <s v="Chargers"/>
    <n v="1149"/>
    <x v="32"/>
    <x v="61"/>
    <x v="1"/>
    <x v="4"/>
    <x v="253"/>
    <n v="0"/>
    <x v="309"/>
    <x v="2"/>
    <x v="258"/>
    <x v="1"/>
  </r>
  <r>
    <x v="357"/>
    <x v="355"/>
    <x v="259"/>
    <x v="259"/>
    <x v="1"/>
    <x v="5"/>
    <x v="10"/>
    <s v="AutomobileAccessories"/>
    <n v="349"/>
    <x v="8"/>
    <x v="6"/>
    <x v="0"/>
    <x v="2"/>
    <x v="266"/>
    <n v="0"/>
    <x v="324"/>
    <x v="0"/>
    <x v="271"/>
    <x v="0"/>
  </r>
  <r>
    <x v="358"/>
    <x v="356"/>
    <x v="260"/>
    <x v="260"/>
    <x v="1"/>
    <x v="5"/>
    <x v="10"/>
    <s v="Chargers"/>
    <n v="1219"/>
    <x v="87"/>
    <x v="28"/>
    <x v="1"/>
    <x v="5"/>
    <x v="267"/>
    <n v="0"/>
    <x v="325"/>
    <x v="2"/>
    <x v="272"/>
    <x v="1"/>
  </r>
  <r>
    <x v="359"/>
    <x v="357"/>
    <x v="261"/>
    <x v="261"/>
    <x v="1"/>
    <x v="4"/>
    <x v="9"/>
    <m/>
    <n v="1599"/>
    <x v="46"/>
    <x v="13"/>
    <x v="0"/>
    <x v="1"/>
    <x v="268"/>
    <n v="0"/>
    <x v="326"/>
    <x v="2"/>
    <x v="273"/>
    <x v="0"/>
  </r>
  <r>
    <x v="360"/>
    <x v="358"/>
    <x v="262"/>
    <x v="262"/>
    <x v="1"/>
    <x v="4"/>
    <x v="9"/>
    <m/>
    <n v="1499"/>
    <x v="136"/>
    <x v="74"/>
    <x v="0"/>
    <x v="0"/>
    <x v="269"/>
    <n v="0"/>
    <x v="327"/>
    <x v="2"/>
    <x v="274"/>
    <x v="0"/>
  </r>
  <r>
    <x v="361"/>
    <x v="359"/>
    <x v="263"/>
    <x v="263"/>
    <x v="1"/>
    <x v="5"/>
    <x v="11"/>
    <s v="Smartphones"/>
    <n v="18499"/>
    <x v="122"/>
    <x v="56"/>
    <x v="1"/>
    <x v="3"/>
    <x v="270"/>
    <n v="0"/>
    <x v="328"/>
    <x v="2"/>
    <x v="275"/>
    <x v="1"/>
  </r>
  <r>
    <x v="362"/>
    <x v="360"/>
    <x v="264"/>
    <x v="264"/>
    <x v="1"/>
    <x v="6"/>
    <x v="12"/>
    <s v="MicroSD"/>
    <n v="369"/>
    <x v="11"/>
    <x v="41"/>
    <x v="1"/>
    <x v="5"/>
    <x v="256"/>
    <n v="0"/>
    <x v="329"/>
    <x v="0"/>
    <x v="261"/>
    <x v="1"/>
  </r>
  <r>
    <x v="363"/>
    <x v="361"/>
    <x v="265"/>
    <x v="265"/>
    <x v="1"/>
    <x v="5"/>
    <x v="11"/>
    <s v="Smartphones"/>
    <n v="12999"/>
    <x v="137"/>
    <x v="28"/>
    <x v="1"/>
    <x v="3"/>
    <x v="271"/>
    <n v="0"/>
    <x v="330"/>
    <x v="2"/>
    <x v="276"/>
    <x v="1"/>
  </r>
  <r>
    <x v="364"/>
    <x v="332"/>
    <x v="240"/>
    <x v="240"/>
    <x v="1"/>
    <x v="4"/>
    <x v="9"/>
    <m/>
    <n v="1799"/>
    <x v="19"/>
    <x v="69"/>
    <x v="0"/>
    <x v="0"/>
    <x v="250"/>
    <n v="0"/>
    <x v="306"/>
    <x v="2"/>
    <x v="255"/>
    <x v="0"/>
  </r>
  <r>
    <x v="365"/>
    <x v="362"/>
    <x v="266"/>
    <x v="266"/>
    <x v="1"/>
    <x v="4"/>
    <x v="9"/>
    <m/>
    <n v="2199"/>
    <x v="129"/>
    <x v="38"/>
    <x v="0"/>
    <x v="0"/>
    <x v="272"/>
    <n v="0"/>
    <x v="331"/>
    <x v="2"/>
    <x v="277"/>
    <x v="0"/>
  </r>
  <r>
    <x v="366"/>
    <x v="363"/>
    <x v="263"/>
    <x v="263"/>
    <x v="1"/>
    <x v="5"/>
    <x v="11"/>
    <s v="Smartphones"/>
    <n v="16999"/>
    <x v="13"/>
    <x v="44"/>
    <x v="1"/>
    <x v="3"/>
    <x v="270"/>
    <n v="0"/>
    <x v="332"/>
    <x v="2"/>
    <x v="275"/>
    <x v="1"/>
  </r>
  <r>
    <x v="367"/>
    <x v="364"/>
    <x v="267"/>
    <x v="267"/>
    <x v="1"/>
    <x v="5"/>
    <x v="11"/>
    <s v="Smartphones"/>
    <n v="16499"/>
    <x v="138"/>
    <x v="73"/>
    <x v="1"/>
    <x v="1"/>
    <x v="273"/>
    <n v="0"/>
    <x v="333"/>
    <x v="2"/>
    <x v="278"/>
    <x v="2"/>
  </r>
  <r>
    <x v="368"/>
    <x v="332"/>
    <x v="240"/>
    <x v="240"/>
    <x v="1"/>
    <x v="4"/>
    <x v="9"/>
    <m/>
    <n v="1799"/>
    <x v="19"/>
    <x v="69"/>
    <x v="0"/>
    <x v="0"/>
    <x v="250"/>
    <n v="0"/>
    <x v="306"/>
    <x v="2"/>
    <x v="255"/>
    <x v="0"/>
  </r>
  <r>
    <x v="369"/>
    <x v="365"/>
    <x v="268"/>
    <x v="268"/>
    <x v="0"/>
    <x v="0"/>
    <x v="0"/>
    <s v="Cables"/>
    <n v="399"/>
    <x v="139"/>
    <x v="7"/>
    <x v="1"/>
    <x v="3"/>
    <x v="274"/>
    <n v="0"/>
    <x v="334"/>
    <x v="0"/>
    <x v="279"/>
    <x v="2"/>
  </r>
  <r>
    <x v="370"/>
    <x v="366"/>
    <x v="269"/>
    <x v="269"/>
    <x v="1"/>
    <x v="5"/>
    <x v="11"/>
    <s v="Smartphones"/>
    <n v="8499"/>
    <x v="140"/>
    <x v="66"/>
    <x v="1"/>
    <x v="3"/>
    <x v="274"/>
    <n v="0"/>
    <x v="335"/>
    <x v="2"/>
    <x v="279"/>
    <x v="2"/>
  </r>
  <r>
    <x v="371"/>
    <x v="332"/>
    <x v="240"/>
    <x v="240"/>
    <x v="1"/>
    <x v="5"/>
    <x v="11"/>
    <s v="Smartphones"/>
    <n v="6499"/>
    <x v="19"/>
    <x v="69"/>
    <x v="0"/>
    <x v="0"/>
    <x v="250"/>
    <n v="0"/>
    <x v="306"/>
    <x v="2"/>
    <x v="255"/>
    <x v="0"/>
  </r>
  <r>
    <x v="372"/>
    <x v="367"/>
    <x v="270"/>
    <x v="270"/>
    <x v="1"/>
    <x v="4"/>
    <x v="9"/>
    <m/>
    <n v="1799"/>
    <x v="134"/>
    <x v="23"/>
    <x v="1"/>
    <x v="1"/>
    <x v="262"/>
    <n v="0"/>
    <x v="319"/>
    <x v="2"/>
    <x v="267"/>
    <x v="1"/>
  </r>
  <r>
    <x v="373"/>
    <x v="368"/>
    <x v="271"/>
    <x v="271"/>
    <x v="1"/>
    <x v="5"/>
    <x v="11"/>
    <s v="Smartphones"/>
    <n v="8999"/>
    <x v="141"/>
    <x v="22"/>
    <x v="0"/>
    <x v="4"/>
    <x v="275"/>
    <n v="0"/>
    <x v="336"/>
    <x v="2"/>
    <x v="280"/>
    <x v="0"/>
  </r>
  <r>
    <x v="374"/>
    <x v="369"/>
    <x v="272"/>
    <x v="272"/>
    <x v="1"/>
    <x v="5"/>
    <x v="10"/>
    <s v="Cables&amp;Adapters"/>
    <n v="139"/>
    <x v="142"/>
    <x v="60"/>
    <x v="0"/>
    <x v="4"/>
    <x v="276"/>
    <n v="0"/>
    <x v="337"/>
    <x v="1"/>
    <x v="281"/>
    <x v="0"/>
  </r>
  <r>
    <x v="375"/>
    <x v="370"/>
    <x v="273"/>
    <x v="273"/>
    <x v="1"/>
    <x v="4"/>
    <x v="9"/>
    <m/>
    <n v="3999"/>
    <x v="143"/>
    <x v="8"/>
    <x v="0"/>
    <x v="3"/>
    <x v="277"/>
    <n v="0"/>
    <x v="338"/>
    <x v="2"/>
    <x v="282"/>
    <x v="0"/>
  </r>
  <r>
    <x v="376"/>
    <x v="371"/>
    <x v="274"/>
    <x v="274"/>
    <x v="1"/>
    <x v="4"/>
    <x v="9"/>
    <m/>
    <n v="2998"/>
    <x v="110"/>
    <x v="75"/>
    <x v="1"/>
    <x v="3"/>
    <x v="278"/>
    <n v="0"/>
    <x v="339"/>
    <x v="2"/>
    <x v="283"/>
    <x v="2"/>
  </r>
  <r>
    <x v="377"/>
    <x v="332"/>
    <x v="240"/>
    <x v="240"/>
    <x v="0"/>
    <x v="0"/>
    <x v="0"/>
    <s v="Cables"/>
    <n v="199"/>
    <x v="19"/>
    <x v="69"/>
    <x v="0"/>
    <x v="0"/>
    <x v="250"/>
    <n v="0"/>
    <x v="306"/>
    <x v="1"/>
    <x v="255"/>
    <x v="0"/>
  </r>
  <r>
    <x v="378"/>
    <x v="372"/>
    <x v="275"/>
    <x v="275"/>
    <x v="1"/>
    <x v="5"/>
    <x v="11"/>
    <s v="Smartphones"/>
    <n v="15499"/>
    <x v="134"/>
    <x v="23"/>
    <x v="1"/>
    <x v="1"/>
    <x v="262"/>
    <n v="0"/>
    <x v="319"/>
    <x v="2"/>
    <x v="267"/>
    <x v="1"/>
  </r>
  <r>
    <x v="379"/>
    <x v="373"/>
    <x v="276"/>
    <x v="276"/>
    <x v="0"/>
    <x v="0"/>
    <x v="0"/>
    <s v="Cables"/>
    <n v="199"/>
    <x v="87"/>
    <x v="76"/>
    <x v="1"/>
    <x v="5"/>
    <x v="279"/>
    <n v="0"/>
    <x v="340"/>
    <x v="1"/>
    <x v="284"/>
    <x v="1"/>
  </r>
  <r>
    <x v="380"/>
    <x v="374"/>
    <x v="277"/>
    <x v="277"/>
    <x v="1"/>
    <x v="4"/>
    <x v="9"/>
    <m/>
    <n v="1799"/>
    <x v="60"/>
    <x v="71"/>
    <x v="1"/>
    <x v="0"/>
    <x v="280"/>
    <n v="0"/>
    <x v="341"/>
    <x v="2"/>
    <x v="285"/>
    <x v="2"/>
  </r>
  <r>
    <x v="381"/>
    <x v="375"/>
    <x v="278"/>
    <x v="278"/>
    <x v="1"/>
    <x v="5"/>
    <x v="11"/>
    <s v="Smartphones"/>
    <n v="8999"/>
    <x v="28"/>
    <x v="46"/>
    <x v="0"/>
    <x v="11"/>
    <x v="281"/>
    <n v="0"/>
    <x v="342"/>
    <x v="2"/>
    <x v="286"/>
    <x v="0"/>
  </r>
  <r>
    <x v="382"/>
    <x v="333"/>
    <x v="241"/>
    <x v="241"/>
    <x v="1"/>
    <x v="5"/>
    <x v="10"/>
    <s v="Chargers"/>
    <n v="873"/>
    <x v="129"/>
    <x v="27"/>
    <x v="0"/>
    <x v="4"/>
    <x v="251"/>
    <n v="0"/>
    <x v="307"/>
    <x v="2"/>
    <x v="256"/>
    <x v="0"/>
  </r>
  <r>
    <x v="383"/>
    <x v="376"/>
    <x v="279"/>
    <x v="279"/>
    <x v="1"/>
    <x v="5"/>
    <x v="11"/>
    <s v="Smartphones"/>
    <n v="12999"/>
    <x v="144"/>
    <x v="55"/>
    <x v="1"/>
    <x v="0"/>
    <x v="282"/>
    <n v="0"/>
    <x v="343"/>
    <x v="2"/>
    <x v="287"/>
    <x v="1"/>
  </r>
  <r>
    <x v="384"/>
    <x v="377"/>
    <x v="280"/>
    <x v="280"/>
    <x v="1"/>
    <x v="5"/>
    <x v="10"/>
    <s v="Photo&amp;VideoAccessories"/>
    <n v="539"/>
    <x v="13"/>
    <x v="52"/>
    <x v="1"/>
    <x v="2"/>
    <x v="283"/>
    <n v="0"/>
    <x v="344"/>
    <x v="2"/>
    <x v="288"/>
    <x v="2"/>
  </r>
  <r>
    <x v="385"/>
    <x v="378"/>
    <x v="281"/>
    <x v="281"/>
    <x v="1"/>
    <x v="4"/>
    <x v="9"/>
    <m/>
    <n v="1999"/>
    <x v="87"/>
    <x v="42"/>
    <x v="1"/>
    <x v="5"/>
    <x v="284"/>
    <n v="0"/>
    <x v="345"/>
    <x v="2"/>
    <x v="289"/>
    <x v="1"/>
  </r>
  <r>
    <x v="386"/>
    <x v="379"/>
    <x v="282"/>
    <x v="282"/>
    <x v="1"/>
    <x v="5"/>
    <x v="11"/>
    <s v="Smartphones"/>
    <n v="15490"/>
    <x v="3"/>
    <x v="1"/>
    <x v="1"/>
    <x v="1"/>
    <x v="285"/>
    <n v="0"/>
    <x v="346"/>
    <x v="2"/>
    <x v="290"/>
    <x v="1"/>
  </r>
  <r>
    <x v="387"/>
    <x v="380"/>
    <x v="261"/>
    <x v="261"/>
    <x v="1"/>
    <x v="5"/>
    <x v="11"/>
    <s v="Smartphones"/>
    <n v="19999"/>
    <x v="145"/>
    <x v="8"/>
    <x v="0"/>
    <x v="1"/>
    <x v="268"/>
    <n v="0"/>
    <x v="347"/>
    <x v="2"/>
    <x v="273"/>
    <x v="0"/>
  </r>
  <r>
    <x v="388"/>
    <x v="381"/>
    <x v="242"/>
    <x v="242"/>
    <x v="1"/>
    <x v="5"/>
    <x v="10"/>
    <s v="Chargers"/>
    <n v="1075"/>
    <x v="130"/>
    <x v="43"/>
    <x v="0"/>
    <x v="11"/>
    <x v="252"/>
    <n v="0"/>
    <x v="308"/>
    <x v="2"/>
    <x v="257"/>
    <x v="0"/>
  </r>
  <r>
    <x v="389"/>
    <x v="382"/>
    <x v="283"/>
    <x v="283"/>
    <x v="1"/>
    <x v="7"/>
    <x v="13"/>
    <s v="In-Ear"/>
    <n v="399"/>
    <x v="27"/>
    <x v="49"/>
    <x v="1"/>
    <x v="5"/>
    <x v="286"/>
    <n v="0"/>
    <x v="348"/>
    <x v="0"/>
    <x v="291"/>
    <x v="2"/>
  </r>
  <r>
    <x v="390"/>
    <x v="383"/>
    <x v="284"/>
    <x v="284"/>
    <x v="1"/>
    <x v="4"/>
    <x v="9"/>
    <m/>
    <n v="1999"/>
    <x v="130"/>
    <x v="58"/>
    <x v="0"/>
    <x v="0"/>
    <x v="287"/>
    <n v="0"/>
    <x v="349"/>
    <x v="2"/>
    <x v="292"/>
    <x v="0"/>
  </r>
  <r>
    <x v="391"/>
    <x v="384"/>
    <x v="285"/>
    <x v="285"/>
    <x v="1"/>
    <x v="4"/>
    <x v="9"/>
    <m/>
    <n v="1999"/>
    <x v="20"/>
    <x v="27"/>
    <x v="0"/>
    <x v="1"/>
    <x v="288"/>
    <n v="0"/>
    <x v="350"/>
    <x v="2"/>
    <x v="293"/>
    <x v="0"/>
  </r>
  <r>
    <x v="392"/>
    <x v="385"/>
    <x v="286"/>
    <x v="286"/>
    <x v="0"/>
    <x v="0"/>
    <x v="0"/>
    <s v="Cables"/>
    <n v="329"/>
    <x v="46"/>
    <x v="58"/>
    <x v="0"/>
    <x v="4"/>
    <x v="289"/>
    <n v="0"/>
    <x v="351"/>
    <x v="0"/>
    <x v="294"/>
    <x v="0"/>
  </r>
  <r>
    <x v="393"/>
    <x v="386"/>
    <x v="287"/>
    <x v="287"/>
    <x v="0"/>
    <x v="0"/>
    <x v="0"/>
    <s v="Cables"/>
    <n v="154"/>
    <x v="38"/>
    <x v="6"/>
    <x v="0"/>
    <x v="3"/>
    <x v="290"/>
    <n v="0"/>
    <x v="352"/>
    <x v="1"/>
    <x v="295"/>
    <x v="0"/>
  </r>
  <r>
    <x v="394"/>
    <x v="387"/>
    <x v="265"/>
    <x v="265"/>
    <x v="1"/>
    <x v="5"/>
    <x v="11"/>
    <s v="Smartphones"/>
    <n v="28999"/>
    <x v="128"/>
    <x v="28"/>
    <x v="1"/>
    <x v="3"/>
    <x v="271"/>
    <n v="0"/>
    <x v="353"/>
    <x v="2"/>
    <x v="276"/>
    <x v="1"/>
  </r>
  <r>
    <x v="395"/>
    <x v="388"/>
    <x v="256"/>
    <x v="256"/>
    <x v="1"/>
    <x v="4"/>
    <x v="9"/>
    <m/>
    <n v="2299"/>
    <x v="8"/>
    <x v="33"/>
    <x v="0"/>
    <x v="3"/>
    <x v="264"/>
    <n v="0"/>
    <x v="321"/>
    <x v="2"/>
    <x v="269"/>
    <x v="0"/>
  </r>
  <r>
    <x v="396"/>
    <x v="389"/>
    <x v="288"/>
    <x v="288"/>
    <x v="1"/>
    <x v="5"/>
    <x v="10"/>
    <s v="Photo&amp;VideoAccessories"/>
    <n v="399"/>
    <x v="19"/>
    <x v="77"/>
    <x v="1"/>
    <x v="3"/>
    <x v="278"/>
    <n v="0"/>
    <x v="354"/>
    <x v="0"/>
    <x v="283"/>
    <x v="1"/>
  </r>
  <r>
    <x v="397"/>
    <x v="390"/>
    <x v="289"/>
    <x v="289"/>
    <x v="1"/>
    <x v="6"/>
    <x v="12"/>
    <s v="MicroSD"/>
    <n v="1149"/>
    <x v="129"/>
    <x v="13"/>
    <x v="0"/>
    <x v="5"/>
    <x v="215"/>
    <n v="1"/>
    <x v="355"/>
    <x v="2"/>
    <x v="296"/>
    <x v="0"/>
  </r>
  <r>
    <x v="398"/>
    <x v="391"/>
    <x v="290"/>
    <x v="290"/>
    <x v="1"/>
    <x v="5"/>
    <x v="10"/>
    <s v="Chargers"/>
    <n v="529"/>
    <x v="6"/>
    <x v="27"/>
    <x v="0"/>
    <x v="4"/>
    <x v="291"/>
    <n v="0"/>
    <x v="356"/>
    <x v="2"/>
    <x v="297"/>
    <x v="0"/>
  </r>
  <r>
    <x v="399"/>
    <x v="392"/>
    <x v="291"/>
    <x v="291"/>
    <x v="1"/>
    <x v="5"/>
    <x v="11"/>
    <s v="Smartphones"/>
    <n v="13999"/>
    <x v="74"/>
    <x v="20"/>
    <x v="0"/>
    <x v="1"/>
    <x v="292"/>
    <n v="0"/>
    <x v="357"/>
    <x v="2"/>
    <x v="298"/>
    <x v="0"/>
  </r>
  <r>
    <x v="400"/>
    <x v="393"/>
    <x v="245"/>
    <x v="245"/>
    <x v="1"/>
    <x v="7"/>
    <x v="13"/>
    <s v="In-Ear"/>
    <n v="379"/>
    <x v="146"/>
    <x v="26"/>
    <x v="1"/>
    <x v="4"/>
    <x v="255"/>
    <n v="0"/>
    <x v="358"/>
    <x v="0"/>
    <x v="260"/>
    <x v="2"/>
  </r>
  <r>
    <x v="401"/>
    <x v="394"/>
    <x v="292"/>
    <x v="292"/>
    <x v="1"/>
    <x v="5"/>
    <x v="11"/>
    <s v="Smartphones"/>
    <n v="13999"/>
    <x v="8"/>
    <x v="2"/>
    <x v="0"/>
    <x v="1"/>
    <x v="293"/>
    <n v="0"/>
    <x v="359"/>
    <x v="2"/>
    <x v="299"/>
    <x v="0"/>
  </r>
  <r>
    <x v="402"/>
    <x v="395"/>
    <x v="293"/>
    <x v="293"/>
    <x v="1"/>
    <x v="4"/>
    <x v="9"/>
    <m/>
    <n v="3999"/>
    <x v="24"/>
    <x v="78"/>
    <x v="0"/>
    <x v="9"/>
    <x v="294"/>
    <n v="0"/>
    <x v="360"/>
    <x v="2"/>
    <x v="300"/>
    <x v="0"/>
  </r>
  <r>
    <x v="403"/>
    <x v="396"/>
    <x v="265"/>
    <x v="265"/>
    <x v="0"/>
    <x v="0"/>
    <x v="0"/>
    <s v="Cables"/>
    <n v="149"/>
    <x v="124"/>
    <x v="35"/>
    <x v="1"/>
    <x v="3"/>
    <x v="271"/>
    <n v="0"/>
    <x v="361"/>
    <x v="1"/>
    <x v="276"/>
    <x v="1"/>
  </r>
  <r>
    <x v="404"/>
    <x v="397"/>
    <x v="294"/>
    <x v="294"/>
    <x v="1"/>
    <x v="5"/>
    <x v="10"/>
    <s v="Stands"/>
    <n v="99"/>
    <x v="147"/>
    <x v="79"/>
    <x v="1"/>
    <x v="0"/>
    <x v="295"/>
    <n v="0"/>
    <x v="362"/>
    <x v="1"/>
    <x v="301"/>
    <x v="2"/>
  </r>
  <r>
    <x v="405"/>
    <x v="363"/>
    <x v="263"/>
    <x v="263"/>
    <x v="1"/>
    <x v="7"/>
    <x v="13"/>
    <s v="In-Ear"/>
    <n v="4790"/>
    <x v="13"/>
    <x v="44"/>
    <x v="1"/>
    <x v="3"/>
    <x v="270"/>
    <n v="0"/>
    <x v="332"/>
    <x v="2"/>
    <x v="275"/>
    <x v="1"/>
  </r>
  <r>
    <x v="406"/>
    <x v="398"/>
    <x v="295"/>
    <x v="295"/>
    <x v="1"/>
    <x v="5"/>
    <x v="11"/>
    <s v="Smartphones"/>
    <n v="33999"/>
    <x v="6"/>
    <x v="13"/>
    <x v="0"/>
    <x v="3"/>
    <x v="296"/>
    <n v="0"/>
    <x v="363"/>
    <x v="2"/>
    <x v="302"/>
    <x v="0"/>
  </r>
  <r>
    <x v="407"/>
    <x v="399"/>
    <x v="296"/>
    <x v="296"/>
    <x v="0"/>
    <x v="0"/>
    <x v="0"/>
    <s v="CableConnectionProtectors"/>
    <n v="99"/>
    <x v="28"/>
    <x v="16"/>
    <x v="1"/>
    <x v="1"/>
    <x v="297"/>
    <n v="0"/>
    <x v="364"/>
    <x v="1"/>
    <x v="303"/>
    <x v="1"/>
  </r>
  <r>
    <x v="408"/>
    <x v="400"/>
    <x v="249"/>
    <x v="249"/>
    <x v="1"/>
    <x v="7"/>
    <x v="13"/>
    <s v="In-Ear"/>
    <n v="299"/>
    <x v="28"/>
    <x v="71"/>
    <x v="1"/>
    <x v="1"/>
    <x v="258"/>
    <n v="0"/>
    <x v="314"/>
    <x v="0"/>
    <x v="263"/>
    <x v="2"/>
  </r>
  <r>
    <x v="409"/>
    <x v="401"/>
    <x v="297"/>
    <x v="297"/>
    <x v="1"/>
    <x v="5"/>
    <x v="11"/>
    <s v="Smartphones"/>
    <n v="10999"/>
    <x v="135"/>
    <x v="29"/>
    <x v="0"/>
    <x v="12"/>
    <x v="298"/>
    <n v="0"/>
    <x v="365"/>
    <x v="2"/>
    <x v="304"/>
    <x v="0"/>
  </r>
  <r>
    <x v="410"/>
    <x v="402"/>
    <x v="286"/>
    <x v="286"/>
    <x v="1"/>
    <x v="5"/>
    <x v="11"/>
    <s v="Smartphones"/>
    <n v="34999"/>
    <x v="2"/>
    <x v="45"/>
    <x v="0"/>
    <x v="4"/>
    <x v="289"/>
    <n v="0"/>
    <x v="366"/>
    <x v="2"/>
    <x v="294"/>
    <x v="0"/>
  </r>
  <r>
    <x v="411"/>
    <x v="403"/>
    <x v="298"/>
    <x v="298"/>
    <x v="1"/>
    <x v="5"/>
    <x v="11"/>
    <s v="Smartphones"/>
    <n v="16999"/>
    <x v="79"/>
    <x v="28"/>
    <x v="1"/>
    <x v="3"/>
    <x v="299"/>
    <n v="0"/>
    <x v="367"/>
    <x v="2"/>
    <x v="305"/>
    <x v="1"/>
  </r>
  <r>
    <x v="412"/>
    <x v="404"/>
    <x v="265"/>
    <x v="265"/>
    <x v="1"/>
    <x v="5"/>
    <x v="10"/>
    <s v="Stands"/>
    <n v="199"/>
    <x v="124"/>
    <x v="35"/>
    <x v="1"/>
    <x v="3"/>
    <x v="271"/>
    <n v="0"/>
    <x v="361"/>
    <x v="1"/>
    <x v="276"/>
    <x v="1"/>
  </r>
  <r>
    <x v="413"/>
    <x v="405"/>
    <x v="284"/>
    <x v="284"/>
    <x v="1"/>
    <x v="5"/>
    <x v="10"/>
    <s v="Chargers"/>
    <n v="999"/>
    <x v="130"/>
    <x v="33"/>
    <x v="0"/>
    <x v="3"/>
    <x v="300"/>
    <n v="0"/>
    <x v="368"/>
    <x v="2"/>
    <x v="306"/>
    <x v="0"/>
  </r>
  <r>
    <x v="414"/>
    <x v="406"/>
    <x v="242"/>
    <x v="242"/>
    <x v="1"/>
    <x v="5"/>
    <x v="11"/>
    <s v="BasicMobiles"/>
    <n v="1299"/>
    <x v="130"/>
    <x v="43"/>
    <x v="0"/>
    <x v="11"/>
    <x v="252"/>
    <n v="0"/>
    <x v="308"/>
    <x v="2"/>
    <x v="257"/>
    <x v="0"/>
  </r>
  <r>
    <x v="415"/>
    <x v="407"/>
    <x v="299"/>
    <x v="299"/>
    <x v="1"/>
    <x v="7"/>
    <x v="13"/>
    <s v="In-Ear"/>
    <n v="599"/>
    <x v="8"/>
    <x v="31"/>
    <x v="1"/>
    <x v="0"/>
    <x v="301"/>
    <n v="0"/>
    <x v="369"/>
    <x v="2"/>
    <x v="307"/>
    <x v="1"/>
  </r>
  <r>
    <x v="416"/>
    <x v="387"/>
    <x v="265"/>
    <x v="265"/>
    <x v="1"/>
    <x v="6"/>
    <x v="12"/>
    <s v="MicroSD"/>
    <n v="599"/>
    <x v="128"/>
    <x v="28"/>
    <x v="1"/>
    <x v="3"/>
    <x v="271"/>
    <n v="0"/>
    <x v="353"/>
    <x v="2"/>
    <x v="276"/>
    <x v="1"/>
  </r>
  <r>
    <x v="417"/>
    <x v="408"/>
    <x v="300"/>
    <x v="300"/>
    <x v="1"/>
    <x v="5"/>
    <x v="10"/>
    <s v="Chargers"/>
    <n v="1799"/>
    <x v="7"/>
    <x v="13"/>
    <x v="0"/>
    <x v="3"/>
    <x v="302"/>
    <n v="0"/>
    <x v="370"/>
    <x v="2"/>
    <x v="308"/>
    <x v="0"/>
  </r>
  <r>
    <x v="418"/>
    <x v="409"/>
    <x v="280"/>
    <x v="280"/>
    <x v="0"/>
    <x v="0"/>
    <x v="0"/>
    <s v="Cables"/>
    <n v="176.63"/>
    <x v="137"/>
    <x v="28"/>
    <x v="1"/>
    <x v="3"/>
    <x v="303"/>
    <n v="0"/>
    <x v="371"/>
    <x v="1"/>
    <x v="309"/>
    <x v="1"/>
  </r>
  <r>
    <x v="419"/>
    <x v="410"/>
    <x v="280"/>
    <x v="280"/>
    <x v="1"/>
    <x v="5"/>
    <x v="11"/>
    <s v="Smartphones"/>
    <n v="10999"/>
    <x v="148"/>
    <x v="47"/>
    <x v="1"/>
    <x v="2"/>
    <x v="283"/>
    <n v="0"/>
    <x v="372"/>
    <x v="2"/>
    <x v="288"/>
    <x v="2"/>
  </r>
  <r>
    <x v="420"/>
    <x v="411"/>
    <x v="301"/>
    <x v="301"/>
    <x v="1"/>
    <x v="4"/>
    <x v="9"/>
    <m/>
    <n v="2999"/>
    <x v="149"/>
    <x v="33"/>
    <x v="0"/>
    <x v="1"/>
    <x v="304"/>
    <n v="0"/>
    <x v="373"/>
    <x v="2"/>
    <x v="310"/>
    <x v="0"/>
  </r>
  <r>
    <x v="421"/>
    <x v="412"/>
    <x v="302"/>
    <x v="302"/>
    <x v="1"/>
    <x v="4"/>
    <x v="9"/>
    <m/>
    <n v="1999"/>
    <x v="150"/>
    <x v="21"/>
    <x v="1"/>
    <x v="6"/>
    <x v="305"/>
    <n v="0"/>
    <x v="374"/>
    <x v="2"/>
    <x v="311"/>
    <x v="1"/>
  </r>
  <r>
    <x v="422"/>
    <x v="413"/>
    <x v="303"/>
    <x v="303"/>
    <x v="0"/>
    <x v="0"/>
    <x v="0"/>
    <s v="Cables"/>
    <n v="229"/>
    <x v="20"/>
    <x v="60"/>
    <x v="0"/>
    <x v="1"/>
    <x v="306"/>
    <n v="0"/>
    <x v="375"/>
    <x v="0"/>
    <x v="312"/>
    <x v="0"/>
  </r>
  <r>
    <x v="423"/>
    <x v="414"/>
    <x v="304"/>
    <x v="304"/>
    <x v="0"/>
    <x v="0"/>
    <x v="0"/>
    <s v="Cables"/>
    <n v="199"/>
    <x v="75"/>
    <x v="36"/>
    <x v="0"/>
    <x v="1"/>
    <x v="307"/>
    <n v="0"/>
    <x v="376"/>
    <x v="1"/>
    <x v="313"/>
    <x v="0"/>
  </r>
  <r>
    <x v="424"/>
    <x v="415"/>
    <x v="288"/>
    <x v="288"/>
    <x v="1"/>
    <x v="5"/>
    <x v="10"/>
    <s v="Chargers"/>
    <n v="649"/>
    <x v="138"/>
    <x v="55"/>
    <x v="1"/>
    <x v="3"/>
    <x v="278"/>
    <n v="0"/>
    <x v="377"/>
    <x v="2"/>
    <x v="283"/>
    <x v="1"/>
  </r>
  <r>
    <x v="425"/>
    <x v="416"/>
    <x v="274"/>
    <x v="274"/>
    <x v="1"/>
    <x v="5"/>
    <x v="11"/>
    <s v="Smartphones"/>
    <n v="13999"/>
    <x v="110"/>
    <x v="75"/>
    <x v="1"/>
    <x v="3"/>
    <x v="278"/>
    <n v="0"/>
    <x v="339"/>
    <x v="2"/>
    <x v="283"/>
    <x v="2"/>
  </r>
  <r>
    <x v="426"/>
    <x v="417"/>
    <x v="280"/>
    <x v="280"/>
    <x v="1"/>
    <x v="5"/>
    <x v="10"/>
    <s v="D√©cor"/>
    <n v="119"/>
    <x v="132"/>
    <x v="73"/>
    <x v="1"/>
    <x v="2"/>
    <x v="283"/>
    <n v="0"/>
    <x v="378"/>
    <x v="1"/>
    <x v="288"/>
    <x v="2"/>
  </r>
  <r>
    <x v="427"/>
    <x v="418"/>
    <x v="305"/>
    <x v="305"/>
    <x v="1"/>
    <x v="5"/>
    <x v="11"/>
    <s v="Smartphones"/>
    <n v="12999"/>
    <x v="93"/>
    <x v="13"/>
    <x v="0"/>
    <x v="3"/>
    <x v="308"/>
    <n v="0"/>
    <x v="379"/>
    <x v="2"/>
    <x v="314"/>
    <x v="0"/>
  </r>
  <r>
    <x v="428"/>
    <x v="419"/>
    <x v="306"/>
    <x v="306"/>
    <x v="0"/>
    <x v="0"/>
    <x v="0"/>
    <s v="Cables"/>
    <n v="154"/>
    <x v="3"/>
    <x v="74"/>
    <x v="0"/>
    <x v="3"/>
    <x v="309"/>
    <n v="0"/>
    <x v="380"/>
    <x v="1"/>
    <x v="315"/>
    <x v="0"/>
  </r>
  <r>
    <x v="429"/>
    <x v="420"/>
    <x v="307"/>
    <x v="307"/>
    <x v="1"/>
    <x v="5"/>
    <x v="11"/>
    <s v="Smartphones"/>
    <n v="20999"/>
    <x v="136"/>
    <x v="80"/>
    <x v="1"/>
    <x v="1"/>
    <x v="310"/>
    <n v="0"/>
    <x v="381"/>
    <x v="2"/>
    <x v="316"/>
    <x v="2"/>
  </r>
  <r>
    <x v="430"/>
    <x v="421"/>
    <x v="308"/>
    <x v="308"/>
    <x v="1"/>
    <x v="5"/>
    <x v="10"/>
    <s v="Chargers"/>
    <n v="249"/>
    <x v="32"/>
    <x v="61"/>
    <x v="1"/>
    <x v="4"/>
    <x v="253"/>
    <n v="0"/>
    <x v="309"/>
    <x v="0"/>
    <x v="258"/>
    <x v="1"/>
  </r>
  <r>
    <x v="431"/>
    <x v="422"/>
    <x v="309"/>
    <x v="309"/>
    <x v="1"/>
    <x v="5"/>
    <x v="10"/>
    <s v="Chargers"/>
    <n v="99"/>
    <x v="87"/>
    <x v="47"/>
    <x v="1"/>
    <x v="1"/>
    <x v="258"/>
    <n v="0"/>
    <x v="382"/>
    <x v="1"/>
    <x v="263"/>
    <x v="2"/>
  </r>
  <r>
    <x v="432"/>
    <x v="423"/>
    <x v="288"/>
    <x v="288"/>
    <x v="1"/>
    <x v="5"/>
    <x v="10"/>
    <s v="AutomobileAccessories"/>
    <n v="489"/>
    <x v="19"/>
    <x v="77"/>
    <x v="1"/>
    <x v="3"/>
    <x v="278"/>
    <n v="0"/>
    <x v="354"/>
    <x v="0"/>
    <x v="283"/>
    <x v="1"/>
  </r>
  <r>
    <x v="433"/>
    <x v="424"/>
    <x v="296"/>
    <x v="296"/>
    <x v="1"/>
    <x v="6"/>
    <x v="12"/>
    <s v="MicroSD"/>
    <n v="369"/>
    <x v="28"/>
    <x v="16"/>
    <x v="1"/>
    <x v="1"/>
    <x v="297"/>
    <n v="0"/>
    <x v="364"/>
    <x v="0"/>
    <x v="303"/>
    <x v="1"/>
  </r>
  <r>
    <x v="434"/>
    <x v="425"/>
    <x v="265"/>
    <x v="265"/>
    <x v="1"/>
    <x v="5"/>
    <x v="11"/>
    <s v="Smartphones"/>
    <n v="15499"/>
    <x v="137"/>
    <x v="28"/>
    <x v="1"/>
    <x v="3"/>
    <x v="271"/>
    <n v="0"/>
    <x v="330"/>
    <x v="2"/>
    <x v="276"/>
    <x v="1"/>
  </r>
  <r>
    <x v="435"/>
    <x v="426"/>
    <x v="279"/>
    <x v="279"/>
    <x v="1"/>
    <x v="5"/>
    <x v="11"/>
    <s v="Smartphones"/>
    <n v="15499"/>
    <x v="144"/>
    <x v="55"/>
    <x v="1"/>
    <x v="0"/>
    <x v="282"/>
    <n v="0"/>
    <x v="343"/>
    <x v="2"/>
    <x v="287"/>
    <x v="1"/>
  </r>
  <r>
    <x v="436"/>
    <x v="427"/>
    <x v="310"/>
    <x v="310"/>
    <x v="1"/>
    <x v="5"/>
    <x v="11"/>
    <s v="Smartphones"/>
    <n v="22999"/>
    <x v="151"/>
    <x v="46"/>
    <x v="0"/>
    <x v="13"/>
    <x v="311"/>
    <n v="0"/>
    <x v="383"/>
    <x v="2"/>
    <x v="317"/>
    <x v="0"/>
  </r>
  <r>
    <x v="437"/>
    <x v="428"/>
    <x v="261"/>
    <x v="261"/>
    <x v="1"/>
    <x v="7"/>
    <x v="13"/>
    <s v="In-Ear"/>
    <n v="599"/>
    <x v="95"/>
    <x v="45"/>
    <x v="0"/>
    <x v="1"/>
    <x v="312"/>
    <n v="0"/>
    <x v="384"/>
    <x v="2"/>
    <x v="318"/>
    <x v="0"/>
  </r>
  <r>
    <x v="438"/>
    <x v="429"/>
    <x v="309"/>
    <x v="309"/>
    <x v="1"/>
    <x v="5"/>
    <x v="10"/>
    <s v="Stands"/>
    <n v="134"/>
    <x v="87"/>
    <x v="47"/>
    <x v="1"/>
    <x v="1"/>
    <x v="258"/>
    <n v="0"/>
    <x v="382"/>
    <x v="1"/>
    <x v="263"/>
    <x v="2"/>
  </r>
  <r>
    <x v="439"/>
    <x v="430"/>
    <x v="311"/>
    <x v="311"/>
    <x v="1"/>
    <x v="5"/>
    <x v="11"/>
    <s v="Smartphones"/>
    <n v="7499"/>
    <x v="152"/>
    <x v="77"/>
    <x v="1"/>
    <x v="4"/>
    <x v="313"/>
    <n v="0"/>
    <x v="385"/>
    <x v="2"/>
    <x v="319"/>
    <x v="1"/>
  </r>
  <r>
    <x v="440"/>
    <x v="431"/>
    <x v="312"/>
    <x v="312"/>
    <x v="1"/>
    <x v="5"/>
    <x v="10"/>
    <s v="Chargers"/>
    <n v="1149"/>
    <x v="20"/>
    <x v="8"/>
    <x v="0"/>
    <x v="4"/>
    <x v="314"/>
    <n v="0"/>
    <x v="386"/>
    <x v="2"/>
    <x v="320"/>
    <x v="0"/>
  </r>
  <r>
    <x v="441"/>
    <x v="432"/>
    <x v="313"/>
    <x v="313"/>
    <x v="1"/>
    <x v="5"/>
    <x v="11"/>
    <s v="BasicMobiles"/>
    <n v="1324"/>
    <x v="74"/>
    <x v="47"/>
    <x v="1"/>
    <x v="0"/>
    <x v="315"/>
    <n v="0"/>
    <x v="387"/>
    <x v="2"/>
    <x v="321"/>
    <x v="2"/>
  </r>
  <r>
    <x v="442"/>
    <x v="433"/>
    <x v="267"/>
    <x v="267"/>
    <x v="1"/>
    <x v="5"/>
    <x v="11"/>
    <s v="Smartphones"/>
    <n v="13999"/>
    <x v="14"/>
    <x v="75"/>
    <x v="1"/>
    <x v="1"/>
    <x v="273"/>
    <n v="0"/>
    <x v="388"/>
    <x v="2"/>
    <x v="278"/>
    <x v="2"/>
  </r>
  <r>
    <x v="443"/>
    <x v="434"/>
    <x v="314"/>
    <x v="314"/>
    <x v="0"/>
    <x v="0"/>
    <x v="0"/>
    <s v="Cables"/>
    <n v="299"/>
    <x v="153"/>
    <x v="81"/>
    <x v="1"/>
    <x v="1"/>
    <x v="20"/>
    <n v="0"/>
    <x v="389"/>
    <x v="0"/>
    <x v="20"/>
    <x v="2"/>
  </r>
  <r>
    <x v="444"/>
    <x v="435"/>
    <x v="250"/>
    <x v="250"/>
    <x v="1"/>
    <x v="5"/>
    <x v="10"/>
    <s v="Chargers"/>
    <n v="999"/>
    <x v="133"/>
    <x v="72"/>
    <x v="0"/>
    <x v="2"/>
    <x v="259"/>
    <n v="0"/>
    <x v="315"/>
    <x v="2"/>
    <x v="264"/>
    <x v="0"/>
  </r>
  <r>
    <x v="445"/>
    <x v="436"/>
    <x v="242"/>
    <x v="242"/>
    <x v="1"/>
    <x v="5"/>
    <x v="11"/>
    <s v="Smartphones"/>
    <n v="12999"/>
    <x v="130"/>
    <x v="43"/>
    <x v="0"/>
    <x v="11"/>
    <x v="316"/>
    <n v="0"/>
    <x v="390"/>
    <x v="2"/>
    <x v="322"/>
    <x v="0"/>
  </r>
  <r>
    <x v="446"/>
    <x v="437"/>
    <x v="310"/>
    <x v="310"/>
    <x v="1"/>
    <x v="5"/>
    <x v="11"/>
    <s v="Smartphones"/>
    <n v="15490"/>
    <x v="151"/>
    <x v="46"/>
    <x v="0"/>
    <x v="16"/>
    <x v="317"/>
    <n v="0"/>
    <x v="391"/>
    <x v="2"/>
    <x v="323"/>
    <x v="0"/>
  </r>
  <r>
    <x v="447"/>
    <x v="438"/>
    <x v="315"/>
    <x v="315"/>
    <x v="1"/>
    <x v="5"/>
    <x v="10"/>
    <s v="Maintenance,Upkeep&amp;Repairs"/>
    <n v="999"/>
    <x v="143"/>
    <x v="6"/>
    <x v="0"/>
    <x v="4"/>
    <x v="318"/>
    <n v="0"/>
    <x v="392"/>
    <x v="2"/>
    <x v="324"/>
    <x v="0"/>
  </r>
  <r>
    <x v="448"/>
    <x v="439"/>
    <x v="316"/>
    <x v="316"/>
    <x v="1"/>
    <x v="4"/>
    <x v="9"/>
    <m/>
    <n v="1599"/>
    <x v="3"/>
    <x v="50"/>
    <x v="0"/>
    <x v="0"/>
    <x v="319"/>
    <n v="0"/>
    <x v="393"/>
    <x v="2"/>
    <x v="325"/>
    <x v="0"/>
  </r>
  <r>
    <x v="449"/>
    <x v="440"/>
    <x v="317"/>
    <x v="317"/>
    <x v="1"/>
    <x v="5"/>
    <x v="11"/>
    <s v="BasicMobiles"/>
    <n v="1324"/>
    <x v="130"/>
    <x v="33"/>
    <x v="0"/>
    <x v="3"/>
    <x v="320"/>
    <n v="1"/>
    <x v="394"/>
    <x v="2"/>
    <x v="326"/>
    <x v="0"/>
  </r>
  <r>
    <x v="450"/>
    <x v="441"/>
    <x v="318"/>
    <x v="318"/>
    <x v="1"/>
    <x v="5"/>
    <x v="11"/>
    <s v="Smartphones"/>
    <n v="20999"/>
    <x v="143"/>
    <x v="38"/>
    <x v="0"/>
    <x v="8"/>
    <x v="321"/>
    <n v="0"/>
    <x v="395"/>
    <x v="2"/>
    <x v="327"/>
    <x v="0"/>
  </r>
  <r>
    <x v="451"/>
    <x v="442"/>
    <x v="267"/>
    <x v="267"/>
    <x v="1"/>
    <x v="5"/>
    <x v="10"/>
    <s v="Chargers"/>
    <n v="999"/>
    <x v="144"/>
    <x v="73"/>
    <x v="1"/>
    <x v="1"/>
    <x v="273"/>
    <n v="0"/>
    <x v="396"/>
    <x v="2"/>
    <x v="278"/>
    <x v="2"/>
  </r>
  <r>
    <x v="452"/>
    <x v="443"/>
    <x v="319"/>
    <x v="319"/>
    <x v="1"/>
    <x v="5"/>
    <x v="11"/>
    <s v="Smartphones"/>
    <n v="12490"/>
    <x v="6"/>
    <x v="26"/>
    <x v="1"/>
    <x v="0"/>
    <x v="322"/>
    <n v="0"/>
    <x v="397"/>
    <x v="2"/>
    <x v="328"/>
    <x v="2"/>
  </r>
  <r>
    <x v="453"/>
    <x v="444"/>
    <x v="310"/>
    <x v="310"/>
    <x v="1"/>
    <x v="5"/>
    <x v="11"/>
    <s v="Smartphones"/>
    <n v="17999"/>
    <x v="151"/>
    <x v="46"/>
    <x v="0"/>
    <x v="13"/>
    <x v="323"/>
    <n v="0"/>
    <x v="398"/>
    <x v="2"/>
    <x v="329"/>
    <x v="0"/>
  </r>
  <r>
    <x v="454"/>
    <x v="445"/>
    <x v="252"/>
    <x v="252"/>
    <x v="0"/>
    <x v="0"/>
    <x v="0"/>
    <s v="Cables"/>
    <n v="350"/>
    <x v="154"/>
    <x v="47"/>
    <x v="1"/>
    <x v="0"/>
    <x v="101"/>
    <n v="1"/>
    <x v="399"/>
    <x v="0"/>
    <x v="101"/>
    <x v="2"/>
  </r>
  <r>
    <x v="455"/>
    <x v="446"/>
    <x v="320"/>
    <x v="320"/>
    <x v="1"/>
    <x v="5"/>
    <x v="11"/>
    <s v="BasicMobiles"/>
    <n v="1399"/>
    <x v="8"/>
    <x v="43"/>
    <x v="0"/>
    <x v="7"/>
    <x v="324"/>
    <n v="0"/>
    <x v="400"/>
    <x v="2"/>
    <x v="330"/>
    <x v="0"/>
  </r>
  <r>
    <x v="456"/>
    <x v="447"/>
    <x v="269"/>
    <x v="269"/>
    <x v="0"/>
    <x v="0"/>
    <x v="0"/>
    <s v="Cables"/>
    <n v="159"/>
    <x v="136"/>
    <x v="71"/>
    <x v="1"/>
    <x v="3"/>
    <x v="325"/>
    <n v="0"/>
    <x v="401"/>
    <x v="1"/>
    <x v="331"/>
    <x v="2"/>
  </r>
  <r>
    <x v="457"/>
    <x v="448"/>
    <x v="321"/>
    <x v="321"/>
    <x v="1"/>
    <x v="4"/>
    <x v="9"/>
    <m/>
    <n v="1499"/>
    <x v="129"/>
    <x v="20"/>
    <x v="0"/>
    <x v="0"/>
    <x v="326"/>
    <n v="0"/>
    <x v="402"/>
    <x v="2"/>
    <x v="332"/>
    <x v="0"/>
  </r>
  <r>
    <x v="458"/>
    <x v="449"/>
    <x v="322"/>
    <x v="322"/>
    <x v="1"/>
    <x v="4"/>
    <x v="9"/>
    <m/>
    <n v="1999"/>
    <x v="38"/>
    <x v="74"/>
    <x v="0"/>
    <x v="0"/>
    <x v="327"/>
    <n v="0"/>
    <x v="403"/>
    <x v="2"/>
    <x v="333"/>
    <x v="0"/>
  </r>
  <r>
    <x v="459"/>
    <x v="450"/>
    <x v="323"/>
    <x v="323"/>
    <x v="1"/>
    <x v="5"/>
    <x v="10"/>
    <s v="Maintenance,Upkeep&amp;Repairs"/>
    <n v="999"/>
    <x v="38"/>
    <x v="62"/>
    <x v="0"/>
    <x v="6"/>
    <x v="328"/>
    <n v="0"/>
    <x v="404"/>
    <x v="2"/>
    <x v="334"/>
    <x v="0"/>
  </r>
  <r>
    <x v="460"/>
    <x v="451"/>
    <x v="324"/>
    <x v="324"/>
    <x v="1"/>
    <x v="5"/>
    <x v="10"/>
    <s v="StylusPens"/>
    <n v="2099"/>
    <x v="154"/>
    <x v="9"/>
    <x v="1"/>
    <x v="11"/>
    <x v="329"/>
    <n v="0"/>
    <x v="405"/>
    <x v="2"/>
    <x v="335"/>
    <x v="1"/>
  </r>
  <r>
    <x v="461"/>
    <x v="452"/>
    <x v="251"/>
    <x v="251"/>
    <x v="1"/>
    <x v="5"/>
    <x v="10"/>
    <s v="Chargers"/>
    <n v="337"/>
    <x v="49"/>
    <x v="34"/>
    <x v="0"/>
    <x v="3"/>
    <x v="330"/>
    <n v="0"/>
    <x v="406"/>
    <x v="0"/>
    <x v="336"/>
    <x v="0"/>
  </r>
  <r>
    <x v="462"/>
    <x v="453"/>
    <x v="325"/>
    <x v="325"/>
    <x v="1"/>
    <x v="4"/>
    <x v="9"/>
    <m/>
    <n v="2999"/>
    <x v="8"/>
    <x v="6"/>
    <x v="0"/>
    <x v="11"/>
    <x v="331"/>
    <n v="0"/>
    <x v="407"/>
    <x v="2"/>
    <x v="337"/>
    <x v="0"/>
  </r>
  <r>
    <x v="463"/>
    <x v="387"/>
    <x v="265"/>
    <x v="265"/>
    <x v="1"/>
    <x v="4"/>
    <x v="9"/>
    <m/>
    <n v="1299"/>
    <x v="128"/>
    <x v="28"/>
    <x v="1"/>
    <x v="3"/>
    <x v="271"/>
    <n v="0"/>
    <x v="353"/>
    <x v="2"/>
    <x v="276"/>
    <x v="1"/>
  </r>
  <r>
    <x v="464"/>
    <x v="454"/>
    <x v="325"/>
    <x v="325"/>
    <x v="0"/>
    <x v="0"/>
    <x v="0"/>
    <s v="Cables"/>
    <n v="349"/>
    <x v="8"/>
    <x v="6"/>
    <x v="0"/>
    <x v="11"/>
    <x v="331"/>
    <n v="0"/>
    <x v="407"/>
    <x v="0"/>
    <x v="337"/>
    <x v="0"/>
  </r>
  <r>
    <x v="465"/>
    <x v="455"/>
    <x v="326"/>
    <x v="326"/>
    <x v="1"/>
    <x v="5"/>
    <x v="11"/>
    <s v="Smartphones"/>
    <n v="16499"/>
    <x v="22"/>
    <x v="49"/>
    <x v="1"/>
    <x v="0"/>
    <x v="332"/>
    <n v="0"/>
    <x v="408"/>
    <x v="2"/>
    <x v="338"/>
    <x v="2"/>
  </r>
  <r>
    <x v="466"/>
    <x v="362"/>
    <x v="266"/>
    <x v="266"/>
    <x v="1"/>
    <x v="7"/>
    <x v="13"/>
    <s v="In-Ear"/>
    <n v="499"/>
    <x v="129"/>
    <x v="38"/>
    <x v="0"/>
    <x v="0"/>
    <x v="333"/>
    <n v="0"/>
    <x v="409"/>
    <x v="0"/>
    <x v="339"/>
    <x v="0"/>
  </r>
  <r>
    <x v="467"/>
    <x v="456"/>
    <x v="327"/>
    <x v="327"/>
    <x v="0"/>
    <x v="0"/>
    <x v="0"/>
    <s v="Cables"/>
    <n v="970"/>
    <x v="6"/>
    <x v="74"/>
    <x v="0"/>
    <x v="0"/>
    <x v="334"/>
    <n v="0"/>
    <x v="410"/>
    <x v="2"/>
    <x v="340"/>
    <x v="0"/>
  </r>
  <r>
    <x v="468"/>
    <x v="457"/>
    <x v="67"/>
    <x v="67"/>
    <x v="1"/>
    <x v="5"/>
    <x v="10"/>
    <s v="Maintenance,Upkeep&amp;Repairs"/>
    <n v="999"/>
    <x v="47"/>
    <x v="15"/>
    <x v="1"/>
    <x v="1"/>
    <x v="335"/>
    <n v="0"/>
    <x v="411"/>
    <x v="2"/>
    <x v="341"/>
    <x v="1"/>
  </r>
  <r>
    <x v="469"/>
    <x v="458"/>
    <x v="273"/>
    <x v="273"/>
    <x v="1"/>
    <x v="5"/>
    <x v="11"/>
    <s v="Smartphones"/>
    <n v="10499"/>
    <x v="136"/>
    <x v="15"/>
    <x v="1"/>
    <x v="12"/>
    <x v="95"/>
    <n v="1"/>
    <x v="412"/>
    <x v="2"/>
    <x v="342"/>
    <x v="1"/>
  </r>
  <r>
    <x v="470"/>
    <x v="459"/>
    <x v="328"/>
    <x v="328"/>
    <x v="0"/>
    <x v="0"/>
    <x v="0"/>
    <s v="Cables"/>
    <n v="249"/>
    <x v="22"/>
    <x v="5"/>
    <x v="0"/>
    <x v="4"/>
    <x v="336"/>
    <n v="0"/>
    <x v="413"/>
    <x v="0"/>
    <x v="343"/>
    <x v="0"/>
  </r>
  <r>
    <x v="471"/>
    <x v="460"/>
    <x v="288"/>
    <x v="288"/>
    <x v="1"/>
    <x v="5"/>
    <x v="10"/>
    <s v="Mounts"/>
    <n v="251"/>
    <x v="138"/>
    <x v="55"/>
    <x v="1"/>
    <x v="3"/>
    <x v="337"/>
    <n v="0"/>
    <x v="414"/>
    <x v="0"/>
    <x v="344"/>
    <x v="1"/>
  </r>
  <r>
    <x v="472"/>
    <x v="461"/>
    <x v="329"/>
    <x v="329"/>
    <x v="0"/>
    <x v="0"/>
    <x v="0"/>
    <s v="Cables"/>
    <n v="199"/>
    <x v="60"/>
    <x v="14"/>
    <x v="1"/>
    <x v="2"/>
    <x v="338"/>
    <n v="0"/>
    <x v="415"/>
    <x v="1"/>
    <x v="345"/>
    <x v="2"/>
  </r>
  <r>
    <x v="473"/>
    <x v="462"/>
    <x v="330"/>
    <x v="330"/>
    <x v="1"/>
    <x v="5"/>
    <x v="11"/>
    <s v="Smartphones"/>
    <n v="6499"/>
    <x v="95"/>
    <x v="13"/>
    <x v="0"/>
    <x v="2"/>
    <x v="339"/>
    <n v="0"/>
    <x v="416"/>
    <x v="2"/>
    <x v="346"/>
    <x v="0"/>
  </r>
  <r>
    <x v="474"/>
    <x v="463"/>
    <x v="318"/>
    <x v="318"/>
    <x v="1"/>
    <x v="4"/>
    <x v="9"/>
    <m/>
    <n v="2999"/>
    <x v="143"/>
    <x v="36"/>
    <x v="0"/>
    <x v="8"/>
    <x v="321"/>
    <n v="0"/>
    <x v="395"/>
    <x v="2"/>
    <x v="327"/>
    <x v="0"/>
  </r>
  <r>
    <x v="475"/>
    <x v="464"/>
    <x v="331"/>
    <x v="331"/>
    <x v="1"/>
    <x v="5"/>
    <x v="10"/>
    <s v="Cases&amp;Covers"/>
    <n v="279"/>
    <x v="8"/>
    <x v="54"/>
    <x v="1"/>
    <x v="1"/>
    <x v="340"/>
    <n v="0"/>
    <x v="417"/>
    <x v="0"/>
    <x v="347"/>
    <x v="1"/>
  </r>
  <r>
    <x v="476"/>
    <x v="465"/>
    <x v="332"/>
    <x v="332"/>
    <x v="1"/>
    <x v="5"/>
    <x v="10"/>
    <s v="Stands"/>
    <n v="269"/>
    <x v="0"/>
    <x v="62"/>
    <x v="0"/>
    <x v="1"/>
    <x v="341"/>
    <n v="0"/>
    <x v="418"/>
    <x v="0"/>
    <x v="348"/>
    <x v="0"/>
  </r>
  <r>
    <x v="477"/>
    <x v="466"/>
    <x v="333"/>
    <x v="333"/>
    <x v="1"/>
    <x v="5"/>
    <x v="11"/>
    <s v="Smartphones"/>
    <n v="8999"/>
    <x v="133"/>
    <x v="82"/>
    <x v="0"/>
    <x v="1"/>
    <x v="342"/>
    <n v="0"/>
    <x v="419"/>
    <x v="2"/>
    <x v="349"/>
    <x v="0"/>
  </r>
  <r>
    <x v="478"/>
    <x v="467"/>
    <x v="250"/>
    <x v="250"/>
    <x v="0"/>
    <x v="0"/>
    <x v="0"/>
    <s v="Cables"/>
    <n v="59"/>
    <x v="133"/>
    <x v="72"/>
    <x v="0"/>
    <x v="2"/>
    <x v="259"/>
    <n v="0"/>
    <x v="315"/>
    <x v="1"/>
    <x v="264"/>
    <x v="0"/>
  </r>
  <r>
    <x v="479"/>
    <x v="468"/>
    <x v="311"/>
    <x v="311"/>
    <x v="1"/>
    <x v="7"/>
    <x v="13"/>
    <s v="In-Ear"/>
    <n v="599"/>
    <x v="152"/>
    <x v="77"/>
    <x v="1"/>
    <x v="4"/>
    <x v="313"/>
    <n v="0"/>
    <x v="385"/>
    <x v="2"/>
    <x v="319"/>
    <x v="1"/>
  </r>
  <r>
    <x v="480"/>
    <x v="469"/>
    <x v="334"/>
    <x v="334"/>
    <x v="1"/>
    <x v="5"/>
    <x v="10"/>
    <s v="StylusPens"/>
    <n v="349"/>
    <x v="154"/>
    <x v="83"/>
    <x v="1"/>
    <x v="3"/>
    <x v="343"/>
    <n v="0"/>
    <x v="420"/>
    <x v="0"/>
    <x v="350"/>
    <x v="2"/>
  </r>
  <r>
    <x v="481"/>
    <x v="470"/>
    <x v="335"/>
    <x v="335"/>
    <x v="1"/>
    <x v="5"/>
    <x v="11"/>
    <s v="Smartphones"/>
    <n v="13999"/>
    <x v="138"/>
    <x v="71"/>
    <x v="1"/>
    <x v="3"/>
    <x v="344"/>
    <n v="0"/>
    <x v="421"/>
    <x v="2"/>
    <x v="351"/>
    <x v="2"/>
  </r>
  <r>
    <x v="482"/>
    <x v="471"/>
    <x v="311"/>
    <x v="311"/>
    <x v="1"/>
    <x v="5"/>
    <x v="10"/>
    <s v="StylusPens"/>
    <n v="349"/>
    <x v="65"/>
    <x v="56"/>
    <x v="1"/>
    <x v="4"/>
    <x v="313"/>
    <n v="0"/>
    <x v="422"/>
    <x v="0"/>
    <x v="319"/>
    <x v="1"/>
  </r>
  <r>
    <x v="483"/>
    <x v="472"/>
    <x v="280"/>
    <x v="280"/>
    <x v="1"/>
    <x v="5"/>
    <x v="10"/>
    <s v="Chargers"/>
    <n v="499"/>
    <x v="110"/>
    <x v="44"/>
    <x v="1"/>
    <x v="3"/>
    <x v="303"/>
    <n v="0"/>
    <x v="423"/>
    <x v="0"/>
    <x v="309"/>
    <x v="1"/>
  </r>
  <r>
    <x v="484"/>
    <x v="473"/>
    <x v="336"/>
    <x v="336"/>
    <x v="1"/>
    <x v="4"/>
    <x v="9"/>
    <m/>
    <n v="2199"/>
    <x v="143"/>
    <x v="8"/>
    <x v="0"/>
    <x v="3"/>
    <x v="345"/>
    <n v="0"/>
    <x v="424"/>
    <x v="2"/>
    <x v="352"/>
    <x v="0"/>
  </r>
  <r>
    <x v="485"/>
    <x v="474"/>
    <x v="337"/>
    <x v="337"/>
    <x v="1"/>
    <x v="5"/>
    <x v="10"/>
    <s v="D√©cor"/>
    <n v="95"/>
    <x v="8"/>
    <x v="29"/>
    <x v="0"/>
    <x v="0"/>
    <x v="346"/>
    <n v="0"/>
    <x v="425"/>
    <x v="1"/>
    <x v="353"/>
    <x v="0"/>
  </r>
  <r>
    <x v="486"/>
    <x v="475"/>
    <x v="318"/>
    <x v="318"/>
    <x v="0"/>
    <x v="0"/>
    <x v="0"/>
    <s v="Cables"/>
    <n v="139"/>
    <x v="143"/>
    <x v="38"/>
    <x v="0"/>
    <x v="8"/>
    <x v="321"/>
    <n v="0"/>
    <x v="395"/>
    <x v="1"/>
    <x v="327"/>
    <x v="0"/>
  </r>
  <r>
    <x v="487"/>
    <x v="476"/>
    <x v="247"/>
    <x v="247"/>
    <x v="1"/>
    <x v="4"/>
    <x v="9"/>
    <m/>
    <n v="4499"/>
    <x v="123"/>
    <x v="1"/>
    <x v="1"/>
    <x v="5"/>
    <x v="347"/>
    <n v="0"/>
    <x v="426"/>
    <x v="2"/>
    <x v="354"/>
    <x v="1"/>
  </r>
  <r>
    <x v="488"/>
    <x v="333"/>
    <x v="241"/>
    <x v="241"/>
    <x v="1"/>
    <x v="5"/>
    <x v="10"/>
    <s v="Stands"/>
    <n v="89"/>
    <x v="129"/>
    <x v="27"/>
    <x v="0"/>
    <x v="4"/>
    <x v="348"/>
    <n v="0"/>
    <x v="427"/>
    <x v="1"/>
    <x v="355"/>
    <x v="0"/>
  </r>
  <r>
    <x v="489"/>
    <x v="477"/>
    <x v="280"/>
    <x v="280"/>
    <x v="1"/>
    <x v="5"/>
    <x v="11"/>
    <s v="Smartphones"/>
    <n v="15499"/>
    <x v="110"/>
    <x v="44"/>
    <x v="1"/>
    <x v="3"/>
    <x v="303"/>
    <n v="0"/>
    <x v="423"/>
    <x v="2"/>
    <x v="309"/>
    <x v="1"/>
  </r>
  <r>
    <x v="490"/>
    <x v="478"/>
    <x v="273"/>
    <x v="273"/>
    <x v="1"/>
    <x v="5"/>
    <x v="11"/>
    <s v="Smartphones"/>
    <n v="13999"/>
    <x v="95"/>
    <x v="20"/>
    <x v="0"/>
    <x v="1"/>
    <x v="349"/>
    <n v="0"/>
    <x v="428"/>
    <x v="2"/>
    <x v="356"/>
    <x v="0"/>
  </r>
  <r>
    <x v="491"/>
    <x v="479"/>
    <x v="335"/>
    <x v="335"/>
    <x v="1"/>
    <x v="4"/>
    <x v="9"/>
    <m/>
    <n v="1999"/>
    <x v="138"/>
    <x v="71"/>
    <x v="1"/>
    <x v="3"/>
    <x v="344"/>
    <n v="0"/>
    <x v="421"/>
    <x v="2"/>
    <x v="351"/>
    <x v="2"/>
  </r>
  <r>
    <x v="492"/>
    <x v="480"/>
    <x v="338"/>
    <x v="338"/>
    <x v="1"/>
    <x v="4"/>
    <x v="9"/>
    <m/>
    <n v="1399"/>
    <x v="140"/>
    <x v="60"/>
    <x v="0"/>
    <x v="4"/>
    <x v="350"/>
    <n v="1"/>
    <x v="429"/>
    <x v="2"/>
    <x v="357"/>
    <x v="0"/>
  </r>
  <r>
    <x v="493"/>
    <x v="481"/>
    <x v="339"/>
    <x v="339"/>
    <x v="1"/>
    <x v="5"/>
    <x v="10"/>
    <s v="AutomobileAccessories"/>
    <n v="599"/>
    <x v="155"/>
    <x v="56"/>
    <x v="1"/>
    <x v="11"/>
    <x v="351"/>
    <n v="1"/>
    <x v="430"/>
    <x v="2"/>
    <x v="358"/>
    <x v="1"/>
  </r>
  <r>
    <x v="494"/>
    <x v="482"/>
    <x v="340"/>
    <x v="340"/>
    <x v="1"/>
    <x v="5"/>
    <x v="10"/>
    <s v="Chargers"/>
    <n v="199"/>
    <x v="143"/>
    <x v="30"/>
    <x v="0"/>
    <x v="7"/>
    <x v="352"/>
    <n v="1"/>
    <x v="431"/>
    <x v="1"/>
    <x v="359"/>
    <x v="0"/>
  </r>
  <r>
    <x v="495"/>
    <x v="483"/>
    <x v="314"/>
    <x v="314"/>
    <x v="1"/>
    <x v="4"/>
    <x v="9"/>
    <m/>
    <n v="1799"/>
    <x v="153"/>
    <x v="81"/>
    <x v="1"/>
    <x v="1"/>
    <x v="20"/>
    <n v="0"/>
    <x v="389"/>
    <x v="2"/>
    <x v="20"/>
    <x v="2"/>
  </r>
  <r>
    <x v="496"/>
    <x v="484"/>
    <x v="262"/>
    <x v="262"/>
    <x v="1"/>
    <x v="4"/>
    <x v="9"/>
    <m/>
    <n v="1499"/>
    <x v="129"/>
    <x v="5"/>
    <x v="0"/>
    <x v="0"/>
    <x v="353"/>
    <n v="0"/>
    <x v="432"/>
    <x v="2"/>
    <x v="360"/>
    <x v="0"/>
  </r>
  <r>
    <x v="497"/>
    <x v="485"/>
    <x v="341"/>
    <x v="341"/>
    <x v="1"/>
    <x v="5"/>
    <x v="11"/>
    <s v="Smartphones"/>
    <n v="20999"/>
    <x v="22"/>
    <x v="30"/>
    <x v="0"/>
    <x v="2"/>
    <x v="354"/>
    <n v="0"/>
    <x v="433"/>
    <x v="2"/>
    <x v="361"/>
    <x v="0"/>
  </r>
  <r>
    <x v="498"/>
    <x v="486"/>
    <x v="342"/>
    <x v="342"/>
    <x v="1"/>
    <x v="5"/>
    <x v="11"/>
    <s v="Smartphones"/>
    <n v="12999"/>
    <x v="77"/>
    <x v="43"/>
    <x v="0"/>
    <x v="6"/>
    <x v="355"/>
    <n v="1"/>
    <x v="434"/>
    <x v="2"/>
    <x v="362"/>
    <x v="0"/>
  </r>
  <r>
    <x v="499"/>
    <x v="487"/>
    <x v="327"/>
    <x v="327"/>
    <x v="1"/>
    <x v="5"/>
    <x v="11"/>
    <s v="Smartphones"/>
    <n v="16999"/>
    <x v="6"/>
    <x v="78"/>
    <x v="0"/>
    <x v="0"/>
    <x v="334"/>
    <n v="0"/>
    <x v="410"/>
    <x v="2"/>
    <x v="340"/>
    <x v="0"/>
  </r>
  <r>
    <x v="500"/>
    <x v="488"/>
    <x v="329"/>
    <x v="329"/>
    <x v="1"/>
    <x v="5"/>
    <x v="11"/>
    <s v="Smartphones"/>
    <n v="19999"/>
    <x v="60"/>
    <x v="14"/>
    <x v="1"/>
    <x v="2"/>
    <x v="338"/>
    <n v="0"/>
    <x v="415"/>
    <x v="2"/>
    <x v="345"/>
    <x v="2"/>
  </r>
  <r>
    <x v="501"/>
    <x v="489"/>
    <x v="343"/>
    <x v="343"/>
    <x v="1"/>
    <x v="5"/>
    <x v="11"/>
    <s v="Smartphones"/>
    <n v="12999"/>
    <x v="8"/>
    <x v="84"/>
    <x v="1"/>
    <x v="0"/>
    <x v="322"/>
    <n v="0"/>
    <x v="435"/>
    <x v="2"/>
    <x v="328"/>
    <x v="2"/>
  </r>
  <r>
    <x v="502"/>
    <x v="490"/>
    <x v="344"/>
    <x v="344"/>
    <x v="1"/>
    <x v="4"/>
    <x v="9"/>
    <m/>
    <n v="2999"/>
    <x v="6"/>
    <x v="27"/>
    <x v="0"/>
    <x v="3"/>
    <x v="356"/>
    <n v="0"/>
    <x v="436"/>
    <x v="2"/>
    <x v="363"/>
    <x v="0"/>
  </r>
  <r>
    <x v="503"/>
    <x v="491"/>
    <x v="317"/>
    <x v="317"/>
    <x v="0"/>
    <x v="0"/>
    <x v="0"/>
    <s v="Cables"/>
    <n v="299"/>
    <x v="130"/>
    <x v="12"/>
    <x v="0"/>
    <x v="3"/>
    <x v="320"/>
    <n v="1"/>
    <x v="394"/>
    <x v="0"/>
    <x v="326"/>
    <x v="0"/>
  </r>
  <r>
    <x v="504"/>
    <x v="492"/>
    <x v="345"/>
    <x v="345"/>
    <x v="0"/>
    <x v="0"/>
    <x v="0"/>
    <s v="Cables"/>
    <n v="970"/>
    <x v="20"/>
    <x v="46"/>
    <x v="0"/>
    <x v="4"/>
    <x v="127"/>
    <n v="0"/>
    <x v="437"/>
    <x v="2"/>
    <x v="364"/>
    <x v="0"/>
  </r>
  <r>
    <x v="505"/>
    <x v="493"/>
    <x v="346"/>
    <x v="346"/>
    <x v="1"/>
    <x v="5"/>
    <x v="10"/>
    <s v="Chargers"/>
    <n v="329"/>
    <x v="2"/>
    <x v="82"/>
    <x v="0"/>
    <x v="3"/>
    <x v="357"/>
    <n v="0"/>
    <x v="438"/>
    <x v="0"/>
    <x v="365"/>
    <x v="0"/>
  </r>
  <r>
    <x v="506"/>
    <x v="494"/>
    <x v="347"/>
    <x v="347"/>
    <x v="1"/>
    <x v="4"/>
    <x v="9"/>
    <m/>
    <n v="1299"/>
    <x v="8"/>
    <x v="20"/>
    <x v="0"/>
    <x v="4"/>
    <x v="267"/>
    <n v="0"/>
    <x v="439"/>
    <x v="2"/>
    <x v="366"/>
    <x v="0"/>
  </r>
  <r>
    <x v="507"/>
    <x v="495"/>
    <x v="348"/>
    <x v="348"/>
    <x v="1"/>
    <x v="6"/>
    <x v="12"/>
    <s v="MicroSD"/>
    <n v="1989"/>
    <x v="6"/>
    <x v="30"/>
    <x v="0"/>
    <x v="9"/>
    <x v="358"/>
    <n v="1"/>
    <x v="440"/>
    <x v="2"/>
    <x v="367"/>
    <x v="0"/>
  </r>
  <r>
    <x v="508"/>
    <x v="496"/>
    <x v="349"/>
    <x v="349"/>
    <x v="1"/>
    <x v="4"/>
    <x v="9"/>
    <m/>
    <n v="1999"/>
    <x v="35"/>
    <x v="31"/>
    <x v="1"/>
    <x v="3"/>
    <x v="359"/>
    <n v="0"/>
    <x v="441"/>
    <x v="2"/>
    <x v="368"/>
    <x v="1"/>
  </r>
  <r>
    <x v="509"/>
    <x v="497"/>
    <x v="350"/>
    <x v="350"/>
    <x v="1"/>
    <x v="5"/>
    <x v="11"/>
    <s v="Smartphones"/>
    <n v="12999"/>
    <x v="46"/>
    <x v="18"/>
    <x v="1"/>
    <x v="1"/>
    <x v="360"/>
    <n v="0"/>
    <x v="442"/>
    <x v="2"/>
    <x v="369"/>
    <x v="1"/>
  </r>
  <r>
    <x v="510"/>
    <x v="498"/>
    <x v="335"/>
    <x v="335"/>
    <x v="1"/>
    <x v="4"/>
    <x v="9"/>
    <m/>
    <n v="1499"/>
    <x v="138"/>
    <x v="71"/>
    <x v="1"/>
    <x v="3"/>
    <x v="344"/>
    <n v="0"/>
    <x v="421"/>
    <x v="2"/>
    <x v="351"/>
    <x v="2"/>
  </r>
  <r>
    <x v="511"/>
    <x v="499"/>
    <x v="351"/>
    <x v="351"/>
    <x v="1"/>
    <x v="5"/>
    <x v="11"/>
    <s v="Smartphones"/>
    <n v="16999"/>
    <x v="98"/>
    <x v="79"/>
    <x v="1"/>
    <x v="4"/>
    <x v="361"/>
    <n v="0"/>
    <x v="443"/>
    <x v="2"/>
    <x v="370"/>
    <x v="2"/>
  </r>
  <r>
    <x v="512"/>
    <x v="500"/>
    <x v="352"/>
    <x v="352"/>
    <x v="1"/>
    <x v="4"/>
    <x v="9"/>
    <m/>
    <n v="1999"/>
    <x v="43"/>
    <x v="14"/>
    <x v="1"/>
    <x v="2"/>
    <x v="362"/>
    <n v="0"/>
    <x v="444"/>
    <x v="2"/>
    <x v="371"/>
    <x v="2"/>
  </r>
  <r>
    <x v="513"/>
    <x v="501"/>
    <x v="353"/>
    <x v="353"/>
    <x v="1"/>
    <x v="4"/>
    <x v="9"/>
    <m/>
    <n v="4999"/>
    <x v="156"/>
    <x v="48"/>
    <x v="0"/>
    <x v="3"/>
    <x v="363"/>
    <n v="0"/>
    <x v="445"/>
    <x v="2"/>
    <x v="372"/>
    <x v="0"/>
  </r>
  <r>
    <x v="514"/>
    <x v="502"/>
    <x v="354"/>
    <x v="354"/>
    <x v="0"/>
    <x v="0"/>
    <x v="0"/>
    <s v="Cables"/>
    <n v="99"/>
    <x v="157"/>
    <x v="3"/>
    <x v="0"/>
    <x v="3"/>
    <x v="364"/>
    <n v="0"/>
    <x v="446"/>
    <x v="1"/>
    <x v="373"/>
    <x v="0"/>
  </r>
  <r>
    <x v="515"/>
    <x v="503"/>
    <x v="264"/>
    <x v="264"/>
    <x v="1"/>
    <x v="4"/>
    <x v="9"/>
    <m/>
    <n v="2499"/>
    <x v="158"/>
    <x v="25"/>
    <x v="0"/>
    <x v="5"/>
    <x v="347"/>
    <n v="0"/>
    <x v="447"/>
    <x v="2"/>
    <x v="354"/>
    <x v="0"/>
  </r>
  <r>
    <x v="516"/>
    <x v="504"/>
    <x v="355"/>
    <x v="355"/>
    <x v="1"/>
    <x v="5"/>
    <x v="11"/>
    <s v="BasicMobiles"/>
    <n v="1399"/>
    <x v="145"/>
    <x v="27"/>
    <x v="0"/>
    <x v="11"/>
    <x v="365"/>
    <n v="1"/>
    <x v="448"/>
    <x v="2"/>
    <x v="374"/>
    <x v="0"/>
  </r>
  <r>
    <x v="517"/>
    <x v="505"/>
    <x v="356"/>
    <x v="356"/>
    <x v="1"/>
    <x v="4"/>
    <x v="9"/>
    <m/>
    <n v="1499"/>
    <x v="159"/>
    <x v="26"/>
    <x v="1"/>
    <x v="4"/>
    <x v="366"/>
    <n v="0"/>
    <x v="449"/>
    <x v="2"/>
    <x v="375"/>
    <x v="2"/>
  </r>
  <r>
    <x v="518"/>
    <x v="506"/>
    <x v="357"/>
    <x v="357"/>
    <x v="0"/>
    <x v="0"/>
    <x v="0"/>
    <s v="Cables"/>
    <n v="899"/>
    <x v="160"/>
    <x v="28"/>
    <x v="1"/>
    <x v="12"/>
    <x v="367"/>
    <n v="0"/>
    <x v="450"/>
    <x v="2"/>
    <x v="376"/>
    <x v="1"/>
  </r>
  <r>
    <x v="519"/>
    <x v="507"/>
    <x v="358"/>
    <x v="358"/>
    <x v="1"/>
    <x v="5"/>
    <x v="10"/>
    <s v="Chargers"/>
    <n v="249"/>
    <x v="2"/>
    <x v="2"/>
    <x v="0"/>
    <x v="1"/>
    <x v="368"/>
    <n v="0"/>
    <x v="451"/>
    <x v="0"/>
    <x v="377"/>
    <x v="0"/>
  </r>
  <r>
    <x v="520"/>
    <x v="508"/>
    <x v="359"/>
    <x v="359"/>
    <x v="1"/>
    <x v="5"/>
    <x v="10"/>
    <s v="Maintenance,Upkeep&amp;Repairs"/>
    <n v="299"/>
    <x v="161"/>
    <x v="35"/>
    <x v="1"/>
    <x v="2"/>
    <x v="369"/>
    <n v="0"/>
    <x v="452"/>
    <x v="0"/>
    <x v="378"/>
    <x v="1"/>
  </r>
  <r>
    <x v="521"/>
    <x v="509"/>
    <x v="360"/>
    <x v="360"/>
    <x v="1"/>
    <x v="5"/>
    <x v="10"/>
    <s v="D√©cor"/>
    <n v="79"/>
    <x v="162"/>
    <x v="23"/>
    <x v="1"/>
    <x v="4"/>
    <x v="370"/>
    <n v="0"/>
    <x v="453"/>
    <x v="1"/>
    <x v="379"/>
    <x v="1"/>
  </r>
  <r>
    <x v="522"/>
    <x v="510"/>
    <x v="361"/>
    <x v="361"/>
    <x v="1"/>
    <x v="5"/>
    <x v="11"/>
    <s v="Smartphones"/>
    <n v="13999"/>
    <x v="20"/>
    <x v="40"/>
    <x v="0"/>
    <x v="18"/>
    <x v="226"/>
    <n v="1"/>
    <x v="454"/>
    <x v="2"/>
    <x v="380"/>
    <x v="0"/>
  </r>
  <r>
    <x v="523"/>
    <x v="511"/>
    <x v="362"/>
    <x v="362"/>
    <x v="1"/>
    <x v="7"/>
    <x v="13"/>
    <s v="In-Ear"/>
    <n v="949"/>
    <x v="134"/>
    <x v="9"/>
    <x v="1"/>
    <x v="11"/>
    <x v="371"/>
    <n v="1"/>
    <x v="455"/>
    <x v="2"/>
    <x v="381"/>
    <x v="1"/>
  </r>
  <r>
    <x v="524"/>
    <x v="512"/>
    <x v="363"/>
    <x v="363"/>
    <x v="1"/>
    <x v="5"/>
    <x v="10"/>
    <s v="Stands"/>
    <n v="99"/>
    <x v="8"/>
    <x v="43"/>
    <x v="0"/>
    <x v="6"/>
    <x v="372"/>
    <n v="1"/>
    <x v="456"/>
    <x v="1"/>
    <x v="382"/>
    <x v="0"/>
  </r>
  <r>
    <x v="525"/>
    <x v="513"/>
    <x v="364"/>
    <x v="364"/>
    <x v="1"/>
    <x v="4"/>
    <x v="9"/>
    <m/>
    <n v="2499"/>
    <x v="22"/>
    <x v="8"/>
    <x v="0"/>
    <x v="4"/>
    <x v="373"/>
    <n v="0"/>
    <x v="457"/>
    <x v="2"/>
    <x v="383"/>
    <x v="0"/>
  </r>
  <r>
    <x v="526"/>
    <x v="514"/>
    <x v="365"/>
    <x v="365"/>
    <x v="1"/>
    <x v="5"/>
    <x v="10"/>
    <s v="Mounts"/>
    <n v="689"/>
    <x v="2"/>
    <x v="82"/>
    <x v="0"/>
    <x v="3"/>
    <x v="374"/>
    <n v="1"/>
    <x v="458"/>
    <x v="2"/>
    <x v="384"/>
    <x v="0"/>
  </r>
  <r>
    <x v="527"/>
    <x v="515"/>
    <x v="366"/>
    <x v="366"/>
    <x v="1"/>
    <x v="5"/>
    <x v="10"/>
    <s v="Mounts"/>
    <n v="499"/>
    <x v="163"/>
    <x v="82"/>
    <x v="0"/>
    <x v="17"/>
    <x v="375"/>
    <n v="1"/>
    <x v="459"/>
    <x v="0"/>
    <x v="385"/>
    <x v="0"/>
  </r>
  <r>
    <x v="528"/>
    <x v="516"/>
    <x v="350"/>
    <x v="350"/>
    <x v="1"/>
    <x v="5"/>
    <x v="10"/>
    <s v="Maintenance,Upkeep&amp;Repairs"/>
    <n v="299"/>
    <x v="163"/>
    <x v="34"/>
    <x v="0"/>
    <x v="1"/>
    <x v="376"/>
    <n v="0"/>
    <x v="460"/>
    <x v="0"/>
    <x v="386"/>
    <x v="0"/>
  </r>
  <r>
    <x v="529"/>
    <x v="517"/>
    <x v="367"/>
    <x v="367"/>
    <x v="1"/>
    <x v="5"/>
    <x v="10"/>
    <s v="Stands"/>
    <n v="209"/>
    <x v="8"/>
    <x v="51"/>
    <x v="0"/>
    <x v="2"/>
    <x v="377"/>
    <n v="0"/>
    <x v="461"/>
    <x v="0"/>
    <x v="387"/>
    <x v="0"/>
  </r>
  <r>
    <x v="530"/>
    <x v="518"/>
    <x v="353"/>
    <x v="353"/>
    <x v="1"/>
    <x v="5"/>
    <x v="11"/>
    <s v="Smartphones"/>
    <n v="8499"/>
    <x v="155"/>
    <x v="1"/>
    <x v="1"/>
    <x v="3"/>
    <x v="378"/>
    <n v="0"/>
    <x v="462"/>
    <x v="2"/>
    <x v="388"/>
    <x v="1"/>
  </r>
  <r>
    <x v="531"/>
    <x v="472"/>
    <x v="280"/>
    <x v="280"/>
    <x v="1"/>
    <x v="5"/>
    <x v="10"/>
    <s v="Chargers"/>
    <n v="2179"/>
    <x v="110"/>
    <x v="44"/>
    <x v="1"/>
    <x v="3"/>
    <x v="303"/>
    <n v="0"/>
    <x v="423"/>
    <x v="2"/>
    <x v="309"/>
    <x v="1"/>
  </r>
  <r>
    <x v="532"/>
    <x v="519"/>
    <x v="368"/>
    <x v="368"/>
    <x v="1"/>
    <x v="5"/>
    <x v="11"/>
    <s v="Smartphones"/>
    <n v="16999"/>
    <x v="164"/>
    <x v="16"/>
    <x v="1"/>
    <x v="4"/>
    <x v="379"/>
    <n v="0"/>
    <x v="463"/>
    <x v="2"/>
    <x v="389"/>
    <x v="1"/>
  </r>
  <r>
    <x v="533"/>
    <x v="520"/>
    <x v="369"/>
    <x v="369"/>
    <x v="1"/>
    <x v="5"/>
    <x v="11"/>
    <s v="Smartphones"/>
    <n v="44999"/>
    <x v="77"/>
    <x v="21"/>
    <x v="1"/>
    <x v="1"/>
    <x v="304"/>
    <n v="0"/>
    <x v="464"/>
    <x v="2"/>
    <x v="310"/>
    <x v="1"/>
  </r>
  <r>
    <x v="534"/>
    <x v="521"/>
    <x v="370"/>
    <x v="370"/>
    <x v="1"/>
    <x v="5"/>
    <x v="11"/>
    <s v="BasicMobiles"/>
    <n v="2599"/>
    <x v="8"/>
    <x v="2"/>
    <x v="0"/>
    <x v="5"/>
    <x v="380"/>
    <n v="1"/>
    <x v="465"/>
    <x v="2"/>
    <x v="390"/>
    <x v="0"/>
  </r>
  <r>
    <x v="535"/>
    <x v="522"/>
    <x v="371"/>
    <x v="371"/>
    <x v="1"/>
    <x v="4"/>
    <x v="9"/>
    <m/>
    <n v="2799"/>
    <x v="129"/>
    <x v="73"/>
    <x v="1"/>
    <x v="4"/>
    <x v="106"/>
    <n v="0"/>
    <x v="466"/>
    <x v="2"/>
    <x v="106"/>
    <x v="2"/>
  </r>
  <r>
    <x v="536"/>
    <x v="523"/>
    <x v="262"/>
    <x v="262"/>
    <x v="1"/>
    <x v="7"/>
    <x v="13"/>
    <s v="On-Ear"/>
    <n v="1399"/>
    <x v="136"/>
    <x v="74"/>
    <x v="0"/>
    <x v="0"/>
    <x v="353"/>
    <n v="0"/>
    <x v="467"/>
    <x v="2"/>
    <x v="360"/>
    <x v="0"/>
  </r>
  <r>
    <x v="537"/>
    <x v="524"/>
    <x v="372"/>
    <x v="372"/>
    <x v="1"/>
    <x v="6"/>
    <x v="12"/>
    <s v="MicroSD"/>
    <n v="649"/>
    <x v="165"/>
    <x v="85"/>
    <x v="1"/>
    <x v="11"/>
    <x v="381"/>
    <n v="0"/>
    <x v="468"/>
    <x v="2"/>
    <x v="391"/>
    <x v="2"/>
  </r>
  <r>
    <x v="538"/>
    <x v="525"/>
    <x v="364"/>
    <x v="364"/>
    <x v="1"/>
    <x v="5"/>
    <x v="10"/>
    <s v="Chargers"/>
    <n v="799"/>
    <x v="22"/>
    <x v="43"/>
    <x v="0"/>
    <x v="4"/>
    <x v="382"/>
    <n v="1"/>
    <x v="469"/>
    <x v="2"/>
    <x v="392"/>
    <x v="0"/>
  </r>
  <r>
    <x v="539"/>
    <x v="526"/>
    <x v="322"/>
    <x v="322"/>
    <x v="0"/>
    <x v="0"/>
    <x v="14"/>
    <s v="CameraPrivacyCovers"/>
    <n v="149"/>
    <x v="15"/>
    <x v="82"/>
    <x v="0"/>
    <x v="4"/>
    <x v="243"/>
    <n v="0"/>
    <x v="470"/>
    <x v="1"/>
    <x v="393"/>
    <x v="0"/>
  </r>
  <r>
    <x v="540"/>
    <x v="527"/>
    <x v="373"/>
    <x v="373"/>
    <x v="0"/>
    <x v="0"/>
    <x v="0"/>
    <s v="Cables"/>
    <n v="799"/>
    <x v="22"/>
    <x v="13"/>
    <x v="0"/>
    <x v="2"/>
    <x v="354"/>
    <n v="0"/>
    <x v="433"/>
    <x v="2"/>
    <x v="361"/>
    <x v="0"/>
  </r>
  <r>
    <x v="541"/>
    <x v="528"/>
    <x v="269"/>
    <x v="269"/>
    <x v="1"/>
    <x v="5"/>
    <x v="11"/>
    <s v="BasicMobiles"/>
    <n v="3799"/>
    <x v="166"/>
    <x v="73"/>
    <x v="1"/>
    <x v="3"/>
    <x v="325"/>
    <n v="0"/>
    <x v="471"/>
    <x v="2"/>
    <x v="331"/>
    <x v="2"/>
  </r>
  <r>
    <x v="542"/>
    <x v="529"/>
    <x v="374"/>
    <x v="374"/>
    <x v="1"/>
    <x v="5"/>
    <x v="10"/>
    <s v="Cases&amp;Covers"/>
    <n v="199"/>
    <x v="8"/>
    <x v="25"/>
    <x v="0"/>
    <x v="7"/>
    <x v="383"/>
    <n v="1"/>
    <x v="472"/>
    <x v="1"/>
    <x v="394"/>
    <x v="0"/>
  </r>
  <r>
    <x v="543"/>
    <x v="530"/>
    <x v="375"/>
    <x v="375"/>
    <x v="1"/>
    <x v="5"/>
    <x v="11"/>
    <s v="Smartphones"/>
    <n v="23999"/>
    <x v="167"/>
    <x v="76"/>
    <x v="1"/>
    <x v="0"/>
    <x v="384"/>
    <n v="0"/>
    <x v="473"/>
    <x v="2"/>
    <x v="395"/>
    <x v="1"/>
  </r>
  <r>
    <x v="544"/>
    <x v="531"/>
    <x v="376"/>
    <x v="376"/>
    <x v="1"/>
    <x v="5"/>
    <x v="11"/>
    <s v="Smartphones"/>
    <n v="29990"/>
    <x v="46"/>
    <x v="10"/>
    <x v="0"/>
    <x v="13"/>
    <x v="385"/>
    <n v="1"/>
    <x v="474"/>
    <x v="2"/>
    <x v="396"/>
    <x v="0"/>
  </r>
  <r>
    <x v="545"/>
    <x v="532"/>
    <x v="377"/>
    <x v="377"/>
    <x v="1"/>
    <x v="4"/>
    <x v="9"/>
    <m/>
    <n v="281"/>
    <x v="134"/>
    <x v="56"/>
    <x v="1"/>
    <x v="2"/>
    <x v="386"/>
    <n v="1"/>
    <x v="475"/>
    <x v="0"/>
    <x v="397"/>
    <x v="1"/>
  </r>
  <r>
    <x v="546"/>
    <x v="533"/>
    <x v="261"/>
    <x v="261"/>
    <x v="1"/>
    <x v="5"/>
    <x v="11"/>
    <s v="Smartphones"/>
    <n v="7998"/>
    <x v="46"/>
    <x v="8"/>
    <x v="0"/>
    <x v="1"/>
    <x v="268"/>
    <n v="0"/>
    <x v="326"/>
    <x v="2"/>
    <x v="273"/>
    <x v="0"/>
  </r>
  <r>
    <x v="547"/>
    <x v="369"/>
    <x v="272"/>
    <x v="272"/>
    <x v="1"/>
    <x v="4"/>
    <x v="9"/>
    <m/>
    <n v="249"/>
    <x v="137"/>
    <x v="38"/>
    <x v="0"/>
    <x v="4"/>
    <x v="387"/>
    <n v="0"/>
    <x v="476"/>
    <x v="0"/>
    <x v="398"/>
    <x v="0"/>
  </r>
  <r>
    <x v="548"/>
    <x v="534"/>
    <x v="378"/>
    <x v="378"/>
    <x v="1"/>
    <x v="5"/>
    <x v="10"/>
    <s v="Maintenance,Upkeep&amp;Repairs"/>
    <n v="299"/>
    <x v="6"/>
    <x v="37"/>
    <x v="0"/>
    <x v="5"/>
    <x v="388"/>
    <n v="1"/>
    <x v="477"/>
    <x v="0"/>
    <x v="399"/>
    <x v="0"/>
  </r>
  <r>
    <x v="549"/>
    <x v="535"/>
    <x v="379"/>
    <x v="379"/>
    <x v="1"/>
    <x v="4"/>
    <x v="9"/>
    <m/>
    <n v="499"/>
    <x v="36"/>
    <x v="48"/>
    <x v="0"/>
    <x v="3"/>
    <x v="389"/>
    <n v="0"/>
    <x v="478"/>
    <x v="0"/>
    <x v="400"/>
    <x v="0"/>
  </r>
  <r>
    <x v="550"/>
    <x v="536"/>
    <x v="380"/>
    <x v="380"/>
    <x v="1"/>
    <x v="4"/>
    <x v="9"/>
    <m/>
    <n v="899"/>
    <x v="43"/>
    <x v="49"/>
    <x v="1"/>
    <x v="3"/>
    <x v="390"/>
    <n v="0"/>
    <x v="479"/>
    <x v="2"/>
    <x v="401"/>
    <x v="2"/>
  </r>
  <r>
    <x v="551"/>
    <x v="537"/>
    <x v="381"/>
    <x v="381"/>
    <x v="1"/>
    <x v="5"/>
    <x v="10"/>
    <s v="Chargers"/>
    <n v="1599"/>
    <x v="6"/>
    <x v="62"/>
    <x v="0"/>
    <x v="3"/>
    <x v="391"/>
    <n v="0"/>
    <x v="480"/>
    <x v="2"/>
    <x v="402"/>
    <x v="0"/>
  </r>
  <r>
    <x v="552"/>
    <x v="538"/>
    <x v="382"/>
    <x v="382"/>
    <x v="1"/>
    <x v="7"/>
    <x v="15"/>
    <m/>
    <n v="120"/>
    <x v="134"/>
    <x v="43"/>
    <x v="0"/>
    <x v="5"/>
    <x v="392"/>
    <n v="1"/>
    <x v="481"/>
    <x v="1"/>
    <x v="403"/>
    <x v="0"/>
  </r>
  <r>
    <x v="553"/>
    <x v="539"/>
    <x v="383"/>
    <x v="383"/>
    <x v="1"/>
    <x v="4"/>
    <x v="9"/>
    <m/>
    <n v="3999"/>
    <x v="38"/>
    <x v="72"/>
    <x v="0"/>
    <x v="6"/>
    <x v="328"/>
    <n v="0"/>
    <x v="404"/>
    <x v="2"/>
    <x v="334"/>
    <x v="0"/>
  </r>
  <r>
    <x v="554"/>
    <x v="540"/>
    <x v="265"/>
    <x v="265"/>
    <x v="1"/>
    <x v="5"/>
    <x v="11"/>
    <s v="Smartphones"/>
    <n v="12999"/>
    <x v="128"/>
    <x v="28"/>
    <x v="1"/>
    <x v="3"/>
    <x v="271"/>
    <n v="0"/>
    <x v="353"/>
    <x v="2"/>
    <x v="276"/>
    <x v="1"/>
  </r>
  <r>
    <x v="555"/>
    <x v="541"/>
    <x v="384"/>
    <x v="384"/>
    <x v="1"/>
    <x v="5"/>
    <x v="10"/>
    <s v="Cases&amp;Covers"/>
    <n v="1599"/>
    <x v="6"/>
    <x v="22"/>
    <x v="0"/>
    <x v="0"/>
    <x v="393"/>
    <n v="0"/>
    <x v="482"/>
    <x v="2"/>
    <x v="404"/>
    <x v="0"/>
  </r>
  <r>
    <x v="556"/>
    <x v="542"/>
    <x v="385"/>
    <x v="385"/>
    <x v="1"/>
    <x v="5"/>
    <x v="10"/>
    <s v="Chargers"/>
    <n v="699"/>
    <x v="155"/>
    <x v="11"/>
    <x v="0"/>
    <x v="6"/>
    <x v="394"/>
    <n v="0"/>
    <x v="483"/>
    <x v="2"/>
    <x v="405"/>
    <x v="0"/>
  </r>
  <r>
    <x v="557"/>
    <x v="543"/>
    <x v="256"/>
    <x v="256"/>
    <x v="1"/>
    <x v="5"/>
    <x v="10"/>
    <s v="D√©cor"/>
    <n v="99"/>
    <x v="8"/>
    <x v="11"/>
    <x v="0"/>
    <x v="3"/>
    <x v="395"/>
    <n v="0"/>
    <x v="484"/>
    <x v="1"/>
    <x v="406"/>
    <x v="0"/>
  </r>
  <r>
    <x v="558"/>
    <x v="544"/>
    <x v="386"/>
    <x v="386"/>
    <x v="1"/>
    <x v="5"/>
    <x v="11"/>
    <s v="Smartphones"/>
    <n v="7915"/>
    <x v="168"/>
    <x v="29"/>
    <x v="0"/>
    <x v="2"/>
    <x v="396"/>
    <n v="0"/>
    <x v="485"/>
    <x v="2"/>
    <x v="407"/>
    <x v="0"/>
  </r>
  <r>
    <x v="559"/>
    <x v="545"/>
    <x v="387"/>
    <x v="387"/>
    <x v="1"/>
    <x v="4"/>
    <x v="9"/>
    <m/>
    <n v="1499"/>
    <x v="108"/>
    <x v="37"/>
    <x v="0"/>
    <x v="4"/>
    <x v="397"/>
    <n v="0"/>
    <x v="486"/>
    <x v="2"/>
    <x v="408"/>
    <x v="0"/>
  </r>
  <r>
    <x v="560"/>
    <x v="546"/>
    <x v="388"/>
    <x v="388"/>
    <x v="1"/>
    <x v="5"/>
    <x v="11"/>
    <s v="BasicMobiles"/>
    <n v="1055"/>
    <x v="169"/>
    <x v="9"/>
    <x v="1"/>
    <x v="5"/>
    <x v="398"/>
    <n v="0"/>
    <x v="487"/>
    <x v="2"/>
    <x v="409"/>
    <x v="1"/>
  </r>
  <r>
    <x v="561"/>
    <x v="547"/>
    <x v="389"/>
    <x v="389"/>
    <x v="1"/>
    <x v="5"/>
    <x v="10"/>
    <s v="Maintenance,Upkeep&amp;Repairs"/>
    <n v="150"/>
    <x v="170"/>
    <x v="86"/>
    <x v="1"/>
    <x v="11"/>
    <x v="399"/>
    <n v="0"/>
    <x v="488"/>
    <x v="1"/>
    <x v="410"/>
    <x v="2"/>
  </r>
  <r>
    <x v="562"/>
    <x v="548"/>
    <x v="390"/>
    <x v="390"/>
    <x v="0"/>
    <x v="0"/>
    <x v="0"/>
    <s v="Cables"/>
    <n v="219"/>
    <x v="157"/>
    <x v="48"/>
    <x v="0"/>
    <x v="11"/>
    <x v="400"/>
    <n v="0"/>
    <x v="489"/>
    <x v="0"/>
    <x v="411"/>
    <x v="0"/>
  </r>
  <r>
    <x v="563"/>
    <x v="549"/>
    <x v="391"/>
    <x v="391"/>
    <x v="1"/>
    <x v="5"/>
    <x v="10"/>
    <s v="Cases&amp;Covers"/>
    <n v="474"/>
    <x v="3"/>
    <x v="33"/>
    <x v="0"/>
    <x v="12"/>
    <x v="401"/>
    <n v="1"/>
    <x v="490"/>
    <x v="0"/>
    <x v="412"/>
    <x v="0"/>
  </r>
  <r>
    <x v="564"/>
    <x v="550"/>
    <x v="392"/>
    <x v="392"/>
    <x v="0"/>
    <x v="0"/>
    <x v="0"/>
    <s v="Cables"/>
    <n v="115"/>
    <x v="145"/>
    <x v="6"/>
    <x v="0"/>
    <x v="3"/>
    <x v="402"/>
    <n v="0"/>
    <x v="491"/>
    <x v="1"/>
    <x v="413"/>
    <x v="0"/>
  </r>
  <r>
    <x v="565"/>
    <x v="551"/>
    <x v="393"/>
    <x v="393"/>
    <x v="1"/>
    <x v="5"/>
    <x v="10"/>
    <s v="Chargers"/>
    <n v="239"/>
    <x v="38"/>
    <x v="36"/>
    <x v="0"/>
    <x v="4"/>
    <x v="403"/>
    <n v="0"/>
    <x v="492"/>
    <x v="0"/>
    <x v="414"/>
    <x v="0"/>
  </r>
  <r>
    <x v="566"/>
    <x v="552"/>
    <x v="394"/>
    <x v="394"/>
    <x v="1"/>
    <x v="5"/>
    <x v="11"/>
    <s v="Smartphones"/>
    <n v="7499"/>
    <x v="4"/>
    <x v="11"/>
    <x v="0"/>
    <x v="12"/>
    <x v="404"/>
    <n v="0"/>
    <x v="493"/>
    <x v="2"/>
    <x v="415"/>
    <x v="0"/>
  </r>
  <r>
    <x v="567"/>
    <x v="553"/>
    <x v="395"/>
    <x v="395"/>
    <x v="1"/>
    <x v="4"/>
    <x v="9"/>
    <m/>
    <n v="265"/>
    <x v="145"/>
    <x v="12"/>
    <x v="0"/>
    <x v="3"/>
    <x v="405"/>
    <n v="0"/>
    <x v="494"/>
    <x v="0"/>
    <x v="416"/>
    <x v="0"/>
  </r>
  <r>
    <x v="568"/>
    <x v="554"/>
    <x v="396"/>
    <x v="396"/>
    <x v="1"/>
    <x v="5"/>
    <x v="11"/>
    <s v="Smartphones"/>
    <n v="37990"/>
    <x v="8"/>
    <x v="8"/>
    <x v="0"/>
    <x v="2"/>
    <x v="406"/>
    <n v="0"/>
    <x v="495"/>
    <x v="2"/>
    <x v="417"/>
    <x v="0"/>
  </r>
  <r>
    <x v="569"/>
    <x v="555"/>
    <x v="397"/>
    <x v="397"/>
    <x v="0"/>
    <x v="0"/>
    <x v="0"/>
    <s v="Cables"/>
    <n v="199"/>
    <x v="8"/>
    <x v="2"/>
    <x v="0"/>
    <x v="3"/>
    <x v="407"/>
    <n v="0"/>
    <x v="496"/>
    <x v="1"/>
    <x v="418"/>
    <x v="0"/>
  </r>
  <r>
    <x v="570"/>
    <x v="556"/>
    <x v="398"/>
    <x v="398"/>
    <x v="0"/>
    <x v="0"/>
    <x v="0"/>
    <s v="Cables"/>
    <n v="179"/>
    <x v="68"/>
    <x v="45"/>
    <x v="0"/>
    <x v="0"/>
    <x v="408"/>
    <n v="0"/>
    <x v="497"/>
    <x v="1"/>
    <x v="419"/>
    <x v="0"/>
  </r>
  <r>
    <x v="571"/>
    <x v="557"/>
    <x v="399"/>
    <x v="399"/>
    <x v="1"/>
    <x v="5"/>
    <x v="10"/>
    <s v="Photo&amp;VideoAccessories"/>
    <n v="1799"/>
    <x v="149"/>
    <x v="53"/>
    <x v="0"/>
    <x v="4"/>
    <x v="409"/>
    <n v="0"/>
    <x v="498"/>
    <x v="2"/>
    <x v="420"/>
    <x v="0"/>
  </r>
  <r>
    <x v="572"/>
    <x v="558"/>
    <x v="400"/>
    <x v="400"/>
    <x v="1"/>
    <x v="5"/>
    <x v="11"/>
    <s v="Smartphones"/>
    <n v="8499"/>
    <x v="22"/>
    <x v="8"/>
    <x v="0"/>
    <x v="3"/>
    <x v="410"/>
    <n v="0"/>
    <x v="499"/>
    <x v="2"/>
    <x v="421"/>
    <x v="0"/>
  </r>
  <r>
    <x v="573"/>
    <x v="559"/>
    <x v="401"/>
    <x v="401"/>
    <x v="1"/>
    <x v="4"/>
    <x v="9"/>
    <m/>
    <n v="1999"/>
    <x v="8"/>
    <x v="29"/>
    <x v="0"/>
    <x v="2"/>
    <x v="411"/>
    <n v="0"/>
    <x v="500"/>
    <x v="2"/>
    <x v="422"/>
    <x v="0"/>
  </r>
  <r>
    <x v="574"/>
    <x v="560"/>
    <x v="402"/>
    <x v="402"/>
    <x v="1"/>
    <x v="4"/>
    <x v="9"/>
    <m/>
    <n v="3999"/>
    <x v="15"/>
    <x v="12"/>
    <x v="0"/>
    <x v="4"/>
    <x v="412"/>
    <n v="0"/>
    <x v="501"/>
    <x v="2"/>
    <x v="423"/>
    <x v="0"/>
  </r>
  <r>
    <x v="575"/>
    <x v="561"/>
    <x v="403"/>
    <x v="403"/>
    <x v="1"/>
    <x v="5"/>
    <x v="10"/>
    <s v="Chargers"/>
    <n v="219"/>
    <x v="108"/>
    <x v="34"/>
    <x v="0"/>
    <x v="6"/>
    <x v="413"/>
    <n v="0"/>
    <x v="502"/>
    <x v="0"/>
    <x v="424"/>
    <x v="0"/>
  </r>
  <r>
    <x v="576"/>
    <x v="562"/>
    <x v="404"/>
    <x v="404"/>
    <x v="1"/>
    <x v="5"/>
    <x v="10"/>
    <s v="Photo&amp;VideoAccessories"/>
    <n v="599"/>
    <x v="171"/>
    <x v="13"/>
    <x v="0"/>
    <x v="1"/>
    <x v="414"/>
    <n v="0"/>
    <x v="503"/>
    <x v="2"/>
    <x v="425"/>
    <x v="0"/>
  </r>
  <r>
    <x v="577"/>
    <x v="563"/>
    <x v="405"/>
    <x v="405"/>
    <x v="1"/>
    <x v="5"/>
    <x v="10"/>
    <s v="Chargers"/>
    <n v="2499"/>
    <x v="172"/>
    <x v="85"/>
    <x v="1"/>
    <x v="6"/>
    <x v="415"/>
    <n v="0"/>
    <x v="504"/>
    <x v="2"/>
    <x v="426"/>
    <x v="2"/>
  </r>
  <r>
    <x v="578"/>
    <x v="564"/>
    <x v="406"/>
    <x v="406"/>
    <x v="1"/>
    <x v="5"/>
    <x v="10"/>
    <s v="Mounts"/>
    <n v="89"/>
    <x v="173"/>
    <x v="26"/>
    <x v="1"/>
    <x v="4"/>
    <x v="416"/>
    <n v="0"/>
    <x v="505"/>
    <x v="1"/>
    <x v="427"/>
    <x v="2"/>
  </r>
  <r>
    <x v="579"/>
    <x v="565"/>
    <x v="407"/>
    <x v="407"/>
    <x v="1"/>
    <x v="4"/>
    <x v="9"/>
    <m/>
    <n v="2999"/>
    <x v="174"/>
    <x v="73"/>
    <x v="1"/>
    <x v="2"/>
    <x v="417"/>
    <n v="0"/>
    <x v="506"/>
    <x v="2"/>
    <x v="428"/>
    <x v="2"/>
  </r>
  <r>
    <x v="580"/>
    <x v="566"/>
    <x v="408"/>
    <x v="408"/>
    <x v="1"/>
    <x v="5"/>
    <x v="10"/>
    <s v="Stands"/>
    <n v="314"/>
    <x v="175"/>
    <x v="6"/>
    <x v="0"/>
    <x v="3"/>
    <x v="418"/>
    <n v="0"/>
    <x v="507"/>
    <x v="0"/>
    <x v="429"/>
    <x v="0"/>
  </r>
  <r>
    <x v="581"/>
    <x v="567"/>
    <x v="409"/>
    <x v="409"/>
    <x v="1"/>
    <x v="5"/>
    <x v="11"/>
    <s v="Smartphones"/>
    <n v="13999"/>
    <x v="175"/>
    <x v="12"/>
    <x v="0"/>
    <x v="0"/>
    <x v="419"/>
    <n v="1"/>
    <x v="508"/>
    <x v="2"/>
    <x v="430"/>
    <x v="0"/>
  </r>
  <r>
    <x v="582"/>
    <x v="568"/>
    <x v="410"/>
    <x v="410"/>
    <x v="1"/>
    <x v="5"/>
    <x v="10"/>
    <s v="Cables&amp;Adapters"/>
    <n v="139"/>
    <x v="176"/>
    <x v="15"/>
    <x v="1"/>
    <x v="0"/>
    <x v="420"/>
    <n v="0"/>
    <x v="509"/>
    <x v="1"/>
    <x v="431"/>
    <x v="1"/>
  </r>
  <r>
    <x v="583"/>
    <x v="569"/>
    <x v="411"/>
    <x v="411"/>
    <x v="1"/>
    <x v="5"/>
    <x v="10"/>
    <s v="StylusPens"/>
    <n v="2599"/>
    <x v="95"/>
    <x v="75"/>
    <x v="1"/>
    <x v="6"/>
    <x v="421"/>
    <n v="0"/>
    <x v="510"/>
    <x v="2"/>
    <x v="432"/>
    <x v="2"/>
  </r>
  <r>
    <x v="584"/>
    <x v="570"/>
    <x v="412"/>
    <x v="412"/>
    <x v="1"/>
    <x v="7"/>
    <x v="13"/>
    <s v="In-Ear"/>
    <n v="365"/>
    <x v="20"/>
    <x v="43"/>
    <x v="0"/>
    <x v="7"/>
    <x v="422"/>
    <n v="0"/>
    <x v="511"/>
    <x v="0"/>
    <x v="433"/>
    <x v="0"/>
  </r>
  <r>
    <x v="585"/>
    <x v="571"/>
    <x v="413"/>
    <x v="413"/>
    <x v="1"/>
    <x v="7"/>
    <x v="13"/>
    <s v="In-Ear"/>
    <n v="1499"/>
    <x v="119"/>
    <x v="9"/>
    <x v="1"/>
    <x v="12"/>
    <x v="423"/>
    <n v="0"/>
    <x v="512"/>
    <x v="2"/>
    <x v="434"/>
    <x v="1"/>
  </r>
  <r>
    <x v="586"/>
    <x v="572"/>
    <x v="414"/>
    <x v="414"/>
    <x v="1"/>
    <x v="4"/>
    <x v="9"/>
    <m/>
    <n v="1998"/>
    <x v="8"/>
    <x v="77"/>
    <x v="1"/>
    <x v="12"/>
    <x v="424"/>
    <n v="0"/>
    <x v="513"/>
    <x v="2"/>
    <x v="435"/>
    <x v="1"/>
  </r>
  <r>
    <x v="587"/>
    <x v="573"/>
    <x v="415"/>
    <x v="415"/>
    <x v="1"/>
    <x v="4"/>
    <x v="9"/>
    <m/>
    <n v="1799"/>
    <x v="145"/>
    <x v="27"/>
    <x v="0"/>
    <x v="4"/>
    <x v="425"/>
    <n v="0"/>
    <x v="514"/>
    <x v="2"/>
    <x v="436"/>
    <x v="0"/>
  </r>
  <r>
    <x v="588"/>
    <x v="574"/>
    <x v="416"/>
    <x v="416"/>
    <x v="0"/>
    <x v="8"/>
    <x v="16"/>
    <m/>
    <n v="289"/>
    <x v="177"/>
    <x v="43"/>
    <x v="0"/>
    <x v="2"/>
    <x v="426"/>
    <n v="0"/>
    <x v="515"/>
    <x v="0"/>
    <x v="437"/>
    <x v="0"/>
  </r>
  <r>
    <x v="589"/>
    <x v="575"/>
    <x v="417"/>
    <x v="417"/>
    <x v="0"/>
    <x v="0"/>
    <x v="17"/>
    <s v="Mice"/>
    <n v="599"/>
    <x v="178"/>
    <x v="33"/>
    <x v="0"/>
    <x v="4"/>
    <x v="427"/>
    <n v="0"/>
    <x v="516"/>
    <x v="2"/>
    <x v="438"/>
    <x v="0"/>
  </r>
  <r>
    <x v="590"/>
    <x v="576"/>
    <x v="418"/>
    <x v="418"/>
    <x v="0"/>
    <x v="0"/>
    <x v="17"/>
    <s v="GraphicTablets"/>
    <n v="217"/>
    <x v="145"/>
    <x v="33"/>
    <x v="0"/>
    <x v="3"/>
    <x v="428"/>
    <n v="0"/>
    <x v="517"/>
    <x v="0"/>
    <x v="439"/>
    <x v="0"/>
  </r>
  <r>
    <x v="591"/>
    <x v="577"/>
    <x v="419"/>
    <x v="419"/>
    <x v="1"/>
    <x v="7"/>
    <x v="13"/>
    <s v="In-Ear"/>
    <n v="1299"/>
    <x v="179"/>
    <x v="26"/>
    <x v="1"/>
    <x v="6"/>
    <x v="429"/>
    <n v="0"/>
    <x v="518"/>
    <x v="2"/>
    <x v="440"/>
    <x v="2"/>
  </r>
  <r>
    <x v="592"/>
    <x v="578"/>
    <x v="420"/>
    <x v="420"/>
    <x v="0"/>
    <x v="0"/>
    <x v="14"/>
    <s v="Lapdesks"/>
    <n v="263"/>
    <x v="177"/>
    <x v="46"/>
    <x v="0"/>
    <x v="0"/>
    <x v="430"/>
    <n v="0"/>
    <x v="519"/>
    <x v="0"/>
    <x v="441"/>
    <x v="0"/>
  </r>
  <r>
    <x v="593"/>
    <x v="579"/>
    <x v="305"/>
    <x v="305"/>
    <x v="1"/>
    <x v="6"/>
    <x v="12"/>
    <s v="MicroSD"/>
    <n v="569"/>
    <x v="93"/>
    <x v="12"/>
    <x v="0"/>
    <x v="3"/>
    <x v="431"/>
    <n v="0"/>
    <x v="520"/>
    <x v="2"/>
    <x v="442"/>
    <x v="0"/>
  </r>
  <r>
    <x v="594"/>
    <x v="580"/>
    <x v="421"/>
    <x v="421"/>
    <x v="1"/>
    <x v="4"/>
    <x v="9"/>
    <m/>
    <n v="1999"/>
    <x v="102"/>
    <x v="13"/>
    <x v="0"/>
    <x v="2"/>
    <x v="432"/>
    <n v="0"/>
    <x v="521"/>
    <x v="2"/>
    <x v="443"/>
    <x v="0"/>
  </r>
  <r>
    <x v="595"/>
    <x v="581"/>
    <x v="422"/>
    <x v="422"/>
    <x v="1"/>
    <x v="7"/>
    <x v="13"/>
    <s v="In-Ear"/>
    <n v="1399"/>
    <x v="180"/>
    <x v="80"/>
    <x v="1"/>
    <x v="1"/>
    <x v="433"/>
    <n v="0"/>
    <x v="522"/>
    <x v="2"/>
    <x v="444"/>
    <x v="2"/>
  </r>
  <r>
    <x v="596"/>
    <x v="582"/>
    <x v="423"/>
    <x v="423"/>
    <x v="0"/>
    <x v="0"/>
    <x v="14"/>
    <s v="NotebookComputerStands"/>
    <n v="349"/>
    <x v="7"/>
    <x v="65"/>
    <x v="0"/>
    <x v="12"/>
    <x v="434"/>
    <n v="0"/>
    <x v="523"/>
    <x v="0"/>
    <x v="445"/>
    <x v="0"/>
  </r>
  <r>
    <x v="597"/>
    <x v="583"/>
    <x v="424"/>
    <x v="424"/>
    <x v="1"/>
    <x v="7"/>
    <x v="13"/>
    <s v="In-Ear"/>
    <n v="149"/>
    <x v="181"/>
    <x v="0"/>
    <x v="0"/>
    <x v="4"/>
    <x v="435"/>
    <n v="0"/>
    <x v="524"/>
    <x v="1"/>
    <x v="446"/>
    <x v="0"/>
  </r>
  <r>
    <x v="598"/>
    <x v="584"/>
    <x v="425"/>
    <x v="425"/>
    <x v="1"/>
    <x v="7"/>
    <x v="13"/>
    <s v="In-Ear"/>
    <n v="599"/>
    <x v="95"/>
    <x v="60"/>
    <x v="0"/>
    <x v="11"/>
    <x v="436"/>
    <n v="0"/>
    <x v="525"/>
    <x v="2"/>
    <x v="447"/>
    <x v="0"/>
  </r>
  <r>
    <x v="599"/>
    <x v="585"/>
    <x v="426"/>
    <x v="426"/>
    <x v="1"/>
    <x v="7"/>
    <x v="13"/>
    <s v="On-Ear"/>
    <n v="1220"/>
    <x v="49"/>
    <x v="37"/>
    <x v="0"/>
    <x v="5"/>
    <x v="437"/>
    <n v="0"/>
    <x v="526"/>
    <x v="2"/>
    <x v="448"/>
    <x v="0"/>
  </r>
  <r>
    <x v="600"/>
    <x v="586"/>
    <x v="416"/>
    <x v="416"/>
    <x v="1"/>
    <x v="4"/>
    <x v="9"/>
    <m/>
    <n v="1499"/>
    <x v="131"/>
    <x v="57"/>
    <x v="0"/>
    <x v="7"/>
    <x v="438"/>
    <n v="0"/>
    <x v="527"/>
    <x v="2"/>
    <x v="449"/>
    <x v="0"/>
  </r>
  <r>
    <x v="601"/>
    <x v="587"/>
    <x v="427"/>
    <x v="427"/>
    <x v="1"/>
    <x v="7"/>
    <x v="13"/>
    <s v="In-Ear"/>
    <n v="499"/>
    <x v="182"/>
    <x v="49"/>
    <x v="1"/>
    <x v="5"/>
    <x v="439"/>
    <n v="1"/>
    <x v="528"/>
    <x v="0"/>
    <x v="450"/>
    <x v="2"/>
  </r>
  <r>
    <x v="602"/>
    <x v="588"/>
    <x v="428"/>
    <x v="428"/>
    <x v="0"/>
    <x v="0"/>
    <x v="0"/>
    <s v="CableConnectionProtectors"/>
    <n v="99"/>
    <x v="85"/>
    <x v="35"/>
    <x v="1"/>
    <x v="5"/>
    <x v="440"/>
    <n v="0"/>
    <x v="529"/>
    <x v="1"/>
    <x v="451"/>
    <x v="1"/>
  </r>
  <r>
    <x v="603"/>
    <x v="589"/>
    <x v="429"/>
    <x v="429"/>
    <x v="1"/>
    <x v="5"/>
    <x v="10"/>
    <s v="Chargers"/>
    <n v="349"/>
    <x v="183"/>
    <x v="59"/>
    <x v="1"/>
    <x v="5"/>
    <x v="441"/>
    <n v="0"/>
    <x v="530"/>
    <x v="0"/>
    <x v="452"/>
    <x v="2"/>
  </r>
  <r>
    <x v="604"/>
    <x v="590"/>
    <x v="430"/>
    <x v="430"/>
    <x v="0"/>
    <x v="8"/>
    <x v="16"/>
    <m/>
    <n v="475"/>
    <x v="8"/>
    <x v="65"/>
    <x v="0"/>
    <x v="0"/>
    <x v="143"/>
    <n v="1"/>
    <x v="531"/>
    <x v="0"/>
    <x v="453"/>
    <x v="0"/>
  </r>
  <r>
    <x v="605"/>
    <x v="591"/>
    <x v="431"/>
    <x v="431"/>
    <x v="0"/>
    <x v="0"/>
    <x v="17"/>
    <s v="Mice"/>
    <n v="269"/>
    <x v="22"/>
    <x v="29"/>
    <x v="0"/>
    <x v="6"/>
    <x v="442"/>
    <n v="0"/>
    <x v="532"/>
    <x v="0"/>
    <x v="454"/>
    <x v="0"/>
  </r>
  <r>
    <x v="606"/>
    <x v="592"/>
    <x v="432"/>
    <x v="432"/>
    <x v="0"/>
    <x v="0"/>
    <x v="17"/>
    <s v="Mice"/>
    <n v="299"/>
    <x v="184"/>
    <x v="38"/>
    <x v="0"/>
    <x v="11"/>
    <x v="443"/>
    <n v="0"/>
    <x v="533"/>
    <x v="0"/>
    <x v="455"/>
    <x v="0"/>
  </r>
  <r>
    <x v="607"/>
    <x v="593"/>
    <x v="433"/>
    <x v="433"/>
    <x v="1"/>
    <x v="4"/>
    <x v="9"/>
    <m/>
    <n v="1599"/>
    <x v="184"/>
    <x v="27"/>
    <x v="0"/>
    <x v="11"/>
    <x v="444"/>
    <n v="0"/>
    <x v="534"/>
    <x v="2"/>
    <x v="456"/>
    <x v="0"/>
  </r>
  <r>
    <x v="608"/>
    <x v="594"/>
    <x v="434"/>
    <x v="434"/>
    <x v="1"/>
    <x v="4"/>
    <x v="9"/>
    <m/>
    <n v="1499"/>
    <x v="185"/>
    <x v="84"/>
    <x v="1"/>
    <x v="5"/>
    <x v="445"/>
    <n v="0"/>
    <x v="535"/>
    <x v="2"/>
    <x v="457"/>
    <x v="2"/>
  </r>
  <r>
    <x v="609"/>
    <x v="595"/>
    <x v="435"/>
    <x v="435"/>
    <x v="1"/>
    <x v="7"/>
    <x v="13"/>
    <s v="In-Ear"/>
    <n v="329"/>
    <x v="20"/>
    <x v="13"/>
    <x v="0"/>
    <x v="11"/>
    <x v="446"/>
    <n v="0"/>
    <x v="536"/>
    <x v="0"/>
    <x v="458"/>
    <x v="0"/>
  </r>
  <r>
    <x v="610"/>
    <x v="596"/>
    <x v="436"/>
    <x v="436"/>
    <x v="0"/>
    <x v="0"/>
    <x v="17"/>
    <s v="Keyboards"/>
    <n v="549"/>
    <x v="77"/>
    <x v="1"/>
    <x v="1"/>
    <x v="0"/>
    <x v="447"/>
    <n v="0"/>
    <x v="537"/>
    <x v="2"/>
    <x v="459"/>
    <x v="1"/>
  </r>
  <r>
    <x v="611"/>
    <x v="597"/>
    <x v="437"/>
    <x v="437"/>
    <x v="1"/>
    <x v="4"/>
    <x v="9"/>
    <m/>
    <n v="2199"/>
    <x v="186"/>
    <x v="46"/>
    <x v="0"/>
    <x v="3"/>
    <x v="448"/>
    <n v="0"/>
    <x v="538"/>
    <x v="2"/>
    <x v="460"/>
    <x v="0"/>
  </r>
  <r>
    <x v="612"/>
    <x v="598"/>
    <x v="438"/>
    <x v="438"/>
    <x v="0"/>
    <x v="0"/>
    <x v="17"/>
    <s v="Mice"/>
    <n v="299"/>
    <x v="95"/>
    <x v="8"/>
    <x v="0"/>
    <x v="5"/>
    <x v="449"/>
    <n v="0"/>
    <x v="539"/>
    <x v="0"/>
    <x v="461"/>
    <x v="0"/>
  </r>
  <r>
    <x v="613"/>
    <x v="599"/>
    <x v="439"/>
    <x v="439"/>
    <x v="2"/>
    <x v="9"/>
    <x v="18"/>
    <m/>
    <n v="798"/>
    <x v="95"/>
    <x v="0"/>
    <x v="0"/>
    <x v="3"/>
    <x v="450"/>
    <n v="0"/>
    <x v="540"/>
    <x v="2"/>
    <x v="462"/>
    <x v="0"/>
  </r>
  <r>
    <x v="614"/>
    <x v="600"/>
    <x v="440"/>
    <x v="440"/>
    <x v="0"/>
    <x v="0"/>
    <x v="0"/>
    <s v="Cables"/>
    <n v="399"/>
    <x v="22"/>
    <x v="28"/>
    <x v="1"/>
    <x v="3"/>
    <x v="451"/>
    <n v="0"/>
    <x v="541"/>
    <x v="0"/>
    <x v="463"/>
    <x v="1"/>
  </r>
  <r>
    <x v="615"/>
    <x v="601"/>
    <x v="441"/>
    <x v="441"/>
    <x v="1"/>
    <x v="10"/>
    <x v="19"/>
    <m/>
    <n v="266"/>
    <x v="6"/>
    <x v="27"/>
    <x v="0"/>
    <x v="12"/>
    <x v="452"/>
    <n v="0"/>
    <x v="542"/>
    <x v="0"/>
    <x v="464"/>
    <x v="0"/>
  </r>
  <r>
    <x v="616"/>
    <x v="602"/>
    <x v="442"/>
    <x v="442"/>
    <x v="3"/>
    <x v="11"/>
    <x v="20"/>
    <s v="Stationery"/>
    <n v="50"/>
    <x v="4"/>
    <x v="75"/>
    <x v="1"/>
    <x v="9"/>
    <x v="453"/>
    <n v="0"/>
    <x v="543"/>
    <x v="1"/>
    <x v="465"/>
    <x v="2"/>
  </r>
  <r>
    <x v="617"/>
    <x v="603"/>
    <x v="443"/>
    <x v="443"/>
    <x v="4"/>
    <x v="12"/>
    <x v="21"/>
    <s v="Tape"/>
    <n v="130"/>
    <x v="7"/>
    <x v="34"/>
    <x v="0"/>
    <x v="11"/>
    <x v="454"/>
    <n v="0"/>
    <x v="544"/>
    <x v="1"/>
    <x v="466"/>
    <x v="0"/>
  </r>
  <r>
    <x v="618"/>
    <x v="604"/>
    <x v="444"/>
    <x v="444"/>
    <x v="1"/>
    <x v="7"/>
    <x v="13"/>
    <s v="In-Ear"/>
    <n v="449"/>
    <x v="79"/>
    <x v="50"/>
    <x v="0"/>
    <x v="1"/>
    <x v="455"/>
    <n v="0"/>
    <x v="545"/>
    <x v="0"/>
    <x v="467"/>
    <x v="0"/>
  </r>
  <r>
    <x v="619"/>
    <x v="605"/>
    <x v="445"/>
    <x v="445"/>
    <x v="1"/>
    <x v="4"/>
    <x v="9"/>
    <m/>
    <n v="3999"/>
    <x v="94"/>
    <x v="34"/>
    <x v="0"/>
    <x v="2"/>
    <x v="456"/>
    <n v="0"/>
    <x v="546"/>
    <x v="2"/>
    <x v="468"/>
    <x v="0"/>
  </r>
  <r>
    <x v="620"/>
    <x v="606"/>
    <x v="446"/>
    <x v="446"/>
    <x v="1"/>
    <x v="7"/>
    <x v="13"/>
    <s v="In-Ear"/>
    <n v="399"/>
    <x v="187"/>
    <x v="79"/>
    <x v="1"/>
    <x v="5"/>
    <x v="457"/>
    <n v="0"/>
    <x v="547"/>
    <x v="0"/>
    <x v="469"/>
    <x v="2"/>
  </r>
  <r>
    <x v="621"/>
    <x v="607"/>
    <x v="447"/>
    <x v="447"/>
    <x v="0"/>
    <x v="0"/>
    <x v="17"/>
    <s v="Keyboard&amp;MouseSets"/>
    <n v="1399"/>
    <x v="38"/>
    <x v="37"/>
    <x v="0"/>
    <x v="4"/>
    <x v="458"/>
    <n v="0"/>
    <x v="548"/>
    <x v="2"/>
    <x v="470"/>
    <x v="0"/>
  </r>
  <r>
    <x v="622"/>
    <x v="608"/>
    <x v="448"/>
    <x v="448"/>
    <x v="0"/>
    <x v="0"/>
    <x v="0"/>
    <s v="Cables"/>
    <n v="199"/>
    <x v="188"/>
    <x v="13"/>
    <x v="0"/>
    <x v="4"/>
    <x v="459"/>
    <n v="0"/>
    <x v="549"/>
    <x v="1"/>
    <x v="471"/>
    <x v="0"/>
  </r>
  <r>
    <x v="623"/>
    <x v="609"/>
    <x v="449"/>
    <x v="449"/>
    <x v="0"/>
    <x v="0"/>
    <x v="0"/>
    <s v="Cables"/>
    <n v="199"/>
    <x v="7"/>
    <x v="1"/>
    <x v="1"/>
    <x v="5"/>
    <x v="460"/>
    <n v="0"/>
    <x v="550"/>
    <x v="1"/>
    <x v="472"/>
    <x v="1"/>
  </r>
  <r>
    <x v="624"/>
    <x v="610"/>
    <x v="450"/>
    <x v="450"/>
    <x v="1"/>
    <x v="4"/>
    <x v="9"/>
    <m/>
    <n v="2998"/>
    <x v="189"/>
    <x v="66"/>
    <x v="1"/>
    <x v="5"/>
    <x v="461"/>
    <n v="0"/>
    <x v="551"/>
    <x v="2"/>
    <x v="473"/>
    <x v="2"/>
  </r>
  <r>
    <x v="625"/>
    <x v="611"/>
    <x v="451"/>
    <x v="451"/>
    <x v="0"/>
    <x v="8"/>
    <x v="22"/>
    <m/>
    <n v="4098"/>
    <x v="36"/>
    <x v="48"/>
    <x v="0"/>
    <x v="11"/>
    <x v="462"/>
    <n v="0"/>
    <x v="552"/>
    <x v="2"/>
    <x v="474"/>
    <x v="0"/>
  </r>
  <r>
    <x v="626"/>
    <x v="612"/>
    <x v="452"/>
    <x v="452"/>
    <x v="1"/>
    <x v="13"/>
    <x v="23"/>
    <m/>
    <n v="499"/>
    <x v="22"/>
    <x v="8"/>
    <x v="0"/>
    <x v="11"/>
    <x v="463"/>
    <n v="0"/>
    <x v="553"/>
    <x v="0"/>
    <x v="475"/>
    <x v="0"/>
  </r>
  <r>
    <x v="627"/>
    <x v="613"/>
    <x v="453"/>
    <x v="453"/>
    <x v="0"/>
    <x v="0"/>
    <x v="17"/>
    <s v="Mice"/>
    <n v="299"/>
    <x v="8"/>
    <x v="10"/>
    <x v="0"/>
    <x v="1"/>
    <x v="464"/>
    <n v="0"/>
    <x v="554"/>
    <x v="0"/>
    <x v="476"/>
    <x v="0"/>
  </r>
  <r>
    <x v="628"/>
    <x v="614"/>
    <x v="454"/>
    <x v="454"/>
    <x v="0"/>
    <x v="0"/>
    <x v="0"/>
    <s v="Cables"/>
    <n v="329"/>
    <x v="179"/>
    <x v="16"/>
    <x v="1"/>
    <x v="5"/>
    <x v="465"/>
    <n v="0"/>
    <x v="555"/>
    <x v="0"/>
    <x v="477"/>
    <x v="1"/>
  </r>
  <r>
    <x v="629"/>
    <x v="615"/>
    <x v="455"/>
    <x v="455"/>
    <x v="0"/>
    <x v="0"/>
    <x v="17"/>
    <s v="Keyboard&amp;MouseSets"/>
    <n v="699"/>
    <x v="190"/>
    <x v="87"/>
    <x v="1"/>
    <x v="6"/>
    <x v="466"/>
    <n v="0"/>
    <x v="556"/>
    <x v="2"/>
    <x v="478"/>
    <x v="2"/>
  </r>
  <r>
    <x v="630"/>
    <x v="616"/>
    <x v="456"/>
    <x v="456"/>
    <x v="1"/>
    <x v="13"/>
    <x v="2"/>
    <s v="Tripods&amp;Monopods"/>
    <n v="799"/>
    <x v="12"/>
    <x v="9"/>
    <x v="1"/>
    <x v="1"/>
    <x v="467"/>
    <n v="0"/>
    <x v="557"/>
    <x v="2"/>
    <x v="479"/>
    <x v="1"/>
  </r>
  <r>
    <x v="631"/>
    <x v="617"/>
    <x v="457"/>
    <x v="457"/>
    <x v="1"/>
    <x v="7"/>
    <x v="13"/>
    <s v="In-Ear"/>
    <n v="1399"/>
    <x v="22"/>
    <x v="52"/>
    <x v="1"/>
    <x v="4"/>
    <x v="468"/>
    <n v="0"/>
    <x v="558"/>
    <x v="2"/>
    <x v="480"/>
    <x v="2"/>
  </r>
  <r>
    <x v="632"/>
    <x v="618"/>
    <x v="458"/>
    <x v="458"/>
    <x v="0"/>
    <x v="0"/>
    <x v="0"/>
    <s v="Cables"/>
    <n v="154"/>
    <x v="157"/>
    <x v="41"/>
    <x v="1"/>
    <x v="11"/>
    <x v="469"/>
    <n v="0"/>
    <x v="559"/>
    <x v="1"/>
    <x v="481"/>
    <x v="1"/>
  </r>
  <r>
    <x v="633"/>
    <x v="619"/>
    <x v="459"/>
    <x v="459"/>
    <x v="0"/>
    <x v="8"/>
    <x v="16"/>
    <m/>
    <n v="519"/>
    <x v="12"/>
    <x v="9"/>
    <x v="1"/>
    <x v="4"/>
    <x v="470"/>
    <n v="0"/>
    <x v="560"/>
    <x v="2"/>
    <x v="482"/>
    <x v="1"/>
  </r>
  <r>
    <x v="634"/>
    <x v="620"/>
    <x v="448"/>
    <x v="448"/>
    <x v="1"/>
    <x v="4"/>
    <x v="9"/>
    <m/>
    <n v="2299"/>
    <x v="191"/>
    <x v="48"/>
    <x v="0"/>
    <x v="4"/>
    <x v="471"/>
    <n v="0"/>
    <x v="561"/>
    <x v="2"/>
    <x v="483"/>
    <x v="0"/>
  </r>
  <r>
    <x v="635"/>
    <x v="621"/>
    <x v="460"/>
    <x v="460"/>
    <x v="1"/>
    <x v="5"/>
    <x v="10"/>
    <s v="Photo&amp;VideoAccessories"/>
    <n v="399"/>
    <x v="95"/>
    <x v="88"/>
    <x v="0"/>
    <x v="4"/>
    <x v="472"/>
    <n v="0"/>
    <x v="562"/>
    <x v="0"/>
    <x v="484"/>
    <x v="0"/>
  </r>
  <r>
    <x v="636"/>
    <x v="622"/>
    <x v="461"/>
    <x v="461"/>
    <x v="1"/>
    <x v="7"/>
    <x v="13"/>
    <s v="In-Ear"/>
    <n v="1499"/>
    <x v="192"/>
    <x v="83"/>
    <x v="1"/>
    <x v="0"/>
    <x v="473"/>
    <n v="0"/>
    <x v="563"/>
    <x v="2"/>
    <x v="485"/>
    <x v="2"/>
  </r>
  <r>
    <x v="637"/>
    <x v="623"/>
    <x v="462"/>
    <x v="462"/>
    <x v="3"/>
    <x v="14"/>
    <x v="24"/>
    <s v="Scientific"/>
    <n v="1295"/>
    <x v="100"/>
    <x v="80"/>
    <x v="1"/>
    <x v="1"/>
    <x v="474"/>
    <n v="0"/>
    <x v="564"/>
    <x v="2"/>
    <x v="486"/>
    <x v="2"/>
  </r>
  <r>
    <x v="638"/>
    <x v="624"/>
    <x v="463"/>
    <x v="463"/>
    <x v="0"/>
    <x v="1"/>
    <x v="25"/>
    <m/>
    <n v="1889"/>
    <x v="193"/>
    <x v="16"/>
    <x v="1"/>
    <x v="5"/>
    <x v="475"/>
    <n v="0"/>
    <x v="565"/>
    <x v="2"/>
    <x v="487"/>
    <x v="1"/>
  </r>
  <r>
    <x v="639"/>
    <x v="625"/>
    <x v="464"/>
    <x v="464"/>
    <x v="1"/>
    <x v="7"/>
    <x v="13"/>
    <s v="In-Ear"/>
    <n v="455"/>
    <x v="79"/>
    <x v="19"/>
    <x v="1"/>
    <x v="0"/>
    <x v="476"/>
    <n v="0"/>
    <x v="566"/>
    <x v="0"/>
    <x v="488"/>
    <x v="1"/>
  </r>
  <r>
    <x v="640"/>
    <x v="626"/>
    <x v="465"/>
    <x v="465"/>
    <x v="1"/>
    <x v="13"/>
    <x v="2"/>
    <s v="Tripods&amp;Monopods"/>
    <n v="399"/>
    <x v="53"/>
    <x v="43"/>
    <x v="0"/>
    <x v="3"/>
    <x v="477"/>
    <n v="0"/>
    <x v="567"/>
    <x v="0"/>
    <x v="489"/>
    <x v="0"/>
  </r>
  <r>
    <x v="641"/>
    <x v="627"/>
    <x v="466"/>
    <x v="466"/>
    <x v="1"/>
    <x v="6"/>
    <x v="12"/>
    <s v="MicroSD"/>
    <n v="1059"/>
    <x v="85"/>
    <x v="26"/>
    <x v="1"/>
    <x v="6"/>
    <x v="478"/>
    <n v="0"/>
    <x v="568"/>
    <x v="2"/>
    <x v="490"/>
    <x v="2"/>
  </r>
  <r>
    <x v="642"/>
    <x v="628"/>
    <x v="467"/>
    <x v="467"/>
    <x v="0"/>
    <x v="0"/>
    <x v="0"/>
    <s v="Cables"/>
    <n v="149"/>
    <x v="56"/>
    <x v="13"/>
    <x v="0"/>
    <x v="4"/>
    <x v="479"/>
    <n v="0"/>
    <x v="569"/>
    <x v="1"/>
    <x v="491"/>
    <x v="0"/>
  </r>
  <r>
    <x v="643"/>
    <x v="629"/>
    <x v="468"/>
    <x v="468"/>
    <x v="0"/>
    <x v="15"/>
    <x v="26"/>
    <s v="InkjetInkCartridges"/>
    <n v="717"/>
    <x v="163"/>
    <x v="11"/>
    <x v="0"/>
    <x v="2"/>
    <x v="480"/>
    <n v="0"/>
    <x v="570"/>
    <x v="2"/>
    <x v="492"/>
    <x v="0"/>
  </r>
  <r>
    <x v="644"/>
    <x v="630"/>
    <x v="405"/>
    <x v="405"/>
    <x v="0"/>
    <x v="0"/>
    <x v="0"/>
    <s v="CableConnectionProtectors"/>
    <n v="99"/>
    <x v="172"/>
    <x v="59"/>
    <x v="1"/>
    <x v="6"/>
    <x v="481"/>
    <n v="0"/>
    <x v="571"/>
    <x v="1"/>
    <x v="493"/>
    <x v="2"/>
  </r>
  <r>
    <x v="645"/>
    <x v="631"/>
    <x v="469"/>
    <x v="469"/>
    <x v="0"/>
    <x v="0"/>
    <x v="17"/>
    <s v="Keyboard&amp;MiceAccessories"/>
    <n v="39"/>
    <x v="38"/>
    <x v="41"/>
    <x v="1"/>
    <x v="3"/>
    <x v="482"/>
    <n v="0"/>
    <x v="572"/>
    <x v="1"/>
    <x v="494"/>
    <x v="1"/>
  </r>
  <r>
    <x v="646"/>
    <x v="632"/>
    <x v="470"/>
    <x v="470"/>
    <x v="0"/>
    <x v="8"/>
    <x v="16"/>
    <m/>
    <n v="889"/>
    <x v="194"/>
    <x v="34"/>
    <x v="0"/>
    <x v="0"/>
    <x v="483"/>
    <n v="0"/>
    <x v="573"/>
    <x v="2"/>
    <x v="495"/>
    <x v="0"/>
  </r>
  <r>
    <x v="647"/>
    <x v="633"/>
    <x v="471"/>
    <x v="471"/>
    <x v="1"/>
    <x v="7"/>
    <x v="13"/>
    <s v="In-Ear"/>
    <n v="1199"/>
    <x v="195"/>
    <x v="26"/>
    <x v="1"/>
    <x v="11"/>
    <x v="484"/>
    <n v="0"/>
    <x v="574"/>
    <x v="2"/>
    <x v="496"/>
    <x v="2"/>
  </r>
  <r>
    <x v="648"/>
    <x v="634"/>
    <x v="472"/>
    <x v="472"/>
    <x v="0"/>
    <x v="0"/>
    <x v="17"/>
    <s v="Mice"/>
    <n v="569"/>
    <x v="8"/>
    <x v="1"/>
    <x v="1"/>
    <x v="4"/>
    <x v="485"/>
    <n v="0"/>
    <x v="575"/>
    <x v="2"/>
    <x v="497"/>
    <x v="1"/>
  </r>
  <r>
    <x v="649"/>
    <x v="635"/>
    <x v="473"/>
    <x v="473"/>
    <x v="1"/>
    <x v="7"/>
    <x v="13"/>
    <s v="In-Ear"/>
    <n v="1499"/>
    <x v="8"/>
    <x v="32"/>
    <x v="1"/>
    <x v="2"/>
    <x v="486"/>
    <n v="0"/>
    <x v="576"/>
    <x v="2"/>
    <x v="498"/>
    <x v="1"/>
  </r>
  <r>
    <x v="650"/>
    <x v="636"/>
    <x v="474"/>
    <x v="474"/>
    <x v="1"/>
    <x v="10"/>
    <x v="19"/>
    <m/>
    <n v="149"/>
    <x v="3"/>
    <x v="63"/>
    <x v="1"/>
    <x v="2"/>
    <x v="487"/>
    <n v="0"/>
    <x v="577"/>
    <x v="1"/>
    <x v="499"/>
    <x v="1"/>
  </r>
  <r>
    <x v="651"/>
    <x v="637"/>
    <x v="475"/>
    <x v="475"/>
    <x v="0"/>
    <x v="0"/>
    <x v="27"/>
    <s v="GamingMice"/>
    <n v="399"/>
    <x v="43"/>
    <x v="8"/>
    <x v="0"/>
    <x v="7"/>
    <x v="488"/>
    <n v="0"/>
    <x v="578"/>
    <x v="0"/>
    <x v="500"/>
    <x v="0"/>
  </r>
  <r>
    <x v="652"/>
    <x v="638"/>
    <x v="476"/>
    <x v="476"/>
    <x v="4"/>
    <x v="12"/>
    <x v="28"/>
    <s v="Paints"/>
    <n v="191"/>
    <x v="6"/>
    <x v="54"/>
    <x v="1"/>
    <x v="0"/>
    <x v="489"/>
    <n v="0"/>
    <x v="579"/>
    <x v="1"/>
    <x v="501"/>
    <x v="1"/>
  </r>
  <r>
    <x v="653"/>
    <x v="639"/>
    <x v="448"/>
    <x v="448"/>
    <x v="0"/>
    <x v="0"/>
    <x v="17"/>
    <s v="Keyboard&amp;MiceAccessories"/>
    <n v="129"/>
    <x v="41"/>
    <x v="53"/>
    <x v="0"/>
    <x v="4"/>
    <x v="490"/>
    <n v="0"/>
    <x v="580"/>
    <x v="1"/>
    <x v="502"/>
    <x v="0"/>
  </r>
  <r>
    <x v="654"/>
    <x v="640"/>
    <x v="477"/>
    <x v="477"/>
    <x v="0"/>
    <x v="0"/>
    <x v="29"/>
    <m/>
    <n v="199"/>
    <x v="196"/>
    <x v="66"/>
    <x v="1"/>
    <x v="0"/>
    <x v="491"/>
    <n v="0"/>
    <x v="581"/>
    <x v="1"/>
    <x v="503"/>
    <x v="2"/>
  </r>
  <r>
    <x v="655"/>
    <x v="641"/>
    <x v="478"/>
    <x v="478"/>
    <x v="1"/>
    <x v="7"/>
    <x v="13"/>
    <s v="In-Ear"/>
    <n v="999"/>
    <x v="143"/>
    <x v="27"/>
    <x v="0"/>
    <x v="2"/>
    <x v="492"/>
    <n v="0"/>
    <x v="582"/>
    <x v="2"/>
    <x v="504"/>
    <x v="0"/>
  </r>
  <r>
    <x v="656"/>
    <x v="642"/>
    <x v="479"/>
    <x v="479"/>
    <x v="1"/>
    <x v="7"/>
    <x v="13"/>
    <s v="In-Ear"/>
    <n v="899"/>
    <x v="6"/>
    <x v="52"/>
    <x v="1"/>
    <x v="4"/>
    <x v="493"/>
    <n v="0"/>
    <x v="583"/>
    <x v="2"/>
    <x v="505"/>
    <x v="2"/>
  </r>
  <r>
    <x v="657"/>
    <x v="643"/>
    <x v="480"/>
    <x v="480"/>
    <x v="1"/>
    <x v="5"/>
    <x v="10"/>
    <s v="Chargers"/>
    <n v="1799"/>
    <x v="197"/>
    <x v="55"/>
    <x v="1"/>
    <x v="4"/>
    <x v="494"/>
    <n v="0"/>
    <x v="584"/>
    <x v="2"/>
    <x v="506"/>
    <x v="1"/>
  </r>
  <r>
    <x v="658"/>
    <x v="644"/>
    <x v="330"/>
    <x v="330"/>
    <x v="0"/>
    <x v="0"/>
    <x v="0"/>
    <s v="Cables"/>
    <n v="176.63"/>
    <x v="95"/>
    <x v="8"/>
    <x v="0"/>
    <x v="2"/>
    <x v="339"/>
    <n v="0"/>
    <x v="416"/>
    <x v="1"/>
    <x v="346"/>
    <x v="0"/>
  </r>
  <r>
    <x v="659"/>
    <x v="645"/>
    <x v="481"/>
    <x v="481"/>
    <x v="3"/>
    <x v="14"/>
    <x v="24"/>
    <s v="Scientific"/>
    <n v="522"/>
    <x v="190"/>
    <x v="81"/>
    <x v="1"/>
    <x v="5"/>
    <x v="495"/>
    <n v="0"/>
    <x v="585"/>
    <x v="2"/>
    <x v="507"/>
    <x v="2"/>
  </r>
  <r>
    <x v="660"/>
    <x v="646"/>
    <x v="482"/>
    <x v="482"/>
    <x v="1"/>
    <x v="13"/>
    <x v="30"/>
    <s v="Macro&amp;RinglightFlashes"/>
    <n v="799"/>
    <x v="6"/>
    <x v="54"/>
    <x v="1"/>
    <x v="6"/>
    <x v="496"/>
    <n v="0"/>
    <x v="586"/>
    <x v="2"/>
    <x v="508"/>
    <x v="1"/>
  </r>
  <r>
    <x v="661"/>
    <x v="647"/>
    <x v="483"/>
    <x v="483"/>
    <x v="0"/>
    <x v="0"/>
    <x v="17"/>
    <s v="Mice"/>
    <n v="681"/>
    <x v="46"/>
    <x v="10"/>
    <x v="0"/>
    <x v="2"/>
    <x v="497"/>
    <n v="0"/>
    <x v="587"/>
    <x v="2"/>
    <x v="509"/>
    <x v="0"/>
  </r>
  <r>
    <x v="662"/>
    <x v="648"/>
    <x v="484"/>
    <x v="484"/>
    <x v="0"/>
    <x v="1"/>
    <x v="31"/>
    <m/>
    <n v="1199"/>
    <x v="43"/>
    <x v="9"/>
    <x v="1"/>
    <x v="4"/>
    <x v="498"/>
    <n v="0"/>
    <x v="588"/>
    <x v="2"/>
    <x v="510"/>
    <x v="1"/>
  </r>
  <r>
    <x v="663"/>
    <x v="649"/>
    <x v="485"/>
    <x v="485"/>
    <x v="0"/>
    <x v="1"/>
    <x v="32"/>
    <m/>
    <n v="2499"/>
    <x v="38"/>
    <x v="25"/>
    <x v="0"/>
    <x v="3"/>
    <x v="499"/>
    <n v="0"/>
    <x v="589"/>
    <x v="2"/>
    <x v="511"/>
    <x v="0"/>
  </r>
  <r>
    <x v="664"/>
    <x v="650"/>
    <x v="486"/>
    <x v="486"/>
    <x v="1"/>
    <x v="7"/>
    <x v="13"/>
    <s v="Over-Ear"/>
    <n v="1799"/>
    <x v="46"/>
    <x v="30"/>
    <x v="0"/>
    <x v="0"/>
    <x v="500"/>
    <n v="0"/>
    <x v="590"/>
    <x v="2"/>
    <x v="512"/>
    <x v="0"/>
  </r>
  <r>
    <x v="665"/>
    <x v="651"/>
    <x v="487"/>
    <x v="487"/>
    <x v="1"/>
    <x v="7"/>
    <x v="13"/>
    <s v="In-Ear"/>
    <n v="429"/>
    <x v="102"/>
    <x v="77"/>
    <x v="1"/>
    <x v="6"/>
    <x v="501"/>
    <n v="0"/>
    <x v="591"/>
    <x v="0"/>
    <x v="513"/>
    <x v="1"/>
  </r>
  <r>
    <x v="666"/>
    <x v="652"/>
    <x v="488"/>
    <x v="488"/>
    <x v="0"/>
    <x v="0"/>
    <x v="17"/>
    <s v="GraphicTablets"/>
    <n v="100"/>
    <x v="87"/>
    <x v="44"/>
    <x v="1"/>
    <x v="0"/>
    <x v="502"/>
    <n v="0"/>
    <x v="592"/>
    <x v="1"/>
    <x v="514"/>
    <x v="1"/>
  </r>
  <r>
    <x v="667"/>
    <x v="653"/>
    <x v="489"/>
    <x v="489"/>
    <x v="0"/>
    <x v="0"/>
    <x v="17"/>
    <s v="Keyboards"/>
    <n v="329"/>
    <x v="171"/>
    <x v="23"/>
    <x v="1"/>
    <x v="4"/>
    <x v="503"/>
    <n v="0"/>
    <x v="593"/>
    <x v="0"/>
    <x v="515"/>
    <x v="1"/>
  </r>
  <r>
    <x v="668"/>
    <x v="654"/>
    <x v="490"/>
    <x v="490"/>
    <x v="0"/>
    <x v="0"/>
    <x v="0"/>
    <s v="Cables"/>
    <n v="229"/>
    <x v="95"/>
    <x v="57"/>
    <x v="0"/>
    <x v="1"/>
    <x v="504"/>
    <n v="0"/>
    <x v="594"/>
    <x v="0"/>
    <x v="516"/>
    <x v="0"/>
  </r>
  <r>
    <x v="669"/>
    <x v="655"/>
    <x v="491"/>
    <x v="491"/>
    <x v="0"/>
    <x v="0"/>
    <x v="17"/>
    <s v="Mice"/>
    <n v="139"/>
    <x v="198"/>
    <x v="26"/>
    <x v="1"/>
    <x v="6"/>
    <x v="505"/>
    <n v="0"/>
    <x v="595"/>
    <x v="1"/>
    <x v="517"/>
    <x v="2"/>
  </r>
  <r>
    <x v="670"/>
    <x v="656"/>
    <x v="492"/>
    <x v="492"/>
    <x v="1"/>
    <x v="7"/>
    <x v="13"/>
    <s v="On-Ear"/>
    <n v="1199"/>
    <x v="46"/>
    <x v="5"/>
    <x v="0"/>
    <x v="2"/>
    <x v="506"/>
    <n v="0"/>
    <x v="596"/>
    <x v="2"/>
    <x v="518"/>
    <x v="0"/>
  </r>
  <r>
    <x v="671"/>
    <x v="657"/>
    <x v="493"/>
    <x v="493"/>
    <x v="1"/>
    <x v="3"/>
    <x v="8"/>
    <s v="BluetoothSpeakers"/>
    <n v="1049"/>
    <x v="4"/>
    <x v="11"/>
    <x v="0"/>
    <x v="1"/>
    <x v="507"/>
    <n v="0"/>
    <x v="597"/>
    <x v="2"/>
    <x v="519"/>
    <x v="0"/>
  </r>
  <r>
    <x v="672"/>
    <x v="658"/>
    <x v="494"/>
    <x v="494"/>
    <x v="1"/>
    <x v="5"/>
    <x v="10"/>
    <s v="D√©cor"/>
    <n v="119"/>
    <x v="8"/>
    <x v="58"/>
    <x v="0"/>
    <x v="3"/>
    <x v="508"/>
    <n v="1"/>
    <x v="598"/>
    <x v="1"/>
    <x v="520"/>
    <x v="0"/>
  </r>
  <r>
    <x v="673"/>
    <x v="659"/>
    <x v="495"/>
    <x v="495"/>
    <x v="0"/>
    <x v="0"/>
    <x v="0"/>
    <s v="Cables"/>
    <n v="154"/>
    <x v="6"/>
    <x v="0"/>
    <x v="0"/>
    <x v="10"/>
    <x v="509"/>
    <n v="0"/>
    <x v="599"/>
    <x v="1"/>
    <x v="521"/>
    <x v="0"/>
  </r>
  <r>
    <x v="674"/>
    <x v="660"/>
    <x v="273"/>
    <x v="273"/>
    <x v="1"/>
    <x v="10"/>
    <x v="31"/>
    <m/>
    <n v="225"/>
    <x v="95"/>
    <x v="20"/>
    <x v="0"/>
    <x v="1"/>
    <x v="349"/>
    <n v="0"/>
    <x v="428"/>
    <x v="0"/>
    <x v="356"/>
    <x v="0"/>
  </r>
  <r>
    <x v="675"/>
    <x v="661"/>
    <x v="496"/>
    <x v="496"/>
    <x v="0"/>
    <x v="0"/>
    <x v="14"/>
    <s v="Lapdesks"/>
    <n v="656"/>
    <x v="3"/>
    <x v="1"/>
    <x v="1"/>
    <x v="10"/>
    <x v="510"/>
    <n v="0"/>
    <x v="600"/>
    <x v="2"/>
    <x v="522"/>
    <x v="1"/>
  </r>
  <r>
    <x v="676"/>
    <x v="662"/>
    <x v="497"/>
    <x v="497"/>
    <x v="0"/>
    <x v="8"/>
    <x v="16"/>
    <m/>
    <n v="1109"/>
    <x v="10"/>
    <x v="23"/>
    <x v="1"/>
    <x v="4"/>
    <x v="511"/>
    <n v="0"/>
    <x v="601"/>
    <x v="2"/>
    <x v="523"/>
    <x v="1"/>
  </r>
  <r>
    <x v="677"/>
    <x v="663"/>
    <x v="498"/>
    <x v="498"/>
    <x v="1"/>
    <x v="4"/>
    <x v="9"/>
    <m/>
    <n v="2999"/>
    <x v="199"/>
    <x v="3"/>
    <x v="0"/>
    <x v="2"/>
    <x v="512"/>
    <n v="0"/>
    <x v="602"/>
    <x v="2"/>
    <x v="524"/>
    <x v="0"/>
  </r>
  <r>
    <x v="678"/>
    <x v="664"/>
    <x v="266"/>
    <x v="266"/>
    <x v="0"/>
    <x v="0"/>
    <x v="17"/>
    <s v="Keyboard&amp;MiceAccessories"/>
    <n v="169"/>
    <x v="129"/>
    <x v="43"/>
    <x v="0"/>
    <x v="3"/>
    <x v="513"/>
    <n v="0"/>
    <x v="603"/>
    <x v="1"/>
    <x v="525"/>
    <x v="0"/>
  </r>
  <r>
    <x v="679"/>
    <x v="665"/>
    <x v="499"/>
    <x v="499"/>
    <x v="0"/>
    <x v="15"/>
    <x v="26"/>
    <s v="InkjetInkCartridges"/>
    <n v="309"/>
    <x v="182"/>
    <x v="89"/>
    <x v="1"/>
    <x v="4"/>
    <x v="514"/>
    <n v="1"/>
    <x v="604"/>
    <x v="0"/>
    <x v="526"/>
    <x v="2"/>
  </r>
  <r>
    <x v="680"/>
    <x v="666"/>
    <x v="500"/>
    <x v="500"/>
    <x v="1"/>
    <x v="7"/>
    <x v="13"/>
    <s v="On-Ear"/>
    <n v="599"/>
    <x v="200"/>
    <x v="34"/>
    <x v="0"/>
    <x v="6"/>
    <x v="515"/>
    <n v="0"/>
    <x v="605"/>
    <x v="2"/>
    <x v="527"/>
    <x v="0"/>
  </r>
  <r>
    <x v="681"/>
    <x v="667"/>
    <x v="501"/>
    <x v="501"/>
    <x v="0"/>
    <x v="0"/>
    <x v="17"/>
    <s v="Keyboards"/>
    <n v="299"/>
    <x v="8"/>
    <x v="1"/>
    <x v="1"/>
    <x v="0"/>
    <x v="516"/>
    <n v="0"/>
    <x v="606"/>
    <x v="0"/>
    <x v="528"/>
    <x v="1"/>
  </r>
  <r>
    <x v="682"/>
    <x v="668"/>
    <x v="502"/>
    <x v="502"/>
    <x v="0"/>
    <x v="0"/>
    <x v="14"/>
    <s v="Lapdesks"/>
    <n v="449"/>
    <x v="20"/>
    <x v="10"/>
    <x v="0"/>
    <x v="3"/>
    <x v="517"/>
    <n v="0"/>
    <x v="607"/>
    <x v="0"/>
    <x v="529"/>
    <x v="0"/>
  </r>
  <r>
    <x v="683"/>
    <x v="669"/>
    <x v="503"/>
    <x v="503"/>
    <x v="0"/>
    <x v="0"/>
    <x v="17"/>
    <s v="Mice"/>
    <n v="799"/>
    <x v="8"/>
    <x v="10"/>
    <x v="0"/>
    <x v="5"/>
    <x v="518"/>
    <n v="0"/>
    <x v="608"/>
    <x v="2"/>
    <x v="530"/>
    <x v="0"/>
  </r>
  <r>
    <x v="684"/>
    <x v="670"/>
    <x v="504"/>
    <x v="504"/>
    <x v="1"/>
    <x v="2"/>
    <x v="2"/>
    <s v="Cables"/>
    <n v="219"/>
    <x v="8"/>
    <x v="32"/>
    <x v="1"/>
    <x v="4"/>
    <x v="519"/>
    <n v="0"/>
    <x v="609"/>
    <x v="0"/>
    <x v="531"/>
    <x v="1"/>
  </r>
  <r>
    <x v="685"/>
    <x v="671"/>
    <x v="505"/>
    <x v="505"/>
    <x v="3"/>
    <x v="11"/>
    <x v="20"/>
    <s v="Stationery"/>
    <n v="157"/>
    <x v="71"/>
    <x v="63"/>
    <x v="1"/>
    <x v="4"/>
    <x v="520"/>
    <n v="0"/>
    <x v="610"/>
    <x v="1"/>
    <x v="532"/>
    <x v="1"/>
  </r>
  <r>
    <x v="686"/>
    <x v="672"/>
    <x v="506"/>
    <x v="506"/>
    <x v="1"/>
    <x v="6"/>
    <x v="12"/>
    <s v="MicroSD"/>
    <n v="369"/>
    <x v="201"/>
    <x v="26"/>
    <x v="1"/>
    <x v="4"/>
    <x v="521"/>
    <n v="0"/>
    <x v="611"/>
    <x v="0"/>
    <x v="533"/>
    <x v="2"/>
  </r>
  <r>
    <x v="687"/>
    <x v="673"/>
    <x v="507"/>
    <x v="507"/>
    <x v="0"/>
    <x v="0"/>
    <x v="17"/>
    <s v="Mice"/>
    <n v="599"/>
    <x v="38"/>
    <x v="27"/>
    <x v="0"/>
    <x v="0"/>
    <x v="522"/>
    <n v="1"/>
    <x v="612"/>
    <x v="2"/>
    <x v="534"/>
    <x v="0"/>
  </r>
  <r>
    <x v="688"/>
    <x v="674"/>
    <x v="508"/>
    <x v="508"/>
    <x v="1"/>
    <x v="10"/>
    <x v="33"/>
    <m/>
    <n v="479"/>
    <x v="202"/>
    <x v="28"/>
    <x v="1"/>
    <x v="3"/>
    <x v="523"/>
    <n v="0"/>
    <x v="613"/>
    <x v="0"/>
    <x v="535"/>
    <x v="1"/>
  </r>
  <r>
    <x v="689"/>
    <x v="675"/>
    <x v="509"/>
    <x v="509"/>
    <x v="0"/>
    <x v="0"/>
    <x v="0"/>
    <s v="Cables"/>
    <n v="350"/>
    <x v="8"/>
    <x v="77"/>
    <x v="1"/>
    <x v="3"/>
    <x v="524"/>
    <n v="0"/>
    <x v="614"/>
    <x v="0"/>
    <x v="536"/>
    <x v="1"/>
  </r>
  <r>
    <x v="690"/>
    <x v="676"/>
    <x v="510"/>
    <x v="510"/>
    <x v="1"/>
    <x v="7"/>
    <x v="13"/>
    <s v="In-Ear"/>
    <n v="1598"/>
    <x v="172"/>
    <x v="52"/>
    <x v="1"/>
    <x v="6"/>
    <x v="525"/>
    <n v="0"/>
    <x v="615"/>
    <x v="2"/>
    <x v="537"/>
    <x v="2"/>
  </r>
  <r>
    <x v="691"/>
    <x v="677"/>
    <x v="511"/>
    <x v="511"/>
    <x v="0"/>
    <x v="1"/>
    <x v="1"/>
    <s v="BluetoothAdapters"/>
    <n v="599"/>
    <x v="203"/>
    <x v="81"/>
    <x v="1"/>
    <x v="5"/>
    <x v="526"/>
    <n v="0"/>
    <x v="616"/>
    <x v="2"/>
    <x v="538"/>
    <x v="2"/>
  </r>
  <r>
    <x v="692"/>
    <x v="678"/>
    <x v="512"/>
    <x v="512"/>
    <x v="0"/>
    <x v="0"/>
    <x v="0"/>
    <s v="Cables"/>
    <n v="159"/>
    <x v="28"/>
    <x v="71"/>
    <x v="1"/>
    <x v="4"/>
    <x v="527"/>
    <n v="0"/>
    <x v="617"/>
    <x v="1"/>
    <x v="539"/>
    <x v="2"/>
  </r>
  <r>
    <x v="693"/>
    <x v="679"/>
    <x v="513"/>
    <x v="513"/>
    <x v="0"/>
    <x v="8"/>
    <x v="16"/>
    <m/>
    <n v="1299"/>
    <x v="204"/>
    <x v="37"/>
    <x v="0"/>
    <x v="4"/>
    <x v="528"/>
    <n v="0"/>
    <x v="618"/>
    <x v="2"/>
    <x v="540"/>
    <x v="0"/>
  </r>
  <r>
    <x v="694"/>
    <x v="680"/>
    <x v="514"/>
    <x v="514"/>
    <x v="1"/>
    <x v="4"/>
    <x v="9"/>
    <m/>
    <n v="1599"/>
    <x v="92"/>
    <x v="52"/>
    <x v="1"/>
    <x v="4"/>
    <x v="529"/>
    <n v="0"/>
    <x v="619"/>
    <x v="2"/>
    <x v="541"/>
    <x v="2"/>
  </r>
  <r>
    <x v="695"/>
    <x v="681"/>
    <x v="515"/>
    <x v="515"/>
    <x v="0"/>
    <x v="0"/>
    <x v="15"/>
    <s v="USBtoUSBAdapters"/>
    <n v="294"/>
    <x v="79"/>
    <x v="13"/>
    <x v="0"/>
    <x v="4"/>
    <x v="530"/>
    <n v="0"/>
    <x v="620"/>
    <x v="0"/>
    <x v="542"/>
    <x v="0"/>
  </r>
  <r>
    <x v="696"/>
    <x v="682"/>
    <x v="516"/>
    <x v="516"/>
    <x v="0"/>
    <x v="15"/>
    <x v="26"/>
    <s v="InkjetInkCartridges"/>
    <n v="828"/>
    <x v="3"/>
    <x v="46"/>
    <x v="0"/>
    <x v="5"/>
    <x v="531"/>
    <n v="0"/>
    <x v="621"/>
    <x v="2"/>
    <x v="543"/>
    <x v="0"/>
  </r>
  <r>
    <x v="697"/>
    <x v="683"/>
    <x v="517"/>
    <x v="517"/>
    <x v="1"/>
    <x v="7"/>
    <x v="13"/>
    <s v="On-Ear"/>
    <n v="745"/>
    <x v="205"/>
    <x v="17"/>
    <x v="1"/>
    <x v="1"/>
    <x v="532"/>
    <n v="0"/>
    <x v="622"/>
    <x v="2"/>
    <x v="544"/>
    <x v="1"/>
  </r>
  <r>
    <x v="698"/>
    <x v="684"/>
    <x v="518"/>
    <x v="518"/>
    <x v="1"/>
    <x v="13"/>
    <x v="2"/>
    <s v="Tripods&amp;Monopods"/>
    <n v="1549"/>
    <x v="6"/>
    <x v="13"/>
    <x v="0"/>
    <x v="8"/>
    <x v="533"/>
    <n v="0"/>
    <x v="623"/>
    <x v="2"/>
    <x v="545"/>
    <x v="0"/>
  </r>
  <r>
    <x v="699"/>
    <x v="685"/>
    <x v="519"/>
    <x v="519"/>
    <x v="0"/>
    <x v="0"/>
    <x v="0"/>
    <s v="Cables"/>
    <n v="349"/>
    <x v="129"/>
    <x v="27"/>
    <x v="0"/>
    <x v="7"/>
    <x v="534"/>
    <n v="0"/>
    <x v="624"/>
    <x v="0"/>
    <x v="546"/>
    <x v="0"/>
  </r>
  <r>
    <x v="700"/>
    <x v="686"/>
    <x v="520"/>
    <x v="520"/>
    <x v="0"/>
    <x v="0"/>
    <x v="0"/>
    <s v="Cables"/>
    <n v="970"/>
    <x v="6"/>
    <x v="27"/>
    <x v="0"/>
    <x v="3"/>
    <x v="356"/>
    <n v="0"/>
    <x v="436"/>
    <x v="2"/>
    <x v="363"/>
    <x v="0"/>
  </r>
  <r>
    <x v="701"/>
    <x v="687"/>
    <x v="521"/>
    <x v="521"/>
    <x v="0"/>
    <x v="1"/>
    <x v="25"/>
    <m/>
    <n v="1469"/>
    <x v="5"/>
    <x v="8"/>
    <x v="0"/>
    <x v="15"/>
    <x v="205"/>
    <n v="1"/>
    <x v="625"/>
    <x v="2"/>
    <x v="547"/>
    <x v="0"/>
  </r>
  <r>
    <x v="702"/>
    <x v="688"/>
    <x v="522"/>
    <x v="522"/>
    <x v="3"/>
    <x v="11"/>
    <x v="20"/>
    <s v="Stationery"/>
    <n v="198"/>
    <x v="123"/>
    <x v="76"/>
    <x v="1"/>
    <x v="6"/>
    <x v="535"/>
    <n v="0"/>
    <x v="626"/>
    <x v="1"/>
    <x v="548"/>
    <x v="1"/>
  </r>
  <r>
    <x v="703"/>
    <x v="689"/>
    <x v="523"/>
    <x v="523"/>
    <x v="1"/>
    <x v="13"/>
    <x v="2"/>
    <s v="Film"/>
    <n v="549"/>
    <x v="206"/>
    <x v="52"/>
    <x v="1"/>
    <x v="2"/>
    <x v="536"/>
    <n v="0"/>
    <x v="627"/>
    <x v="2"/>
    <x v="549"/>
    <x v="2"/>
  </r>
  <r>
    <x v="704"/>
    <x v="690"/>
    <x v="510"/>
    <x v="510"/>
    <x v="1"/>
    <x v="4"/>
    <x v="9"/>
    <m/>
    <n v="2999"/>
    <x v="182"/>
    <x v="39"/>
    <x v="1"/>
    <x v="5"/>
    <x v="537"/>
    <n v="0"/>
    <x v="628"/>
    <x v="2"/>
    <x v="550"/>
    <x v="1"/>
  </r>
  <r>
    <x v="705"/>
    <x v="691"/>
    <x v="524"/>
    <x v="524"/>
    <x v="1"/>
    <x v="4"/>
    <x v="9"/>
    <m/>
    <n v="12000"/>
    <x v="207"/>
    <x v="46"/>
    <x v="0"/>
    <x v="3"/>
    <x v="538"/>
    <n v="0"/>
    <x v="629"/>
    <x v="2"/>
    <x v="551"/>
    <x v="0"/>
  </r>
  <r>
    <x v="706"/>
    <x v="692"/>
    <x v="525"/>
    <x v="525"/>
    <x v="1"/>
    <x v="7"/>
    <x v="13"/>
    <s v="In-Ear"/>
    <n v="1299"/>
    <x v="136"/>
    <x v="5"/>
    <x v="0"/>
    <x v="9"/>
    <x v="539"/>
    <n v="0"/>
    <x v="630"/>
    <x v="2"/>
    <x v="552"/>
    <x v="0"/>
  </r>
  <r>
    <x v="707"/>
    <x v="693"/>
    <x v="526"/>
    <x v="526"/>
    <x v="1"/>
    <x v="10"/>
    <x v="19"/>
    <m/>
    <n v="269"/>
    <x v="28"/>
    <x v="5"/>
    <x v="0"/>
    <x v="11"/>
    <x v="540"/>
    <n v="0"/>
    <x v="631"/>
    <x v="0"/>
    <x v="553"/>
    <x v="0"/>
  </r>
  <r>
    <x v="708"/>
    <x v="694"/>
    <x v="527"/>
    <x v="527"/>
    <x v="1"/>
    <x v="7"/>
    <x v="13"/>
    <s v="In-Ear"/>
    <n v="799"/>
    <x v="20"/>
    <x v="25"/>
    <x v="0"/>
    <x v="9"/>
    <x v="541"/>
    <n v="0"/>
    <x v="632"/>
    <x v="2"/>
    <x v="554"/>
    <x v="0"/>
  </r>
  <r>
    <x v="709"/>
    <x v="695"/>
    <x v="528"/>
    <x v="528"/>
    <x v="0"/>
    <x v="16"/>
    <x v="31"/>
    <m/>
    <n v="6299"/>
    <x v="208"/>
    <x v="79"/>
    <x v="1"/>
    <x v="0"/>
    <x v="542"/>
    <n v="1"/>
    <x v="633"/>
    <x v="2"/>
    <x v="555"/>
    <x v="2"/>
  </r>
  <r>
    <x v="710"/>
    <x v="696"/>
    <x v="529"/>
    <x v="529"/>
    <x v="0"/>
    <x v="0"/>
    <x v="34"/>
    <s v="Lamps"/>
    <n v="59"/>
    <x v="43"/>
    <x v="48"/>
    <x v="0"/>
    <x v="11"/>
    <x v="543"/>
    <n v="0"/>
    <x v="634"/>
    <x v="1"/>
    <x v="556"/>
    <x v="0"/>
  </r>
  <r>
    <x v="711"/>
    <x v="697"/>
    <x v="530"/>
    <x v="530"/>
    <x v="1"/>
    <x v="5"/>
    <x v="10"/>
    <s v="Chargers"/>
    <n v="571"/>
    <x v="8"/>
    <x v="36"/>
    <x v="0"/>
    <x v="0"/>
    <x v="544"/>
    <n v="0"/>
    <x v="635"/>
    <x v="2"/>
    <x v="557"/>
    <x v="0"/>
  </r>
  <r>
    <x v="712"/>
    <x v="698"/>
    <x v="531"/>
    <x v="531"/>
    <x v="1"/>
    <x v="3"/>
    <x v="8"/>
    <s v="BluetoothSpeakers"/>
    <n v="549"/>
    <x v="6"/>
    <x v="60"/>
    <x v="0"/>
    <x v="4"/>
    <x v="545"/>
    <n v="0"/>
    <x v="636"/>
    <x v="2"/>
    <x v="558"/>
    <x v="0"/>
  </r>
  <r>
    <x v="713"/>
    <x v="699"/>
    <x v="532"/>
    <x v="532"/>
    <x v="1"/>
    <x v="5"/>
    <x v="10"/>
    <s v="StylusPens"/>
    <n v="2099"/>
    <x v="53"/>
    <x v="15"/>
    <x v="1"/>
    <x v="5"/>
    <x v="546"/>
    <n v="0"/>
    <x v="637"/>
    <x v="2"/>
    <x v="559"/>
    <x v="1"/>
  </r>
  <r>
    <x v="714"/>
    <x v="700"/>
    <x v="533"/>
    <x v="533"/>
    <x v="1"/>
    <x v="2"/>
    <x v="3"/>
    <s v="SmartTelevisions"/>
    <n v="13490"/>
    <x v="209"/>
    <x v="24"/>
    <x v="0"/>
    <x v="3"/>
    <x v="547"/>
    <n v="0"/>
    <x v="638"/>
    <x v="2"/>
    <x v="560"/>
    <x v="0"/>
  </r>
  <r>
    <x v="715"/>
    <x v="701"/>
    <x v="534"/>
    <x v="534"/>
    <x v="0"/>
    <x v="0"/>
    <x v="17"/>
    <s v="Keyboard&amp;MouseSets"/>
    <n v="448"/>
    <x v="210"/>
    <x v="47"/>
    <x v="1"/>
    <x v="5"/>
    <x v="548"/>
    <n v="0"/>
    <x v="639"/>
    <x v="0"/>
    <x v="561"/>
    <x v="2"/>
  </r>
  <r>
    <x v="716"/>
    <x v="702"/>
    <x v="535"/>
    <x v="535"/>
    <x v="1"/>
    <x v="7"/>
    <x v="13"/>
    <s v="In-Ear"/>
    <n v="1499"/>
    <x v="211"/>
    <x v="24"/>
    <x v="0"/>
    <x v="5"/>
    <x v="549"/>
    <n v="0"/>
    <x v="640"/>
    <x v="2"/>
    <x v="562"/>
    <x v="0"/>
  </r>
  <r>
    <x v="717"/>
    <x v="703"/>
    <x v="536"/>
    <x v="536"/>
    <x v="1"/>
    <x v="13"/>
    <x v="2"/>
    <s v="Cleaners"/>
    <n v="299"/>
    <x v="20"/>
    <x v="20"/>
    <x v="0"/>
    <x v="5"/>
    <x v="550"/>
    <n v="0"/>
    <x v="641"/>
    <x v="0"/>
    <x v="563"/>
    <x v="0"/>
  </r>
  <r>
    <x v="718"/>
    <x v="704"/>
    <x v="537"/>
    <x v="537"/>
    <x v="0"/>
    <x v="8"/>
    <x v="16"/>
    <m/>
    <n v="579"/>
    <x v="212"/>
    <x v="66"/>
    <x v="1"/>
    <x v="5"/>
    <x v="551"/>
    <n v="0"/>
    <x v="642"/>
    <x v="2"/>
    <x v="564"/>
    <x v="2"/>
  </r>
  <r>
    <x v="719"/>
    <x v="705"/>
    <x v="538"/>
    <x v="538"/>
    <x v="1"/>
    <x v="13"/>
    <x v="35"/>
    <s v="DomeCameras"/>
    <n v="2499"/>
    <x v="213"/>
    <x v="7"/>
    <x v="1"/>
    <x v="4"/>
    <x v="552"/>
    <n v="0"/>
    <x v="643"/>
    <x v="2"/>
    <x v="565"/>
    <x v="2"/>
  </r>
  <r>
    <x v="720"/>
    <x v="706"/>
    <x v="539"/>
    <x v="539"/>
    <x v="1"/>
    <x v="7"/>
    <x v="13"/>
    <s v="In-Ear"/>
    <n v="1199"/>
    <x v="10"/>
    <x v="16"/>
    <x v="1"/>
    <x v="4"/>
    <x v="553"/>
    <n v="0"/>
    <x v="644"/>
    <x v="2"/>
    <x v="566"/>
    <x v="1"/>
  </r>
  <r>
    <x v="721"/>
    <x v="707"/>
    <x v="503"/>
    <x v="503"/>
    <x v="1"/>
    <x v="10"/>
    <x v="33"/>
    <m/>
    <n v="399"/>
    <x v="8"/>
    <x v="10"/>
    <x v="0"/>
    <x v="4"/>
    <x v="554"/>
    <n v="0"/>
    <x v="645"/>
    <x v="0"/>
    <x v="567"/>
    <x v="0"/>
  </r>
  <r>
    <x v="722"/>
    <x v="708"/>
    <x v="540"/>
    <x v="540"/>
    <x v="1"/>
    <x v="2"/>
    <x v="2"/>
    <s v="Cables"/>
    <n v="279"/>
    <x v="20"/>
    <x v="8"/>
    <x v="0"/>
    <x v="0"/>
    <x v="555"/>
    <n v="0"/>
    <x v="646"/>
    <x v="0"/>
    <x v="568"/>
    <x v="0"/>
  </r>
  <r>
    <x v="723"/>
    <x v="709"/>
    <x v="541"/>
    <x v="541"/>
    <x v="1"/>
    <x v="2"/>
    <x v="3"/>
    <s v="SmartTelevisions"/>
    <n v="13490"/>
    <x v="7"/>
    <x v="36"/>
    <x v="0"/>
    <x v="4"/>
    <x v="556"/>
    <n v="1"/>
    <x v="647"/>
    <x v="2"/>
    <x v="569"/>
    <x v="0"/>
  </r>
  <r>
    <x v="724"/>
    <x v="710"/>
    <x v="542"/>
    <x v="542"/>
    <x v="0"/>
    <x v="0"/>
    <x v="17"/>
    <s v="Mice"/>
    <n v="279"/>
    <x v="38"/>
    <x v="54"/>
    <x v="1"/>
    <x v="0"/>
    <x v="557"/>
    <n v="0"/>
    <x v="648"/>
    <x v="0"/>
    <x v="570"/>
    <x v="1"/>
  </r>
  <r>
    <x v="725"/>
    <x v="711"/>
    <x v="543"/>
    <x v="543"/>
    <x v="1"/>
    <x v="4"/>
    <x v="9"/>
    <m/>
    <n v="2499"/>
    <x v="3"/>
    <x v="44"/>
    <x v="1"/>
    <x v="11"/>
    <x v="558"/>
    <n v="0"/>
    <x v="649"/>
    <x v="2"/>
    <x v="571"/>
    <x v="1"/>
  </r>
  <r>
    <x v="726"/>
    <x v="712"/>
    <x v="544"/>
    <x v="544"/>
    <x v="3"/>
    <x v="11"/>
    <x v="20"/>
    <s v="Stationery"/>
    <n v="137"/>
    <x v="214"/>
    <x v="15"/>
    <x v="1"/>
    <x v="4"/>
    <x v="559"/>
    <n v="0"/>
    <x v="650"/>
    <x v="1"/>
    <x v="572"/>
    <x v="1"/>
  </r>
  <r>
    <x v="727"/>
    <x v="713"/>
    <x v="545"/>
    <x v="545"/>
    <x v="0"/>
    <x v="0"/>
    <x v="0"/>
    <s v="Cables"/>
    <n v="59"/>
    <x v="6"/>
    <x v="20"/>
    <x v="0"/>
    <x v="3"/>
    <x v="560"/>
    <n v="0"/>
    <x v="651"/>
    <x v="1"/>
    <x v="573"/>
    <x v="0"/>
  </r>
  <r>
    <x v="728"/>
    <x v="714"/>
    <x v="546"/>
    <x v="546"/>
    <x v="0"/>
    <x v="0"/>
    <x v="29"/>
    <m/>
    <n v="299"/>
    <x v="215"/>
    <x v="0"/>
    <x v="0"/>
    <x v="0"/>
    <x v="561"/>
    <n v="0"/>
    <x v="652"/>
    <x v="0"/>
    <x v="574"/>
    <x v="0"/>
  </r>
  <r>
    <x v="729"/>
    <x v="715"/>
    <x v="547"/>
    <x v="547"/>
    <x v="1"/>
    <x v="7"/>
    <x v="13"/>
    <s v="In-Ear"/>
    <n v="1799"/>
    <x v="8"/>
    <x v="48"/>
    <x v="0"/>
    <x v="1"/>
    <x v="87"/>
    <n v="0"/>
    <x v="653"/>
    <x v="2"/>
    <x v="575"/>
    <x v="0"/>
  </r>
  <r>
    <x v="730"/>
    <x v="716"/>
    <x v="548"/>
    <x v="548"/>
    <x v="1"/>
    <x v="3"/>
    <x v="8"/>
    <s v="BluetoothSpeakers"/>
    <n v="1999"/>
    <x v="214"/>
    <x v="13"/>
    <x v="0"/>
    <x v="3"/>
    <x v="562"/>
    <n v="0"/>
    <x v="654"/>
    <x v="2"/>
    <x v="576"/>
    <x v="0"/>
  </r>
  <r>
    <x v="731"/>
    <x v="717"/>
    <x v="549"/>
    <x v="549"/>
    <x v="1"/>
    <x v="2"/>
    <x v="2"/>
    <s v="Cables"/>
    <n v="199"/>
    <x v="8"/>
    <x v="33"/>
    <x v="0"/>
    <x v="3"/>
    <x v="456"/>
    <n v="0"/>
    <x v="655"/>
    <x v="1"/>
    <x v="577"/>
    <x v="0"/>
  </r>
  <r>
    <x v="732"/>
    <x v="718"/>
    <x v="550"/>
    <x v="550"/>
    <x v="0"/>
    <x v="0"/>
    <x v="36"/>
    <s v="ScreenProtectors"/>
    <n v="399"/>
    <x v="208"/>
    <x v="26"/>
    <x v="1"/>
    <x v="4"/>
    <x v="563"/>
    <n v="1"/>
    <x v="656"/>
    <x v="0"/>
    <x v="578"/>
    <x v="2"/>
  </r>
  <r>
    <x v="733"/>
    <x v="719"/>
    <x v="551"/>
    <x v="551"/>
    <x v="0"/>
    <x v="0"/>
    <x v="27"/>
    <s v="Gamepads"/>
    <n v="1699"/>
    <x v="43"/>
    <x v="8"/>
    <x v="0"/>
    <x v="6"/>
    <x v="564"/>
    <n v="0"/>
    <x v="657"/>
    <x v="2"/>
    <x v="579"/>
    <x v="0"/>
  </r>
  <r>
    <x v="734"/>
    <x v="720"/>
    <x v="552"/>
    <x v="552"/>
    <x v="0"/>
    <x v="0"/>
    <x v="17"/>
    <s v="Mice"/>
    <n v="699"/>
    <x v="109"/>
    <x v="19"/>
    <x v="1"/>
    <x v="6"/>
    <x v="565"/>
    <n v="0"/>
    <x v="658"/>
    <x v="2"/>
    <x v="580"/>
    <x v="1"/>
  </r>
  <r>
    <x v="735"/>
    <x v="721"/>
    <x v="553"/>
    <x v="553"/>
    <x v="1"/>
    <x v="5"/>
    <x v="10"/>
    <s v="D√©cor"/>
    <n v="95"/>
    <x v="216"/>
    <x v="68"/>
    <x v="1"/>
    <x v="3"/>
    <x v="100"/>
    <n v="0"/>
    <x v="659"/>
    <x v="1"/>
    <x v="581"/>
    <x v="2"/>
  </r>
  <r>
    <x v="736"/>
    <x v="722"/>
    <x v="554"/>
    <x v="554"/>
    <x v="0"/>
    <x v="1"/>
    <x v="32"/>
    <m/>
    <n v="1149"/>
    <x v="217"/>
    <x v="77"/>
    <x v="1"/>
    <x v="4"/>
    <x v="566"/>
    <n v="0"/>
    <x v="660"/>
    <x v="2"/>
    <x v="582"/>
    <x v="1"/>
  </r>
  <r>
    <x v="737"/>
    <x v="723"/>
    <x v="555"/>
    <x v="555"/>
    <x v="0"/>
    <x v="0"/>
    <x v="17"/>
    <s v="Keyboard&amp;MouseSets"/>
    <n v="1495"/>
    <x v="38"/>
    <x v="29"/>
    <x v="0"/>
    <x v="9"/>
    <x v="567"/>
    <n v="0"/>
    <x v="661"/>
    <x v="2"/>
    <x v="583"/>
    <x v="0"/>
  </r>
  <r>
    <x v="738"/>
    <x v="724"/>
    <x v="556"/>
    <x v="556"/>
    <x v="0"/>
    <x v="0"/>
    <x v="14"/>
    <s v="Lapdesks"/>
    <n v="849"/>
    <x v="8"/>
    <x v="8"/>
    <x v="0"/>
    <x v="5"/>
    <x v="568"/>
    <n v="0"/>
    <x v="662"/>
    <x v="2"/>
    <x v="584"/>
    <x v="0"/>
  </r>
  <r>
    <x v="739"/>
    <x v="725"/>
    <x v="557"/>
    <x v="557"/>
    <x v="3"/>
    <x v="14"/>
    <x v="24"/>
    <s v="Basic"/>
    <n v="440"/>
    <x v="136"/>
    <x v="28"/>
    <x v="1"/>
    <x v="6"/>
    <x v="569"/>
    <n v="0"/>
    <x v="663"/>
    <x v="0"/>
    <x v="585"/>
    <x v="1"/>
  </r>
  <r>
    <x v="740"/>
    <x v="726"/>
    <x v="558"/>
    <x v="558"/>
    <x v="1"/>
    <x v="5"/>
    <x v="10"/>
    <s v="StylusPens"/>
    <n v="349"/>
    <x v="10"/>
    <x v="16"/>
    <x v="1"/>
    <x v="2"/>
    <x v="570"/>
    <n v="0"/>
    <x v="664"/>
    <x v="0"/>
    <x v="586"/>
    <x v="1"/>
  </r>
  <r>
    <x v="741"/>
    <x v="727"/>
    <x v="559"/>
    <x v="559"/>
    <x v="0"/>
    <x v="0"/>
    <x v="14"/>
    <s v="Lapdesks"/>
    <n v="599"/>
    <x v="92"/>
    <x v="53"/>
    <x v="0"/>
    <x v="1"/>
    <x v="571"/>
    <n v="0"/>
    <x v="665"/>
    <x v="2"/>
    <x v="587"/>
    <x v="0"/>
  </r>
  <r>
    <x v="742"/>
    <x v="728"/>
    <x v="537"/>
    <x v="537"/>
    <x v="0"/>
    <x v="0"/>
    <x v="15"/>
    <s v="USBtoUSBAdapters"/>
    <n v="149"/>
    <x v="218"/>
    <x v="47"/>
    <x v="1"/>
    <x v="5"/>
    <x v="572"/>
    <n v="0"/>
    <x v="666"/>
    <x v="1"/>
    <x v="588"/>
    <x v="2"/>
  </r>
  <r>
    <x v="743"/>
    <x v="729"/>
    <x v="560"/>
    <x v="560"/>
    <x v="0"/>
    <x v="0"/>
    <x v="17"/>
    <s v="GraphicTablets"/>
    <n v="289"/>
    <x v="185"/>
    <x v="18"/>
    <x v="1"/>
    <x v="13"/>
    <x v="573"/>
    <n v="0"/>
    <x v="667"/>
    <x v="0"/>
    <x v="589"/>
    <x v="1"/>
  </r>
  <r>
    <x v="744"/>
    <x v="730"/>
    <x v="561"/>
    <x v="561"/>
    <x v="0"/>
    <x v="0"/>
    <x v="37"/>
    <m/>
    <n v="179"/>
    <x v="219"/>
    <x v="10"/>
    <x v="0"/>
    <x v="5"/>
    <x v="574"/>
    <n v="0"/>
    <x v="668"/>
    <x v="1"/>
    <x v="590"/>
    <x v="0"/>
  </r>
  <r>
    <x v="745"/>
    <x v="731"/>
    <x v="562"/>
    <x v="562"/>
    <x v="1"/>
    <x v="4"/>
    <x v="9"/>
    <m/>
    <n v="1499"/>
    <x v="220"/>
    <x v="73"/>
    <x v="1"/>
    <x v="5"/>
    <x v="575"/>
    <n v="0"/>
    <x v="669"/>
    <x v="2"/>
    <x v="591"/>
    <x v="2"/>
  </r>
  <r>
    <x v="746"/>
    <x v="732"/>
    <x v="563"/>
    <x v="563"/>
    <x v="1"/>
    <x v="7"/>
    <x v="13"/>
    <s v="In-Ear"/>
    <n v="399"/>
    <x v="221"/>
    <x v="16"/>
    <x v="1"/>
    <x v="4"/>
    <x v="576"/>
    <n v="0"/>
    <x v="670"/>
    <x v="0"/>
    <x v="592"/>
    <x v="1"/>
  </r>
  <r>
    <x v="747"/>
    <x v="733"/>
    <x v="564"/>
    <x v="564"/>
    <x v="0"/>
    <x v="0"/>
    <x v="27"/>
    <s v="GamingMice"/>
    <n v="599"/>
    <x v="222"/>
    <x v="76"/>
    <x v="1"/>
    <x v="5"/>
    <x v="577"/>
    <n v="0"/>
    <x v="671"/>
    <x v="2"/>
    <x v="593"/>
    <x v="1"/>
  </r>
  <r>
    <x v="748"/>
    <x v="734"/>
    <x v="565"/>
    <x v="565"/>
    <x v="0"/>
    <x v="0"/>
    <x v="38"/>
    <s v="PCMicrophones"/>
    <n v="949"/>
    <x v="22"/>
    <x v="26"/>
    <x v="1"/>
    <x v="1"/>
    <x v="578"/>
    <n v="0"/>
    <x v="672"/>
    <x v="2"/>
    <x v="594"/>
    <x v="2"/>
  </r>
  <r>
    <x v="749"/>
    <x v="735"/>
    <x v="566"/>
    <x v="566"/>
    <x v="1"/>
    <x v="4"/>
    <x v="9"/>
    <m/>
    <n v="2499"/>
    <x v="136"/>
    <x v="43"/>
    <x v="0"/>
    <x v="0"/>
    <x v="579"/>
    <n v="0"/>
    <x v="673"/>
    <x v="2"/>
    <x v="595"/>
    <x v="0"/>
  </r>
  <r>
    <x v="750"/>
    <x v="736"/>
    <x v="567"/>
    <x v="567"/>
    <x v="1"/>
    <x v="10"/>
    <x v="19"/>
    <m/>
    <n v="159"/>
    <x v="223"/>
    <x v="31"/>
    <x v="1"/>
    <x v="11"/>
    <x v="580"/>
    <n v="0"/>
    <x v="674"/>
    <x v="1"/>
    <x v="596"/>
    <x v="1"/>
  </r>
  <r>
    <x v="751"/>
    <x v="737"/>
    <x v="568"/>
    <x v="568"/>
    <x v="1"/>
    <x v="6"/>
    <x v="12"/>
    <s v="MicroSD"/>
    <n v="1329"/>
    <x v="6"/>
    <x v="0"/>
    <x v="0"/>
    <x v="3"/>
    <x v="581"/>
    <n v="0"/>
    <x v="675"/>
    <x v="2"/>
    <x v="597"/>
    <x v="0"/>
  </r>
  <r>
    <x v="752"/>
    <x v="738"/>
    <x v="569"/>
    <x v="569"/>
    <x v="0"/>
    <x v="0"/>
    <x v="37"/>
    <m/>
    <n v="570"/>
    <x v="224"/>
    <x v="19"/>
    <x v="1"/>
    <x v="0"/>
    <x v="582"/>
    <n v="0"/>
    <x v="676"/>
    <x v="2"/>
    <x v="598"/>
    <x v="1"/>
  </r>
  <r>
    <x v="753"/>
    <x v="739"/>
    <x v="570"/>
    <x v="570"/>
    <x v="1"/>
    <x v="3"/>
    <x v="8"/>
    <s v="OutdoorSpeakers"/>
    <n v="899"/>
    <x v="102"/>
    <x v="6"/>
    <x v="0"/>
    <x v="0"/>
    <x v="583"/>
    <n v="0"/>
    <x v="677"/>
    <x v="2"/>
    <x v="599"/>
    <x v="0"/>
  </r>
  <r>
    <x v="754"/>
    <x v="740"/>
    <x v="571"/>
    <x v="571"/>
    <x v="0"/>
    <x v="0"/>
    <x v="14"/>
    <s v="Bags&amp;Sleeves"/>
    <n v="449"/>
    <x v="6"/>
    <x v="21"/>
    <x v="1"/>
    <x v="5"/>
    <x v="584"/>
    <n v="0"/>
    <x v="678"/>
    <x v="0"/>
    <x v="600"/>
    <x v="1"/>
  </r>
  <r>
    <x v="755"/>
    <x v="741"/>
    <x v="572"/>
    <x v="572"/>
    <x v="0"/>
    <x v="8"/>
    <x v="39"/>
    <m/>
    <n v="549"/>
    <x v="225"/>
    <x v="47"/>
    <x v="1"/>
    <x v="3"/>
    <x v="585"/>
    <n v="0"/>
    <x v="679"/>
    <x v="2"/>
    <x v="601"/>
    <x v="2"/>
  </r>
  <r>
    <x v="756"/>
    <x v="742"/>
    <x v="457"/>
    <x v="457"/>
    <x v="0"/>
    <x v="1"/>
    <x v="32"/>
    <m/>
    <n v="1529"/>
    <x v="226"/>
    <x v="73"/>
    <x v="1"/>
    <x v="5"/>
    <x v="586"/>
    <n v="0"/>
    <x v="680"/>
    <x v="2"/>
    <x v="602"/>
    <x v="2"/>
  </r>
  <r>
    <x v="757"/>
    <x v="743"/>
    <x v="573"/>
    <x v="573"/>
    <x v="3"/>
    <x v="11"/>
    <x v="20"/>
    <s v="Stationery"/>
    <n v="100"/>
    <x v="187"/>
    <x v="26"/>
    <x v="1"/>
    <x v="2"/>
    <x v="587"/>
    <n v="0"/>
    <x v="681"/>
    <x v="1"/>
    <x v="603"/>
    <x v="2"/>
  </r>
  <r>
    <x v="758"/>
    <x v="744"/>
    <x v="574"/>
    <x v="574"/>
    <x v="0"/>
    <x v="0"/>
    <x v="14"/>
    <s v="NotebookComputerStands"/>
    <n v="299"/>
    <x v="6"/>
    <x v="13"/>
    <x v="0"/>
    <x v="9"/>
    <x v="588"/>
    <n v="0"/>
    <x v="682"/>
    <x v="0"/>
    <x v="604"/>
    <x v="0"/>
  </r>
  <r>
    <x v="759"/>
    <x v="745"/>
    <x v="575"/>
    <x v="575"/>
    <x v="0"/>
    <x v="0"/>
    <x v="17"/>
    <s v="Keyboard&amp;MouseSets"/>
    <n v="1295"/>
    <x v="8"/>
    <x v="5"/>
    <x v="0"/>
    <x v="12"/>
    <x v="589"/>
    <n v="0"/>
    <x v="683"/>
    <x v="2"/>
    <x v="605"/>
    <x v="0"/>
  </r>
  <r>
    <x v="760"/>
    <x v="746"/>
    <x v="576"/>
    <x v="576"/>
    <x v="1"/>
    <x v="7"/>
    <x v="13"/>
    <s v="In-Ear"/>
    <n v="699"/>
    <x v="38"/>
    <x v="12"/>
    <x v="0"/>
    <x v="3"/>
    <x v="590"/>
    <n v="1"/>
    <x v="684"/>
    <x v="2"/>
    <x v="606"/>
    <x v="0"/>
  </r>
  <r>
    <x v="761"/>
    <x v="747"/>
    <x v="577"/>
    <x v="577"/>
    <x v="3"/>
    <x v="11"/>
    <x v="20"/>
    <s v="Stationery"/>
    <n v="252"/>
    <x v="227"/>
    <x v="16"/>
    <x v="1"/>
    <x v="3"/>
    <x v="591"/>
    <n v="0"/>
    <x v="685"/>
    <x v="0"/>
    <x v="607"/>
    <x v="1"/>
  </r>
  <r>
    <x v="762"/>
    <x v="748"/>
    <x v="578"/>
    <x v="578"/>
    <x v="1"/>
    <x v="10"/>
    <x v="19"/>
    <m/>
    <n v="190"/>
    <x v="38"/>
    <x v="1"/>
    <x v="1"/>
    <x v="1"/>
    <x v="592"/>
    <n v="0"/>
    <x v="686"/>
    <x v="1"/>
    <x v="608"/>
    <x v="1"/>
  </r>
  <r>
    <x v="763"/>
    <x v="749"/>
    <x v="579"/>
    <x v="579"/>
    <x v="0"/>
    <x v="0"/>
    <x v="17"/>
    <s v="Keyboard&amp;MouseSets"/>
    <n v="1299"/>
    <x v="4"/>
    <x v="75"/>
    <x v="1"/>
    <x v="3"/>
    <x v="593"/>
    <n v="0"/>
    <x v="687"/>
    <x v="2"/>
    <x v="609"/>
    <x v="2"/>
  </r>
  <r>
    <x v="764"/>
    <x v="750"/>
    <x v="580"/>
    <x v="580"/>
    <x v="0"/>
    <x v="8"/>
    <x v="16"/>
    <m/>
    <n v="729"/>
    <x v="3"/>
    <x v="33"/>
    <x v="0"/>
    <x v="1"/>
    <x v="594"/>
    <n v="1"/>
    <x v="688"/>
    <x v="2"/>
    <x v="610"/>
    <x v="0"/>
  </r>
  <r>
    <x v="765"/>
    <x v="751"/>
    <x v="581"/>
    <x v="581"/>
    <x v="3"/>
    <x v="11"/>
    <x v="20"/>
    <s v="Stationery"/>
    <n v="480"/>
    <x v="228"/>
    <x v="23"/>
    <x v="1"/>
    <x v="11"/>
    <x v="595"/>
    <n v="0"/>
    <x v="689"/>
    <x v="0"/>
    <x v="611"/>
    <x v="1"/>
  </r>
  <r>
    <x v="766"/>
    <x v="752"/>
    <x v="582"/>
    <x v="582"/>
    <x v="1"/>
    <x v="4"/>
    <x v="9"/>
    <m/>
    <n v="1799"/>
    <x v="38"/>
    <x v="11"/>
    <x v="0"/>
    <x v="4"/>
    <x v="596"/>
    <n v="0"/>
    <x v="690"/>
    <x v="2"/>
    <x v="612"/>
    <x v="0"/>
  </r>
  <r>
    <x v="767"/>
    <x v="753"/>
    <x v="583"/>
    <x v="583"/>
    <x v="0"/>
    <x v="0"/>
    <x v="14"/>
    <s v="Lapdesks"/>
    <n v="999"/>
    <x v="229"/>
    <x v="84"/>
    <x v="1"/>
    <x v="0"/>
    <x v="597"/>
    <n v="0"/>
    <x v="691"/>
    <x v="2"/>
    <x v="613"/>
    <x v="2"/>
  </r>
  <r>
    <x v="768"/>
    <x v="754"/>
    <x v="584"/>
    <x v="584"/>
    <x v="0"/>
    <x v="0"/>
    <x v="0"/>
    <s v="Cables"/>
    <n v="299"/>
    <x v="229"/>
    <x v="26"/>
    <x v="1"/>
    <x v="3"/>
    <x v="598"/>
    <n v="0"/>
    <x v="692"/>
    <x v="0"/>
    <x v="614"/>
    <x v="2"/>
  </r>
  <r>
    <x v="769"/>
    <x v="755"/>
    <x v="585"/>
    <x v="585"/>
    <x v="0"/>
    <x v="0"/>
    <x v="0"/>
    <s v="Cables"/>
    <n v="238"/>
    <x v="224"/>
    <x v="31"/>
    <x v="1"/>
    <x v="13"/>
    <x v="599"/>
    <n v="0"/>
    <x v="693"/>
    <x v="0"/>
    <x v="615"/>
    <x v="1"/>
  </r>
  <r>
    <x v="770"/>
    <x v="756"/>
    <x v="586"/>
    <x v="586"/>
    <x v="0"/>
    <x v="0"/>
    <x v="17"/>
    <s v="Keyboard&amp;MouseSets"/>
    <n v="1349"/>
    <x v="208"/>
    <x v="26"/>
    <x v="1"/>
    <x v="4"/>
    <x v="600"/>
    <n v="0"/>
    <x v="694"/>
    <x v="2"/>
    <x v="616"/>
    <x v="2"/>
  </r>
  <r>
    <x v="771"/>
    <x v="757"/>
    <x v="587"/>
    <x v="587"/>
    <x v="0"/>
    <x v="0"/>
    <x v="0"/>
    <s v="Cables"/>
    <n v="299"/>
    <x v="47"/>
    <x v="54"/>
    <x v="1"/>
    <x v="1"/>
    <x v="601"/>
    <n v="0"/>
    <x v="695"/>
    <x v="0"/>
    <x v="617"/>
    <x v="1"/>
  </r>
  <r>
    <x v="772"/>
    <x v="758"/>
    <x v="588"/>
    <x v="588"/>
    <x v="0"/>
    <x v="0"/>
    <x v="38"/>
    <s v="PCMicrophones"/>
    <n v="199"/>
    <x v="230"/>
    <x v="72"/>
    <x v="0"/>
    <x v="0"/>
    <x v="602"/>
    <n v="0"/>
    <x v="696"/>
    <x v="1"/>
    <x v="618"/>
    <x v="0"/>
  </r>
  <r>
    <x v="773"/>
    <x v="759"/>
    <x v="589"/>
    <x v="589"/>
    <x v="1"/>
    <x v="7"/>
    <x v="13"/>
    <s v="In-Ear"/>
    <n v="1999"/>
    <x v="231"/>
    <x v="59"/>
    <x v="1"/>
    <x v="4"/>
    <x v="603"/>
    <n v="0"/>
    <x v="697"/>
    <x v="2"/>
    <x v="619"/>
    <x v="2"/>
  </r>
  <r>
    <x v="774"/>
    <x v="760"/>
    <x v="590"/>
    <x v="590"/>
    <x v="1"/>
    <x v="5"/>
    <x v="10"/>
    <s v="Stands"/>
    <n v="99"/>
    <x v="186"/>
    <x v="34"/>
    <x v="0"/>
    <x v="7"/>
    <x v="604"/>
    <n v="1"/>
    <x v="698"/>
    <x v="1"/>
    <x v="620"/>
    <x v="0"/>
  </r>
  <r>
    <x v="775"/>
    <x v="761"/>
    <x v="401"/>
    <x v="401"/>
    <x v="0"/>
    <x v="0"/>
    <x v="17"/>
    <s v="Mice"/>
    <n v="499"/>
    <x v="49"/>
    <x v="33"/>
    <x v="0"/>
    <x v="2"/>
    <x v="540"/>
    <n v="0"/>
    <x v="699"/>
    <x v="0"/>
    <x v="621"/>
    <x v="0"/>
  </r>
  <r>
    <x v="776"/>
    <x v="762"/>
    <x v="591"/>
    <x v="591"/>
    <x v="0"/>
    <x v="17"/>
    <x v="40"/>
    <m/>
    <n v="1792"/>
    <x v="6"/>
    <x v="13"/>
    <x v="0"/>
    <x v="4"/>
    <x v="605"/>
    <n v="0"/>
    <x v="700"/>
    <x v="2"/>
    <x v="622"/>
    <x v="0"/>
  </r>
  <r>
    <x v="777"/>
    <x v="763"/>
    <x v="353"/>
    <x v="353"/>
    <x v="0"/>
    <x v="0"/>
    <x v="41"/>
    <m/>
    <n v="3299"/>
    <x v="143"/>
    <x v="30"/>
    <x v="0"/>
    <x v="3"/>
    <x v="606"/>
    <n v="0"/>
    <x v="701"/>
    <x v="2"/>
    <x v="623"/>
    <x v="0"/>
  </r>
  <r>
    <x v="778"/>
    <x v="764"/>
    <x v="592"/>
    <x v="592"/>
    <x v="3"/>
    <x v="11"/>
    <x v="20"/>
    <s v="Stationery"/>
    <n v="125"/>
    <x v="8"/>
    <x v="27"/>
    <x v="0"/>
    <x v="0"/>
    <x v="607"/>
    <n v="1"/>
    <x v="702"/>
    <x v="1"/>
    <x v="624"/>
    <x v="0"/>
  </r>
  <r>
    <x v="779"/>
    <x v="765"/>
    <x v="593"/>
    <x v="593"/>
    <x v="0"/>
    <x v="0"/>
    <x v="17"/>
    <s v="Mice"/>
    <n v="399"/>
    <x v="135"/>
    <x v="61"/>
    <x v="1"/>
    <x v="6"/>
    <x v="608"/>
    <n v="0"/>
    <x v="703"/>
    <x v="0"/>
    <x v="625"/>
    <x v="1"/>
  </r>
  <r>
    <x v="780"/>
    <x v="766"/>
    <x v="594"/>
    <x v="594"/>
    <x v="1"/>
    <x v="7"/>
    <x v="13"/>
    <s v="In-Ear"/>
    <n v="1199"/>
    <x v="129"/>
    <x v="43"/>
    <x v="0"/>
    <x v="1"/>
    <x v="609"/>
    <n v="0"/>
    <x v="704"/>
    <x v="2"/>
    <x v="626"/>
    <x v="0"/>
  </r>
  <r>
    <x v="781"/>
    <x v="767"/>
    <x v="595"/>
    <x v="595"/>
    <x v="0"/>
    <x v="0"/>
    <x v="17"/>
    <s v="GraphicTablets"/>
    <n v="235"/>
    <x v="232"/>
    <x v="8"/>
    <x v="0"/>
    <x v="6"/>
    <x v="610"/>
    <n v="0"/>
    <x v="705"/>
    <x v="0"/>
    <x v="627"/>
    <x v="0"/>
  </r>
  <r>
    <x v="782"/>
    <x v="768"/>
    <x v="416"/>
    <x v="416"/>
    <x v="0"/>
    <x v="0"/>
    <x v="14"/>
    <s v="Lapdesks"/>
    <n v="549"/>
    <x v="143"/>
    <x v="62"/>
    <x v="0"/>
    <x v="12"/>
    <x v="611"/>
    <n v="0"/>
    <x v="706"/>
    <x v="2"/>
    <x v="628"/>
    <x v="0"/>
  </r>
  <r>
    <x v="783"/>
    <x v="769"/>
    <x v="455"/>
    <x v="455"/>
    <x v="0"/>
    <x v="0"/>
    <x v="34"/>
    <s v="Lamps"/>
    <n v="89"/>
    <x v="190"/>
    <x v="87"/>
    <x v="1"/>
    <x v="6"/>
    <x v="612"/>
    <n v="0"/>
    <x v="707"/>
    <x v="1"/>
    <x v="629"/>
    <x v="2"/>
  </r>
  <r>
    <x v="784"/>
    <x v="770"/>
    <x v="216"/>
    <x v="216"/>
    <x v="0"/>
    <x v="0"/>
    <x v="0"/>
    <s v="Cables"/>
    <n v="970"/>
    <x v="8"/>
    <x v="51"/>
    <x v="0"/>
    <x v="8"/>
    <x v="613"/>
    <n v="0"/>
    <x v="708"/>
    <x v="2"/>
    <x v="630"/>
    <x v="0"/>
  </r>
  <r>
    <x v="785"/>
    <x v="771"/>
    <x v="596"/>
    <x v="596"/>
    <x v="1"/>
    <x v="7"/>
    <x v="13"/>
    <s v="In-Ear"/>
    <n v="1299"/>
    <x v="6"/>
    <x v="6"/>
    <x v="0"/>
    <x v="3"/>
    <x v="614"/>
    <n v="1"/>
    <x v="709"/>
    <x v="2"/>
    <x v="631"/>
    <x v="0"/>
  </r>
  <r>
    <x v="786"/>
    <x v="772"/>
    <x v="597"/>
    <x v="597"/>
    <x v="0"/>
    <x v="0"/>
    <x v="17"/>
    <s v="Keyboard&amp;MiceAccessories"/>
    <n v="230"/>
    <x v="233"/>
    <x v="48"/>
    <x v="0"/>
    <x v="11"/>
    <x v="615"/>
    <n v="0"/>
    <x v="710"/>
    <x v="0"/>
    <x v="632"/>
    <x v="0"/>
  </r>
  <r>
    <x v="787"/>
    <x v="773"/>
    <x v="598"/>
    <x v="598"/>
    <x v="1"/>
    <x v="7"/>
    <x v="42"/>
    <m/>
    <n v="119"/>
    <x v="234"/>
    <x v="86"/>
    <x v="1"/>
    <x v="12"/>
    <x v="616"/>
    <n v="0"/>
    <x v="711"/>
    <x v="1"/>
    <x v="633"/>
    <x v="2"/>
  </r>
  <r>
    <x v="788"/>
    <x v="774"/>
    <x v="599"/>
    <x v="599"/>
    <x v="1"/>
    <x v="6"/>
    <x v="12"/>
    <s v="SecureDigitalCards"/>
    <n v="449"/>
    <x v="135"/>
    <x v="8"/>
    <x v="0"/>
    <x v="3"/>
    <x v="617"/>
    <n v="0"/>
    <x v="712"/>
    <x v="0"/>
    <x v="634"/>
    <x v="0"/>
  </r>
  <r>
    <x v="789"/>
    <x v="775"/>
    <x v="600"/>
    <x v="600"/>
    <x v="1"/>
    <x v="5"/>
    <x v="10"/>
    <s v="Photo&amp;VideoAccessories"/>
    <n v="1699"/>
    <x v="235"/>
    <x v="20"/>
    <x v="0"/>
    <x v="6"/>
    <x v="618"/>
    <n v="0"/>
    <x v="713"/>
    <x v="2"/>
    <x v="635"/>
    <x v="0"/>
  </r>
  <r>
    <x v="790"/>
    <x v="776"/>
    <x v="601"/>
    <x v="601"/>
    <x v="3"/>
    <x v="11"/>
    <x v="20"/>
    <s v="Stationery"/>
    <n v="561"/>
    <x v="106"/>
    <x v="77"/>
    <x v="1"/>
    <x v="5"/>
    <x v="619"/>
    <n v="0"/>
    <x v="714"/>
    <x v="2"/>
    <x v="636"/>
    <x v="1"/>
  </r>
  <r>
    <x v="791"/>
    <x v="777"/>
    <x v="602"/>
    <x v="602"/>
    <x v="0"/>
    <x v="0"/>
    <x v="17"/>
    <s v="Mice"/>
    <n v="289"/>
    <x v="236"/>
    <x v="46"/>
    <x v="0"/>
    <x v="3"/>
    <x v="620"/>
    <n v="0"/>
    <x v="715"/>
    <x v="0"/>
    <x v="637"/>
    <x v="0"/>
  </r>
  <r>
    <x v="792"/>
    <x v="778"/>
    <x v="506"/>
    <x v="506"/>
    <x v="0"/>
    <x v="0"/>
    <x v="14"/>
    <s v="NotebookComputerStands"/>
    <n v="599"/>
    <x v="201"/>
    <x v="79"/>
    <x v="1"/>
    <x v="4"/>
    <x v="621"/>
    <n v="0"/>
    <x v="716"/>
    <x v="2"/>
    <x v="638"/>
    <x v="2"/>
  </r>
  <r>
    <x v="793"/>
    <x v="779"/>
    <x v="603"/>
    <x v="603"/>
    <x v="0"/>
    <x v="8"/>
    <x v="22"/>
    <m/>
    <n v="5599"/>
    <x v="237"/>
    <x v="1"/>
    <x v="1"/>
    <x v="9"/>
    <x v="622"/>
    <n v="0"/>
    <x v="717"/>
    <x v="2"/>
    <x v="639"/>
    <x v="1"/>
  </r>
  <r>
    <x v="794"/>
    <x v="780"/>
    <x v="604"/>
    <x v="604"/>
    <x v="0"/>
    <x v="0"/>
    <x v="38"/>
    <s v="Webcams&amp;VoIPEquipment"/>
    <n v="1990"/>
    <x v="8"/>
    <x v="54"/>
    <x v="1"/>
    <x v="1"/>
    <x v="623"/>
    <n v="0"/>
    <x v="718"/>
    <x v="2"/>
    <x v="640"/>
    <x v="1"/>
  </r>
  <r>
    <x v="795"/>
    <x v="781"/>
    <x v="605"/>
    <x v="605"/>
    <x v="0"/>
    <x v="0"/>
    <x v="37"/>
    <m/>
    <n v="499"/>
    <x v="12"/>
    <x v="3"/>
    <x v="0"/>
    <x v="6"/>
    <x v="624"/>
    <n v="0"/>
    <x v="719"/>
    <x v="0"/>
    <x v="641"/>
    <x v="0"/>
  </r>
  <r>
    <x v="796"/>
    <x v="782"/>
    <x v="606"/>
    <x v="606"/>
    <x v="0"/>
    <x v="0"/>
    <x v="14"/>
    <s v="Bags&amp;Sleeves"/>
    <n v="449"/>
    <x v="46"/>
    <x v="11"/>
    <x v="0"/>
    <x v="0"/>
    <x v="625"/>
    <n v="0"/>
    <x v="720"/>
    <x v="0"/>
    <x v="642"/>
    <x v="0"/>
  </r>
  <r>
    <x v="797"/>
    <x v="783"/>
    <x v="607"/>
    <x v="607"/>
    <x v="0"/>
    <x v="0"/>
    <x v="14"/>
    <s v="CoolingPads"/>
    <n v="999"/>
    <x v="79"/>
    <x v="38"/>
    <x v="0"/>
    <x v="4"/>
    <x v="626"/>
    <n v="0"/>
    <x v="721"/>
    <x v="2"/>
    <x v="643"/>
    <x v="0"/>
  </r>
  <r>
    <x v="798"/>
    <x v="784"/>
    <x v="608"/>
    <x v="608"/>
    <x v="0"/>
    <x v="0"/>
    <x v="14"/>
    <s v="CameraPrivacyCovers"/>
    <n v="69"/>
    <x v="238"/>
    <x v="73"/>
    <x v="1"/>
    <x v="13"/>
    <x v="627"/>
    <n v="0"/>
    <x v="722"/>
    <x v="1"/>
    <x v="644"/>
    <x v="2"/>
  </r>
  <r>
    <x v="799"/>
    <x v="785"/>
    <x v="609"/>
    <x v="609"/>
    <x v="0"/>
    <x v="0"/>
    <x v="17"/>
    <s v="Mice"/>
    <n v="899"/>
    <x v="239"/>
    <x v="26"/>
    <x v="1"/>
    <x v="6"/>
    <x v="628"/>
    <n v="0"/>
    <x v="723"/>
    <x v="2"/>
    <x v="645"/>
    <x v="2"/>
  </r>
  <r>
    <x v="800"/>
    <x v="786"/>
    <x v="610"/>
    <x v="610"/>
    <x v="2"/>
    <x v="9"/>
    <x v="18"/>
    <m/>
    <n v="478"/>
    <x v="38"/>
    <x v="7"/>
    <x v="1"/>
    <x v="3"/>
    <x v="629"/>
    <n v="0"/>
    <x v="724"/>
    <x v="0"/>
    <x v="646"/>
    <x v="2"/>
  </r>
  <r>
    <x v="801"/>
    <x v="787"/>
    <x v="611"/>
    <x v="611"/>
    <x v="0"/>
    <x v="0"/>
    <x v="14"/>
    <m/>
    <n v="1399"/>
    <x v="49"/>
    <x v="33"/>
    <x v="0"/>
    <x v="6"/>
    <x v="630"/>
    <n v="1"/>
    <x v="725"/>
    <x v="2"/>
    <x v="647"/>
    <x v="0"/>
  </r>
  <r>
    <x v="802"/>
    <x v="788"/>
    <x v="612"/>
    <x v="612"/>
    <x v="0"/>
    <x v="0"/>
    <x v="0"/>
    <s v="Cables"/>
    <n v="199"/>
    <x v="240"/>
    <x v="60"/>
    <x v="0"/>
    <x v="12"/>
    <x v="631"/>
    <n v="0"/>
    <x v="726"/>
    <x v="1"/>
    <x v="648"/>
    <x v="0"/>
  </r>
  <r>
    <x v="803"/>
    <x v="789"/>
    <x v="537"/>
    <x v="537"/>
    <x v="0"/>
    <x v="0"/>
    <x v="36"/>
    <s v="Stands"/>
    <n v="149"/>
    <x v="241"/>
    <x v="48"/>
    <x v="0"/>
    <x v="5"/>
    <x v="632"/>
    <n v="0"/>
    <x v="727"/>
    <x v="1"/>
    <x v="649"/>
    <x v="0"/>
  </r>
  <r>
    <x v="804"/>
    <x v="790"/>
    <x v="406"/>
    <x v="406"/>
    <x v="1"/>
    <x v="3"/>
    <x v="8"/>
    <s v="BluetoothSpeakers"/>
    <n v="1799"/>
    <x v="187"/>
    <x v="26"/>
    <x v="1"/>
    <x v="0"/>
    <x v="633"/>
    <n v="0"/>
    <x v="728"/>
    <x v="2"/>
    <x v="650"/>
    <x v="2"/>
  </r>
  <r>
    <x v="805"/>
    <x v="791"/>
    <x v="613"/>
    <x v="613"/>
    <x v="5"/>
    <x v="18"/>
    <x v="43"/>
    <m/>
    <n v="425"/>
    <x v="201"/>
    <x v="79"/>
    <x v="1"/>
    <x v="5"/>
    <x v="634"/>
    <n v="0"/>
    <x v="729"/>
    <x v="0"/>
    <x v="651"/>
    <x v="2"/>
  </r>
  <r>
    <x v="806"/>
    <x v="792"/>
    <x v="614"/>
    <x v="614"/>
    <x v="1"/>
    <x v="3"/>
    <x v="8"/>
    <s v="OutdoorSpeakers"/>
    <n v="999"/>
    <x v="143"/>
    <x v="46"/>
    <x v="0"/>
    <x v="0"/>
    <x v="635"/>
    <n v="0"/>
    <x v="730"/>
    <x v="2"/>
    <x v="652"/>
    <x v="0"/>
  </r>
  <r>
    <x v="807"/>
    <x v="793"/>
    <x v="615"/>
    <x v="615"/>
    <x v="0"/>
    <x v="0"/>
    <x v="17"/>
    <s v="GraphicTablets"/>
    <n v="378"/>
    <x v="171"/>
    <x v="23"/>
    <x v="1"/>
    <x v="6"/>
    <x v="636"/>
    <n v="0"/>
    <x v="731"/>
    <x v="0"/>
    <x v="653"/>
    <x v="1"/>
  </r>
  <r>
    <x v="808"/>
    <x v="794"/>
    <x v="616"/>
    <x v="616"/>
    <x v="3"/>
    <x v="11"/>
    <x v="20"/>
    <s v="Copy&amp;PrintingPaper"/>
    <n v="99"/>
    <x v="77"/>
    <x v="23"/>
    <x v="1"/>
    <x v="11"/>
    <x v="637"/>
    <n v="0"/>
    <x v="732"/>
    <x v="1"/>
    <x v="654"/>
    <x v="1"/>
  </r>
  <r>
    <x v="809"/>
    <x v="795"/>
    <x v="75"/>
    <x v="75"/>
    <x v="0"/>
    <x v="1"/>
    <x v="32"/>
    <m/>
    <n v="1499"/>
    <x v="8"/>
    <x v="6"/>
    <x v="0"/>
    <x v="2"/>
    <x v="638"/>
    <n v="1"/>
    <x v="733"/>
    <x v="2"/>
    <x v="655"/>
    <x v="0"/>
  </r>
  <r>
    <x v="810"/>
    <x v="796"/>
    <x v="617"/>
    <x v="617"/>
    <x v="0"/>
    <x v="17"/>
    <x v="44"/>
    <m/>
    <n v="1815"/>
    <x v="79"/>
    <x v="0"/>
    <x v="0"/>
    <x v="1"/>
    <x v="376"/>
    <n v="0"/>
    <x v="734"/>
    <x v="2"/>
    <x v="386"/>
    <x v="0"/>
  </r>
  <r>
    <x v="811"/>
    <x v="797"/>
    <x v="618"/>
    <x v="618"/>
    <x v="3"/>
    <x v="11"/>
    <x v="20"/>
    <s v="Stationery"/>
    <n v="67"/>
    <x v="145"/>
    <x v="16"/>
    <x v="1"/>
    <x v="3"/>
    <x v="639"/>
    <n v="0"/>
    <x v="735"/>
    <x v="1"/>
    <x v="656"/>
    <x v="1"/>
  </r>
  <r>
    <x v="812"/>
    <x v="798"/>
    <x v="619"/>
    <x v="619"/>
    <x v="0"/>
    <x v="0"/>
    <x v="14"/>
    <s v="Lapdesks"/>
    <n v="1889"/>
    <x v="242"/>
    <x v="21"/>
    <x v="1"/>
    <x v="5"/>
    <x v="640"/>
    <n v="1"/>
    <x v="736"/>
    <x v="2"/>
    <x v="657"/>
    <x v="1"/>
  </r>
  <r>
    <x v="813"/>
    <x v="799"/>
    <x v="620"/>
    <x v="620"/>
    <x v="1"/>
    <x v="7"/>
    <x v="13"/>
    <s v="In-Ear"/>
    <n v="499"/>
    <x v="243"/>
    <x v="14"/>
    <x v="1"/>
    <x v="5"/>
    <x v="641"/>
    <n v="0"/>
    <x v="737"/>
    <x v="0"/>
    <x v="658"/>
    <x v="2"/>
  </r>
  <r>
    <x v="814"/>
    <x v="800"/>
    <x v="621"/>
    <x v="621"/>
    <x v="0"/>
    <x v="0"/>
    <x v="17"/>
    <s v="Keyboard&amp;MiceAccessories"/>
    <n v="499"/>
    <x v="244"/>
    <x v="10"/>
    <x v="0"/>
    <x v="5"/>
    <x v="642"/>
    <n v="0"/>
    <x v="738"/>
    <x v="0"/>
    <x v="659"/>
    <x v="0"/>
  </r>
  <r>
    <x v="815"/>
    <x v="801"/>
    <x v="622"/>
    <x v="622"/>
    <x v="0"/>
    <x v="8"/>
    <x v="22"/>
    <m/>
    <n v="5799"/>
    <x v="8"/>
    <x v="31"/>
    <x v="1"/>
    <x v="12"/>
    <x v="297"/>
    <n v="0"/>
    <x v="739"/>
    <x v="2"/>
    <x v="660"/>
    <x v="1"/>
  </r>
  <r>
    <x v="816"/>
    <x v="802"/>
    <x v="623"/>
    <x v="623"/>
    <x v="1"/>
    <x v="3"/>
    <x v="8"/>
    <s v="MultimediaSpeakerSystems"/>
    <n v="499"/>
    <x v="163"/>
    <x v="66"/>
    <x v="1"/>
    <x v="6"/>
    <x v="643"/>
    <n v="0"/>
    <x v="740"/>
    <x v="0"/>
    <x v="661"/>
    <x v="2"/>
  </r>
  <r>
    <x v="817"/>
    <x v="803"/>
    <x v="624"/>
    <x v="624"/>
    <x v="0"/>
    <x v="0"/>
    <x v="17"/>
    <s v="GraphicTablets"/>
    <n v="249"/>
    <x v="245"/>
    <x v="75"/>
    <x v="1"/>
    <x v="5"/>
    <x v="644"/>
    <n v="0"/>
    <x v="741"/>
    <x v="0"/>
    <x v="662"/>
    <x v="2"/>
  </r>
  <r>
    <x v="818"/>
    <x v="804"/>
    <x v="353"/>
    <x v="353"/>
    <x v="0"/>
    <x v="0"/>
    <x v="0"/>
    <s v="Cables"/>
    <n v="179"/>
    <x v="143"/>
    <x v="30"/>
    <x v="0"/>
    <x v="3"/>
    <x v="363"/>
    <n v="0"/>
    <x v="742"/>
    <x v="1"/>
    <x v="372"/>
    <x v="0"/>
  </r>
  <r>
    <x v="819"/>
    <x v="805"/>
    <x v="625"/>
    <x v="625"/>
    <x v="0"/>
    <x v="8"/>
    <x v="22"/>
    <m/>
    <n v="4449"/>
    <x v="246"/>
    <x v="13"/>
    <x v="0"/>
    <x v="0"/>
    <x v="645"/>
    <n v="0"/>
    <x v="743"/>
    <x v="2"/>
    <x v="663"/>
    <x v="0"/>
  </r>
  <r>
    <x v="820"/>
    <x v="806"/>
    <x v="626"/>
    <x v="626"/>
    <x v="0"/>
    <x v="0"/>
    <x v="27"/>
    <s v="Gamepads"/>
    <n v="299"/>
    <x v="175"/>
    <x v="12"/>
    <x v="0"/>
    <x v="0"/>
    <x v="646"/>
    <n v="0"/>
    <x v="744"/>
    <x v="0"/>
    <x v="664"/>
    <x v="0"/>
  </r>
  <r>
    <x v="821"/>
    <x v="807"/>
    <x v="627"/>
    <x v="627"/>
    <x v="0"/>
    <x v="0"/>
    <x v="17"/>
    <s v="Mice"/>
    <n v="629"/>
    <x v="242"/>
    <x v="21"/>
    <x v="1"/>
    <x v="4"/>
    <x v="647"/>
    <n v="1"/>
    <x v="745"/>
    <x v="2"/>
    <x v="665"/>
    <x v="1"/>
  </r>
  <r>
    <x v="822"/>
    <x v="808"/>
    <x v="628"/>
    <x v="628"/>
    <x v="0"/>
    <x v="0"/>
    <x v="17"/>
    <s v="Keyboards"/>
    <n v="2595"/>
    <x v="143"/>
    <x v="23"/>
    <x v="1"/>
    <x v="4"/>
    <x v="648"/>
    <n v="0"/>
    <x v="746"/>
    <x v="2"/>
    <x v="666"/>
    <x v="1"/>
  </r>
  <r>
    <x v="823"/>
    <x v="809"/>
    <x v="629"/>
    <x v="629"/>
    <x v="0"/>
    <x v="0"/>
    <x v="0"/>
    <s v="Cables"/>
    <n v="389"/>
    <x v="6"/>
    <x v="67"/>
    <x v="1"/>
    <x v="7"/>
    <x v="649"/>
    <n v="0"/>
    <x v="747"/>
    <x v="0"/>
    <x v="667"/>
    <x v="1"/>
  </r>
  <r>
    <x v="824"/>
    <x v="810"/>
    <x v="630"/>
    <x v="630"/>
    <x v="0"/>
    <x v="1"/>
    <x v="32"/>
    <m/>
    <n v="1799"/>
    <x v="79"/>
    <x v="82"/>
    <x v="0"/>
    <x v="2"/>
    <x v="650"/>
    <n v="0"/>
    <x v="748"/>
    <x v="2"/>
    <x v="668"/>
    <x v="0"/>
  </r>
  <r>
    <x v="825"/>
    <x v="811"/>
    <x v="631"/>
    <x v="631"/>
    <x v="3"/>
    <x v="11"/>
    <x v="20"/>
    <s v="Stationery"/>
    <n v="90"/>
    <x v="28"/>
    <x v="7"/>
    <x v="1"/>
    <x v="6"/>
    <x v="651"/>
    <n v="0"/>
    <x v="749"/>
    <x v="1"/>
    <x v="669"/>
    <x v="2"/>
  </r>
  <r>
    <x v="826"/>
    <x v="812"/>
    <x v="632"/>
    <x v="632"/>
    <x v="0"/>
    <x v="0"/>
    <x v="14"/>
    <s v="Lapdesks"/>
    <n v="599"/>
    <x v="247"/>
    <x v="59"/>
    <x v="1"/>
    <x v="1"/>
    <x v="652"/>
    <n v="0"/>
    <x v="750"/>
    <x v="2"/>
    <x v="670"/>
    <x v="2"/>
  </r>
  <r>
    <x v="827"/>
    <x v="813"/>
    <x v="633"/>
    <x v="633"/>
    <x v="1"/>
    <x v="4"/>
    <x v="9"/>
    <m/>
    <n v="1999"/>
    <x v="8"/>
    <x v="2"/>
    <x v="0"/>
    <x v="11"/>
    <x v="653"/>
    <n v="1"/>
    <x v="751"/>
    <x v="2"/>
    <x v="671"/>
    <x v="0"/>
  </r>
  <r>
    <x v="828"/>
    <x v="814"/>
    <x v="634"/>
    <x v="634"/>
    <x v="0"/>
    <x v="1"/>
    <x v="45"/>
    <m/>
    <n v="2099"/>
    <x v="248"/>
    <x v="79"/>
    <x v="1"/>
    <x v="10"/>
    <x v="654"/>
    <n v="0"/>
    <x v="752"/>
    <x v="2"/>
    <x v="672"/>
    <x v="2"/>
  </r>
  <r>
    <x v="829"/>
    <x v="815"/>
    <x v="635"/>
    <x v="635"/>
    <x v="0"/>
    <x v="0"/>
    <x v="14"/>
    <s v="LaptopChargers&amp;PowerSupplies"/>
    <n v="179"/>
    <x v="249"/>
    <x v="41"/>
    <x v="1"/>
    <x v="4"/>
    <x v="655"/>
    <n v="0"/>
    <x v="753"/>
    <x v="1"/>
    <x v="673"/>
    <x v="1"/>
  </r>
  <r>
    <x v="830"/>
    <x v="816"/>
    <x v="503"/>
    <x v="503"/>
    <x v="0"/>
    <x v="0"/>
    <x v="17"/>
    <s v="Keyboard&amp;MouseSets"/>
    <n v="1345"/>
    <x v="8"/>
    <x v="10"/>
    <x v="0"/>
    <x v="4"/>
    <x v="656"/>
    <n v="0"/>
    <x v="754"/>
    <x v="2"/>
    <x v="674"/>
    <x v="0"/>
  </r>
  <r>
    <x v="831"/>
    <x v="817"/>
    <x v="636"/>
    <x v="636"/>
    <x v="1"/>
    <x v="13"/>
    <x v="2"/>
    <s v="Tripods&amp;Monopods"/>
    <n v="349"/>
    <x v="250"/>
    <x v="26"/>
    <x v="1"/>
    <x v="4"/>
    <x v="657"/>
    <n v="0"/>
    <x v="755"/>
    <x v="0"/>
    <x v="675"/>
    <x v="2"/>
  </r>
  <r>
    <x v="832"/>
    <x v="818"/>
    <x v="637"/>
    <x v="637"/>
    <x v="0"/>
    <x v="0"/>
    <x v="0"/>
    <s v="Cables"/>
    <n v="287"/>
    <x v="43"/>
    <x v="13"/>
    <x v="0"/>
    <x v="3"/>
    <x v="658"/>
    <n v="0"/>
    <x v="756"/>
    <x v="0"/>
    <x v="676"/>
    <x v="0"/>
  </r>
  <r>
    <x v="833"/>
    <x v="819"/>
    <x v="638"/>
    <x v="638"/>
    <x v="0"/>
    <x v="0"/>
    <x v="0"/>
    <s v="Cables"/>
    <n v="599"/>
    <x v="12"/>
    <x v="37"/>
    <x v="0"/>
    <x v="1"/>
    <x v="659"/>
    <n v="0"/>
    <x v="757"/>
    <x v="2"/>
    <x v="677"/>
    <x v="0"/>
  </r>
  <r>
    <x v="834"/>
    <x v="820"/>
    <x v="600"/>
    <x v="600"/>
    <x v="0"/>
    <x v="8"/>
    <x v="16"/>
    <m/>
    <n v="349"/>
    <x v="93"/>
    <x v="3"/>
    <x v="0"/>
    <x v="1"/>
    <x v="660"/>
    <n v="0"/>
    <x v="758"/>
    <x v="0"/>
    <x v="678"/>
    <x v="0"/>
  </r>
  <r>
    <x v="835"/>
    <x v="821"/>
    <x v="639"/>
    <x v="639"/>
    <x v="1"/>
    <x v="10"/>
    <x v="19"/>
    <m/>
    <n v="879"/>
    <x v="20"/>
    <x v="85"/>
    <x v="1"/>
    <x v="3"/>
    <x v="661"/>
    <n v="0"/>
    <x v="759"/>
    <x v="2"/>
    <x v="679"/>
    <x v="2"/>
  </r>
  <r>
    <x v="836"/>
    <x v="822"/>
    <x v="559"/>
    <x v="559"/>
    <x v="0"/>
    <x v="0"/>
    <x v="0"/>
    <s v="Cables"/>
    <n v="199"/>
    <x v="68"/>
    <x v="60"/>
    <x v="0"/>
    <x v="1"/>
    <x v="662"/>
    <n v="0"/>
    <x v="760"/>
    <x v="1"/>
    <x v="680"/>
    <x v="0"/>
  </r>
  <r>
    <x v="837"/>
    <x v="823"/>
    <x v="640"/>
    <x v="640"/>
    <x v="1"/>
    <x v="10"/>
    <x v="33"/>
    <m/>
    <n v="250"/>
    <x v="177"/>
    <x v="38"/>
    <x v="0"/>
    <x v="11"/>
    <x v="663"/>
    <n v="0"/>
    <x v="761"/>
    <x v="0"/>
    <x v="681"/>
    <x v="0"/>
  </r>
  <r>
    <x v="838"/>
    <x v="824"/>
    <x v="641"/>
    <x v="641"/>
    <x v="1"/>
    <x v="7"/>
    <x v="13"/>
    <s v="In-Ear"/>
    <n v="199"/>
    <x v="38"/>
    <x v="43"/>
    <x v="0"/>
    <x v="0"/>
    <x v="664"/>
    <n v="0"/>
    <x v="762"/>
    <x v="1"/>
    <x v="682"/>
    <x v="0"/>
  </r>
  <r>
    <x v="839"/>
    <x v="825"/>
    <x v="642"/>
    <x v="642"/>
    <x v="0"/>
    <x v="0"/>
    <x v="0"/>
    <s v="Cables"/>
    <n v="899"/>
    <x v="251"/>
    <x v="63"/>
    <x v="1"/>
    <x v="4"/>
    <x v="665"/>
    <n v="1"/>
    <x v="763"/>
    <x v="2"/>
    <x v="683"/>
    <x v="1"/>
  </r>
  <r>
    <x v="840"/>
    <x v="826"/>
    <x v="643"/>
    <x v="643"/>
    <x v="0"/>
    <x v="0"/>
    <x v="0"/>
    <s v="Cables"/>
    <n v="199"/>
    <x v="252"/>
    <x v="45"/>
    <x v="0"/>
    <x v="5"/>
    <x v="666"/>
    <n v="0"/>
    <x v="764"/>
    <x v="1"/>
    <x v="684"/>
    <x v="0"/>
  </r>
  <r>
    <x v="841"/>
    <x v="827"/>
    <x v="644"/>
    <x v="644"/>
    <x v="0"/>
    <x v="0"/>
    <x v="14"/>
    <s v="LaptopChargers&amp;PowerSupplies"/>
    <n v="149"/>
    <x v="253"/>
    <x v="8"/>
    <x v="0"/>
    <x v="3"/>
    <x v="667"/>
    <n v="0"/>
    <x v="765"/>
    <x v="1"/>
    <x v="685"/>
    <x v="0"/>
  </r>
  <r>
    <x v="842"/>
    <x v="828"/>
    <x v="645"/>
    <x v="645"/>
    <x v="0"/>
    <x v="0"/>
    <x v="17"/>
    <s v="GraphicTablets"/>
    <n v="469"/>
    <x v="20"/>
    <x v="54"/>
    <x v="1"/>
    <x v="6"/>
    <x v="78"/>
    <n v="0"/>
    <x v="766"/>
    <x v="0"/>
    <x v="78"/>
    <x v="1"/>
  </r>
  <r>
    <x v="843"/>
    <x v="829"/>
    <x v="646"/>
    <x v="646"/>
    <x v="0"/>
    <x v="0"/>
    <x v="37"/>
    <m/>
    <n v="1187"/>
    <x v="20"/>
    <x v="37"/>
    <x v="0"/>
    <x v="0"/>
    <x v="668"/>
    <n v="0"/>
    <x v="767"/>
    <x v="2"/>
    <x v="686"/>
    <x v="0"/>
  </r>
  <r>
    <x v="844"/>
    <x v="830"/>
    <x v="647"/>
    <x v="647"/>
    <x v="0"/>
    <x v="0"/>
    <x v="38"/>
    <s v="PCSpeakers"/>
    <n v="849"/>
    <x v="32"/>
    <x v="63"/>
    <x v="1"/>
    <x v="2"/>
    <x v="669"/>
    <n v="1"/>
    <x v="768"/>
    <x v="2"/>
    <x v="687"/>
    <x v="1"/>
  </r>
  <r>
    <x v="845"/>
    <x v="831"/>
    <x v="648"/>
    <x v="648"/>
    <x v="0"/>
    <x v="0"/>
    <x v="17"/>
    <s v="Mice"/>
    <n v="328"/>
    <x v="20"/>
    <x v="25"/>
    <x v="0"/>
    <x v="4"/>
    <x v="670"/>
    <n v="0"/>
    <x v="769"/>
    <x v="0"/>
    <x v="688"/>
    <x v="0"/>
  </r>
  <r>
    <x v="846"/>
    <x v="832"/>
    <x v="649"/>
    <x v="649"/>
    <x v="0"/>
    <x v="0"/>
    <x v="14"/>
    <s v="Lapdesks"/>
    <n v="269"/>
    <x v="15"/>
    <x v="30"/>
    <x v="0"/>
    <x v="1"/>
    <x v="671"/>
    <n v="0"/>
    <x v="770"/>
    <x v="0"/>
    <x v="689"/>
    <x v="0"/>
  </r>
  <r>
    <x v="847"/>
    <x v="833"/>
    <x v="81"/>
    <x v="81"/>
    <x v="1"/>
    <x v="13"/>
    <x v="2"/>
    <s v="Batteries&amp;Chargers"/>
    <n v="299"/>
    <x v="0"/>
    <x v="46"/>
    <x v="0"/>
    <x v="4"/>
    <x v="84"/>
    <n v="0"/>
    <x v="172"/>
    <x v="0"/>
    <x v="84"/>
    <x v="0"/>
  </r>
  <r>
    <x v="848"/>
    <x v="834"/>
    <x v="650"/>
    <x v="650"/>
    <x v="0"/>
    <x v="0"/>
    <x v="36"/>
    <s v="Bags,Cases&amp;Sleeves"/>
    <n v="549"/>
    <x v="136"/>
    <x v="23"/>
    <x v="1"/>
    <x v="0"/>
    <x v="672"/>
    <n v="0"/>
    <x v="771"/>
    <x v="2"/>
    <x v="690"/>
    <x v="1"/>
  </r>
  <r>
    <x v="849"/>
    <x v="835"/>
    <x v="651"/>
    <x v="651"/>
    <x v="3"/>
    <x v="11"/>
    <x v="20"/>
    <s v="Stationery"/>
    <n v="114"/>
    <x v="38"/>
    <x v="27"/>
    <x v="0"/>
    <x v="0"/>
    <x v="673"/>
    <n v="0"/>
    <x v="772"/>
    <x v="1"/>
    <x v="691"/>
    <x v="0"/>
  </r>
  <r>
    <x v="850"/>
    <x v="836"/>
    <x v="652"/>
    <x v="652"/>
    <x v="3"/>
    <x v="11"/>
    <x v="20"/>
    <s v="Stationery"/>
    <n v="120"/>
    <x v="38"/>
    <x v="43"/>
    <x v="0"/>
    <x v="3"/>
    <x v="674"/>
    <n v="1"/>
    <x v="773"/>
    <x v="1"/>
    <x v="692"/>
    <x v="0"/>
  </r>
  <r>
    <x v="851"/>
    <x v="837"/>
    <x v="653"/>
    <x v="653"/>
    <x v="0"/>
    <x v="0"/>
    <x v="0"/>
    <s v="Cables"/>
    <n v="970"/>
    <x v="43"/>
    <x v="3"/>
    <x v="0"/>
    <x v="4"/>
    <x v="675"/>
    <n v="0"/>
    <x v="774"/>
    <x v="2"/>
    <x v="693"/>
    <x v="0"/>
  </r>
  <r>
    <x v="852"/>
    <x v="838"/>
    <x v="654"/>
    <x v="654"/>
    <x v="0"/>
    <x v="0"/>
    <x v="0"/>
    <s v="Cables"/>
    <n v="209"/>
    <x v="49"/>
    <x v="18"/>
    <x v="1"/>
    <x v="4"/>
    <x v="676"/>
    <n v="0"/>
    <x v="775"/>
    <x v="0"/>
    <x v="694"/>
    <x v="1"/>
  </r>
  <r>
    <x v="853"/>
    <x v="839"/>
    <x v="655"/>
    <x v="655"/>
    <x v="0"/>
    <x v="0"/>
    <x v="17"/>
    <s v="Mice"/>
    <n v="1490"/>
    <x v="254"/>
    <x v="26"/>
    <x v="1"/>
    <x v="0"/>
    <x v="677"/>
    <n v="1"/>
    <x v="776"/>
    <x v="2"/>
    <x v="695"/>
    <x v="2"/>
  </r>
  <r>
    <x v="854"/>
    <x v="840"/>
    <x v="656"/>
    <x v="656"/>
    <x v="4"/>
    <x v="12"/>
    <x v="46"/>
    <s v="DrawingMedia"/>
    <n v="99"/>
    <x v="171"/>
    <x v="8"/>
    <x v="0"/>
    <x v="6"/>
    <x v="678"/>
    <n v="0"/>
    <x v="777"/>
    <x v="1"/>
    <x v="696"/>
    <x v="0"/>
  </r>
  <r>
    <x v="855"/>
    <x v="841"/>
    <x v="657"/>
    <x v="657"/>
    <x v="0"/>
    <x v="0"/>
    <x v="17"/>
    <s v="Mice"/>
    <n v="149"/>
    <x v="255"/>
    <x v="26"/>
    <x v="1"/>
    <x v="5"/>
    <x v="472"/>
    <n v="0"/>
    <x v="778"/>
    <x v="1"/>
    <x v="697"/>
    <x v="2"/>
  </r>
  <r>
    <x v="856"/>
    <x v="842"/>
    <x v="568"/>
    <x v="568"/>
    <x v="0"/>
    <x v="0"/>
    <x v="27"/>
    <s v="GamingMice"/>
    <n v="575"/>
    <x v="0"/>
    <x v="60"/>
    <x v="0"/>
    <x v="3"/>
    <x v="679"/>
    <n v="0"/>
    <x v="779"/>
    <x v="2"/>
    <x v="698"/>
    <x v="0"/>
  </r>
  <r>
    <x v="857"/>
    <x v="843"/>
    <x v="658"/>
    <x v="658"/>
    <x v="0"/>
    <x v="0"/>
    <x v="0"/>
    <s v="Cables"/>
    <n v="333"/>
    <x v="225"/>
    <x v="66"/>
    <x v="1"/>
    <x v="4"/>
    <x v="680"/>
    <n v="0"/>
    <x v="780"/>
    <x v="0"/>
    <x v="699"/>
    <x v="2"/>
  </r>
  <r>
    <x v="858"/>
    <x v="844"/>
    <x v="659"/>
    <x v="659"/>
    <x v="3"/>
    <x v="11"/>
    <x v="20"/>
    <s v="Stationery"/>
    <n v="178"/>
    <x v="46"/>
    <x v="16"/>
    <x v="1"/>
    <x v="5"/>
    <x v="681"/>
    <n v="0"/>
    <x v="781"/>
    <x v="1"/>
    <x v="700"/>
    <x v="1"/>
  </r>
  <r>
    <x v="859"/>
    <x v="845"/>
    <x v="660"/>
    <x v="660"/>
    <x v="1"/>
    <x v="7"/>
    <x v="13"/>
    <s v="In-Ear"/>
    <n v="1599"/>
    <x v="256"/>
    <x v="85"/>
    <x v="1"/>
    <x v="9"/>
    <x v="682"/>
    <n v="0"/>
    <x v="782"/>
    <x v="2"/>
    <x v="701"/>
    <x v="2"/>
  </r>
  <r>
    <x v="860"/>
    <x v="846"/>
    <x v="661"/>
    <x v="661"/>
    <x v="1"/>
    <x v="7"/>
    <x v="13"/>
    <s v="In-Ear"/>
    <n v="499"/>
    <x v="43"/>
    <x v="61"/>
    <x v="1"/>
    <x v="1"/>
    <x v="683"/>
    <n v="0"/>
    <x v="783"/>
    <x v="0"/>
    <x v="702"/>
    <x v="1"/>
  </r>
  <r>
    <x v="861"/>
    <x v="847"/>
    <x v="662"/>
    <x v="662"/>
    <x v="0"/>
    <x v="0"/>
    <x v="17"/>
    <s v="Keyboard&amp;MiceAccessories"/>
    <n v="199"/>
    <x v="10"/>
    <x v="53"/>
    <x v="0"/>
    <x v="5"/>
    <x v="684"/>
    <n v="0"/>
    <x v="784"/>
    <x v="1"/>
    <x v="703"/>
    <x v="0"/>
  </r>
  <r>
    <x v="862"/>
    <x v="848"/>
    <x v="663"/>
    <x v="663"/>
    <x v="1"/>
    <x v="4"/>
    <x v="9"/>
    <m/>
    <n v="2499"/>
    <x v="8"/>
    <x v="67"/>
    <x v="1"/>
    <x v="4"/>
    <x v="685"/>
    <n v="0"/>
    <x v="785"/>
    <x v="2"/>
    <x v="704"/>
    <x v="1"/>
  </r>
  <r>
    <x v="863"/>
    <x v="849"/>
    <x v="664"/>
    <x v="664"/>
    <x v="0"/>
    <x v="17"/>
    <x v="47"/>
    <m/>
    <n v="199"/>
    <x v="257"/>
    <x v="39"/>
    <x v="1"/>
    <x v="13"/>
    <x v="686"/>
    <n v="0"/>
    <x v="786"/>
    <x v="1"/>
    <x v="705"/>
    <x v="1"/>
  </r>
  <r>
    <x v="864"/>
    <x v="850"/>
    <x v="665"/>
    <x v="665"/>
    <x v="1"/>
    <x v="6"/>
    <x v="12"/>
    <s v="MicroSD"/>
    <n v="939"/>
    <x v="68"/>
    <x v="26"/>
    <x v="1"/>
    <x v="5"/>
    <x v="687"/>
    <n v="0"/>
    <x v="787"/>
    <x v="2"/>
    <x v="706"/>
    <x v="2"/>
  </r>
  <r>
    <x v="865"/>
    <x v="851"/>
    <x v="666"/>
    <x v="666"/>
    <x v="1"/>
    <x v="4"/>
    <x v="9"/>
    <m/>
    <n v="2499"/>
    <x v="258"/>
    <x v="49"/>
    <x v="1"/>
    <x v="6"/>
    <x v="688"/>
    <n v="0"/>
    <x v="788"/>
    <x v="2"/>
    <x v="707"/>
    <x v="2"/>
  </r>
  <r>
    <x v="866"/>
    <x v="852"/>
    <x v="667"/>
    <x v="667"/>
    <x v="0"/>
    <x v="0"/>
    <x v="17"/>
    <s v="Mice"/>
    <n v="1439"/>
    <x v="259"/>
    <x v="49"/>
    <x v="1"/>
    <x v="2"/>
    <x v="689"/>
    <n v="0"/>
    <x v="789"/>
    <x v="2"/>
    <x v="708"/>
    <x v="2"/>
  </r>
  <r>
    <x v="867"/>
    <x v="853"/>
    <x v="668"/>
    <x v="668"/>
    <x v="1"/>
    <x v="7"/>
    <x v="13"/>
    <s v="In-Ear"/>
    <n v="1099"/>
    <x v="43"/>
    <x v="67"/>
    <x v="1"/>
    <x v="4"/>
    <x v="690"/>
    <n v="0"/>
    <x v="790"/>
    <x v="2"/>
    <x v="709"/>
    <x v="1"/>
  </r>
  <r>
    <x v="868"/>
    <x v="854"/>
    <x v="669"/>
    <x v="669"/>
    <x v="3"/>
    <x v="11"/>
    <x v="20"/>
    <s v="Stationery"/>
    <n v="157"/>
    <x v="38"/>
    <x v="81"/>
    <x v="1"/>
    <x v="6"/>
    <x v="691"/>
    <n v="0"/>
    <x v="791"/>
    <x v="1"/>
    <x v="710"/>
    <x v="2"/>
  </r>
  <r>
    <x v="869"/>
    <x v="855"/>
    <x v="670"/>
    <x v="670"/>
    <x v="0"/>
    <x v="1"/>
    <x v="1"/>
    <s v="WirelessUSBAdapters"/>
    <n v="999"/>
    <x v="174"/>
    <x v="26"/>
    <x v="1"/>
    <x v="6"/>
    <x v="692"/>
    <n v="0"/>
    <x v="792"/>
    <x v="2"/>
    <x v="711"/>
    <x v="2"/>
  </r>
  <r>
    <x v="870"/>
    <x v="856"/>
    <x v="671"/>
    <x v="671"/>
    <x v="0"/>
    <x v="0"/>
    <x v="17"/>
    <s v="Keyboard&amp;MiceAccessories"/>
    <n v="115"/>
    <x v="163"/>
    <x v="24"/>
    <x v="0"/>
    <x v="9"/>
    <x v="693"/>
    <n v="0"/>
    <x v="793"/>
    <x v="1"/>
    <x v="712"/>
    <x v="0"/>
  </r>
  <r>
    <x v="871"/>
    <x v="857"/>
    <x v="672"/>
    <x v="672"/>
    <x v="0"/>
    <x v="0"/>
    <x v="17"/>
    <s v="GraphicTablets"/>
    <n v="175"/>
    <x v="260"/>
    <x v="12"/>
    <x v="0"/>
    <x v="3"/>
    <x v="694"/>
    <n v="0"/>
    <x v="794"/>
    <x v="1"/>
    <x v="713"/>
    <x v="0"/>
  </r>
  <r>
    <x v="872"/>
    <x v="858"/>
    <x v="471"/>
    <x v="471"/>
    <x v="1"/>
    <x v="13"/>
    <x v="35"/>
    <s v="DomeCameras"/>
    <n v="1999"/>
    <x v="261"/>
    <x v="26"/>
    <x v="1"/>
    <x v="11"/>
    <x v="695"/>
    <n v="0"/>
    <x v="795"/>
    <x v="2"/>
    <x v="714"/>
    <x v="2"/>
  </r>
  <r>
    <x v="873"/>
    <x v="859"/>
    <x v="673"/>
    <x v="673"/>
    <x v="0"/>
    <x v="15"/>
    <x v="48"/>
    <m/>
    <n v="3999"/>
    <x v="262"/>
    <x v="56"/>
    <x v="1"/>
    <x v="13"/>
    <x v="696"/>
    <n v="0"/>
    <x v="796"/>
    <x v="2"/>
    <x v="715"/>
    <x v="1"/>
  </r>
  <r>
    <x v="874"/>
    <x v="860"/>
    <x v="674"/>
    <x v="674"/>
    <x v="0"/>
    <x v="1"/>
    <x v="32"/>
    <m/>
    <n v="899"/>
    <x v="263"/>
    <x v="23"/>
    <x v="1"/>
    <x v="3"/>
    <x v="697"/>
    <n v="0"/>
    <x v="797"/>
    <x v="2"/>
    <x v="716"/>
    <x v="1"/>
  </r>
  <r>
    <x v="875"/>
    <x v="861"/>
    <x v="675"/>
    <x v="675"/>
    <x v="0"/>
    <x v="0"/>
    <x v="17"/>
    <s v="Keyboard&amp;MiceAccessories"/>
    <n v="299"/>
    <x v="264"/>
    <x v="27"/>
    <x v="0"/>
    <x v="1"/>
    <x v="698"/>
    <n v="1"/>
    <x v="798"/>
    <x v="0"/>
    <x v="717"/>
    <x v="0"/>
  </r>
  <r>
    <x v="876"/>
    <x v="862"/>
    <x v="676"/>
    <x v="676"/>
    <x v="0"/>
    <x v="0"/>
    <x v="17"/>
    <s v="GraphicTablets"/>
    <n v="3303"/>
    <x v="265"/>
    <x v="8"/>
    <x v="0"/>
    <x v="4"/>
    <x v="699"/>
    <n v="0"/>
    <x v="799"/>
    <x v="2"/>
    <x v="718"/>
    <x v="0"/>
  </r>
  <r>
    <x v="877"/>
    <x v="863"/>
    <x v="677"/>
    <x v="677"/>
    <x v="0"/>
    <x v="0"/>
    <x v="38"/>
    <s v="Webcams&amp;VoIPEquipment"/>
    <n v="1890"/>
    <x v="49"/>
    <x v="72"/>
    <x v="0"/>
    <x v="1"/>
    <x v="700"/>
    <n v="0"/>
    <x v="800"/>
    <x v="2"/>
    <x v="719"/>
    <x v="0"/>
  </r>
  <r>
    <x v="878"/>
    <x v="864"/>
    <x v="678"/>
    <x v="678"/>
    <x v="3"/>
    <x v="11"/>
    <x v="20"/>
    <s v="Stationery"/>
    <n v="90"/>
    <x v="22"/>
    <x v="30"/>
    <x v="0"/>
    <x v="6"/>
    <x v="701"/>
    <n v="0"/>
    <x v="801"/>
    <x v="1"/>
    <x v="720"/>
    <x v="0"/>
  </r>
  <r>
    <x v="879"/>
    <x v="865"/>
    <x v="679"/>
    <x v="679"/>
    <x v="1"/>
    <x v="7"/>
    <x v="13"/>
    <s v="In-Ear"/>
    <n v="1599"/>
    <x v="243"/>
    <x v="26"/>
    <x v="1"/>
    <x v="6"/>
    <x v="702"/>
    <n v="0"/>
    <x v="802"/>
    <x v="2"/>
    <x v="721"/>
    <x v="2"/>
  </r>
  <r>
    <x v="880"/>
    <x v="866"/>
    <x v="680"/>
    <x v="680"/>
    <x v="0"/>
    <x v="0"/>
    <x v="14"/>
    <s v="CoolingPads"/>
    <n v="599"/>
    <x v="11"/>
    <x v="81"/>
    <x v="1"/>
    <x v="4"/>
    <x v="703"/>
    <n v="0"/>
    <x v="803"/>
    <x v="2"/>
    <x v="722"/>
    <x v="2"/>
  </r>
  <r>
    <x v="881"/>
    <x v="867"/>
    <x v="681"/>
    <x v="681"/>
    <x v="0"/>
    <x v="1"/>
    <x v="1"/>
    <s v="WirelessUSBAdapters"/>
    <n v="507"/>
    <x v="266"/>
    <x v="61"/>
    <x v="1"/>
    <x v="3"/>
    <x v="704"/>
    <n v="0"/>
    <x v="804"/>
    <x v="2"/>
    <x v="723"/>
    <x v="1"/>
  </r>
  <r>
    <x v="882"/>
    <x v="868"/>
    <x v="641"/>
    <x v="641"/>
    <x v="0"/>
    <x v="0"/>
    <x v="17"/>
    <s v="Keyboard&amp;MiceAccessories"/>
    <n v="425"/>
    <x v="38"/>
    <x v="25"/>
    <x v="0"/>
    <x v="1"/>
    <x v="705"/>
    <n v="1"/>
    <x v="805"/>
    <x v="0"/>
    <x v="724"/>
    <x v="0"/>
  </r>
  <r>
    <x v="883"/>
    <x v="869"/>
    <x v="682"/>
    <x v="682"/>
    <x v="1"/>
    <x v="7"/>
    <x v="13"/>
    <s v="On-Ear"/>
    <n v="1499"/>
    <x v="49"/>
    <x v="33"/>
    <x v="0"/>
    <x v="3"/>
    <x v="706"/>
    <n v="0"/>
    <x v="806"/>
    <x v="2"/>
    <x v="725"/>
    <x v="0"/>
  </r>
  <r>
    <x v="884"/>
    <x v="870"/>
    <x v="683"/>
    <x v="683"/>
    <x v="0"/>
    <x v="0"/>
    <x v="36"/>
    <s v="Bags,Cases&amp;Sleeves"/>
    <n v="549"/>
    <x v="267"/>
    <x v="41"/>
    <x v="1"/>
    <x v="5"/>
    <x v="707"/>
    <n v="0"/>
    <x v="807"/>
    <x v="2"/>
    <x v="726"/>
    <x v="1"/>
  </r>
  <r>
    <x v="885"/>
    <x v="871"/>
    <x v="684"/>
    <x v="684"/>
    <x v="0"/>
    <x v="0"/>
    <x v="0"/>
    <s v="Cables"/>
    <n v="199"/>
    <x v="201"/>
    <x v="79"/>
    <x v="1"/>
    <x v="3"/>
    <x v="708"/>
    <n v="0"/>
    <x v="808"/>
    <x v="1"/>
    <x v="727"/>
    <x v="2"/>
  </r>
  <r>
    <x v="886"/>
    <x v="872"/>
    <x v="685"/>
    <x v="685"/>
    <x v="0"/>
    <x v="0"/>
    <x v="17"/>
    <s v="Mice"/>
    <n v="1295"/>
    <x v="20"/>
    <x v="10"/>
    <x v="0"/>
    <x v="5"/>
    <x v="709"/>
    <n v="0"/>
    <x v="809"/>
    <x v="2"/>
    <x v="728"/>
    <x v="0"/>
  </r>
  <r>
    <x v="887"/>
    <x v="873"/>
    <x v="686"/>
    <x v="686"/>
    <x v="4"/>
    <x v="12"/>
    <x v="28"/>
    <s v="Paints"/>
    <n v="310"/>
    <x v="135"/>
    <x v="63"/>
    <x v="1"/>
    <x v="4"/>
    <x v="710"/>
    <n v="0"/>
    <x v="810"/>
    <x v="0"/>
    <x v="729"/>
    <x v="1"/>
  </r>
  <r>
    <x v="888"/>
    <x v="874"/>
    <x v="687"/>
    <x v="687"/>
    <x v="0"/>
    <x v="0"/>
    <x v="14"/>
    <s v="CameraPrivacyCovers"/>
    <n v="149"/>
    <x v="6"/>
    <x v="8"/>
    <x v="0"/>
    <x v="0"/>
    <x v="711"/>
    <n v="0"/>
    <x v="811"/>
    <x v="1"/>
    <x v="730"/>
    <x v="0"/>
  </r>
  <r>
    <x v="889"/>
    <x v="875"/>
    <x v="688"/>
    <x v="688"/>
    <x v="0"/>
    <x v="0"/>
    <x v="17"/>
    <s v="Keyboard&amp;MouseSets"/>
    <n v="1149"/>
    <x v="261"/>
    <x v="26"/>
    <x v="1"/>
    <x v="9"/>
    <x v="712"/>
    <n v="0"/>
    <x v="812"/>
    <x v="2"/>
    <x v="731"/>
    <x v="2"/>
  </r>
  <r>
    <x v="890"/>
    <x v="876"/>
    <x v="689"/>
    <x v="689"/>
    <x v="0"/>
    <x v="0"/>
    <x v="14"/>
    <s v="Lapdesks"/>
    <n v="499"/>
    <x v="268"/>
    <x v="37"/>
    <x v="0"/>
    <x v="0"/>
    <x v="713"/>
    <n v="0"/>
    <x v="813"/>
    <x v="0"/>
    <x v="732"/>
    <x v="0"/>
  </r>
  <r>
    <x v="891"/>
    <x v="877"/>
    <x v="690"/>
    <x v="690"/>
    <x v="1"/>
    <x v="7"/>
    <x v="13"/>
    <s v="In-Ear"/>
    <n v="999"/>
    <x v="145"/>
    <x v="20"/>
    <x v="0"/>
    <x v="0"/>
    <x v="714"/>
    <n v="0"/>
    <x v="814"/>
    <x v="2"/>
    <x v="733"/>
    <x v="0"/>
  </r>
  <r>
    <x v="892"/>
    <x v="878"/>
    <x v="691"/>
    <x v="691"/>
    <x v="0"/>
    <x v="17"/>
    <x v="44"/>
    <m/>
    <n v="1709"/>
    <x v="38"/>
    <x v="35"/>
    <x v="1"/>
    <x v="0"/>
    <x v="715"/>
    <n v="0"/>
    <x v="815"/>
    <x v="2"/>
    <x v="734"/>
    <x v="1"/>
  </r>
  <r>
    <x v="893"/>
    <x v="879"/>
    <x v="692"/>
    <x v="692"/>
    <x v="3"/>
    <x v="11"/>
    <x v="20"/>
    <s v="Stationery"/>
    <n v="250"/>
    <x v="229"/>
    <x v="26"/>
    <x v="1"/>
    <x v="6"/>
    <x v="716"/>
    <n v="0"/>
    <x v="816"/>
    <x v="0"/>
    <x v="735"/>
    <x v="2"/>
  </r>
  <r>
    <x v="894"/>
    <x v="880"/>
    <x v="693"/>
    <x v="693"/>
    <x v="0"/>
    <x v="1"/>
    <x v="1"/>
    <s v="WirelessUSBAdapters"/>
    <n v="1199"/>
    <x v="163"/>
    <x v="48"/>
    <x v="0"/>
    <x v="4"/>
    <x v="717"/>
    <n v="1"/>
    <x v="817"/>
    <x v="2"/>
    <x v="736"/>
    <x v="0"/>
  </r>
  <r>
    <x v="895"/>
    <x v="881"/>
    <x v="694"/>
    <x v="694"/>
    <x v="4"/>
    <x v="12"/>
    <x v="46"/>
    <s v="DrawingMedia"/>
    <n v="90"/>
    <x v="269"/>
    <x v="26"/>
    <x v="1"/>
    <x v="0"/>
    <x v="718"/>
    <n v="0"/>
    <x v="818"/>
    <x v="1"/>
    <x v="737"/>
    <x v="2"/>
  </r>
  <r>
    <x v="896"/>
    <x v="882"/>
    <x v="695"/>
    <x v="695"/>
    <x v="1"/>
    <x v="5"/>
    <x v="10"/>
    <s v="StylusPens"/>
    <n v="2025"/>
    <x v="183"/>
    <x v="26"/>
    <x v="1"/>
    <x v="3"/>
    <x v="719"/>
    <n v="0"/>
    <x v="819"/>
    <x v="2"/>
    <x v="738"/>
    <x v="2"/>
  </r>
  <r>
    <x v="897"/>
    <x v="883"/>
    <x v="696"/>
    <x v="696"/>
    <x v="0"/>
    <x v="0"/>
    <x v="27"/>
    <s v="GamingMice"/>
    <n v="1495"/>
    <x v="10"/>
    <x v="43"/>
    <x v="0"/>
    <x v="3"/>
    <x v="720"/>
    <n v="0"/>
    <x v="820"/>
    <x v="2"/>
    <x v="739"/>
    <x v="0"/>
  </r>
  <r>
    <x v="898"/>
    <x v="884"/>
    <x v="697"/>
    <x v="697"/>
    <x v="0"/>
    <x v="0"/>
    <x v="0"/>
    <s v="Cables"/>
    <n v="799"/>
    <x v="270"/>
    <x v="14"/>
    <x v="1"/>
    <x v="11"/>
    <x v="721"/>
    <n v="0"/>
    <x v="821"/>
    <x v="2"/>
    <x v="740"/>
    <x v="2"/>
  </r>
  <r>
    <x v="899"/>
    <x v="885"/>
    <x v="698"/>
    <x v="698"/>
    <x v="1"/>
    <x v="3"/>
    <x v="8"/>
    <s v="BluetoothSpeakers"/>
    <n v="899"/>
    <x v="271"/>
    <x v="18"/>
    <x v="1"/>
    <x v="4"/>
    <x v="722"/>
    <n v="0"/>
    <x v="822"/>
    <x v="2"/>
    <x v="741"/>
    <x v="1"/>
  </r>
  <r>
    <x v="900"/>
    <x v="886"/>
    <x v="699"/>
    <x v="699"/>
    <x v="0"/>
    <x v="0"/>
    <x v="0"/>
    <s v="Cables"/>
    <n v="349"/>
    <x v="253"/>
    <x v="6"/>
    <x v="0"/>
    <x v="0"/>
    <x v="723"/>
    <n v="0"/>
    <x v="823"/>
    <x v="0"/>
    <x v="742"/>
    <x v="0"/>
  </r>
  <r>
    <x v="901"/>
    <x v="887"/>
    <x v="405"/>
    <x v="405"/>
    <x v="1"/>
    <x v="5"/>
    <x v="10"/>
    <s v="Chargers"/>
    <n v="900"/>
    <x v="228"/>
    <x v="84"/>
    <x v="1"/>
    <x v="5"/>
    <x v="724"/>
    <n v="0"/>
    <x v="824"/>
    <x v="2"/>
    <x v="743"/>
    <x v="2"/>
  </r>
  <r>
    <x v="902"/>
    <x v="888"/>
    <x v="700"/>
    <x v="700"/>
    <x v="1"/>
    <x v="13"/>
    <x v="35"/>
    <s v="DomeCameras"/>
    <n v="2490"/>
    <x v="36"/>
    <x v="0"/>
    <x v="0"/>
    <x v="2"/>
    <x v="725"/>
    <n v="0"/>
    <x v="825"/>
    <x v="2"/>
    <x v="744"/>
    <x v="0"/>
  </r>
  <r>
    <x v="903"/>
    <x v="889"/>
    <x v="701"/>
    <x v="701"/>
    <x v="1"/>
    <x v="10"/>
    <x v="31"/>
    <m/>
    <n v="116"/>
    <x v="272"/>
    <x v="16"/>
    <x v="1"/>
    <x v="1"/>
    <x v="188"/>
    <n v="1"/>
    <x v="826"/>
    <x v="1"/>
    <x v="745"/>
    <x v="1"/>
  </r>
  <r>
    <x v="904"/>
    <x v="890"/>
    <x v="702"/>
    <x v="702"/>
    <x v="4"/>
    <x v="12"/>
    <x v="28"/>
    <s v="Paints"/>
    <n v="200"/>
    <x v="214"/>
    <x v="46"/>
    <x v="0"/>
    <x v="0"/>
    <x v="726"/>
    <n v="0"/>
    <x v="827"/>
    <x v="0"/>
    <x v="746"/>
    <x v="0"/>
  </r>
  <r>
    <x v="905"/>
    <x v="891"/>
    <x v="703"/>
    <x v="703"/>
    <x v="0"/>
    <x v="0"/>
    <x v="14"/>
    <s v="LaptopChargers&amp;PowerSupplies"/>
    <n v="1249"/>
    <x v="20"/>
    <x v="13"/>
    <x v="0"/>
    <x v="7"/>
    <x v="727"/>
    <n v="1"/>
    <x v="828"/>
    <x v="2"/>
    <x v="747"/>
    <x v="0"/>
  </r>
  <r>
    <x v="906"/>
    <x v="892"/>
    <x v="704"/>
    <x v="704"/>
    <x v="0"/>
    <x v="0"/>
    <x v="38"/>
    <s v="PCHeadsets"/>
    <n v="649"/>
    <x v="8"/>
    <x v="20"/>
    <x v="0"/>
    <x v="4"/>
    <x v="728"/>
    <n v="0"/>
    <x v="829"/>
    <x v="2"/>
    <x v="748"/>
    <x v="0"/>
  </r>
  <r>
    <x v="907"/>
    <x v="893"/>
    <x v="502"/>
    <x v="502"/>
    <x v="0"/>
    <x v="0"/>
    <x v="27"/>
    <s v="GamingKeyboards"/>
    <n v="2649"/>
    <x v="43"/>
    <x v="8"/>
    <x v="0"/>
    <x v="3"/>
    <x v="729"/>
    <n v="0"/>
    <x v="830"/>
    <x v="2"/>
    <x v="749"/>
    <x v="0"/>
  </r>
  <r>
    <x v="908"/>
    <x v="894"/>
    <x v="705"/>
    <x v="705"/>
    <x v="0"/>
    <x v="0"/>
    <x v="0"/>
    <s v="Cables"/>
    <n v="199"/>
    <x v="273"/>
    <x v="61"/>
    <x v="1"/>
    <x v="2"/>
    <x v="730"/>
    <n v="0"/>
    <x v="831"/>
    <x v="1"/>
    <x v="750"/>
    <x v="1"/>
  </r>
  <r>
    <x v="909"/>
    <x v="895"/>
    <x v="706"/>
    <x v="706"/>
    <x v="0"/>
    <x v="15"/>
    <x v="26"/>
    <s v="InkjetInkCartridges"/>
    <n v="596"/>
    <x v="274"/>
    <x v="56"/>
    <x v="1"/>
    <x v="9"/>
    <x v="731"/>
    <n v="0"/>
    <x v="832"/>
    <x v="2"/>
    <x v="751"/>
    <x v="1"/>
  </r>
  <r>
    <x v="910"/>
    <x v="896"/>
    <x v="199"/>
    <x v="199"/>
    <x v="1"/>
    <x v="4"/>
    <x v="9"/>
    <m/>
    <n v="2499"/>
    <x v="199"/>
    <x v="54"/>
    <x v="1"/>
    <x v="1"/>
    <x v="732"/>
    <n v="0"/>
    <x v="833"/>
    <x v="2"/>
    <x v="752"/>
    <x v="1"/>
  </r>
  <r>
    <x v="911"/>
    <x v="897"/>
    <x v="707"/>
    <x v="707"/>
    <x v="1"/>
    <x v="3"/>
    <x v="8"/>
    <s v="SoundbarSpeakers"/>
    <n v="4999"/>
    <x v="8"/>
    <x v="34"/>
    <x v="0"/>
    <x v="3"/>
    <x v="733"/>
    <n v="0"/>
    <x v="834"/>
    <x v="2"/>
    <x v="753"/>
    <x v="0"/>
  </r>
  <r>
    <x v="912"/>
    <x v="898"/>
    <x v="708"/>
    <x v="708"/>
    <x v="1"/>
    <x v="7"/>
    <x v="13"/>
    <s v="In-Ear"/>
    <n v="399"/>
    <x v="20"/>
    <x v="2"/>
    <x v="0"/>
    <x v="7"/>
    <x v="734"/>
    <n v="0"/>
    <x v="835"/>
    <x v="0"/>
    <x v="754"/>
    <x v="0"/>
  </r>
  <r>
    <x v="913"/>
    <x v="899"/>
    <x v="709"/>
    <x v="709"/>
    <x v="1"/>
    <x v="10"/>
    <x v="31"/>
    <m/>
    <n v="116"/>
    <x v="6"/>
    <x v="19"/>
    <x v="1"/>
    <x v="2"/>
    <x v="735"/>
    <n v="0"/>
    <x v="836"/>
    <x v="1"/>
    <x v="755"/>
    <x v="1"/>
  </r>
  <r>
    <x v="914"/>
    <x v="900"/>
    <x v="710"/>
    <x v="710"/>
    <x v="1"/>
    <x v="13"/>
    <x v="35"/>
    <s v="DomeCameras"/>
    <n v="4499"/>
    <x v="141"/>
    <x v="13"/>
    <x v="0"/>
    <x v="3"/>
    <x v="736"/>
    <n v="0"/>
    <x v="837"/>
    <x v="2"/>
    <x v="756"/>
    <x v="0"/>
  </r>
  <r>
    <x v="915"/>
    <x v="901"/>
    <x v="711"/>
    <x v="711"/>
    <x v="0"/>
    <x v="0"/>
    <x v="37"/>
    <m/>
    <n v="330"/>
    <x v="273"/>
    <x v="54"/>
    <x v="1"/>
    <x v="2"/>
    <x v="737"/>
    <n v="0"/>
    <x v="838"/>
    <x v="0"/>
    <x v="757"/>
    <x v="1"/>
  </r>
  <r>
    <x v="916"/>
    <x v="902"/>
    <x v="712"/>
    <x v="712"/>
    <x v="1"/>
    <x v="7"/>
    <x v="13"/>
    <s v="Over-Ear"/>
    <n v="649"/>
    <x v="275"/>
    <x v="79"/>
    <x v="1"/>
    <x v="2"/>
    <x v="738"/>
    <n v="0"/>
    <x v="839"/>
    <x v="2"/>
    <x v="758"/>
    <x v="2"/>
  </r>
  <r>
    <x v="917"/>
    <x v="903"/>
    <x v="713"/>
    <x v="713"/>
    <x v="0"/>
    <x v="0"/>
    <x v="36"/>
    <s v="ScreenProtectors"/>
    <n v="1234"/>
    <x v="276"/>
    <x v="61"/>
    <x v="1"/>
    <x v="2"/>
    <x v="739"/>
    <n v="0"/>
    <x v="840"/>
    <x v="2"/>
    <x v="759"/>
    <x v="1"/>
  </r>
  <r>
    <x v="918"/>
    <x v="904"/>
    <x v="705"/>
    <x v="705"/>
    <x v="1"/>
    <x v="7"/>
    <x v="13"/>
    <s v="On-Ear"/>
    <n v="1399"/>
    <x v="277"/>
    <x v="41"/>
    <x v="1"/>
    <x v="11"/>
    <x v="740"/>
    <n v="0"/>
    <x v="841"/>
    <x v="2"/>
    <x v="760"/>
    <x v="1"/>
  </r>
  <r>
    <x v="919"/>
    <x v="905"/>
    <x v="714"/>
    <x v="714"/>
    <x v="3"/>
    <x v="11"/>
    <x v="20"/>
    <s v="Stationery"/>
    <n v="272"/>
    <x v="278"/>
    <x v="47"/>
    <x v="1"/>
    <x v="11"/>
    <x v="741"/>
    <n v="0"/>
    <x v="842"/>
    <x v="0"/>
    <x v="761"/>
    <x v="2"/>
  </r>
  <r>
    <x v="920"/>
    <x v="906"/>
    <x v="715"/>
    <x v="715"/>
    <x v="1"/>
    <x v="7"/>
    <x v="49"/>
    <m/>
    <n v="99"/>
    <x v="8"/>
    <x v="8"/>
    <x v="0"/>
    <x v="3"/>
    <x v="742"/>
    <n v="0"/>
    <x v="843"/>
    <x v="1"/>
    <x v="762"/>
    <x v="0"/>
  </r>
  <r>
    <x v="921"/>
    <x v="907"/>
    <x v="716"/>
    <x v="716"/>
    <x v="0"/>
    <x v="15"/>
    <x v="48"/>
    <s v="InkjetPrinters"/>
    <n v="3498"/>
    <x v="204"/>
    <x v="68"/>
    <x v="1"/>
    <x v="3"/>
    <x v="743"/>
    <n v="0"/>
    <x v="844"/>
    <x v="2"/>
    <x v="763"/>
    <x v="2"/>
  </r>
  <r>
    <x v="922"/>
    <x v="908"/>
    <x v="717"/>
    <x v="717"/>
    <x v="0"/>
    <x v="16"/>
    <x v="31"/>
    <m/>
    <n v="10099"/>
    <x v="6"/>
    <x v="8"/>
    <x v="0"/>
    <x v="8"/>
    <x v="744"/>
    <n v="0"/>
    <x v="845"/>
    <x v="2"/>
    <x v="764"/>
    <x v="0"/>
  </r>
  <r>
    <x v="923"/>
    <x v="909"/>
    <x v="718"/>
    <x v="718"/>
    <x v="0"/>
    <x v="0"/>
    <x v="14"/>
    <s v="Bags&amp;Sleeves"/>
    <n v="449"/>
    <x v="41"/>
    <x v="10"/>
    <x v="0"/>
    <x v="0"/>
    <x v="745"/>
    <n v="0"/>
    <x v="846"/>
    <x v="0"/>
    <x v="765"/>
    <x v="0"/>
  </r>
  <r>
    <x v="924"/>
    <x v="910"/>
    <x v="719"/>
    <x v="719"/>
    <x v="6"/>
    <x v="19"/>
    <x v="50"/>
    <s v="ColouringPens&amp;Markers"/>
    <n v="150"/>
    <x v="181"/>
    <x v="61"/>
    <x v="1"/>
    <x v="1"/>
    <x v="746"/>
    <n v="0"/>
    <x v="847"/>
    <x v="1"/>
    <x v="766"/>
    <x v="1"/>
  </r>
  <r>
    <x v="925"/>
    <x v="911"/>
    <x v="720"/>
    <x v="720"/>
    <x v="0"/>
    <x v="0"/>
    <x v="0"/>
    <s v="Cables"/>
    <n v="348"/>
    <x v="279"/>
    <x v="21"/>
    <x v="1"/>
    <x v="4"/>
    <x v="747"/>
    <n v="0"/>
    <x v="848"/>
    <x v="0"/>
    <x v="767"/>
    <x v="1"/>
  </r>
  <r>
    <x v="926"/>
    <x v="912"/>
    <x v="721"/>
    <x v="721"/>
    <x v="0"/>
    <x v="1"/>
    <x v="32"/>
    <m/>
    <n v="1199"/>
    <x v="280"/>
    <x v="3"/>
    <x v="0"/>
    <x v="1"/>
    <x v="748"/>
    <n v="0"/>
    <x v="849"/>
    <x v="2"/>
    <x v="768"/>
    <x v="0"/>
  </r>
  <r>
    <x v="927"/>
    <x v="913"/>
    <x v="722"/>
    <x v="722"/>
    <x v="0"/>
    <x v="0"/>
    <x v="29"/>
    <m/>
    <n v="397"/>
    <x v="281"/>
    <x v="18"/>
    <x v="1"/>
    <x v="6"/>
    <x v="749"/>
    <n v="0"/>
    <x v="850"/>
    <x v="0"/>
    <x v="769"/>
    <x v="1"/>
  </r>
  <r>
    <x v="928"/>
    <x v="914"/>
    <x v="723"/>
    <x v="723"/>
    <x v="0"/>
    <x v="0"/>
    <x v="0"/>
    <s v="Cables"/>
    <n v="154"/>
    <x v="282"/>
    <x v="37"/>
    <x v="0"/>
    <x v="3"/>
    <x v="750"/>
    <n v="0"/>
    <x v="851"/>
    <x v="1"/>
    <x v="770"/>
    <x v="0"/>
  </r>
  <r>
    <x v="929"/>
    <x v="915"/>
    <x v="724"/>
    <x v="724"/>
    <x v="0"/>
    <x v="0"/>
    <x v="27"/>
    <s v="Gamepads"/>
    <n v="699"/>
    <x v="199"/>
    <x v="54"/>
    <x v="1"/>
    <x v="1"/>
    <x v="751"/>
    <n v="0"/>
    <x v="852"/>
    <x v="2"/>
    <x v="771"/>
    <x v="1"/>
  </r>
  <r>
    <x v="930"/>
    <x v="916"/>
    <x v="725"/>
    <x v="725"/>
    <x v="1"/>
    <x v="7"/>
    <x v="13"/>
    <s v="In-Ear"/>
    <n v="1679"/>
    <x v="283"/>
    <x v="30"/>
    <x v="0"/>
    <x v="0"/>
    <x v="752"/>
    <n v="0"/>
    <x v="853"/>
    <x v="2"/>
    <x v="772"/>
    <x v="0"/>
  </r>
  <r>
    <x v="931"/>
    <x v="917"/>
    <x v="726"/>
    <x v="726"/>
    <x v="0"/>
    <x v="0"/>
    <x v="17"/>
    <s v="GraphicTablets"/>
    <n v="354"/>
    <x v="123"/>
    <x v="11"/>
    <x v="0"/>
    <x v="11"/>
    <x v="753"/>
    <n v="0"/>
    <x v="854"/>
    <x v="0"/>
    <x v="773"/>
    <x v="0"/>
  </r>
  <r>
    <x v="932"/>
    <x v="918"/>
    <x v="727"/>
    <x v="727"/>
    <x v="0"/>
    <x v="0"/>
    <x v="27"/>
    <s v="Headsets"/>
    <n v="1199"/>
    <x v="284"/>
    <x v="66"/>
    <x v="1"/>
    <x v="0"/>
    <x v="754"/>
    <n v="0"/>
    <x v="855"/>
    <x v="2"/>
    <x v="774"/>
    <x v="2"/>
  </r>
  <r>
    <x v="933"/>
    <x v="919"/>
    <x v="728"/>
    <x v="728"/>
    <x v="0"/>
    <x v="0"/>
    <x v="36"/>
    <s v="ScreenProtectors"/>
    <n v="379"/>
    <x v="285"/>
    <x v="16"/>
    <x v="1"/>
    <x v="0"/>
    <x v="755"/>
    <n v="0"/>
    <x v="856"/>
    <x v="0"/>
    <x v="775"/>
    <x v="1"/>
  </r>
  <r>
    <x v="934"/>
    <x v="920"/>
    <x v="729"/>
    <x v="729"/>
    <x v="0"/>
    <x v="8"/>
    <x v="22"/>
    <m/>
    <n v="499"/>
    <x v="5"/>
    <x v="32"/>
    <x v="1"/>
    <x v="9"/>
    <x v="756"/>
    <n v="0"/>
    <x v="857"/>
    <x v="0"/>
    <x v="776"/>
    <x v="1"/>
  </r>
  <r>
    <x v="935"/>
    <x v="921"/>
    <x v="730"/>
    <x v="730"/>
    <x v="0"/>
    <x v="8"/>
    <x v="51"/>
    <m/>
    <n v="10389"/>
    <x v="199"/>
    <x v="8"/>
    <x v="0"/>
    <x v="11"/>
    <x v="757"/>
    <n v="0"/>
    <x v="858"/>
    <x v="2"/>
    <x v="777"/>
    <x v="0"/>
  </r>
  <r>
    <x v="936"/>
    <x v="922"/>
    <x v="731"/>
    <x v="731"/>
    <x v="0"/>
    <x v="0"/>
    <x v="38"/>
    <s v="PCSpeakers"/>
    <n v="649"/>
    <x v="20"/>
    <x v="27"/>
    <x v="0"/>
    <x v="3"/>
    <x v="758"/>
    <n v="1"/>
    <x v="859"/>
    <x v="2"/>
    <x v="778"/>
    <x v="0"/>
  </r>
  <r>
    <x v="937"/>
    <x v="923"/>
    <x v="732"/>
    <x v="732"/>
    <x v="0"/>
    <x v="1"/>
    <x v="1"/>
    <s v="PowerLANAdapters"/>
    <n v="1199"/>
    <x v="210"/>
    <x v="23"/>
    <x v="1"/>
    <x v="3"/>
    <x v="759"/>
    <n v="0"/>
    <x v="860"/>
    <x v="2"/>
    <x v="779"/>
    <x v="1"/>
  </r>
  <r>
    <x v="938"/>
    <x v="924"/>
    <x v="733"/>
    <x v="733"/>
    <x v="0"/>
    <x v="0"/>
    <x v="0"/>
    <s v="Cables"/>
    <n v="139"/>
    <x v="286"/>
    <x v="37"/>
    <x v="0"/>
    <x v="3"/>
    <x v="760"/>
    <n v="0"/>
    <x v="861"/>
    <x v="1"/>
    <x v="780"/>
    <x v="0"/>
  </r>
  <r>
    <x v="939"/>
    <x v="925"/>
    <x v="734"/>
    <x v="734"/>
    <x v="1"/>
    <x v="7"/>
    <x v="13"/>
    <s v="In-Ear"/>
    <n v="889"/>
    <x v="287"/>
    <x v="19"/>
    <x v="1"/>
    <x v="3"/>
    <x v="761"/>
    <n v="0"/>
    <x v="862"/>
    <x v="2"/>
    <x v="781"/>
    <x v="1"/>
  </r>
  <r>
    <x v="940"/>
    <x v="926"/>
    <x v="735"/>
    <x v="735"/>
    <x v="0"/>
    <x v="0"/>
    <x v="17"/>
    <s v="Keyboard&amp;MouseSets"/>
    <n v="1409"/>
    <x v="288"/>
    <x v="10"/>
    <x v="0"/>
    <x v="0"/>
    <x v="246"/>
    <n v="1"/>
    <x v="863"/>
    <x v="2"/>
    <x v="782"/>
    <x v="0"/>
  </r>
  <r>
    <x v="941"/>
    <x v="927"/>
    <x v="736"/>
    <x v="736"/>
    <x v="0"/>
    <x v="15"/>
    <x v="26"/>
    <s v="InkjetInkRefills&amp;Kits"/>
    <n v="549"/>
    <x v="8"/>
    <x v="6"/>
    <x v="0"/>
    <x v="1"/>
    <x v="762"/>
    <n v="0"/>
    <x v="864"/>
    <x v="2"/>
    <x v="783"/>
    <x v="0"/>
  </r>
  <r>
    <x v="942"/>
    <x v="928"/>
    <x v="737"/>
    <x v="737"/>
    <x v="0"/>
    <x v="0"/>
    <x v="27"/>
    <s v="Headsets"/>
    <n v="749"/>
    <x v="289"/>
    <x v="86"/>
    <x v="1"/>
    <x v="4"/>
    <x v="763"/>
    <n v="0"/>
    <x v="865"/>
    <x v="2"/>
    <x v="784"/>
    <x v="2"/>
  </r>
  <r>
    <x v="943"/>
    <x v="929"/>
    <x v="738"/>
    <x v="738"/>
    <x v="0"/>
    <x v="0"/>
    <x v="0"/>
    <s v="Cables"/>
    <n v="329"/>
    <x v="179"/>
    <x v="15"/>
    <x v="1"/>
    <x v="0"/>
    <x v="764"/>
    <n v="0"/>
    <x v="866"/>
    <x v="0"/>
    <x v="785"/>
    <x v="1"/>
  </r>
  <r>
    <x v="944"/>
    <x v="930"/>
    <x v="739"/>
    <x v="739"/>
    <x v="0"/>
    <x v="0"/>
    <x v="0"/>
    <s v="Cables"/>
    <n v="379"/>
    <x v="38"/>
    <x v="10"/>
    <x v="0"/>
    <x v="0"/>
    <x v="765"/>
    <n v="1"/>
    <x v="867"/>
    <x v="0"/>
    <x v="786"/>
    <x v="0"/>
  </r>
  <r>
    <x v="945"/>
    <x v="931"/>
    <x v="740"/>
    <x v="740"/>
    <x v="1"/>
    <x v="4"/>
    <x v="9"/>
    <m/>
    <n v="5998"/>
    <x v="290"/>
    <x v="61"/>
    <x v="1"/>
    <x v="7"/>
    <x v="766"/>
    <n v="1"/>
    <x v="868"/>
    <x v="2"/>
    <x v="787"/>
    <x v="1"/>
  </r>
  <r>
    <x v="946"/>
    <x v="932"/>
    <x v="741"/>
    <x v="741"/>
    <x v="0"/>
    <x v="0"/>
    <x v="14"/>
    <s v="Bags&amp;Sleeves"/>
    <n v="299"/>
    <x v="291"/>
    <x v="4"/>
    <x v="0"/>
    <x v="3"/>
    <x v="767"/>
    <n v="0"/>
    <x v="869"/>
    <x v="0"/>
    <x v="788"/>
    <x v="0"/>
  </r>
  <r>
    <x v="947"/>
    <x v="933"/>
    <x v="742"/>
    <x v="742"/>
    <x v="0"/>
    <x v="0"/>
    <x v="36"/>
    <s v="ScreenProtectors"/>
    <n v="379"/>
    <x v="274"/>
    <x v="89"/>
    <x v="1"/>
    <x v="5"/>
    <x v="768"/>
    <n v="0"/>
    <x v="870"/>
    <x v="0"/>
    <x v="789"/>
    <x v="2"/>
  </r>
  <r>
    <x v="948"/>
    <x v="934"/>
    <x v="743"/>
    <x v="743"/>
    <x v="3"/>
    <x v="11"/>
    <x v="20"/>
    <s v="Stationery"/>
    <n v="1399"/>
    <x v="292"/>
    <x v="42"/>
    <x v="1"/>
    <x v="11"/>
    <x v="769"/>
    <n v="0"/>
    <x v="871"/>
    <x v="2"/>
    <x v="790"/>
    <x v="1"/>
  </r>
  <r>
    <x v="949"/>
    <x v="935"/>
    <x v="744"/>
    <x v="744"/>
    <x v="1"/>
    <x v="13"/>
    <x v="2"/>
    <s v="PhotoStudio&amp;Lighting"/>
    <n v="699"/>
    <x v="293"/>
    <x v="73"/>
    <x v="1"/>
    <x v="1"/>
    <x v="770"/>
    <n v="0"/>
    <x v="872"/>
    <x v="2"/>
    <x v="791"/>
    <x v="2"/>
  </r>
  <r>
    <x v="950"/>
    <x v="936"/>
    <x v="745"/>
    <x v="745"/>
    <x v="3"/>
    <x v="11"/>
    <x v="20"/>
    <s v="Stationery"/>
    <n v="300"/>
    <x v="294"/>
    <x v="17"/>
    <x v="1"/>
    <x v="0"/>
    <x v="771"/>
    <n v="0"/>
    <x v="873"/>
    <x v="0"/>
    <x v="792"/>
    <x v="1"/>
  </r>
  <r>
    <x v="951"/>
    <x v="937"/>
    <x v="705"/>
    <x v="705"/>
    <x v="0"/>
    <x v="0"/>
    <x v="17"/>
    <s v="Keyboard&amp;MiceAccessories"/>
    <n v="999"/>
    <x v="295"/>
    <x v="8"/>
    <x v="0"/>
    <x v="11"/>
    <x v="772"/>
    <n v="0"/>
    <x v="874"/>
    <x v="2"/>
    <x v="793"/>
    <x v="0"/>
  </r>
  <r>
    <x v="952"/>
    <x v="938"/>
    <x v="746"/>
    <x v="746"/>
    <x v="3"/>
    <x v="14"/>
    <x v="24"/>
    <s v="Financial&amp;Business"/>
    <n v="535"/>
    <x v="87"/>
    <x v="55"/>
    <x v="1"/>
    <x v="0"/>
    <x v="773"/>
    <n v="0"/>
    <x v="875"/>
    <x v="2"/>
    <x v="794"/>
    <x v="1"/>
  </r>
  <r>
    <x v="953"/>
    <x v="939"/>
    <x v="747"/>
    <x v="747"/>
    <x v="1"/>
    <x v="2"/>
    <x v="3"/>
    <s v="SmartTelevisions"/>
    <n v="13999"/>
    <x v="296"/>
    <x v="67"/>
    <x v="1"/>
    <x v="1"/>
    <x v="774"/>
    <n v="0"/>
    <x v="876"/>
    <x v="2"/>
    <x v="795"/>
    <x v="1"/>
  </r>
  <r>
    <x v="954"/>
    <x v="940"/>
    <x v="748"/>
    <x v="748"/>
    <x v="0"/>
    <x v="0"/>
    <x v="14"/>
    <s v="Bags&amp;Sleeves"/>
    <n v="269"/>
    <x v="297"/>
    <x v="54"/>
    <x v="1"/>
    <x v="2"/>
    <x v="775"/>
    <n v="0"/>
    <x v="877"/>
    <x v="0"/>
    <x v="796"/>
    <x v="1"/>
  </r>
  <r>
    <x v="955"/>
    <x v="941"/>
    <x v="749"/>
    <x v="749"/>
    <x v="3"/>
    <x v="11"/>
    <x v="20"/>
    <s v="Stationery"/>
    <n v="341"/>
    <x v="8"/>
    <x v="33"/>
    <x v="0"/>
    <x v="4"/>
    <x v="776"/>
    <n v="0"/>
    <x v="878"/>
    <x v="0"/>
    <x v="797"/>
    <x v="0"/>
  </r>
  <r>
    <x v="956"/>
    <x v="942"/>
    <x v="750"/>
    <x v="750"/>
    <x v="0"/>
    <x v="1"/>
    <x v="32"/>
    <m/>
    <n v="2499"/>
    <x v="158"/>
    <x v="34"/>
    <x v="0"/>
    <x v="11"/>
    <x v="777"/>
    <n v="1"/>
    <x v="879"/>
    <x v="2"/>
    <x v="798"/>
    <x v="0"/>
  </r>
  <r>
    <x v="957"/>
    <x v="943"/>
    <x v="751"/>
    <x v="751"/>
    <x v="0"/>
    <x v="0"/>
    <x v="0"/>
    <s v="Cables"/>
    <n v="349"/>
    <x v="49"/>
    <x v="21"/>
    <x v="1"/>
    <x v="1"/>
    <x v="365"/>
    <n v="1"/>
    <x v="880"/>
    <x v="0"/>
    <x v="799"/>
    <x v="1"/>
  </r>
  <r>
    <x v="958"/>
    <x v="944"/>
    <x v="752"/>
    <x v="752"/>
    <x v="0"/>
    <x v="15"/>
    <x v="48"/>
    <m/>
    <n v="5899"/>
    <x v="49"/>
    <x v="26"/>
    <x v="1"/>
    <x v="0"/>
    <x v="778"/>
    <n v="0"/>
    <x v="881"/>
    <x v="2"/>
    <x v="800"/>
    <x v="2"/>
  </r>
  <r>
    <x v="959"/>
    <x v="945"/>
    <x v="753"/>
    <x v="753"/>
    <x v="1"/>
    <x v="5"/>
    <x v="10"/>
    <s v="Chargers"/>
    <n v="699"/>
    <x v="267"/>
    <x v="8"/>
    <x v="0"/>
    <x v="0"/>
    <x v="779"/>
    <n v="0"/>
    <x v="882"/>
    <x v="2"/>
    <x v="801"/>
    <x v="0"/>
  </r>
  <r>
    <x v="960"/>
    <x v="946"/>
    <x v="754"/>
    <x v="754"/>
    <x v="0"/>
    <x v="1"/>
    <x v="32"/>
    <m/>
    <n v="1565"/>
    <x v="199"/>
    <x v="10"/>
    <x v="0"/>
    <x v="9"/>
    <x v="780"/>
    <n v="1"/>
    <x v="883"/>
    <x v="2"/>
    <x v="802"/>
    <x v="0"/>
  </r>
  <r>
    <x v="961"/>
    <x v="947"/>
    <x v="755"/>
    <x v="755"/>
    <x v="1"/>
    <x v="13"/>
    <x v="2"/>
    <s v="Tripods&amp;Monopods"/>
    <n v="326"/>
    <x v="290"/>
    <x v="81"/>
    <x v="1"/>
    <x v="4"/>
    <x v="781"/>
    <n v="0"/>
    <x v="884"/>
    <x v="0"/>
    <x v="803"/>
    <x v="2"/>
  </r>
  <r>
    <x v="962"/>
    <x v="948"/>
    <x v="756"/>
    <x v="756"/>
    <x v="1"/>
    <x v="7"/>
    <x v="15"/>
    <m/>
    <n v="120"/>
    <x v="20"/>
    <x v="32"/>
    <x v="1"/>
    <x v="1"/>
    <x v="782"/>
    <n v="1"/>
    <x v="885"/>
    <x v="1"/>
    <x v="804"/>
    <x v="1"/>
  </r>
  <r>
    <x v="963"/>
    <x v="949"/>
    <x v="757"/>
    <x v="757"/>
    <x v="0"/>
    <x v="8"/>
    <x v="22"/>
    <m/>
    <n v="657"/>
    <x v="298"/>
    <x v="68"/>
    <x v="1"/>
    <x v="0"/>
    <x v="783"/>
    <n v="0"/>
    <x v="886"/>
    <x v="2"/>
    <x v="805"/>
    <x v="2"/>
  </r>
  <r>
    <x v="964"/>
    <x v="950"/>
    <x v="725"/>
    <x v="725"/>
    <x v="0"/>
    <x v="0"/>
    <x v="27"/>
    <s v="GamingMice"/>
    <n v="1995"/>
    <x v="299"/>
    <x v="53"/>
    <x v="0"/>
    <x v="3"/>
    <x v="784"/>
    <n v="0"/>
    <x v="887"/>
    <x v="2"/>
    <x v="806"/>
    <x v="0"/>
  </r>
  <r>
    <x v="965"/>
    <x v="951"/>
    <x v="758"/>
    <x v="758"/>
    <x v="1"/>
    <x v="10"/>
    <x v="31"/>
    <m/>
    <n v="1500"/>
    <x v="300"/>
    <x v="66"/>
    <x v="1"/>
    <x v="1"/>
    <x v="785"/>
    <n v="0"/>
    <x v="888"/>
    <x v="2"/>
    <x v="807"/>
    <x v="2"/>
  </r>
  <r>
    <x v="966"/>
    <x v="952"/>
    <x v="759"/>
    <x v="759"/>
    <x v="0"/>
    <x v="0"/>
    <x v="17"/>
    <s v="Keyboards"/>
    <n v="2640"/>
    <x v="301"/>
    <x v="13"/>
    <x v="0"/>
    <x v="4"/>
    <x v="786"/>
    <n v="1"/>
    <x v="889"/>
    <x v="2"/>
    <x v="808"/>
    <x v="0"/>
  </r>
  <r>
    <x v="967"/>
    <x v="953"/>
    <x v="760"/>
    <x v="760"/>
    <x v="0"/>
    <x v="15"/>
    <x v="48"/>
    <m/>
    <n v="5299"/>
    <x v="291"/>
    <x v="18"/>
    <x v="1"/>
    <x v="1"/>
    <x v="787"/>
    <n v="0"/>
    <x v="890"/>
    <x v="2"/>
    <x v="809"/>
    <x v="1"/>
  </r>
  <r>
    <x v="968"/>
    <x v="954"/>
    <x v="761"/>
    <x v="761"/>
    <x v="0"/>
    <x v="0"/>
    <x v="0"/>
    <s v="Cables"/>
    <n v="263"/>
    <x v="235"/>
    <x v="17"/>
    <x v="1"/>
    <x v="2"/>
    <x v="788"/>
    <n v="0"/>
    <x v="891"/>
    <x v="0"/>
    <x v="810"/>
    <x v="1"/>
  </r>
  <r>
    <x v="969"/>
    <x v="955"/>
    <x v="762"/>
    <x v="762"/>
    <x v="0"/>
    <x v="0"/>
    <x v="27"/>
    <s v="Headsets"/>
    <n v="1990"/>
    <x v="302"/>
    <x v="9"/>
    <x v="1"/>
    <x v="0"/>
    <x v="789"/>
    <n v="0"/>
    <x v="892"/>
    <x v="2"/>
    <x v="811"/>
    <x v="1"/>
  </r>
  <r>
    <x v="970"/>
    <x v="956"/>
    <x v="763"/>
    <x v="763"/>
    <x v="1"/>
    <x v="20"/>
    <x v="52"/>
    <m/>
    <n v="1289"/>
    <x v="303"/>
    <x v="54"/>
    <x v="1"/>
    <x v="3"/>
    <x v="790"/>
    <n v="0"/>
    <x v="893"/>
    <x v="2"/>
    <x v="812"/>
    <x v="1"/>
  </r>
  <r>
    <x v="971"/>
    <x v="957"/>
    <x v="764"/>
    <x v="764"/>
    <x v="3"/>
    <x v="11"/>
    <x v="20"/>
    <s v="Stationery"/>
    <n v="165"/>
    <x v="214"/>
    <x v="35"/>
    <x v="1"/>
    <x v="5"/>
    <x v="791"/>
    <n v="0"/>
    <x v="894"/>
    <x v="1"/>
    <x v="813"/>
    <x v="1"/>
  </r>
  <r>
    <x v="972"/>
    <x v="958"/>
    <x v="765"/>
    <x v="765"/>
    <x v="0"/>
    <x v="0"/>
    <x v="14"/>
    <s v="LaptopChargers&amp;PowerSupplies"/>
    <n v="1699"/>
    <x v="24"/>
    <x v="42"/>
    <x v="1"/>
    <x v="1"/>
    <x v="792"/>
    <n v="0"/>
    <x v="895"/>
    <x v="2"/>
    <x v="814"/>
    <x v="1"/>
  </r>
  <r>
    <x v="973"/>
    <x v="959"/>
    <x v="766"/>
    <x v="766"/>
    <x v="1"/>
    <x v="13"/>
    <x v="35"/>
    <s v="DomeCameras"/>
    <n v="2299"/>
    <x v="304"/>
    <x v="61"/>
    <x v="1"/>
    <x v="11"/>
    <x v="793"/>
    <n v="0"/>
    <x v="896"/>
    <x v="2"/>
    <x v="815"/>
    <x v="1"/>
  </r>
  <r>
    <x v="974"/>
    <x v="960"/>
    <x v="767"/>
    <x v="767"/>
    <x v="0"/>
    <x v="0"/>
    <x v="0"/>
    <s v="Cables"/>
    <n v="219"/>
    <x v="8"/>
    <x v="6"/>
    <x v="0"/>
    <x v="1"/>
    <x v="794"/>
    <n v="0"/>
    <x v="897"/>
    <x v="0"/>
    <x v="816"/>
    <x v="0"/>
  </r>
  <r>
    <x v="975"/>
    <x v="961"/>
    <x v="768"/>
    <x v="768"/>
    <x v="0"/>
    <x v="0"/>
    <x v="34"/>
    <s v="Lamps"/>
    <n v="39"/>
    <x v="87"/>
    <x v="16"/>
    <x v="1"/>
    <x v="19"/>
    <x v="795"/>
    <n v="1"/>
    <x v="898"/>
    <x v="1"/>
    <x v="817"/>
    <x v="1"/>
  </r>
  <r>
    <x v="976"/>
    <x v="962"/>
    <x v="769"/>
    <x v="769"/>
    <x v="0"/>
    <x v="21"/>
    <x v="31"/>
    <m/>
    <n v="26999"/>
    <x v="68"/>
    <x v="41"/>
    <x v="1"/>
    <x v="4"/>
    <x v="796"/>
    <n v="0"/>
    <x v="899"/>
    <x v="2"/>
    <x v="818"/>
    <x v="1"/>
  </r>
  <r>
    <x v="977"/>
    <x v="963"/>
    <x v="725"/>
    <x v="725"/>
    <x v="1"/>
    <x v="7"/>
    <x v="13"/>
    <s v="In-Ear"/>
    <n v="1490"/>
    <x v="305"/>
    <x v="61"/>
    <x v="1"/>
    <x v="0"/>
    <x v="797"/>
    <n v="0"/>
    <x v="900"/>
    <x v="2"/>
    <x v="819"/>
    <x v="1"/>
  </r>
  <r>
    <x v="978"/>
    <x v="964"/>
    <x v="770"/>
    <x v="770"/>
    <x v="0"/>
    <x v="0"/>
    <x v="14"/>
    <s v="Lapdesks"/>
    <n v="398"/>
    <x v="306"/>
    <x v="67"/>
    <x v="1"/>
    <x v="5"/>
    <x v="798"/>
    <n v="0"/>
    <x v="901"/>
    <x v="0"/>
    <x v="820"/>
    <x v="1"/>
  </r>
  <r>
    <x v="979"/>
    <x v="965"/>
    <x v="771"/>
    <x v="771"/>
    <x v="0"/>
    <x v="0"/>
    <x v="0"/>
    <s v="Cables"/>
    <n v="349"/>
    <x v="20"/>
    <x v="13"/>
    <x v="0"/>
    <x v="3"/>
    <x v="799"/>
    <n v="0"/>
    <x v="902"/>
    <x v="0"/>
    <x v="821"/>
    <x v="0"/>
  </r>
  <r>
    <x v="980"/>
    <x v="966"/>
    <x v="772"/>
    <x v="772"/>
    <x v="0"/>
    <x v="0"/>
    <x v="14"/>
    <s v="LaptopChargers&amp;PowerSupplies"/>
    <n v="770"/>
    <x v="307"/>
    <x v="26"/>
    <x v="1"/>
    <x v="0"/>
    <x v="800"/>
    <n v="0"/>
    <x v="903"/>
    <x v="2"/>
    <x v="822"/>
    <x v="2"/>
  </r>
  <r>
    <x v="981"/>
    <x v="967"/>
    <x v="773"/>
    <x v="773"/>
    <x v="1"/>
    <x v="5"/>
    <x v="10"/>
    <s v="Stands"/>
    <n v="279"/>
    <x v="308"/>
    <x v="15"/>
    <x v="1"/>
    <x v="3"/>
    <x v="801"/>
    <n v="0"/>
    <x v="904"/>
    <x v="0"/>
    <x v="823"/>
    <x v="1"/>
  </r>
  <r>
    <x v="982"/>
    <x v="968"/>
    <x v="774"/>
    <x v="774"/>
    <x v="5"/>
    <x v="18"/>
    <x v="53"/>
    <m/>
    <n v="249"/>
    <x v="12"/>
    <x v="4"/>
    <x v="0"/>
    <x v="3"/>
    <x v="802"/>
    <n v="0"/>
    <x v="905"/>
    <x v="0"/>
    <x v="824"/>
    <x v="0"/>
  </r>
  <r>
    <x v="983"/>
    <x v="969"/>
    <x v="775"/>
    <x v="775"/>
    <x v="0"/>
    <x v="0"/>
    <x v="0"/>
    <s v="Cables"/>
    <n v="115"/>
    <x v="309"/>
    <x v="67"/>
    <x v="1"/>
    <x v="3"/>
    <x v="803"/>
    <n v="0"/>
    <x v="906"/>
    <x v="1"/>
    <x v="825"/>
    <x v="1"/>
  </r>
  <r>
    <x v="984"/>
    <x v="970"/>
    <x v="776"/>
    <x v="776"/>
    <x v="4"/>
    <x v="12"/>
    <x v="28"/>
    <m/>
    <n v="230"/>
    <x v="310"/>
    <x v="55"/>
    <x v="1"/>
    <x v="2"/>
    <x v="804"/>
    <n v="0"/>
    <x v="907"/>
    <x v="0"/>
    <x v="826"/>
    <x v="1"/>
  </r>
  <r>
    <x v="985"/>
    <x v="971"/>
    <x v="705"/>
    <x v="705"/>
    <x v="0"/>
    <x v="0"/>
    <x v="0"/>
    <s v="Cables"/>
    <n v="399"/>
    <x v="165"/>
    <x v="28"/>
    <x v="1"/>
    <x v="2"/>
    <x v="805"/>
    <n v="0"/>
    <x v="908"/>
    <x v="0"/>
    <x v="827"/>
    <x v="1"/>
  </r>
  <r>
    <x v="986"/>
    <x v="972"/>
    <x v="777"/>
    <x v="777"/>
    <x v="0"/>
    <x v="0"/>
    <x v="27"/>
    <s v="GamingMice"/>
    <n v="599"/>
    <x v="291"/>
    <x v="8"/>
    <x v="0"/>
    <x v="11"/>
    <x v="806"/>
    <n v="0"/>
    <x v="909"/>
    <x v="2"/>
    <x v="828"/>
    <x v="0"/>
  </r>
  <r>
    <x v="987"/>
    <x v="973"/>
    <x v="778"/>
    <x v="778"/>
    <x v="0"/>
    <x v="15"/>
    <x v="26"/>
    <s v="TonerCartridges"/>
    <n v="598"/>
    <x v="311"/>
    <x v="24"/>
    <x v="0"/>
    <x v="1"/>
    <x v="807"/>
    <n v="0"/>
    <x v="910"/>
    <x v="2"/>
    <x v="829"/>
    <x v="0"/>
  </r>
  <r>
    <x v="988"/>
    <x v="974"/>
    <x v="779"/>
    <x v="779"/>
    <x v="0"/>
    <x v="0"/>
    <x v="36"/>
    <s v="ScreenProtectors"/>
    <n v="399"/>
    <x v="312"/>
    <x v="52"/>
    <x v="1"/>
    <x v="0"/>
    <x v="808"/>
    <n v="0"/>
    <x v="911"/>
    <x v="0"/>
    <x v="830"/>
    <x v="2"/>
  </r>
  <r>
    <x v="989"/>
    <x v="975"/>
    <x v="780"/>
    <x v="780"/>
    <x v="0"/>
    <x v="0"/>
    <x v="14"/>
    <s v="Lapdesks"/>
    <n v="499"/>
    <x v="313"/>
    <x v="63"/>
    <x v="1"/>
    <x v="3"/>
    <x v="809"/>
    <n v="0"/>
    <x v="912"/>
    <x v="0"/>
    <x v="831"/>
    <x v="1"/>
  </r>
  <r>
    <x v="990"/>
    <x v="976"/>
    <x v="781"/>
    <x v="781"/>
    <x v="0"/>
    <x v="0"/>
    <x v="0"/>
    <s v="Cables"/>
    <n v="199"/>
    <x v="314"/>
    <x v="41"/>
    <x v="1"/>
    <x v="4"/>
    <x v="810"/>
    <n v="0"/>
    <x v="913"/>
    <x v="1"/>
    <x v="832"/>
    <x v="1"/>
  </r>
  <r>
    <x v="991"/>
    <x v="977"/>
    <x v="782"/>
    <x v="782"/>
    <x v="0"/>
    <x v="0"/>
    <x v="17"/>
    <s v="Mice"/>
    <n v="579"/>
    <x v="315"/>
    <x v="81"/>
    <x v="1"/>
    <x v="7"/>
    <x v="811"/>
    <n v="1"/>
    <x v="914"/>
    <x v="2"/>
    <x v="833"/>
    <x v="2"/>
  </r>
  <r>
    <x v="992"/>
    <x v="978"/>
    <x v="783"/>
    <x v="783"/>
    <x v="0"/>
    <x v="0"/>
    <x v="0"/>
    <s v="Cables"/>
    <n v="179"/>
    <x v="12"/>
    <x v="85"/>
    <x v="1"/>
    <x v="0"/>
    <x v="812"/>
    <n v="0"/>
    <x v="915"/>
    <x v="1"/>
    <x v="834"/>
    <x v="2"/>
  </r>
  <r>
    <x v="993"/>
    <x v="979"/>
    <x v="784"/>
    <x v="784"/>
    <x v="3"/>
    <x v="11"/>
    <x v="20"/>
    <s v="Stationery"/>
    <n v="90"/>
    <x v="77"/>
    <x v="58"/>
    <x v="0"/>
    <x v="4"/>
    <x v="813"/>
    <n v="1"/>
    <x v="916"/>
    <x v="1"/>
    <x v="835"/>
    <x v="0"/>
  </r>
  <r>
    <x v="994"/>
    <x v="980"/>
    <x v="785"/>
    <x v="785"/>
    <x v="0"/>
    <x v="0"/>
    <x v="14"/>
    <s v="Lapdesks"/>
    <n v="899"/>
    <x v="2"/>
    <x v="21"/>
    <x v="1"/>
    <x v="4"/>
    <x v="814"/>
    <n v="0"/>
    <x v="917"/>
    <x v="2"/>
    <x v="836"/>
    <x v="1"/>
  </r>
  <r>
    <x v="995"/>
    <x v="981"/>
    <x v="786"/>
    <x v="786"/>
    <x v="0"/>
    <x v="0"/>
    <x v="27"/>
    <s v="GamingKeyboards"/>
    <n v="1149"/>
    <x v="316"/>
    <x v="66"/>
    <x v="1"/>
    <x v="5"/>
    <x v="815"/>
    <n v="0"/>
    <x v="918"/>
    <x v="2"/>
    <x v="837"/>
    <x v="2"/>
  </r>
  <r>
    <x v="996"/>
    <x v="982"/>
    <x v="787"/>
    <x v="787"/>
    <x v="0"/>
    <x v="0"/>
    <x v="14"/>
    <s v="Bags&amp;Sleeves"/>
    <n v="249"/>
    <x v="317"/>
    <x v="7"/>
    <x v="1"/>
    <x v="11"/>
    <x v="816"/>
    <n v="0"/>
    <x v="919"/>
    <x v="0"/>
    <x v="838"/>
    <x v="2"/>
  </r>
  <r>
    <x v="997"/>
    <x v="983"/>
    <x v="788"/>
    <x v="788"/>
    <x v="0"/>
    <x v="0"/>
    <x v="34"/>
    <s v="Lamps"/>
    <n v="39"/>
    <x v="318"/>
    <x v="26"/>
    <x v="1"/>
    <x v="6"/>
    <x v="817"/>
    <n v="0"/>
    <x v="920"/>
    <x v="1"/>
    <x v="839"/>
    <x v="2"/>
  </r>
  <r>
    <x v="998"/>
    <x v="984"/>
    <x v="789"/>
    <x v="789"/>
    <x v="0"/>
    <x v="1"/>
    <x v="25"/>
    <m/>
    <n v="1599"/>
    <x v="319"/>
    <x v="31"/>
    <x v="1"/>
    <x v="11"/>
    <x v="818"/>
    <n v="1"/>
    <x v="921"/>
    <x v="2"/>
    <x v="840"/>
    <x v="1"/>
  </r>
  <r>
    <x v="999"/>
    <x v="985"/>
    <x v="790"/>
    <x v="790"/>
    <x v="1"/>
    <x v="3"/>
    <x v="8"/>
    <s v="BluetoothSpeakers"/>
    <n v="1199"/>
    <x v="157"/>
    <x v="55"/>
    <x v="1"/>
    <x v="11"/>
    <x v="819"/>
    <n v="0"/>
    <x v="922"/>
    <x v="2"/>
    <x v="841"/>
    <x v="1"/>
  </r>
  <r>
    <x v="1000"/>
    <x v="986"/>
    <x v="791"/>
    <x v="791"/>
    <x v="0"/>
    <x v="0"/>
    <x v="0"/>
    <s v="Cables"/>
    <n v="209"/>
    <x v="320"/>
    <x v="81"/>
    <x v="1"/>
    <x v="3"/>
    <x v="820"/>
    <n v="0"/>
    <x v="923"/>
    <x v="0"/>
    <x v="842"/>
    <x v="2"/>
  </r>
  <r>
    <x v="1001"/>
    <x v="987"/>
    <x v="792"/>
    <x v="792"/>
    <x v="0"/>
    <x v="0"/>
    <x v="17"/>
    <s v="Mice"/>
    <n v="1099"/>
    <x v="17"/>
    <x v="68"/>
    <x v="1"/>
    <x v="3"/>
    <x v="821"/>
    <n v="0"/>
    <x v="924"/>
    <x v="2"/>
    <x v="843"/>
    <x v="2"/>
  </r>
  <r>
    <x v="1002"/>
    <x v="988"/>
    <x v="793"/>
    <x v="793"/>
    <x v="3"/>
    <x v="11"/>
    <x v="20"/>
    <s v="Stationery"/>
    <n v="120"/>
    <x v="79"/>
    <x v="34"/>
    <x v="0"/>
    <x v="11"/>
    <x v="822"/>
    <n v="0"/>
    <x v="925"/>
    <x v="1"/>
    <x v="844"/>
    <x v="0"/>
  </r>
  <r>
    <x v="1003"/>
    <x v="989"/>
    <x v="794"/>
    <x v="794"/>
    <x v="0"/>
    <x v="0"/>
    <x v="27"/>
    <s v="GamingKeyboards"/>
    <n v="1519"/>
    <x v="6"/>
    <x v="24"/>
    <x v="0"/>
    <x v="8"/>
    <x v="823"/>
    <n v="1"/>
    <x v="926"/>
    <x v="2"/>
    <x v="845"/>
    <x v="0"/>
  </r>
  <r>
    <x v="1004"/>
    <x v="990"/>
    <x v="795"/>
    <x v="795"/>
    <x v="3"/>
    <x v="11"/>
    <x v="20"/>
    <s v="Stationery"/>
    <n v="420"/>
    <x v="158"/>
    <x v="75"/>
    <x v="1"/>
    <x v="1"/>
    <x v="824"/>
    <n v="1"/>
    <x v="927"/>
    <x v="0"/>
    <x v="846"/>
    <x v="2"/>
  </r>
  <r>
    <x v="1005"/>
    <x v="991"/>
    <x v="796"/>
    <x v="796"/>
    <x v="3"/>
    <x v="11"/>
    <x v="20"/>
    <s v="Stationery"/>
    <n v="225"/>
    <x v="321"/>
    <x v="48"/>
    <x v="0"/>
    <x v="13"/>
    <x v="825"/>
    <n v="1"/>
    <x v="928"/>
    <x v="0"/>
    <x v="847"/>
    <x v="0"/>
  </r>
  <r>
    <x v="1006"/>
    <x v="992"/>
    <x v="797"/>
    <x v="797"/>
    <x v="0"/>
    <x v="0"/>
    <x v="54"/>
    <s v="Caddies"/>
    <n v="199"/>
    <x v="322"/>
    <x v="85"/>
    <x v="1"/>
    <x v="2"/>
    <x v="826"/>
    <n v="0"/>
    <x v="929"/>
    <x v="1"/>
    <x v="848"/>
    <x v="2"/>
  </r>
  <r>
    <x v="1007"/>
    <x v="993"/>
    <x v="798"/>
    <x v="798"/>
    <x v="1"/>
    <x v="5"/>
    <x v="10"/>
    <s v="Photo&amp;VideoAccessories"/>
    <n v="1799"/>
    <x v="28"/>
    <x v="58"/>
    <x v="0"/>
    <x v="7"/>
    <x v="827"/>
    <n v="1"/>
    <x v="930"/>
    <x v="2"/>
    <x v="849"/>
    <x v="0"/>
  </r>
  <r>
    <x v="1008"/>
    <x v="994"/>
    <x v="705"/>
    <x v="705"/>
    <x v="0"/>
    <x v="15"/>
    <x v="48"/>
    <s v="InkjetPrinters"/>
    <n v="8349"/>
    <x v="202"/>
    <x v="17"/>
    <x v="1"/>
    <x v="0"/>
    <x v="828"/>
    <n v="0"/>
    <x v="931"/>
    <x v="2"/>
    <x v="850"/>
    <x v="1"/>
  </r>
  <r>
    <x v="1009"/>
    <x v="995"/>
    <x v="799"/>
    <x v="799"/>
    <x v="0"/>
    <x v="17"/>
    <x v="44"/>
    <m/>
    <n v="3307"/>
    <x v="60"/>
    <x v="54"/>
    <x v="1"/>
    <x v="3"/>
    <x v="810"/>
    <n v="0"/>
    <x v="932"/>
    <x v="2"/>
    <x v="851"/>
    <x v="1"/>
  </r>
  <r>
    <x v="1010"/>
    <x v="996"/>
    <x v="800"/>
    <x v="800"/>
    <x v="0"/>
    <x v="0"/>
    <x v="0"/>
    <s v="Cables"/>
    <n v="325"/>
    <x v="93"/>
    <x v="9"/>
    <x v="1"/>
    <x v="3"/>
    <x v="829"/>
    <n v="0"/>
    <x v="933"/>
    <x v="0"/>
    <x v="852"/>
    <x v="1"/>
  </r>
  <r>
    <x v="1011"/>
    <x v="997"/>
    <x v="801"/>
    <x v="801"/>
    <x v="0"/>
    <x v="8"/>
    <x v="16"/>
    <m/>
    <n v="449"/>
    <x v="20"/>
    <x v="31"/>
    <x v="1"/>
    <x v="11"/>
    <x v="830"/>
    <n v="1"/>
    <x v="934"/>
    <x v="0"/>
    <x v="853"/>
    <x v="1"/>
  </r>
  <r>
    <x v="1012"/>
    <x v="998"/>
    <x v="802"/>
    <x v="802"/>
    <x v="1"/>
    <x v="10"/>
    <x v="19"/>
    <m/>
    <n v="380"/>
    <x v="6"/>
    <x v="19"/>
    <x v="1"/>
    <x v="3"/>
    <x v="831"/>
    <n v="0"/>
    <x v="935"/>
    <x v="0"/>
    <x v="854"/>
    <x v="1"/>
  </r>
  <r>
    <x v="1013"/>
    <x v="999"/>
    <x v="803"/>
    <x v="803"/>
    <x v="0"/>
    <x v="0"/>
    <x v="17"/>
    <s v="GraphicTablets"/>
    <n v="499"/>
    <x v="7"/>
    <x v="18"/>
    <x v="1"/>
    <x v="13"/>
    <x v="832"/>
    <n v="0"/>
    <x v="936"/>
    <x v="0"/>
    <x v="855"/>
    <x v="1"/>
  </r>
  <r>
    <x v="1014"/>
    <x v="1000"/>
    <x v="804"/>
    <x v="804"/>
    <x v="0"/>
    <x v="22"/>
    <x v="55"/>
    <m/>
    <n v="37247"/>
    <x v="92"/>
    <x v="26"/>
    <x v="1"/>
    <x v="3"/>
    <x v="833"/>
    <n v="0"/>
    <x v="937"/>
    <x v="2"/>
    <x v="856"/>
    <x v="2"/>
  </r>
  <r>
    <x v="1015"/>
    <x v="1001"/>
    <x v="804"/>
    <x v="804"/>
    <x v="1"/>
    <x v="7"/>
    <x v="13"/>
    <s v="On-Ear"/>
    <n v="849"/>
    <x v="323"/>
    <x v="26"/>
    <x v="1"/>
    <x v="0"/>
    <x v="834"/>
    <n v="0"/>
    <x v="938"/>
    <x v="2"/>
    <x v="857"/>
    <x v="2"/>
  </r>
  <r>
    <x v="1016"/>
    <x v="1002"/>
    <x v="805"/>
    <x v="805"/>
    <x v="1"/>
    <x v="3"/>
    <x v="8"/>
    <s v="OutdoorSpeakers"/>
    <n v="799"/>
    <x v="304"/>
    <x v="61"/>
    <x v="1"/>
    <x v="2"/>
    <x v="835"/>
    <n v="0"/>
    <x v="939"/>
    <x v="2"/>
    <x v="858"/>
    <x v="1"/>
  </r>
  <r>
    <x v="1017"/>
    <x v="1003"/>
    <x v="806"/>
    <x v="806"/>
    <x v="1"/>
    <x v="5"/>
    <x v="10"/>
    <s v="StylusPens"/>
    <n v="2599"/>
    <x v="324"/>
    <x v="33"/>
    <x v="0"/>
    <x v="3"/>
    <x v="836"/>
    <n v="0"/>
    <x v="940"/>
    <x v="2"/>
    <x v="859"/>
    <x v="0"/>
  </r>
  <r>
    <x v="1018"/>
    <x v="1004"/>
    <x v="807"/>
    <x v="807"/>
    <x v="0"/>
    <x v="0"/>
    <x v="0"/>
    <s v="Cables"/>
    <n v="199"/>
    <x v="3"/>
    <x v="41"/>
    <x v="1"/>
    <x v="3"/>
    <x v="837"/>
    <n v="0"/>
    <x v="941"/>
    <x v="1"/>
    <x v="860"/>
    <x v="1"/>
  </r>
  <r>
    <x v="1019"/>
    <x v="1005"/>
    <x v="808"/>
    <x v="808"/>
    <x v="0"/>
    <x v="1"/>
    <x v="1"/>
    <s v="WirelessUSBAdapters"/>
    <n v="269"/>
    <x v="95"/>
    <x v="63"/>
    <x v="1"/>
    <x v="1"/>
    <x v="838"/>
    <n v="0"/>
    <x v="942"/>
    <x v="0"/>
    <x v="861"/>
    <x v="1"/>
  </r>
  <r>
    <x v="1020"/>
    <x v="1006"/>
    <x v="809"/>
    <x v="809"/>
    <x v="0"/>
    <x v="0"/>
    <x v="34"/>
    <s v="Lamps"/>
    <n v="298"/>
    <x v="200"/>
    <x v="32"/>
    <x v="1"/>
    <x v="7"/>
    <x v="839"/>
    <n v="1"/>
    <x v="943"/>
    <x v="0"/>
    <x v="862"/>
    <x v="1"/>
  </r>
  <r>
    <x v="1021"/>
    <x v="1007"/>
    <x v="810"/>
    <x v="810"/>
    <x v="1"/>
    <x v="3"/>
    <x v="8"/>
    <s v="OutdoorSpeakers"/>
    <n v="1499"/>
    <x v="79"/>
    <x v="52"/>
    <x v="1"/>
    <x v="3"/>
    <x v="840"/>
    <n v="0"/>
    <x v="944"/>
    <x v="2"/>
    <x v="863"/>
    <x v="2"/>
  </r>
  <r>
    <x v="1022"/>
    <x v="1008"/>
    <x v="811"/>
    <x v="811"/>
    <x v="4"/>
    <x v="23"/>
    <x v="56"/>
    <s v="Kettles&amp;HotWaterDispensers"/>
    <n v="649"/>
    <x v="207"/>
    <x v="61"/>
    <x v="1"/>
    <x v="3"/>
    <x v="841"/>
    <n v="0"/>
    <x v="945"/>
    <x v="2"/>
    <x v="864"/>
    <x v="1"/>
  </r>
  <r>
    <x v="1023"/>
    <x v="1009"/>
    <x v="812"/>
    <x v="812"/>
    <x v="4"/>
    <x v="24"/>
    <x v="57"/>
    <s v="ElectricHeaters"/>
    <n v="1199"/>
    <x v="34"/>
    <x v="56"/>
    <x v="1"/>
    <x v="3"/>
    <x v="842"/>
    <n v="0"/>
    <x v="946"/>
    <x v="2"/>
    <x v="865"/>
    <x v="1"/>
  </r>
  <r>
    <x v="1024"/>
    <x v="1010"/>
    <x v="813"/>
    <x v="813"/>
    <x v="4"/>
    <x v="24"/>
    <x v="57"/>
    <s v="FanHeaters"/>
    <n v="1199"/>
    <x v="6"/>
    <x v="13"/>
    <x v="0"/>
    <x v="8"/>
    <x v="119"/>
    <n v="1"/>
    <x v="947"/>
    <x v="2"/>
    <x v="866"/>
    <x v="0"/>
  </r>
  <r>
    <x v="1025"/>
    <x v="1011"/>
    <x v="814"/>
    <x v="814"/>
    <x v="4"/>
    <x v="23"/>
    <x v="58"/>
    <s v="Irons,Steamers&amp;Accessories"/>
    <n v="455"/>
    <x v="325"/>
    <x v="55"/>
    <x v="1"/>
    <x v="3"/>
    <x v="843"/>
    <n v="0"/>
    <x v="948"/>
    <x v="0"/>
    <x v="867"/>
    <x v="1"/>
  </r>
  <r>
    <x v="1026"/>
    <x v="1012"/>
    <x v="815"/>
    <x v="815"/>
    <x v="4"/>
    <x v="23"/>
    <x v="56"/>
    <s v="DigitalKitchenScales"/>
    <n v="199"/>
    <x v="38"/>
    <x v="9"/>
    <x v="1"/>
    <x v="3"/>
    <x v="844"/>
    <n v="0"/>
    <x v="949"/>
    <x v="1"/>
    <x v="868"/>
    <x v="1"/>
  </r>
  <r>
    <x v="1027"/>
    <x v="1013"/>
    <x v="816"/>
    <x v="816"/>
    <x v="4"/>
    <x v="23"/>
    <x v="56"/>
    <s v="DigitalKitchenScales"/>
    <n v="293"/>
    <x v="326"/>
    <x v="79"/>
    <x v="1"/>
    <x v="5"/>
    <x v="845"/>
    <n v="0"/>
    <x v="950"/>
    <x v="0"/>
    <x v="869"/>
    <x v="2"/>
  </r>
  <r>
    <x v="1028"/>
    <x v="1014"/>
    <x v="817"/>
    <x v="817"/>
    <x v="4"/>
    <x v="25"/>
    <x v="59"/>
    <s v="ManualChoppers&amp;Chippers"/>
    <n v="199"/>
    <x v="8"/>
    <x v="10"/>
    <x v="0"/>
    <x v="4"/>
    <x v="846"/>
    <n v="1"/>
    <x v="951"/>
    <x v="1"/>
    <x v="870"/>
    <x v="0"/>
  </r>
  <r>
    <x v="1029"/>
    <x v="1015"/>
    <x v="818"/>
    <x v="818"/>
    <x v="4"/>
    <x v="23"/>
    <x v="56"/>
    <s v="Kettles&amp;HotWaterDispensers"/>
    <n v="749"/>
    <x v="327"/>
    <x v="53"/>
    <x v="0"/>
    <x v="3"/>
    <x v="369"/>
    <n v="0"/>
    <x v="952"/>
    <x v="2"/>
    <x v="871"/>
    <x v="0"/>
  </r>
  <r>
    <x v="1030"/>
    <x v="1016"/>
    <x v="819"/>
    <x v="819"/>
    <x v="4"/>
    <x v="24"/>
    <x v="57"/>
    <s v="ElectricHeaters"/>
    <n v="1399"/>
    <x v="292"/>
    <x v="39"/>
    <x v="1"/>
    <x v="7"/>
    <x v="847"/>
    <n v="0"/>
    <x v="953"/>
    <x v="2"/>
    <x v="872"/>
    <x v="1"/>
  </r>
  <r>
    <x v="1031"/>
    <x v="1017"/>
    <x v="820"/>
    <x v="820"/>
    <x v="4"/>
    <x v="23"/>
    <x v="56"/>
    <s v="Kettles&amp;HotWaterDispensers"/>
    <n v="749"/>
    <x v="20"/>
    <x v="28"/>
    <x v="1"/>
    <x v="20"/>
    <x v="848"/>
    <n v="0"/>
    <x v="954"/>
    <x v="2"/>
    <x v="873"/>
    <x v="1"/>
  </r>
  <r>
    <x v="1032"/>
    <x v="1018"/>
    <x v="810"/>
    <x v="810"/>
    <x v="4"/>
    <x v="23"/>
    <x v="56"/>
    <s v="InductionCooktop"/>
    <n v="1699"/>
    <x v="163"/>
    <x v="52"/>
    <x v="1"/>
    <x v="6"/>
    <x v="849"/>
    <n v="1"/>
    <x v="955"/>
    <x v="2"/>
    <x v="874"/>
    <x v="2"/>
  </r>
  <r>
    <x v="1033"/>
    <x v="1019"/>
    <x v="821"/>
    <x v="821"/>
    <x v="4"/>
    <x v="23"/>
    <x v="56"/>
    <s v="Kettles&amp;HotWaterDispensers"/>
    <n v="1043"/>
    <x v="328"/>
    <x v="33"/>
    <x v="0"/>
    <x v="1"/>
    <x v="850"/>
    <n v="0"/>
    <x v="956"/>
    <x v="2"/>
    <x v="875"/>
    <x v="0"/>
  </r>
  <r>
    <x v="1034"/>
    <x v="1020"/>
    <x v="822"/>
    <x v="822"/>
    <x v="4"/>
    <x v="23"/>
    <x v="58"/>
    <s v="Irons,Steamers&amp;Accessories"/>
    <n v="499"/>
    <x v="329"/>
    <x v="61"/>
    <x v="1"/>
    <x v="3"/>
    <x v="851"/>
    <n v="1"/>
    <x v="957"/>
    <x v="0"/>
    <x v="876"/>
    <x v="1"/>
  </r>
  <r>
    <x v="1035"/>
    <x v="1021"/>
    <x v="823"/>
    <x v="823"/>
    <x v="4"/>
    <x v="24"/>
    <x v="57"/>
    <s v="FanHeaters"/>
    <n v="1464"/>
    <x v="6"/>
    <x v="16"/>
    <x v="1"/>
    <x v="2"/>
    <x v="852"/>
    <n v="0"/>
    <x v="958"/>
    <x v="2"/>
    <x v="877"/>
    <x v="1"/>
  </r>
  <r>
    <x v="1036"/>
    <x v="1022"/>
    <x v="824"/>
    <x v="824"/>
    <x v="4"/>
    <x v="23"/>
    <x v="56"/>
    <s v="HandBlenders"/>
    <n v="249"/>
    <x v="330"/>
    <x v="19"/>
    <x v="1"/>
    <x v="3"/>
    <x v="853"/>
    <n v="0"/>
    <x v="959"/>
    <x v="0"/>
    <x v="878"/>
    <x v="1"/>
  </r>
  <r>
    <x v="1037"/>
    <x v="1023"/>
    <x v="825"/>
    <x v="825"/>
    <x v="4"/>
    <x v="23"/>
    <x v="58"/>
    <s v="Irons,Steamers&amp;Accessories"/>
    <n v="625"/>
    <x v="5"/>
    <x v="50"/>
    <x v="0"/>
    <x v="0"/>
    <x v="854"/>
    <n v="0"/>
    <x v="960"/>
    <x v="2"/>
    <x v="879"/>
    <x v="0"/>
  </r>
  <r>
    <x v="1038"/>
    <x v="1024"/>
    <x v="826"/>
    <x v="826"/>
    <x v="4"/>
    <x v="23"/>
    <x v="56"/>
    <s v="MixerGrinders"/>
    <n v="1290"/>
    <x v="7"/>
    <x v="75"/>
    <x v="1"/>
    <x v="3"/>
    <x v="855"/>
    <n v="0"/>
    <x v="961"/>
    <x v="2"/>
    <x v="880"/>
    <x v="2"/>
  </r>
  <r>
    <x v="1039"/>
    <x v="1025"/>
    <x v="827"/>
    <x v="827"/>
    <x v="4"/>
    <x v="24"/>
    <x v="60"/>
    <s v="InstantWaterHeaters"/>
    <n v="3600"/>
    <x v="10"/>
    <x v="38"/>
    <x v="0"/>
    <x v="12"/>
    <x v="93"/>
    <n v="1"/>
    <x v="962"/>
    <x v="2"/>
    <x v="881"/>
    <x v="0"/>
  </r>
  <r>
    <x v="1040"/>
    <x v="1026"/>
    <x v="828"/>
    <x v="828"/>
    <x v="4"/>
    <x v="24"/>
    <x v="57"/>
    <m/>
    <n v="6549"/>
    <x v="331"/>
    <x v="39"/>
    <x v="1"/>
    <x v="4"/>
    <x v="856"/>
    <n v="0"/>
    <x v="963"/>
    <x v="2"/>
    <x v="882"/>
    <x v="1"/>
  </r>
  <r>
    <x v="1041"/>
    <x v="1027"/>
    <x v="705"/>
    <x v="705"/>
    <x v="4"/>
    <x v="23"/>
    <x v="56"/>
    <s v="Kettles&amp;HotWaterDispensers"/>
    <n v="1625"/>
    <x v="278"/>
    <x v="61"/>
    <x v="1"/>
    <x v="2"/>
    <x v="857"/>
    <n v="0"/>
    <x v="964"/>
    <x v="2"/>
    <x v="883"/>
    <x v="1"/>
  </r>
  <r>
    <x v="1042"/>
    <x v="1028"/>
    <x v="829"/>
    <x v="829"/>
    <x v="4"/>
    <x v="24"/>
    <x v="60"/>
    <s v="InstantWaterHeaters"/>
    <n v="2599"/>
    <x v="241"/>
    <x v="61"/>
    <x v="1"/>
    <x v="0"/>
    <x v="858"/>
    <n v="0"/>
    <x v="965"/>
    <x v="2"/>
    <x v="884"/>
    <x v="1"/>
  </r>
  <r>
    <x v="1043"/>
    <x v="1029"/>
    <x v="830"/>
    <x v="830"/>
    <x v="4"/>
    <x v="23"/>
    <x v="56"/>
    <s v="Kettles&amp;HotWaterDispensers"/>
    <n v="1199"/>
    <x v="241"/>
    <x v="21"/>
    <x v="1"/>
    <x v="11"/>
    <x v="859"/>
    <n v="0"/>
    <x v="966"/>
    <x v="2"/>
    <x v="885"/>
    <x v="1"/>
  </r>
  <r>
    <x v="1044"/>
    <x v="1030"/>
    <x v="831"/>
    <x v="831"/>
    <x v="4"/>
    <x v="24"/>
    <x v="60"/>
    <s v="StorageWaterHeaters"/>
    <n v="5499"/>
    <x v="28"/>
    <x v="24"/>
    <x v="0"/>
    <x v="6"/>
    <x v="860"/>
    <n v="1"/>
    <x v="967"/>
    <x v="2"/>
    <x v="886"/>
    <x v="0"/>
  </r>
  <r>
    <x v="1045"/>
    <x v="1031"/>
    <x v="832"/>
    <x v="832"/>
    <x v="4"/>
    <x v="23"/>
    <x v="56"/>
    <s v="MixerGrinders"/>
    <n v="1299"/>
    <x v="129"/>
    <x v="32"/>
    <x v="1"/>
    <x v="11"/>
    <x v="861"/>
    <n v="0"/>
    <x v="968"/>
    <x v="2"/>
    <x v="887"/>
    <x v="1"/>
  </r>
  <r>
    <x v="1046"/>
    <x v="1032"/>
    <x v="833"/>
    <x v="833"/>
    <x v="4"/>
    <x v="23"/>
    <x v="58"/>
    <s v="Irons,Steamers&amp;Accessories"/>
    <n v="599"/>
    <x v="263"/>
    <x v="10"/>
    <x v="0"/>
    <x v="3"/>
    <x v="189"/>
    <n v="1"/>
    <x v="969"/>
    <x v="2"/>
    <x v="888"/>
    <x v="0"/>
  </r>
  <r>
    <x v="1047"/>
    <x v="1033"/>
    <x v="834"/>
    <x v="834"/>
    <x v="4"/>
    <x v="23"/>
    <x v="56"/>
    <s v="MixerGrinders"/>
    <n v="1999"/>
    <x v="274"/>
    <x v="26"/>
    <x v="1"/>
    <x v="0"/>
    <x v="862"/>
    <n v="0"/>
    <x v="970"/>
    <x v="2"/>
    <x v="889"/>
    <x v="2"/>
  </r>
  <r>
    <x v="1048"/>
    <x v="1034"/>
    <x v="779"/>
    <x v="779"/>
    <x v="4"/>
    <x v="23"/>
    <x v="56"/>
    <s v="Kettles&amp;HotWaterDispensers"/>
    <n v="549"/>
    <x v="332"/>
    <x v="41"/>
    <x v="1"/>
    <x v="3"/>
    <x v="863"/>
    <n v="0"/>
    <x v="971"/>
    <x v="2"/>
    <x v="890"/>
    <x v="1"/>
  </r>
  <r>
    <x v="1049"/>
    <x v="1035"/>
    <x v="835"/>
    <x v="835"/>
    <x v="4"/>
    <x v="24"/>
    <x v="57"/>
    <s v="ElectricHeaters"/>
    <n v="999"/>
    <x v="233"/>
    <x v="1"/>
    <x v="1"/>
    <x v="0"/>
    <x v="864"/>
    <n v="0"/>
    <x v="972"/>
    <x v="2"/>
    <x v="891"/>
    <x v="1"/>
  </r>
  <r>
    <x v="1050"/>
    <x v="1036"/>
    <x v="836"/>
    <x v="836"/>
    <x v="4"/>
    <x v="23"/>
    <x v="58"/>
    <s v="Irons,Steamers&amp;Accessories"/>
    <n v="398"/>
    <x v="43"/>
    <x v="50"/>
    <x v="0"/>
    <x v="6"/>
    <x v="865"/>
    <n v="1"/>
    <x v="973"/>
    <x v="0"/>
    <x v="892"/>
    <x v="0"/>
  </r>
  <r>
    <x v="1051"/>
    <x v="1037"/>
    <x v="837"/>
    <x v="837"/>
    <x v="4"/>
    <x v="24"/>
    <x v="60"/>
    <s v="ImmersionRods"/>
    <n v="539"/>
    <x v="333"/>
    <x v="26"/>
    <x v="1"/>
    <x v="1"/>
    <x v="866"/>
    <n v="1"/>
    <x v="974"/>
    <x v="2"/>
    <x v="893"/>
    <x v="2"/>
  </r>
  <r>
    <x v="1052"/>
    <x v="1038"/>
    <x v="838"/>
    <x v="838"/>
    <x v="4"/>
    <x v="23"/>
    <x v="56"/>
    <s v="Kettles&amp;HotWaterDispensers"/>
    <n v="699"/>
    <x v="334"/>
    <x v="24"/>
    <x v="0"/>
    <x v="5"/>
    <x v="867"/>
    <n v="0"/>
    <x v="975"/>
    <x v="2"/>
    <x v="894"/>
    <x v="0"/>
  </r>
  <r>
    <x v="1053"/>
    <x v="1039"/>
    <x v="839"/>
    <x v="839"/>
    <x v="4"/>
    <x v="23"/>
    <x v="56"/>
    <s v="InductionCooktop"/>
    <n v="2148"/>
    <x v="292"/>
    <x v="44"/>
    <x v="1"/>
    <x v="1"/>
    <x v="868"/>
    <n v="0"/>
    <x v="976"/>
    <x v="2"/>
    <x v="895"/>
    <x v="1"/>
  </r>
  <r>
    <x v="1054"/>
    <x v="1040"/>
    <x v="840"/>
    <x v="840"/>
    <x v="4"/>
    <x v="23"/>
    <x v="56"/>
    <s v="DeepFatFryers"/>
    <n v="3599"/>
    <x v="143"/>
    <x v="41"/>
    <x v="1"/>
    <x v="1"/>
    <x v="869"/>
    <n v="0"/>
    <x v="977"/>
    <x v="2"/>
    <x v="896"/>
    <x v="1"/>
  </r>
  <r>
    <x v="1055"/>
    <x v="1041"/>
    <x v="841"/>
    <x v="841"/>
    <x v="4"/>
    <x v="26"/>
    <x v="61"/>
    <s v="LaundryBaskets"/>
    <n v="351"/>
    <x v="335"/>
    <x v="17"/>
    <x v="1"/>
    <x v="2"/>
    <x v="870"/>
    <n v="0"/>
    <x v="978"/>
    <x v="0"/>
    <x v="897"/>
    <x v="1"/>
  </r>
  <r>
    <x v="1056"/>
    <x v="1042"/>
    <x v="842"/>
    <x v="842"/>
    <x v="4"/>
    <x v="23"/>
    <x v="58"/>
    <s v="Irons,Steamers&amp;Accessories"/>
    <n v="1614"/>
    <x v="230"/>
    <x v="76"/>
    <x v="1"/>
    <x v="1"/>
    <x v="871"/>
    <n v="0"/>
    <x v="979"/>
    <x v="2"/>
    <x v="898"/>
    <x v="1"/>
  </r>
  <r>
    <x v="1057"/>
    <x v="1043"/>
    <x v="843"/>
    <x v="843"/>
    <x v="4"/>
    <x v="24"/>
    <x v="60"/>
    <s v="ImmersionRods"/>
    <n v="719"/>
    <x v="335"/>
    <x v="76"/>
    <x v="1"/>
    <x v="11"/>
    <x v="380"/>
    <n v="1"/>
    <x v="980"/>
    <x v="2"/>
    <x v="899"/>
    <x v="1"/>
  </r>
  <r>
    <x v="1058"/>
    <x v="1044"/>
    <x v="844"/>
    <x v="844"/>
    <x v="4"/>
    <x v="23"/>
    <x v="58"/>
    <s v="Irons,Steamers&amp;Accessories"/>
    <n v="678"/>
    <x v="129"/>
    <x v="54"/>
    <x v="1"/>
    <x v="0"/>
    <x v="872"/>
    <n v="0"/>
    <x v="981"/>
    <x v="2"/>
    <x v="900"/>
    <x v="1"/>
  </r>
  <r>
    <x v="1059"/>
    <x v="1045"/>
    <x v="845"/>
    <x v="845"/>
    <x v="4"/>
    <x v="23"/>
    <x v="56"/>
    <s v="Kettles&amp;HotWaterDispensers"/>
    <n v="809"/>
    <x v="35"/>
    <x v="7"/>
    <x v="1"/>
    <x v="4"/>
    <x v="873"/>
    <n v="0"/>
    <x v="982"/>
    <x v="2"/>
    <x v="901"/>
    <x v="2"/>
  </r>
  <r>
    <x v="1060"/>
    <x v="1046"/>
    <x v="846"/>
    <x v="846"/>
    <x v="4"/>
    <x v="23"/>
    <x v="56"/>
    <s v="JuicerMixerGrinders"/>
    <n v="1969"/>
    <x v="3"/>
    <x v="26"/>
    <x v="1"/>
    <x v="0"/>
    <x v="874"/>
    <n v="0"/>
    <x v="983"/>
    <x v="2"/>
    <x v="902"/>
    <x v="2"/>
  </r>
  <r>
    <x v="1061"/>
    <x v="1047"/>
    <x v="847"/>
    <x v="847"/>
    <x v="4"/>
    <x v="23"/>
    <x v="58"/>
    <s v="Irons,Steamers&amp;Accessories"/>
    <n v="1490"/>
    <x v="336"/>
    <x v="39"/>
    <x v="1"/>
    <x v="4"/>
    <x v="875"/>
    <n v="0"/>
    <x v="984"/>
    <x v="2"/>
    <x v="903"/>
    <x v="1"/>
  </r>
  <r>
    <x v="1062"/>
    <x v="1048"/>
    <x v="848"/>
    <x v="848"/>
    <x v="4"/>
    <x v="24"/>
    <x v="57"/>
    <s v="ElectricHeaters"/>
    <n v="2499"/>
    <x v="10"/>
    <x v="13"/>
    <x v="0"/>
    <x v="0"/>
    <x v="876"/>
    <n v="0"/>
    <x v="985"/>
    <x v="2"/>
    <x v="904"/>
    <x v="0"/>
  </r>
  <r>
    <x v="1063"/>
    <x v="1049"/>
    <x v="849"/>
    <x v="849"/>
    <x v="4"/>
    <x v="23"/>
    <x v="58"/>
    <s v="Vacuums&amp;FloorCare"/>
    <n v="1665"/>
    <x v="6"/>
    <x v="54"/>
    <x v="1"/>
    <x v="5"/>
    <x v="877"/>
    <n v="1"/>
    <x v="986"/>
    <x v="2"/>
    <x v="905"/>
    <x v="1"/>
  </r>
  <r>
    <x v="1064"/>
    <x v="1050"/>
    <x v="850"/>
    <x v="850"/>
    <x v="4"/>
    <x v="23"/>
    <x v="56"/>
    <s v="InductionCooktop"/>
    <n v="3229"/>
    <x v="38"/>
    <x v="52"/>
    <x v="1"/>
    <x v="11"/>
    <x v="878"/>
    <n v="0"/>
    <x v="987"/>
    <x v="2"/>
    <x v="906"/>
    <x v="2"/>
  </r>
  <r>
    <x v="1065"/>
    <x v="1051"/>
    <x v="851"/>
    <x v="851"/>
    <x v="4"/>
    <x v="23"/>
    <x v="56"/>
    <s v="InductionCooktop"/>
    <n v="1799"/>
    <x v="337"/>
    <x v="41"/>
    <x v="1"/>
    <x v="3"/>
    <x v="879"/>
    <n v="0"/>
    <x v="988"/>
    <x v="2"/>
    <x v="907"/>
    <x v="1"/>
  </r>
  <r>
    <x v="1066"/>
    <x v="1052"/>
    <x v="852"/>
    <x v="852"/>
    <x v="4"/>
    <x v="23"/>
    <x v="56"/>
    <s v="Kettles&amp;HotWaterDispensers"/>
    <n v="1260"/>
    <x v="230"/>
    <x v="72"/>
    <x v="0"/>
    <x v="2"/>
    <x v="880"/>
    <n v="1"/>
    <x v="989"/>
    <x v="2"/>
    <x v="908"/>
    <x v="0"/>
  </r>
  <r>
    <x v="1067"/>
    <x v="1053"/>
    <x v="853"/>
    <x v="853"/>
    <x v="4"/>
    <x v="24"/>
    <x v="57"/>
    <s v="ElectricHeaters"/>
    <n v="749"/>
    <x v="38"/>
    <x v="26"/>
    <x v="1"/>
    <x v="4"/>
    <x v="881"/>
    <n v="0"/>
    <x v="990"/>
    <x v="2"/>
    <x v="909"/>
    <x v="2"/>
  </r>
  <r>
    <x v="1068"/>
    <x v="1054"/>
    <x v="854"/>
    <x v="854"/>
    <x v="4"/>
    <x v="23"/>
    <x v="56"/>
    <s v="MixerGrinders"/>
    <n v="3499"/>
    <x v="338"/>
    <x v="60"/>
    <x v="0"/>
    <x v="5"/>
    <x v="882"/>
    <n v="0"/>
    <x v="991"/>
    <x v="2"/>
    <x v="910"/>
    <x v="0"/>
  </r>
  <r>
    <x v="1069"/>
    <x v="1055"/>
    <x v="855"/>
    <x v="855"/>
    <x v="4"/>
    <x v="23"/>
    <x v="56"/>
    <s v="EggBoilers"/>
    <n v="379"/>
    <x v="24"/>
    <x v="68"/>
    <x v="1"/>
    <x v="9"/>
    <x v="883"/>
    <n v="0"/>
    <x v="992"/>
    <x v="0"/>
    <x v="911"/>
    <x v="2"/>
  </r>
  <r>
    <x v="1070"/>
    <x v="1056"/>
    <x v="856"/>
    <x v="856"/>
    <x v="4"/>
    <x v="24"/>
    <x v="57"/>
    <s v="ElectricHeaters"/>
    <n v="1099"/>
    <x v="8"/>
    <x v="31"/>
    <x v="1"/>
    <x v="11"/>
    <x v="884"/>
    <n v="1"/>
    <x v="993"/>
    <x v="2"/>
    <x v="912"/>
    <x v="1"/>
  </r>
  <r>
    <x v="1071"/>
    <x v="1057"/>
    <x v="857"/>
    <x v="857"/>
    <x v="4"/>
    <x v="23"/>
    <x v="56"/>
    <s v="Kettles&amp;HotWaterDispensers"/>
    <n v="749"/>
    <x v="339"/>
    <x v="76"/>
    <x v="1"/>
    <x v="1"/>
    <x v="885"/>
    <n v="0"/>
    <x v="994"/>
    <x v="2"/>
    <x v="913"/>
    <x v="1"/>
  </r>
  <r>
    <x v="1072"/>
    <x v="1058"/>
    <x v="858"/>
    <x v="858"/>
    <x v="4"/>
    <x v="23"/>
    <x v="56"/>
    <s v="SandwichMakers"/>
    <n v="1299"/>
    <x v="6"/>
    <x v="13"/>
    <x v="0"/>
    <x v="3"/>
    <x v="886"/>
    <n v="0"/>
    <x v="995"/>
    <x v="2"/>
    <x v="914"/>
    <x v="0"/>
  </r>
  <r>
    <x v="1073"/>
    <x v="1059"/>
    <x v="859"/>
    <x v="859"/>
    <x v="4"/>
    <x v="23"/>
    <x v="58"/>
    <s v="Irons,Steamers&amp;Accessories"/>
    <n v="549"/>
    <x v="2"/>
    <x v="21"/>
    <x v="1"/>
    <x v="4"/>
    <x v="887"/>
    <n v="0"/>
    <x v="996"/>
    <x v="2"/>
    <x v="915"/>
    <x v="1"/>
  </r>
  <r>
    <x v="1074"/>
    <x v="1060"/>
    <x v="860"/>
    <x v="860"/>
    <x v="4"/>
    <x v="24"/>
    <x v="57"/>
    <s v="FanHeaters"/>
    <n v="899"/>
    <x v="93"/>
    <x v="10"/>
    <x v="0"/>
    <x v="1"/>
    <x v="888"/>
    <n v="0"/>
    <x v="997"/>
    <x v="2"/>
    <x v="916"/>
    <x v="0"/>
  </r>
  <r>
    <x v="1075"/>
    <x v="1061"/>
    <x v="861"/>
    <x v="861"/>
    <x v="4"/>
    <x v="23"/>
    <x v="58"/>
    <s v="Irons,Steamers&amp;Accessories"/>
    <n v="1321"/>
    <x v="340"/>
    <x v="55"/>
    <x v="1"/>
    <x v="2"/>
    <x v="889"/>
    <n v="0"/>
    <x v="998"/>
    <x v="2"/>
    <x v="917"/>
    <x v="1"/>
  </r>
  <r>
    <x v="1076"/>
    <x v="1062"/>
    <x v="862"/>
    <x v="862"/>
    <x v="4"/>
    <x v="23"/>
    <x v="58"/>
    <s v="Irons,Steamers&amp;Accessories"/>
    <n v="1099"/>
    <x v="341"/>
    <x v="66"/>
    <x v="1"/>
    <x v="5"/>
    <x v="890"/>
    <n v="0"/>
    <x v="999"/>
    <x v="2"/>
    <x v="918"/>
    <x v="2"/>
  </r>
  <r>
    <x v="1077"/>
    <x v="1063"/>
    <x v="863"/>
    <x v="863"/>
    <x v="4"/>
    <x v="23"/>
    <x v="58"/>
    <s v="Irons,Steamers&amp;Accessories"/>
    <n v="775"/>
    <x v="79"/>
    <x v="19"/>
    <x v="1"/>
    <x v="7"/>
    <x v="891"/>
    <n v="0"/>
    <x v="1000"/>
    <x v="2"/>
    <x v="919"/>
    <x v="1"/>
  </r>
  <r>
    <x v="1078"/>
    <x v="1064"/>
    <x v="864"/>
    <x v="864"/>
    <x v="4"/>
    <x v="24"/>
    <x v="60"/>
    <s v="StorageWaterHeaters"/>
    <n v="6299"/>
    <x v="342"/>
    <x v="63"/>
    <x v="1"/>
    <x v="9"/>
    <x v="892"/>
    <n v="0"/>
    <x v="1001"/>
    <x v="2"/>
    <x v="920"/>
    <x v="1"/>
  </r>
  <r>
    <x v="1079"/>
    <x v="1065"/>
    <x v="865"/>
    <x v="865"/>
    <x v="4"/>
    <x v="23"/>
    <x v="58"/>
    <s v="Irons,Steamers&amp;Accessories"/>
    <n v="3190"/>
    <x v="343"/>
    <x v="76"/>
    <x v="1"/>
    <x v="7"/>
    <x v="893"/>
    <n v="0"/>
    <x v="1002"/>
    <x v="2"/>
    <x v="921"/>
    <x v="1"/>
  </r>
  <r>
    <x v="1080"/>
    <x v="1066"/>
    <x v="866"/>
    <x v="866"/>
    <x v="4"/>
    <x v="24"/>
    <x v="57"/>
    <s v="ElectricHeaters"/>
    <n v="799"/>
    <x v="8"/>
    <x v="82"/>
    <x v="0"/>
    <x v="1"/>
    <x v="894"/>
    <n v="1"/>
    <x v="1003"/>
    <x v="2"/>
    <x v="922"/>
    <x v="0"/>
  </r>
  <r>
    <x v="1081"/>
    <x v="1067"/>
    <x v="867"/>
    <x v="867"/>
    <x v="4"/>
    <x v="23"/>
    <x v="56"/>
    <s v="JuicerMixerGrinders"/>
    <n v="2699"/>
    <x v="344"/>
    <x v="30"/>
    <x v="0"/>
    <x v="0"/>
    <x v="895"/>
    <n v="0"/>
    <x v="1004"/>
    <x v="2"/>
    <x v="923"/>
    <x v="0"/>
  </r>
  <r>
    <x v="1082"/>
    <x v="1068"/>
    <x v="758"/>
    <x v="758"/>
    <x v="4"/>
    <x v="23"/>
    <x v="58"/>
    <s v="Irons,Steamers&amp;Accessories"/>
    <n v="599"/>
    <x v="345"/>
    <x v="56"/>
    <x v="1"/>
    <x v="11"/>
    <x v="896"/>
    <n v="0"/>
    <x v="1005"/>
    <x v="2"/>
    <x v="924"/>
    <x v="1"/>
  </r>
  <r>
    <x v="1083"/>
    <x v="1069"/>
    <x v="868"/>
    <x v="868"/>
    <x v="4"/>
    <x v="23"/>
    <x v="56"/>
    <s v="Kettles&amp;HotWaterDispensers"/>
    <n v="749"/>
    <x v="7"/>
    <x v="42"/>
    <x v="1"/>
    <x v="0"/>
    <x v="897"/>
    <n v="0"/>
    <x v="1006"/>
    <x v="2"/>
    <x v="925"/>
    <x v="1"/>
  </r>
  <r>
    <x v="1084"/>
    <x v="1070"/>
    <x v="869"/>
    <x v="869"/>
    <x v="4"/>
    <x v="24"/>
    <x v="60"/>
    <s v="StorageWaterHeaters"/>
    <n v="6199"/>
    <x v="346"/>
    <x v="16"/>
    <x v="1"/>
    <x v="2"/>
    <x v="898"/>
    <n v="0"/>
    <x v="1007"/>
    <x v="2"/>
    <x v="926"/>
    <x v="1"/>
  </r>
  <r>
    <x v="1085"/>
    <x v="1071"/>
    <x v="792"/>
    <x v="792"/>
    <x v="4"/>
    <x v="23"/>
    <x v="56"/>
    <s v="MiniFoodProcessors&amp;Choppers"/>
    <n v="1819"/>
    <x v="6"/>
    <x v="13"/>
    <x v="0"/>
    <x v="1"/>
    <x v="899"/>
    <n v="0"/>
    <x v="1008"/>
    <x v="2"/>
    <x v="927"/>
    <x v="0"/>
  </r>
  <r>
    <x v="1086"/>
    <x v="1072"/>
    <x v="870"/>
    <x v="870"/>
    <x v="4"/>
    <x v="23"/>
    <x v="56"/>
    <s v="Kettles&amp;HotWaterDispensers"/>
    <n v="1199"/>
    <x v="49"/>
    <x v="0"/>
    <x v="0"/>
    <x v="3"/>
    <x v="900"/>
    <n v="1"/>
    <x v="1009"/>
    <x v="2"/>
    <x v="928"/>
    <x v="0"/>
  </r>
  <r>
    <x v="1087"/>
    <x v="1073"/>
    <x v="871"/>
    <x v="871"/>
    <x v="4"/>
    <x v="23"/>
    <x v="56"/>
    <s v="MixerGrinders"/>
    <n v="3249"/>
    <x v="6"/>
    <x v="15"/>
    <x v="1"/>
    <x v="20"/>
    <x v="901"/>
    <n v="1"/>
    <x v="1010"/>
    <x v="2"/>
    <x v="929"/>
    <x v="1"/>
  </r>
  <r>
    <x v="1088"/>
    <x v="1074"/>
    <x v="872"/>
    <x v="872"/>
    <x v="4"/>
    <x v="23"/>
    <x v="56"/>
    <s v="EggBoilers"/>
    <n v="349"/>
    <x v="347"/>
    <x v="30"/>
    <x v="0"/>
    <x v="0"/>
    <x v="902"/>
    <n v="0"/>
    <x v="1011"/>
    <x v="0"/>
    <x v="930"/>
    <x v="0"/>
  </r>
  <r>
    <x v="1089"/>
    <x v="1075"/>
    <x v="873"/>
    <x v="873"/>
    <x v="4"/>
    <x v="24"/>
    <x v="57"/>
    <s v="FanHeaters"/>
    <n v="1049"/>
    <x v="348"/>
    <x v="31"/>
    <x v="1"/>
    <x v="3"/>
    <x v="903"/>
    <n v="0"/>
    <x v="1012"/>
    <x v="2"/>
    <x v="931"/>
    <x v="1"/>
  </r>
  <r>
    <x v="1090"/>
    <x v="1076"/>
    <x v="874"/>
    <x v="874"/>
    <x v="4"/>
    <x v="23"/>
    <x v="56"/>
    <s v="DigitalKitchenScales"/>
    <n v="799"/>
    <x v="20"/>
    <x v="3"/>
    <x v="0"/>
    <x v="1"/>
    <x v="904"/>
    <n v="0"/>
    <x v="1013"/>
    <x v="2"/>
    <x v="932"/>
    <x v="0"/>
  </r>
  <r>
    <x v="1091"/>
    <x v="1077"/>
    <x v="875"/>
    <x v="875"/>
    <x v="4"/>
    <x v="24"/>
    <x v="60"/>
    <s v="StorageWaterHeaters"/>
    <n v="4999"/>
    <x v="349"/>
    <x v="56"/>
    <x v="1"/>
    <x v="2"/>
    <x v="905"/>
    <n v="0"/>
    <x v="1014"/>
    <x v="2"/>
    <x v="933"/>
    <x v="1"/>
  </r>
  <r>
    <x v="1092"/>
    <x v="1078"/>
    <x v="876"/>
    <x v="876"/>
    <x v="4"/>
    <x v="23"/>
    <x v="56"/>
    <s v="MixerGrinders"/>
    <n v="6999"/>
    <x v="20"/>
    <x v="59"/>
    <x v="1"/>
    <x v="3"/>
    <x v="906"/>
    <n v="0"/>
    <x v="1015"/>
    <x v="2"/>
    <x v="934"/>
    <x v="2"/>
  </r>
  <r>
    <x v="1093"/>
    <x v="1079"/>
    <x v="877"/>
    <x v="877"/>
    <x v="4"/>
    <x v="23"/>
    <x v="56"/>
    <s v="DigitalKitchenScales"/>
    <n v="799"/>
    <x v="318"/>
    <x v="89"/>
    <x v="1"/>
    <x v="4"/>
    <x v="907"/>
    <n v="0"/>
    <x v="1016"/>
    <x v="2"/>
    <x v="935"/>
    <x v="2"/>
  </r>
  <r>
    <x v="1094"/>
    <x v="1080"/>
    <x v="878"/>
    <x v="878"/>
    <x v="4"/>
    <x v="23"/>
    <x v="56"/>
    <s v="VacuumSealers"/>
    <n v="89"/>
    <x v="350"/>
    <x v="42"/>
    <x v="1"/>
    <x v="3"/>
    <x v="908"/>
    <n v="1"/>
    <x v="1017"/>
    <x v="1"/>
    <x v="936"/>
    <x v="1"/>
  </r>
  <r>
    <x v="1095"/>
    <x v="1081"/>
    <x v="879"/>
    <x v="879"/>
    <x v="4"/>
    <x v="24"/>
    <x v="62"/>
    <s v="CeilingFans"/>
    <n v="1400"/>
    <x v="351"/>
    <x v="1"/>
    <x v="1"/>
    <x v="0"/>
    <x v="909"/>
    <n v="0"/>
    <x v="1018"/>
    <x v="2"/>
    <x v="937"/>
    <x v="1"/>
  </r>
  <r>
    <x v="1096"/>
    <x v="1082"/>
    <x v="880"/>
    <x v="880"/>
    <x v="4"/>
    <x v="26"/>
    <x v="61"/>
    <s v="LaundryBaskets"/>
    <n v="355"/>
    <x v="352"/>
    <x v="76"/>
    <x v="1"/>
    <x v="2"/>
    <x v="910"/>
    <n v="0"/>
    <x v="1019"/>
    <x v="0"/>
    <x v="938"/>
    <x v="1"/>
  </r>
  <r>
    <x v="1097"/>
    <x v="1083"/>
    <x v="881"/>
    <x v="881"/>
    <x v="4"/>
    <x v="24"/>
    <x v="57"/>
    <s v="ElectricHeaters"/>
    <n v="2169"/>
    <x v="32"/>
    <x v="36"/>
    <x v="0"/>
    <x v="7"/>
    <x v="911"/>
    <n v="1"/>
    <x v="1020"/>
    <x v="2"/>
    <x v="939"/>
    <x v="0"/>
  </r>
  <r>
    <x v="1098"/>
    <x v="1084"/>
    <x v="882"/>
    <x v="882"/>
    <x v="4"/>
    <x v="23"/>
    <x v="58"/>
    <s v="Vacuums&amp;FloorCare"/>
    <n v="2799"/>
    <x v="124"/>
    <x v="3"/>
    <x v="0"/>
    <x v="3"/>
    <x v="912"/>
    <n v="0"/>
    <x v="1021"/>
    <x v="2"/>
    <x v="940"/>
    <x v="0"/>
  </r>
  <r>
    <x v="1099"/>
    <x v="1085"/>
    <x v="883"/>
    <x v="883"/>
    <x v="4"/>
    <x v="23"/>
    <x v="56"/>
    <s v="Kettles&amp;HotWaterDispensers"/>
    <n v="899"/>
    <x v="15"/>
    <x v="68"/>
    <x v="1"/>
    <x v="1"/>
    <x v="913"/>
    <n v="0"/>
    <x v="1022"/>
    <x v="2"/>
    <x v="941"/>
    <x v="2"/>
  </r>
  <r>
    <x v="1100"/>
    <x v="1086"/>
    <x v="884"/>
    <x v="884"/>
    <x v="4"/>
    <x v="24"/>
    <x v="57"/>
    <m/>
    <n v="2499"/>
    <x v="335"/>
    <x v="18"/>
    <x v="1"/>
    <x v="11"/>
    <x v="914"/>
    <n v="1"/>
    <x v="1023"/>
    <x v="2"/>
    <x v="942"/>
    <x v="1"/>
  </r>
  <r>
    <x v="1101"/>
    <x v="1087"/>
    <x v="733"/>
    <x v="733"/>
    <x v="4"/>
    <x v="24"/>
    <x v="60"/>
    <s v="InstantWaterHeaters"/>
    <n v="3599"/>
    <x v="281"/>
    <x v="4"/>
    <x v="0"/>
    <x v="0"/>
    <x v="915"/>
    <n v="0"/>
    <x v="1024"/>
    <x v="2"/>
    <x v="943"/>
    <x v="0"/>
  </r>
  <r>
    <x v="1102"/>
    <x v="1088"/>
    <x v="885"/>
    <x v="885"/>
    <x v="4"/>
    <x v="23"/>
    <x v="58"/>
    <s v="Irons,Steamers&amp;Accessories"/>
    <n v="499"/>
    <x v="8"/>
    <x v="8"/>
    <x v="0"/>
    <x v="13"/>
    <x v="916"/>
    <n v="1"/>
    <x v="1025"/>
    <x v="0"/>
    <x v="944"/>
    <x v="0"/>
  </r>
  <r>
    <x v="1103"/>
    <x v="1089"/>
    <x v="886"/>
    <x v="886"/>
    <x v="4"/>
    <x v="24"/>
    <x v="60"/>
    <s v="ImmersionRods"/>
    <n v="653"/>
    <x v="353"/>
    <x v="35"/>
    <x v="1"/>
    <x v="3"/>
    <x v="917"/>
    <n v="0"/>
    <x v="1026"/>
    <x v="2"/>
    <x v="945"/>
    <x v="1"/>
  </r>
  <r>
    <x v="1104"/>
    <x v="1090"/>
    <x v="887"/>
    <x v="887"/>
    <x v="4"/>
    <x v="23"/>
    <x v="58"/>
    <s v="PressureWashers,Steam&amp;WindowCleaners"/>
    <n v="4789"/>
    <x v="43"/>
    <x v="76"/>
    <x v="1"/>
    <x v="8"/>
    <x v="918"/>
    <n v="1"/>
    <x v="1027"/>
    <x v="2"/>
    <x v="946"/>
    <x v="1"/>
  </r>
  <r>
    <x v="1105"/>
    <x v="1091"/>
    <x v="888"/>
    <x v="888"/>
    <x v="4"/>
    <x v="24"/>
    <x v="57"/>
    <s v="HalogenHeaters"/>
    <n v="1409"/>
    <x v="354"/>
    <x v="56"/>
    <x v="1"/>
    <x v="0"/>
    <x v="919"/>
    <n v="0"/>
    <x v="1028"/>
    <x v="2"/>
    <x v="947"/>
    <x v="1"/>
  </r>
  <r>
    <x v="1106"/>
    <x v="1092"/>
    <x v="889"/>
    <x v="889"/>
    <x v="4"/>
    <x v="23"/>
    <x v="56"/>
    <s v="HandBlenders"/>
    <n v="753"/>
    <x v="355"/>
    <x v="19"/>
    <x v="1"/>
    <x v="4"/>
    <x v="920"/>
    <n v="0"/>
    <x v="1029"/>
    <x v="2"/>
    <x v="948"/>
    <x v="1"/>
  </r>
  <r>
    <x v="1107"/>
    <x v="1093"/>
    <x v="745"/>
    <x v="745"/>
    <x v="4"/>
    <x v="23"/>
    <x v="56"/>
    <s v="EggBoilers"/>
    <n v="353"/>
    <x v="356"/>
    <x v="28"/>
    <x v="1"/>
    <x v="4"/>
    <x v="921"/>
    <n v="0"/>
    <x v="1030"/>
    <x v="0"/>
    <x v="949"/>
    <x v="1"/>
  </r>
  <r>
    <x v="1108"/>
    <x v="1094"/>
    <x v="890"/>
    <x v="890"/>
    <x v="4"/>
    <x v="23"/>
    <x v="56"/>
    <s v="DigitalKitchenScales"/>
    <n v="1099"/>
    <x v="357"/>
    <x v="26"/>
    <x v="1"/>
    <x v="4"/>
    <x v="222"/>
    <n v="1"/>
    <x v="1031"/>
    <x v="2"/>
    <x v="950"/>
    <x v="2"/>
  </r>
  <r>
    <x v="1109"/>
    <x v="1095"/>
    <x v="891"/>
    <x v="891"/>
    <x v="4"/>
    <x v="23"/>
    <x v="56"/>
    <s v="DeepFatFryers"/>
    <n v="8799"/>
    <x v="28"/>
    <x v="37"/>
    <x v="0"/>
    <x v="16"/>
    <x v="922"/>
    <n v="0"/>
    <x v="1032"/>
    <x v="2"/>
    <x v="951"/>
    <x v="0"/>
  </r>
  <r>
    <x v="1110"/>
    <x v="1096"/>
    <x v="892"/>
    <x v="892"/>
    <x v="4"/>
    <x v="23"/>
    <x v="56"/>
    <s v="Kettles&amp;HotWaterDispensers"/>
    <n v="1345"/>
    <x v="358"/>
    <x v="17"/>
    <x v="1"/>
    <x v="5"/>
    <x v="923"/>
    <n v="0"/>
    <x v="1033"/>
    <x v="2"/>
    <x v="952"/>
    <x v="1"/>
  </r>
  <r>
    <x v="1111"/>
    <x v="1097"/>
    <x v="893"/>
    <x v="893"/>
    <x v="4"/>
    <x v="23"/>
    <x v="56"/>
    <s v="Pop-upToasters"/>
    <n v="2095"/>
    <x v="232"/>
    <x v="18"/>
    <x v="1"/>
    <x v="2"/>
    <x v="924"/>
    <n v="1"/>
    <x v="1034"/>
    <x v="2"/>
    <x v="953"/>
    <x v="1"/>
  </r>
  <r>
    <x v="1112"/>
    <x v="1098"/>
    <x v="894"/>
    <x v="894"/>
    <x v="4"/>
    <x v="24"/>
    <x v="57"/>
    <s v="ElectricHeaters"/>
    <n v="1498"/>
    <x v="49"/>
    <x v="33"/>
    <x v="0"/>
    <x v="16"/>
    <x v="925"/>
    <n v="1"/>
    <x v="1035"/>
    <x v="2"/>
    <x v="954"/>
    <x v="0"/>
  </r>
  <r>
    <x v="1113"/>
    <x v="1099"/>
    <x v="895"/>
    <x v="895"/>
    <x v="4"/>
    <x v="24"/>
    <x v="57"/>
    <s v="HeatConvectors"/>
    <n v="2199"/>
    <x v="359"/>
    <x v="52"/>
    <x v="1"/>
    <x v="3"/>
    <x v="926"/>
    <n v="0"/>
    <x v="1036"/>
    <x v="2"/>
    <x v="955"/>
    <x v="2"/>
  </r>
  <r>
    <x v="1114"/>
    <x v="1100"/>
    <x v="896"/>
    <x v="896"/>
    <x v="4"/>
    <x v="23"/>
    <x v="56"/>
    <s v="MixerGrinders"/>
    <n v="3699"/>
    <x v="360"/>
    <x v="8"/>
    <x v="0"/>
    <x v="11"/>
    <x v="927"/>
    <n v="0"/>
    <x v="1037"/>
    <x v="2"/>
    <x v="956"/>
    <x v="0"/>
  </r>
  <r>
    <x v="1115"/>
    <x v="1101"/>
    <x v="897"/>
    <x v="897"/>
    <x v="4"/>
    <x v="26"/>
    <x v="61"/>
    <s v="LaundryBaskets"/>
    <n v="177"/>
    <x v="361"/>
    <x v="1"/>
    <x v="1"/>
    <x v="5"/>
    <x v="928"/>
    <n v="1"/>
    <x v="1038"/>
    <x v="1"/>
    <x v="957"/>
    <x v="1"/>
  </r>
  <r>
    <x v="1116"/>
    <x v="1102"/>
    <x v="898"/>
    <x v="898"/>
    <x v="4"/>
    <x v="23"/>
    <x v="56"/>
    <s v="MixerGrinders"/>
    <n v="1149"/>
    <x v="123"/>
    <x v="46"/>
    <x v="0"/>
    <x v="4"/>
    <x v="929"/>
    <n v="0"/>
    <x v="1039"/>
    <x v="2"/>
    <x v="958"/>
    <x v="0"/>
  </r>
  <r>
    <x v="1117"/>
    <x v="1103"/>
    <x v="899"/>
    <x v="899"/>
    <x v="4"/>
    <x v="23"/>
    <x v="63"/>
    <s v="CoffeeGrinders"/>
    <n v="244"/>
    <x v="362"/>
    <x v="33"/>
    <x v="0"/>
    <x v="10"/>
    <x v="930"/>
    <n v="1"/>
    <x v="1040"/>
    <x v="0"/>
    <x v="959"/>
    <x v="0"/>
  </r>
  <r>
    <x v="1118"/>
    <x v="1104"/>
    <x v="900"/>
    <x v="900"/>
    <x v="4"/>
    <x v="24"/>
    <x v="57"/>
    <s v="ElectricHeaters"/>
    <n v="1959"/>
    <x v="363"/>
    <x v="17"/>
    <x v="1"/>
    <x v="0"/>
    <x v="931"/>
    <n v="1"/>
    <x v="1041"/>
    <x v="2"/>
    <x v="960"/>
    <x v="1"/>
  </r>
  <r>
    <x v="1119"/>
    <x v="1105"/>
    <x v="901"/>
    <x v="901"/>
    <x v="4"/>
    <x v="23"/>
    <x v="58"/>
    <s v="Irons,Steamers&amp;Accessories"/>
    <n v="319"/>
    <x v="3"/>
    <x v="20"/>
    <x v="0"/>
    <x v="7"/>
    <x v="665"/>
    <n v="1"/>
    <x v="1042"/>
    <x v="0"/>
    <x v="961"/>
    <x v="0"/>
  </r>
  <r>
    <x v="1120"/>
    <x v="1106"/>
    <x v="902"/>
    <x v="902"/>
    <x v="4"/>
    <x v="23"/>
    <x v="56"/>
    <s v="Kettles&amp;HotWaterDispensers"/>
    <n v="1499"/>
    <x v="364"/>
    <x v="16"/>
    <x v="1"/>
    <x v="4"/>
    <x v="932"/>
    <n v="0"/>
    <x v="1043"/>
    <x v="2"/>
    <x v="962"/>
    <x v="1"/>
  </r>
  <r>
    <x v="1121"/>
    <x v="1107"/>
    <x v="903"/>
    <x v="903"/>
    <x v="4"/>
    <x v="23"/>
    <x v="58"/>
    <s v="Irons,Steamers&amp;Accessories"/>
    <n v="469"/>
    <x v="28"/>
    <x v="19"/>
    <x v="1"/>
    <x v="4"/>
    <x v="933"/>
    <n v="0"/>
    <x v="1044"/>
    <x v="0"/>
    <x v="963"/>
    <x v="1"/>
  </r>
  <r>
    <x v="1122"/>
    <x v="1108"/>
    <x v="904"/>
    <x v="904"/>
    <x v="4"/>
    <x v="23"/>
    <x v="56"/>
    <s v="Pop-upToasters"/>
    <n v="1099"/>
    <x v="326"/>
    <x v="28"/>
    <x v="1"/>
    <x v="5"/>
    <x v="934"/>
    <n v="0"/>
    <x v="1045"/>
    <x v="2"/>
    <x v="964"/>
    <x v="1"/>
  </r>
  <r>
    <x v="1123"/>
    <x v="1109"/>
    <x v="905"/>
    <x v="905"/>
    <x v="4"/>
    <x v="24"/>
    <x v="57"/>
    <s v="FanHeaters"/>
    <n v="9590"/>
    <x v="365"/>
    <x v="83"/>
    <x v="1"/>
    <x v="3"/>
    <x v="224"/>
    <n v="1"/>
    <x v="1046"/>
    <x v="2"/>
    <x v="965"/>
    <x v="2"/>
  </r>
  <r>
    <x v="1124"/>
    <x v="1110"/>
    <x v="906"/>
    <x v="906"/>
    <x v="4"/>
    <x v="24"/>
    <x v="62"/>
    <s v="ExhaustFans"/>
    <n v="999"/>
    <x v="356"/>
    <x v="14"/>
    <x v="1"/>
    <x v="1"/>
    <x v="874"/>
    <n v="0"/>
    <x v="1047"/>
    <x v="2"/>
    <x v="966"/>
    <x v="2"/>
  </r>
  <r>
    <x v="1125"/>
    <x v="1111"/>
    <x v="907"/>
    <x v="907"/>
    <x v="4"/>
    <x v="23"/>
    <x v="56"/>
    <s v="Kettles&amp;HotWaterDispensers"/>
    <n v="1299"/>
    <x v="20"/>
    <x v="52"/>
    <x v="1"/>
    <x v="5"/>
    <x v="819"/>
    <n v="0"/>
    <x v="1048"/>
    <x v="2"/>
    <x v="967"/>
    <x v="2"/>
  </r>
  <r>
    <x v="1126"/>
    <x v="1112"/>
    <x v="760"/>
    <x v="760"/>
    <x v="4"/>
    <x v="23"/>
    <x v="63"/>
    <s v="DripCoffeeMachines"/>
    <n v="292"/>
    <x v="366"/>
    <x v="41"/>
    <x v="1"/>
    <x v="11"/>
    <x v="935"/>
    <n v="0"/>
    <x v="1049"/>
    <x v="0"/>
    <x v="968"/>
    <x v="1"/>
  </r>
  <r>
    <x v="1127"/>
    <x v="1113"/>
    <x v="908"/>
    <x v="908"/>
    <x v="4"/>
    <x v="23"/>
    <x v="56"/>
    <s v="VacuumSealers"/>
    <n v="160"/>
    <x v="367"/>
    <x v="71"/>
    <x v="1"/>
    <x v="4"/>
    <x v="936"/>
    <n v="0"/>
    <x v="1050"/>
    <x v="1"/>
    <x v="969"/>
    <x v="2"/>
  </r>
  <r>
    <x v="1128"/>
    <x v="1114"/>
    <x v="909"/>
    <x v="909"/>
    <x v="4"/>
    <x v="23"/>
    <x v="64"/>
    <s v="WaterPurifierAccessories"/>
    <n v="600"/>
    <x v="368"/>
    <x v="67"/>
    <x v="1"/>
    <x v="11"/>
    <x v="937"/>
    <n v="0"/>
    <x v="1051"/>
    <x v="2"/>
    <x v="970"/>
    <x v="1"/>
  </r>
  <r>
    <x v="1129"/>
    <x v="1115"/>
    <x v="910"/>
    <x v="910"/>
    <x v="4"/>
    <x v="23"/>
    <x v="64"/>
    <s v="WaterCartridges"/>
    <n v="1130"/>
    <x v="38"/>
    <x v="10"/>
    <x v="0"/>
    <x v="21"/>
    <x v="938"/>
    <n v="1"/>
    <x v="1052"/>
    <x v="2"/>
    <x v="971"/>
    <x v="0"/>
  </r>
  <r>
    <x v="1130"/>
    <x v="1116"/>
    <x v="911"/>
    <x v="911"/>
    <x v="4"/>
    <x v="23"/>
    <x v="56"/>
    <s v="MixerGrinders"/>
    <n v="3249"/>
    <x v="369"/>
    <x v="47"/>
    <x v="1"/>
    <x v="6"/>
    <x v="503"/>
    <n v="0"/>
    <x v="1053"/>
    <x v="2"/>
    <x v="972"/>
    <x v="2"/>
  </r>
  <r>
    <x v="1131"/>
    <x v="1117"/>
    <x v="912"/>
    <x v="912"/>
    <x v="4"/>
    <x v="23"/>
    <x v="56"/>
    <s v="MixerGrinders"/>
    <n v="3599"/>
    <x v="370"/>
    <x v="76"/>
    <x v="1"/>
    <x v="1"/>
    <x v="939"/>
    <n v="0"/>
    <x v="1054"/>
    <x v="2"/>
    <x v="973"/>
    <x v="1"/>
  </r>
  <r>
    <x v="1132"/>
    <x v="1118"/>
    <x v="736"/>
    <x v="736"/>
    <x v="4"/>
    <x v="23"/>
    <x v="56"/>
    <s v="EggBoilers"/>
    <n v="368"/>
    <x v="0"/>
    <x v="45"/>
    <x v="0"/>
    <x v="7"/>
    <x v="940"/>
    <n v="0"/>
    <x v="1055"/>
    <x v="0"/>
    <x v="974"/>
    <x v="0"/>
  </r>
  <r>
    <x v="1133"/>
    <x v="1119"/>
    <x v="913"/>
    <x v="913"/>
    <x v="4"/>
    <x v="23"/>
    <x v="56"/>
    <s v="MixerGrinders"/>
    <n v="3199"/>
    <x v="24"/>
    <x v="3"/>
    <x v="0"/>
    <x v="1"/>
    <x v="941"/>
    <n v="0"/>
    <x v="1056"/>
    <x v="2"/>
    <x v="975"/>
    <x v="0"/>
  </r>
  <r>
    <x v="1134"/>
    <x v="1120"/>
    <x v="914"/>
    <x v="914"/>
    <x v="4"/>
    <x v="23"/>
    <x v="56"/>
    <s v="Rice&amp;PastaCookers"/>
    <n v="1599"/>
    <x v="371"/>
    <x v="35"/>
    <x v="1"/>
    <x v="5"/>
    <x v="942"/>
    <n v="1"/>
    <x v="1057"/>
    <x v="2"/>
    <x v="976"/>
    <x v="1"/>
  </r>
  <r>
    <x v="1135"/>
    <x v="1121"/>
    <x v="915"/>
    <x v="915"/>
    <x v="4"/>
    <x v="23"/>
    <x v="56"/>
    <s v="HandBlenders"/>
    <n v="1999"/>
    <x v="129"/>
    <x v="16"/>
    <x v="1"/>
    <x v="3"/>
    <x v="943"/>
    <n v="0"/>
    <x v="1058"/>
    <x v="2"/>
    <x v="977"/>
    <x v="1"/>
  </r>
  <r>
    <x v="1136"/>
    <x v="1122"/>
    <x v="916"/>
    <x v="916"/>
    <x v="4"/>
    <x v="23"/>
    <x v="58"/>
    <s v="Irons,Steamers&amp;Accessories"/>
    <n v="616"/>
    <x v="372"/>
    <x v="39"/>
    <x v="1"/>
    <x v="5"/>
    <x v="944"/>
    <n v="0"/>
    <x v="1059"/>
    <x v="2"/>
    <x v="978"/>
    <x v="1"/>
  </r>
  <r>
    <x v="1137"/>
    <x v="1123"/>
    <x v="917"/>
    <x v="917"/>
    <x v="4"/>
    <x v="23"/>
    <x v="56"/>
    <s v="HandBlenders"/>
    <n v="1499"/>
    <x v="38"/>
    <x v="50"/>
    <x v="0"/>
    <x v="19"/>
    <x v="945"/>
    <n v="0"/>
    <x v="1060"/>
    <x v="2"/>
    <x v="979"/>
    <x v="0"/>
  </r>
  <r>
    <x v="1138"/>
    <x v="1124"/>
    <x v="918"/>
    <x v="918"/>
    <x v="4"/>
    <x v="23"/>
    <x v="56"/>
    <s v="VacuumSealers"/>
    <n v="199"/>
    <x v="220"/>
    <x v="89"/>
    <x v="1"/>
    <x v="4"/>
    <x v="946"/>
    <n v="0"/>
    <x v="1061"/>
    <x v="1"/>
    <x v="980"/>
    <x v="2"/>
  </r>
  <r>
    <x v="1139"/>
    <x v="1125"/>
    <x v="919"/>
    <x v="919"/>
    <x v="4"/>
    <x v="24"/>
    <x v="60"/>
    <s v="ImmersionRods"/>
    <n v="610"/>
    <x v="373"/>
    <x v="17"/>
    <x v="1"/>
    <x v="5"/>
    <x v="947"/>
    <n v="0"/>
    <x v="1062"/>
    <x v="2"/>
    <x v="981"/>
    <x v="1"/>
  </r>
  <r>
    <x v="1140"/>
    <x v="1126"/>
    <x v="920"/>
    <x v="920"/>
    <x v="4"/>
    <x v="23"/>
    <x v="56"/>
    <s v="MiniFoodProcessors&amp;Choppers"/>
    <n v="999"/>
    <x v="374"/>
    <x v="17"/>
    <x v="1"/>
    <x v="5"/>
    <x v="948"/>
    <n v="1"/>
    <x v="1063"/>
    <x v="2"/>
    <x v="982"/>
    <x v="1"/>
  </r>
  <r>
    <x v="1141"/>
    <x v="1127"/>
    <x v="921"/>
    <x v="921"/>
    <x v="4"/>
    <x v="23"/>
    <x v="58"/>
    <s v="Vacuums&amp;FloorCare"/>
    <n v="8999"/>
    <x v="375"/>
    <x v="9"/>
    <x v="1"/>
    <x v="3"/>
    <x v="201"/>
    <n v="1"/>
    <x v="1064"/>
    <x v="2"/>
    <x v="983"/>
    <x v="1"/>
  </r>
  <r>
    <x v="1142"/>
    <x v="1128"/>
    <x v="922"/>
    <x v="922"/>
    <x v="4"/>
    <x v="23"/>
    <x v="58"/>
    <s v="Irons,Steamers&amp;Accessories"/>
    <n v="453"/>
    <x v="376"/>
    <x v="70"/>
    <x v="1"/>
    <x v="3"/>
    <x v="437"/>
    <n v="0"/>
    <x v="1065"/>
    <x v="0"/>
    <x v="984"/>
    <x v="2"/>
  </r>
  <r>
    <x v="1143"/>
    <x v="1129"/>
    <x v="923"/>
    <x v="923"/>
    <x v="4"/>
    <x v="23"/>
    <x v="56"/>
    <s v="MixerGrinders"/>
    <n v="2464"/>
    <x v="155"/>
    <x v="10"/>
    <x v="0"/>
    <x v="1"/>
    <x v="949"/>
    <n v="1"/>
    <x v="1066"/>
    <x v="2"/>
    <x v="985"/>
    <x v="0"/>
  </r>
  <r>
    <x v="1144"/>
    <x v="1130"/>
    <x v="924"/>
    <x v="924"/>
    <x v="4"/>
    <x v="23"/>
    <x v="56"/>
    <s v="Rice&amp;PastaCookers"/>
    <n v="2719"/>
    <x v="79"/>
    <x v="30"/>
    <x v="0"/>
    <x v="9"/>
    <x v="950"/>
    <n v="1"/>
    <x v="1067"/>
    <x v="2"/>
    <x v="986"/>
    <x v="0"/>
  </r>
  <r>
    <x v="1145"/>
    <x v="1131"/>
    <x v="925"/>
    <x v="925"/>
    <x v="4"/>
    <x v="24"/>
    <x v="60"/>
    <s v="InstantWaterHeaters"/>
    <n v="1439"/>
    <x v="377"/>
    <x v="24"/>
    <x v="0"/>
    <x v="2"/>
    <x v="951"/>
    <n v="1"/>
    <x v="1068"/>
    <x v="2"/>
    <x v="987"/>
    <x v="0"/>
  </r>
  <r>
    <x v="1146"/>
    <x v="1132"/>
    <x v="926"/>
    <x v="926"/>
    <x v="4"/>
    <x v="23"/>
    <x v="56"/>
    <s v="HandBlenders"/>
    <n v="2799"/>
    <x v="297"/>
    <x v="49"/>
    <x v="1"/>
    <x v="2"/>
    <x v="952"/>
    <n v="0"/>
    <x v="1069"/>
    <x v="2"/>
    <x v="988"/>
    <x v="2"/>
  </r>
  <r>
    <x v="1147"/>
    <x v="1133"/>
    <x v="927"/>
    <x v="927"/>
    <x v="4"/>
    <x v="24"/>
    <x v="60"/>
    <s v="InstantWaterHeaters"/>
    <n v="2088"/>
    <x v="378"/>
    <x v="8"/>
    <x v="0"/>
    <x v="11"/>
    <x v="953"/>
    <n v="0"/>
    <x v="1070"/>
    <x v="2"/>
    <x v="989"/>
    <x v="0"/>
  </r>
  <r>
    <x v="1148"/>
    <x v="1134"/>
    <x v="928"/>
    <x v="928"/>
    <x v="4"/>
    <x v="24"/>
    <x v="60"/>
    <s v="InstantWaterHeaters"/>
    <n v="2399"/>
    <x v="93"/>
    <x v="10"/>
    <x v="0"/>
    <x v="3"/>
    <x v="954"/>
    <n v="1"/>
    <x v="1071"/>
    <x v="2"/>
    <x v="990"/>
    <x v="0"/>
  </r>
  <r>
    <x v="1149"/>
    <x v="1135"/>
    <x v="929"/>
    <x v="929"/>
    <x v="4"/>
    <x v="23"/>
    <x v="56"/>
    <s v="DigitalKitchenScales"/>
    <n v="308"/>
    <x v="379"/>
    <x v="19"/>
    <x v="1"/>
    <x v="3"/>
    <x v="955"/>
    <n v="0"/>
    <x v="1072"/>
    <x v="0"/>
    <x v="991"/>
    <x v="1"/>
  </r>
  <r>
    <x v="1150"/>
    <x v="1136"/>
    <x v="930"/>
    <x v="930"/>
    <x v="4"/>
    <x v="24"/>
    <x v="60"/>
    <s v="InstantWaterHeaters"/>
    <n v="2599"/>
    <x v="5"/>
    <x v="59"/>
    <x v="1"/>
    <x v="3"/>
    <x v="956"/>
    <n v="0"/>
    <x v="1073"/>
    <x v="2"/>
    <x v="992"/>
    <x v="2"/>
  </r>
  <r>
    <x v="1151"/>
    <x v="1137"/>
    <x v="931"/>
    <x v="931"/>
    <x v="4"/>
    <x v="23"/>
    <x v="58"/>
    <s v="Irons,Steamers&amp;Accessories"/>
    <n v="479"/>
    <x v="359"/>
    <x v="80"/>
    <x v="1"/>
    <x v="11"/>
    <x v="957"/>
    <n v="0"/>
    <x v="1074"/>
    <x v="0"/>
    <x v="993"/>
    <x v="2"/>
  </r>
  <r>
    <x v="1152"/>
    <x v="1138"/>
    <x v="932"/>
    <x v="932"/>
    <x v="4"/>
    <x v="23"/>
    <x v="58"/>
    <s v="Irons,Steamers&amp;Accessories"/>
    <n v="245"/>
    <x v="380"/>
    <x v="49"/>
    <x v="1"/>
    <x v="4"/>
    <x v="166"/>
    <n v="1"/>
    <x v="1075"/>
    <x v="0"/>
    <x v="994"/>
    <x v="2"/>
  </r>
  <r>
    <x v="1153"/>
    <x v="1139"/>
    <x v="933"/>
    <x v="933"/>
    <x v="4"/>
    <x v="23"/>
    <x v="58"/>
    <s v="Irons,Steamers&amp;Accessories"/>
    <n v="179"/>
    <x v="43"/>
    <x v="25"/>
    <x v="0"/>
    <x v="6"/>
    <x v="958"/>
    <n v="1"/>
    <x v="1076"/>
    <x v="1"/>
    <x v="995"/>
    <x v="0"/>
  </r>
  <r>
    <x v="1154"/>
    <x v="1140"/>
    <x v="804"/>
    <x v="804"/>
    <x v="4"/>
    <x v="24"/>
    <x v="62"/>
    <s v="CeilingFans"/>
    <n v="3569"/>
    <x v="381"/>
    <x v="26"/>
    <x v="1"/>
    <x v="0"/>
    <x v="368"/>
    <n v="0"/>
    <x v="1077"/>
    <x v="2"/>
    <x v="996"/>
    <x v="2"/>
  </r>
  <r>
    <x v="1155"/>
    <x v="1141"/>
    <x v="934"/>
    <x v="934"/>
    <x v="4"/>
    <x v="23"/>
    <x v="56"/>
    <s v="Kettles&amp;HotWaterDispensers"/>
    <n v="699"/>
    <x v="12"/>
    <x v="4"/>
    <x v="0"/>
    <x v="2"/>
    <x v="959"/>
    <n v="1"/>
    <x v="1078"/>
    <x v="2"/>
    <x v="997"/>
    <x v="0"/>
  </r>
  <r>
    <x v="1156"/>
    <x v="1142"/>
    <x v="935"/>
    <x v="935"/>
    <x v="4"/>
    <x v="23"/>
    <x v="56"/>
    <s v="InductionCooktop"/>
    <n v="2089"/>
    <x v="6"/>
    <x v="34"/>
    <x v="0"/>
    <x v="12"/>
    <x v="189"/>
    <n v="1"/>
    <x v="1079"/>
    <x v="2"/>
    <x v="998"/>
    <x v="0"/>
  </r>
  <r>
    <x v="1157"/>
    <x v="1143"/>
    <x v="918"/>
    <x v="918"/>
    <x v="7"/>
    <x v="27"/>
    <x v="65"/>
    <s v="AirPurifiers&amp;Ionizers"/>
    <n v="2339"/>
    <x v="372"/>
    <x v="85"/>
    <x v="1"/>
    <x v="4"/>
    <x v="960"/>
    <n v="0"/>
    <x v="1080"/>
    <x v="2"/>
    <x v="999"/>
    <x v="2"/>
  </r>
  <r>
    <x v="1158"/>
    <x v="1144"/>
    <x v="725"/>
    <x v="725"/>
    <x v="4"/>
    <x v="24"/>
    <x v="57"/>
    <s v="FanHeaters"/>
    <n v="784"/>
    <x v="382"/>
    <x v="50"/>
    <x v="0"/>
    <x v="2"/>
    <x v="961"/>
    <n v="1"/>
    <x v="1081"/>
    <x v="2"/>
    <x v="1000"/>
    <x v="0"/>
  </r>
  <r>
    <x v="1159"/>
    <x v="1145"/>
    <x v="936"/>
    <x v="936"/>
    <x v="4"/>
    <x v="23"/>
    <x v="58"/>
    <s v="Vacuums&amp;FloorCare"/>
    <n v="5499"/>
    <x v="6"/>
    <x v="54"/>
    <x v="1"/>
    <x v="2"/>
    <x v="962"/>
    <n v="0"/>
    <x v="1082"/>
    <x v="2"/>
    <x v="1001"/>
    <x v="1"/>
  </r>
  <r>
    <x v="1160"/>
    <x v="1146"/>
    <x v="937"/>
    <x v="937"/>
    <x v="4"/>
    <x v="24"/>
    <x v="57"/>
    <s v="FanHeaters"/>
    <n v="899"/>
    <x v="383"/>
    <x v="42"/>
    <x v="1"/>
    <x v="1"/>
    <x v="963"/>
    <n v="0"/>
    <x v="1083"/>
    <x v="2"/>
    <x v="1002"/>
    <x v="1"/>
  </r>
  <r>
    <x v="1161"/>
    <x v="1147"/>
    <x v="938"/>
    <x v="938"/>
    <x v="4"/>
    <x v="23"/>
    <x v="56"/>
    <s v="HandBlenders"/>
    <n v="1695"/>
    <x v="28"/>
    <x v="37"/>
    <x v="0"/>
    <x v="16"/>
    <x v="964"/>
    <n v="0"/>
    <x v="1084"/>
    <x v="2"/>
    <x v="1003"/>
    <x v="0"/>
  </r>
  <r>
    <x v="1162"/>
    <x v="1148"/>
    <x v="939"/>
    <x v="939"/>
    <x v="4"/>
    <x v="23"/>
    <x v="58"/>
    <s v="Irons,Steamers&amp;Accessories"/>
    <n v="499"/>
    <x v="38"/>
    <x v="75"/>
    <x v="1"/>
    <x v="3"/>
    <x v="965"/>
    <n v="1"/>
    <x v="1085"/>
    <x v="0"/>
    <x v="1004"/>
    <x v="2"/>
  </r>
  <r>
    <x v="1163"/>
    <x v="1149"/>
    <x v="940"/>
    <x v="940"/>
    <x v="4"/>
    <x v="24"/>
    <x v="60"/>
    <s v="InstantWaterHeaters"/>
    <n v="2699"/>
    <x v="43"/>
    <x v="10"/>
    <x v="0"/>
    <x v="11"/>
    <x v="839"/>
    <n v="1"/>
    <x v="1086"/>
    <x v="2"/>
    <x v="1005"/>
    <x v="0"/>
  </r>
  <r>
    <x v="1164"/>
    <x v="1150"/>
    <x v="941"/>
    <x v="941"/>
    <x v="4"/>
    <x v="24"/>
    <x v="60"/>
    <s v="InstantWaterHeaters"/>
    <n v="1448"/>
    <x v="382"/>
    <x v="19"/>
    <x v="1"/>
    <x v="3"/>
    <x v="966"/>
    <n v="0"/>
    <x v="1087"/>
    <x v="2"/>
    <x v="1006"/>
    <x v="1"/>
  </r>
  <r>
    <x v="1165"/>
    <x v="1151"/>
    <x v="942"/>
    <x v="942"/>
    <x v="4"/>
    <x v="23"/>
    <x v="56"/>
    <s v="VacuumSealers"/>
    <n v="79"/>
    <x v="384"/>
    <x v="81"/>
    <x v="1"/>
    <x v="3"/>
    <x v="967"/>
    <n v="0"/>
    <x v="1088"/>
    <x v="1"/>
    <x v="1007"/>
    <x v="2"/>
  </r>
  <r>
    <x v="1166"/>
    <x v="1152"/>
    <x v="943"/>
    <x v="943"/>
    <x v="4"/>
    <x v="24"/>
    <x v="60"/>
    <s v="StorageWaterHeaters"/>
    <n v="6990"/>
    <x v="87"/>
    <x v="42"/>
    <x v="1"/>
    <x v="2"/>
    <x v="135"/>
    <n v="1"/>
    <x v="1089"/>
    <x v="2"/>
    <x v="1008"/>
    <x v="1"/>
  </r>
  <r>
    <x v="1167"/>
    <x v="1153"/>
    <x v="944"/>
    <x v="944"/>
    <x v="4"/>
    <x v="23"/>
    <x v="56"/>
    <s v="InductionCooktop"/>
    <n v="2698"/>
    <x v="193"/>
    <x v="18"/>
    <x v="1"/>
    <x v="11"/>
    <x v="968"/>
    <n v="1"/>
    <x v="1090"/>
    <x v="2"/>
    <x v="1009"/>
    <x v="1"/>
  </r>
  <r>
    <x v="1168"/>
    <x v="1154"/>
    <x v="945"/>
    <x v="945"/>
    <x v="4"/>
    <x v="23"/>
    <x v="58"/>
    <s v="Vacuums&amp;FloorCare"/>
    <n v="3199"/>
    <x v="123"/>
    <x v="48"/>
    <x v="0"/>
    <x v="3"/>
    <x v="969"/>
    <n v="1"/>
    <x v="1091"/>
    <x v="2"/>
    <x v="1010"/>
    <x v="0"/>
  </r>
  <r>
    <x v="1169"/>
    <x v="1155"/>
    <x v="946"/>
    <x v="946"/>
    <x v="4"/>
    <x v="23"/>
    <x v="56"/>
    <s v="Kettles&amp;HotWaterDispensers"/>
    <n v="1199"/>
    <x v="385"/>
    <x v="10"/>
    <x v="0"/>
    <x v="4"/>
    <x v="970"/>
    <n v="1"/>
    <x v="1092"/>
    <x v="2"/>
    <x v="1011"/>
    <x v="0"/>
  </r>
  <r>
    <x v="1170"/>
    <x v="1156"/>
    <x v="947"/>
    <x v="947"/>
    <x v="4"/>
    <x v="23"/>
    <x v="56"/>
    <s v="MiniFoodProcessors&amp;Choppers"/>
    <n v="1414"/>
    <x v="386"/>
    <x v="11"/>
    <x v="0"/>
    <x v="2"/>
    <x v="971"/>
    <n v="0"/>
    <x v="1093"/>
    <x v="2"/>
    <x v="1012"/>
    <x v="0"/>
  </r>
  <r>
    <x v="1171"/>
    <x v="1157"/>
    <x v="948"/>
    <x v="948"/>
    <x v="4"/>
    <x v="23"/>
    <x v="56"/>
    <s v="Kettles&amp;HotWaterDispensers"/>
    <n v="999"/>
    <x v="32"/>
    <x v="36"/>
    <x v="0"/>
    <x v="18"/>
    <x v="972"/>
    <n v="1"/>
    <x v="1094"/>
    <x v="2"/>
    <x v="1013"/>
    <x v="0"/>
  </r>
  <r>
    <x v="1172"/>
    <x v="1158"/>
    <x v="949"/>
    <x v="949"/>
    <x v="4"/>
    <x v="23"/>
    <x v="58"/>
    <s v="Vacuums&amp;FloorCare"/>
    <n v="5999"/>
    <x v="387"/>
    <x v="66"/>
    <x v="1"/>
    <x v="1"/>
    <x v="973"/>
    <n v="0"/>
    <x v="1095"/>
    <x v="2"/>
    <x v="1014"/>
    <x v="2"/>
  </r>
  <r>
    <x v="1173"/>
    <x v="1159"/>
    <x v="950"/>
    <x v="950"/>
    <x v="4"/>
    <x v="24"/>
    <x v="66"/>
    <s v="HEPAAirPurifiers"/>
    <n v="9970"/>
    <x v="388"/>
    <x v="55"/>
    <x v="1"/>
    <x v="6"/>
    <x v="974"/>
    <n v="0"/>
    <x v="1096"/>
    <x v="2"/>
    <x v="1015"/>
    <x v="1"/>
  </r>
  <r>
    <x v="1174"/>
    <x v="1160"/>
    <x v="951"/>
    <x v="951"/>
    <x v="4"/>
    <x v="23"/>
    <x v="64"/>
    <s v="WaterFilters&amp;Purifiers"/>
    <n v="698"/>
    <x v="13"/>
    <x v="27"/>
    <x v="0"/>
    <x v="13"/>
    <x v="825"/>
    <n v="1"/>
    <x v="1097"/>
    <x v="2"/>
    <x v="847"/>
    <x v="0"/>
  </r>
  <r>
    <x v="1175"/>
    <x v="1161"/>
    <x v="952"/>
    <x v="952"/>
    <x v="4"/>
    <x v="24"/>
    <x v="62"/>
    <s v="CeilingFans"/>
    <n v="2199"/>
    <x v="158"/>
    <x v="8"/>
    <x v="0"/>
    <x v="3"/>
    <x v="975"/>
    <n v="1"/>
    <x v="1098"/>
    <x v="2"/>
    <x v="1016"/>
    <x v="0"/>
  </r>
  <r>
    <x v="1176"/>
    <x v="1162"/>
    <x v="953"/>
    <x v="953"/>
    <x v="4"/>
    <x v="26"/>
    <x v="61"/>
    <s v="LaundryBags"/>
    <n v="320"/>
    <x v="389"/>
    <x v="16"/>
    <x v="1"/>
    <x v="3"/>
    <x v="958"/>
    <n v="1"/>
    <x v="1099"/>
    <x v="0"/>
    <x v="1017"/>
    <x v="1"/>
  </r>
  <r>
    <x v="1177"/>
    <x v="1163"/>
    <x v="954"/>
    <x v="954"/>
    <x v="4"/>
    <x v="23"/>
    <x v="58"/>
    <s v="Irons,Steamers&amp;Accessories"/>
    <n v="298"/>
    <x v="28"/>
    <x v="15"/>
    <x v="1"/>
    <x v="10"/>
    <x v="976"/>
    <n v="1"/>
    <x v="1100"/>
    <x v="0"/>
    <x v="1018"/>
    <x v="1"/>
  </r>
  <r>
    <x v="1178"/>
    <x v="1164"/>
    <x v="955"/>
    <x v="955"/>
    <x v="4"/>
    <x v="23"/>
    <x v="56"/>
    <s v="JuicerMixerGrinders"/>
    <n v="1199"/>
    <x v="43"/>
    <x v="29"/>
    <x v="0"/>
    <x v="13"/>
    <x v="977"/>
    <n v="1"/>
    <x v="1101"/>
    <x v="2"/>
    <x v="1019"/>
    <x v="0"/>
  </r>
  <r>
    <x v="1179"/>
    <x v="1165"/>
    <x v="956"/>
    <x v="956"/>
    <x v="4"/>
    <x v="24"/>
    <x v="62"/>
    <s v="CeilingFans"/>
    <n v="1399"/>
    <x v="390"/>
    <x v="47"/>
    <x v="1"/>
    <x v="0"/>
    <x v="978"/>
    <n v="0"/>
    <x v="1102"/>
    <x v="2"/>
    <x v="1020"/>
    <x v="2"/>
  </r>
  <r>
    <x v="1180"/>
    <x v="1166"/>
    <x v="957"/>
    <x v="957"/>
    <x v="4"/>
    <x v="23"/>
    <x v="56"/>
    <s v="DigitalKitchenScales"/>
    <n v="599"/>
    <x v="263"/>
    <x v="32"/>
    <x v="1"/>
    <x v="2"/>
    <x v="933"/>
    <n v="0"/>
    <x v="1103"/>
    <x v="2"/>
    <x v="1021"/>
    <x v="1"/>
  </r>
  <r>
    <x v="1181"/>
    <x v="1167"/>
    <x v="958"/>
    <x v="958"/>
    <x v="4"/>
    <x v="23"/>
    <x v="56"/>
    <s v="Pop-upToasters"/>
    <n v="1499"/>
    <x v="129"/>
    <x v="54"/>
    <x v="1"/>
    <x v="0"/>
    <x v="979"/>
    <n v="1"/>
    <x v="1104"/>
    <x v="2"/>
    <x v="1022"/>
    <x v="1"/>
  </r>
  <r>
    <x v="1182"/>
    <x v="1168"/>
    <x v="959"/>
    <x v="959"/>
    <x v="4"/>
    <x v="24"/>
    <x v="66"/>
    <s v="HEPAAirPurifiers"/>
    <n v="14400"/>
    <x v="391"/>
    <x v="23"/>
    <x v="1"/>
    <x v="0"/>
    <x v="980"/>
    <n v="0"/>
    <x v="1105"/>
    <x v="2"/>
    <x v="1023"/>
    <x v="1"/>
  </r>
  <r>
    <x v="1183"/>
    <x v="1169"/>
    <x v="960"/>
    <x v="960"/>
    <x v="4"/>
    <x v="23"/>
    <x v="64"/>
    <s v="WaterFilters&amp;Purifiers"/>
    <n v="1699"/>
    <x v="8"/>
    <x v="50"/>
    <x v="0"/>
    <x v="3"/>
    <x v="981"/>
    <n v="0"/>
    <x v="1106"/>
    <x v="2"/>
    <x v="1024"/>
    <x v="0"/>
  </r>
  <r>
    <x v="1184"/>
    <x v="1170"/>
    <x v="961"/>
    <x v="961"/>
    <x v="4"/>
    <x v="24"/>
    <x v="57"/>
    <s v="ElectricHeaters"/>
    <n v="649"/>
    <x v="392"/>
    <x v="43"/>
    <x v="0"/>
    <x v="20"/>
    <x v="982"/>
    <n v="0"/>
    <x v="1107"/>
    <x v="2"/>
    <x v="1025"/>
    <x v="0"/>
  </r>
  <r>
    <x v="1185"/>
    <x v="1171"/>
    <x v="962"/>
    <x v="962"/>
    <x v="4"/>
    <x v="23"/>
    <x v="56"/>
    <s v="MixerGrinders"/>
    <n v="3249"/>
    <x v="393"/>
    <x v="15"/>
    <x v="1"/>
    <x v="5"/>
    <x v="983"/>
    <n v="0"/>
    <x v="1108"/>
    <x v="2"/>
    <x v="1026"/>
    <x v="1"/>
  </r>
  <r>
    <x v="1186"/>
    <x v="1172"/>
    <x v="963"/>
    <x v="963"/>
    <x v="4"/>
    <x v="26"/>
    <x v="61"/>
    <s v="LaundryBaskets"/>
    <n v="199"/>
    <x v="394"/>
    <x v="61"/>
    <x v="1"/>
    <x v="4"/>
    <x v="866"/>
    <n v="1"/>
    <x v="1109"/>
    <x v="1"/>
    <x v="1027"/>
    <x v="1"/>
  </r>
  <r>
    <x v="1187"/>
    <x v="1173"/>
    <x v="964"/>
    <x v="964"/>
    <x v="4"/>
    <x v="23"/>
    <x v="56"/>
    <s v="EggBoilers"/>
    <n v="1099"/>
    <x v="395"/>
    <x v="90"/>
    <x v="1"/>
    <x v="4"/>
    <x v="984"/>
    <n v="0"/>
    <x v="1110"/>
    <x v="2"/>
    <x v="1028"/>
    <x v="2"/>
  </r>
  <r>
    <x v="1188"/>
    <x v="1174"/>
    <x v="965"/>
    <x v="965"/>
    <x v="4"/>
    <x v="23"/>
    <x v="56"/>
    <s v="Kettles&amp;HotWaterDispensers"/>
    <n v="664"/>
    <x v="6"/>
    <x v="73"/>
    <x v="1"/>
    <x v="1"/>
    <x v="985"/>
    <n v="1"/>
    <x v="1111"/>
    <x v="2"/>
    <x v="1029"/>
    <x v="2"/>
  </r>
  <r>
    <x v="1189"/>
    <x v="1175"/>
    <x v="966"/>
    <x v="966"/>
    <x v="4"/>
    <x v="23"/>
    <x v="56"/>
    <s v="SandwichMakers"/>
    <n v="260"/>
    <x v="396"/>
    <x v="26"/>
    <x v="1"/>
    <x v="4"/>
    <x v="986"/>
    <n v="0"/>
    <x v="1112"/>
    <x v="0"/>
    <x v="1030"/>
    <x v="2"/>
  </r>
  <r>
    <x v="1190"/>
    <x v="1176"/>
    <x v="967"/>
    <x v="967"/>
    <x v="4"/>
    <x v="24"/>
    <x v="60"/>
    <s v="StorageWaterHeaters"/>
    <n v="6499"/>
    <x v="219"/>
    <x v="61"/>
    <x v="1"/>
    <x v="1"/>
    <x v="987"/>
    <n v="0"/>
    <x v="1113"/>
    <x v="2"/>
    <x v="1031"/>
    <x v="1"/>
  </r>
  <r>
    <x v="1191"/>
    <x v="1177"/>
    <x v="968"/>
    <x v="968"/>
    <x v="4"/>
    <x v="23"/>
    <x v="67"/>
    <s v="Sewing&amp;EmbroideryMachines"/>
    <n v="1484"/>
    <x v="338"/>
    <x v="3"/>
    <x v="0"/>
    <x v="5"/>
    <x v="988"/>
    <n v="0"/>
    <x v="1114"/>
    <x v="2"/>
    <x v="1032"/>
    <x v="0"/>
  </r>
  <r>
    <x v="1192"/>
    <x v="1178"/>
    <x v="969"/>
    <x v="969"/>
    <x v="4"/>
    <x v="23"/>
    <x v="58"/>
    <s v="Irons,Steamers&amp;Accessories"/>
    <n v="999"/>
    <x v="112"/>
    <x v="90"/>
    <x v="1"/>
    <x v="3"/>
    <x v="989"/>
    <n v="0"/>
    <x v="1115"/>
    <x v="2"/>
    <x v="1033"/>
    <x v="2"/>
  </r>
  <r>
    <x v="1193"/>
    <x v="1179"/>
    <x v="970"/>
    <x v="970"/>
    <x v="4"/>
    <x v="23"/>
    <x v="56"/>
    <s v="JuicerMixerGrinders"/>
    <n v="3299"/>
    <x v="4"/>
    <x v="50"/>
    <x v="0"/>
    <x v="9"/>
    <x v="95"/>
    <n v="1"/>
    <x v="1116"/>
    <x v="2"/>
    <x v="1034"/>
    <x v="0"/>
  </r>
  <r>
    <x v="1194"/>
    <x v="1180"/>
    <x v="971"/>
    <x v="971"/>
    <x v="4"/>
    <x v="23"/>
    <x v="56"/>
    <s v="HandBlenders"/>
    <n v="259"/>
    <x v="193"/>
    <x v="61"/>
    <x v="1"/>
    <x v="22"/>
    <x v="990"/>
    <n v="1"/>
    <x v="1117"/>
    <x v="0"/>
    <x v="1035"/>
    <x v="1"/>
  </r>
  <r>
    <x v="1195"/>
    <x v="1181"/>
    <x v="972"/>
    <x v="972"/>
    <x v="4"/>
    <x v="23"/>
    <x v="56"/>
    <s v="MixerGrinders"/>
    <n v="3249"/>
    <x v="397"/>
    <x v="28"/>
    <x v="1"/>
    <x v="1"/>
    <x v="991"/>
    <n v="0"/>
    <x v="1118"/>
    <x v="2"/>
    <x v="1036"/>
    <x v="1"/>
  </r>
  <r>
    <x v="1196"/>
    <x v="1182"/>
    <x v="924"/>
    <x v="924"/>
    <x v="4"/>
    <x v="23"/>
    <x v="58"/>
    <s v="Irons,Steamers&amp;Accessories"/>
    <n v="4280"/>
    <x v="79"/>
    <x v="30"/>
    <x v="0"/>
    <x v="7"/>
    <x v="942"/>
    <n v="1"/>
    <x v="1119"/>
    <x v="2"/>
    <x v="1037"/>
    <x v="0"/>
  </r>
  <r>
    <x v="1197"/>
    <x v="1183"/>
    <x v="973"/>
    <x v="973"/>
    <x v="4"/>
    <x v="26"/>
    <x v="61"/>
    <s v="IroningAccessories"/>
    <n v="189"/>
    <x v="389"/>
    <x v="1"/>
    <x v="1"/>
    <x v="11"/>
    <x v="992"/>
    <n v="1"/>
    <x v="1120"/>
    <x v="1"/>
    <x v="1038"/>
    <x v="1"/>
  </r>
  <r>
    <x v="1198"/>
    <x v="1184"/>
    <x v="974"/>
    <x v="974"/>
    <x v="4"/>
    <x v="24"/>
    <x v="62"/>
    <s v="CeilingFans"/>
    <n v="1449"/>
    <x v="380"/>
    <x v="76"/>
    <x v="1"/>
    <x v="2"/>
    <x v="993"/>
    <n v="1"/>
    <x v="1121"/>
    <x v="2"/>
    <x v="1039"/>
    <x v="1"/>
  </r>
  <r>
    <x v="1199"/>
    <x v="1185"/>
    <x v="975"/>
    <x v="975"/>
    <x v="4"/>
    <x v="26"/>
    <x v="61"/>
    <s v="LaundryBaskets"/>
    <n v="199"/>
    <x v="32"/>
    <x v="36"/>
    <x v="0"/>
    <x v="19"/>
    <x v="994"/>
    <n v="0"/>
    <x v="1122"/>
    <x v="1"/>
    <x v="1040"/>
    <x v="0"/>
  </r>
  <r>
    <x v="1200"/>
    <x v="1186"/>
    <x v="976"/>
    <x v="976"/>
    <x v="4"/>
    <x v="23"/>
    <x v="56"/>
    <s v="HandMixers"/>
    <n v="474"/>
    <x v="8"/>
    <x v="48"/>
    <x v="0"/>
    <x v="17"/>
    <x v="995"/>
    <n v="1"/>
    <x v="1123"/>
    <x v="0"/>
    <x v="1041"/>
    <x v="0"/>
  </r>
  <r>
    <x v="1201"/>
    <x v="1187"/>
    <x v="977"/>
    <x v="977"/>
    <x v="4"/>
    <x v="23"/>
    <x v="56"/>
    <s v="HandBlenders"/>
    <n v="279"/>
    <x v="64"/>
    <x v="8"/>
    <x v="0"/>
    <x v="1"/>
    <x v="46"/>
    <n v="1"/>
    <x v="1124"/>
    <x v="0"/>
    <x v="1042"/>
    <x v="0"/>
  </r>
  <r>
    <x v="1202"/>
    <x v="1188"/>
    <x v="978"/>
    <x v="978"/>
    <x v="4"/>
    <x v="24"/>
    <x v="62"/>
    <s v="CeilingFans"/>
    <n v="1999"/>
    <x v="18"/>
    <x v="25"/>
    <x v="0"/>
    <x v="5"/>
    <x v="996"/>
    <n v="1"/>
    <x v="1125"/>
    <x v="2"/>
    <x v="1043"/>
    <x v="0"/>
  </r>
  <r>
    <x v="1203"/>
    <x v="1189"/>
    <x v="979"/>
    <x v="979"/>
    <x v="4"/>
    <x v="23"/>
    <x v="58"/>
    <s v="Irons,Steamers&amp;Accessories"/>
    <n v="799"/>
    <x v="398"/>
    <x v="32"/>
    <x v="1"/>
    <x v="3"/>
    <x v="997"/>
    <n v="0"/>
    <x v="1126"/>
    <x v="2"/>
    <x v="1044"/>
    <x v="1"/>
  </r>
  <r>
    <x v="1204"/>
    <x v="1190"/>
    <x v="884"/>
    <x v="884"/>
    <x v="4"/>
    <x v="23"/>
    <x v="56"/>
    <s v="MiniFoodProcessors&amp;Choppers"/>
    <n v="949"/>
    <x v="97"/>
    <x v="54"/>
    <x v="1"/>
    <x v="9"/>
    <x v="998"/>
    <n v="1"/>
    <x v="1127"/>
    <x v="2"/>
    <x v="1045"/>
    <x v="1"/>
  </r>
  <r>
    <x v="1205"/>
    <x v="1191"/>
    <x v="980"/>
    <x v="980"/>
    <x v="4"/>
    <x v="23"/>
    <x v="56"/>
    <s v="Mills&amp;Grinders"/>
    <n v="3657.66"/>
    <x v="8"/>
    <x v="30"/>
    <x v="0"/>
    <x v="5"/>
    <x v="239"/>
    <n v="1"/>
    <x v="1128"/>
    <x v="2"/>
    <x v="1046"/>
    <x v="0"/>
  </r>
  <r>
    <x v="1206"/>
    <x v="1192"/>
    <x v="981"/>
    <x v="981"/>
    <x v="4"/>
    <x v="23"/>
    <x v="56"/>
    <s v="OvenToasterGrills"/>
    <n v="1699"/>
    <x v="399"/>
    <x v="9"/>
    <x v="1"/>
    <x v="0"/>
    <x v="999"/>
    <n v="0"/>
    <x v="1129"/>
    <x v="2"/>
    <x v="1047"/>
    <x v="1"/>
  </r>
  <r>
    <x v="1207"/>
    <x v="1193"/>
    <x v="982"/>
    <x v="982"/>
    <x v="4"/>
    <x v="23"/>
    <x v="58"/>
    <s v="Irons,Steamers&amp;Accessories"/>
    <n v="1849"/>
    <x v="400"/>
    <x v="28"/>
    <x v="1"/>
    <x v="4"/>
    <x v="1000"/>
    <n v="0"/>
    <x v="1130"/>
    <x v="2"/>
    <x v="1048"/>
    <x v="1"/>
  </r>
  <r>
    <x v="1208"/>
    <x v="1194"/>
    <x v="983"/>
    <x v="983"/>
    <x v="4"/>
    <x v="24"/>
    <x v="57"/>
    <s v="FanHeaters"/>
    <n v="12499"/>
    <x v="220"/>
    <x v="32"/>
    <x v="1"/>
    <x v="11"/>
    <x v="1001"/>
    <n v="1"/>
    <x v="1131"/>
    <x v="2"/>
    <x v="1049"/>
    <x v="1"/>
  </r>
  <r>
    <x v="1209"/>
    <x v="1195"/>
    <x v="984"/>
    <x v="984"/>
    <x v="4"/>
    <x v="23"/>
    <x v="58"/>
    <s v="Irons,Steamers&amp;Accessories"/>
    <n v="1099"/>
    <x v="401"/>
    <x v="45"/>
    <x v="0"/>
    <x v="3"/>
    <x v="79"/>
    <n v="0"/>
    <x v="1132"/>
    <x v="2"/>
    <x v="79"/>
    <x v="0"/>
  </r>
  <r>
    <x v="1210"/>
    <x v="1196"/>
    <x v="985"/>
    <x v="985"/>
    <x v="4"/>
    <x v="23"/>
    <x v="64"/>
    <s v="WaterFilters&amp;Purifiers"/>
    <n v="8199"/>
    <x v="402"/>
    <x v="31"/>
    <x v="1"/>
    <x v="1"/>
    <x v="1002"/>
    <n v="0"/>
    <x v="1133"/>
    <x v="2"/>
    <x v="1050"/>
    <x v="1"/>
  </r>
  <r>
    <x v="1211"/>
    <x v="1197"/>
    <x v="720"/>
    <x v="720"/>
    <x v="4"/>
    <x v="23"/>
    <x v="56"/>
    <s v="JuicerMixerGrinders"/>
    <n v="499"/>
    <x v="403"/>
    <x v="54"/>
    <x v="1"/>
    <x v="0"/>
    <x v="1003"/>
    <n v="1"/>
    <x v="1134"/>
    <x v="0"/>
    <x v="1051"/>
    <x v="1"/>
  </r>
  <r>
    <x v="1212"/>
    <x v="1198"/>
    <x v="986"/>
    <x v="986"/>
    <x v="4"/>
    <x v="23"/>
    <x v="58"/>
    <s v="Vacuums&amp;FloorCare"/>
    <n v="6999"/>
    <x v="8"/>
    <x v="33"/>
    <x v="0"/>
    <x v="9"/>
    <x v="1004"/>
    <n v="0"/>
    <x v="1135"/>
    <x v="2"/>
    <x v="1052"/>
    <x v="0"/>
  </r>
  <r>
    <x v="1213"/>
    <x v="1199"/>
    <x v="987"/>
    <x v="987"/>
    <x v="4"/>
    <x v="23"/>
    <x v="56"/>
    <s v="VacuumSealers"/>
    <n v="1595"/>
    <x v="292"/>
    <x v="23"/>
    <x v="1"/>
    <x v="0"/>
    <x v="1005"/>
    <n v="0"/>
    <x v="1136"/>
    <x v="2"/>
    <x v="1053"/>
    <x v="1"/>
  </r>
  <r>
    <x v="1214"/>
    <x v="1200"/>
    <x v="988"/>
    <x v="988"/>
    <x v="4"/>
    <x v="23"/>
    <x v="58"/>
    <s v="Irons,Steamers&amp;Accessories"/>
    <n v="1049"/>
    <x v="38"/>
    <x v="35"/>
    <x v="1"/>
    <x v="3"/>
    <x v="1006"/>
    <n v="0"/>
    <x v="1137"/>
    <x v="2"/>
    <x v="1054"/>
    <x v="1"/>
  </r>
  <r>
    <x v="1215"/>
    <x v="1201"/>
    <x v="989"/>
    <x v="989"/>
    <x v="4"/>
    <x v="23"/>
    <x v="56"/>
    <s v="Kettles&amp;HotWaterDispensers"/>
    <n v="1182"/>
    <x v="404"/>
    <x v="33"/>
    <x v="0"/>
    <x v="0"/>
    <x v="1007"/>
    <n v="1"/>
    <x v="1138"/>
    <x v="2"/>
    <x v="1055"/>
    <x v="0"/>
  </r>
  <r>
    <x v="1216"/>
    <x v="1202"/>
    <x v="990"/>
    <x v="990"/>
    <x v="4"/>
    <x v="23"/>
    <x v="58"/>
    <s v="Irons,Steamers&amp;Accessories"/>
    <n v="499"/>
    <x v="188"/>
    <x v="19"/>
    <x v="1"/>
    <x v="2"/>
    <x v="799"/>
    <n v="0"/>
    <x v="1139"/>
    <x v="0"/>
    <x v="1056"/>
    <x v="1"/>
  </r>
  <r>
    <x v="1217"/>
    <x v="1203"/>
    <x v="991"/>
    <x v="991"/>
    <x v="4"/>
    <x v="24"/>
    <x v="66"/>
    <s v="HEPAAirPurifiers"/>
    <n v="8799"/>
    <x v="87"/>
    <x v="3"/>
    <x v="0"/>
    <x v="1"/>
    <x v="866"/>
    <n v="1"/>
    <x v="1140"/>
    <x v="2"/>
    <x v="893"/>
    <x v="0"/>
  </r>
  <r>
    <x v="1218"/>
    <x v="1204"/>
    <x v="992"/>
    <x v="992"/>
    <x v="4"/>
    <x v="24"/>
    <x v="57"/>
    <s v="ElectricHeaters"/>
    <n v="1529"/>
    <x v="405"/>
    <x v="73"/>
    <x v="1"/>
    <x v="0"/>
    <x v="1008"/>
    <n v="0"/>
    <x v="1141"/>
    <x v="2"/>
    <x v="1057"/>
    <x v="2"/>
  </r>
  <r>
    <x v="1219"/>
    <x v="1205"/>
    <x v="993"/>
    <x v="993"/>
    <x v="4"/>
    <x v="23"/>
    <x v="58"/>
    <s v="Irons,Steamers&amp;Accessories"/>
    <n v="1199"/>
    <x v="68"/>
    <x v="9"/>
    <x v="1"/>
    <x v="0"/>
    <x v="1009"/>
    <n v="1"/>
    <x v="1142"/>
    <x v="2"/>
    <x v="1058"/>
    <x v="1"/>
  </r>
  <r>
    <x v="1220"/>
    <x v="1206"/>
    <x v="994"/>
    <x v="994"/>
    <x v="4"/>
    <x v="23"/>
    <x v="56"/>
    <s v="EggBoilers"/>
    <n v="1052"/>
    <x v="179"/>
    <x v="10"/>
    <x v="0"/>
    <x v="3"/>
    <x v="1010"/>
    <n v="1"/>
    <x v="1143"/>
    <x v="2"/>
    <x v="1059"/>
    <x v="0"/>
  </r>
  <r>
    <x v="1221"/>
    <x v="1207"/>
    <x v="995"/>
    <x v="995"/>
    <x v="4"/>
    <x v="23"/>
    <x v="56"/>
    <s v="Juicers"/>
    <n v="6499"/>
    <x v="406"/>
    <x v="41"/>
    <x v="1"/>
    <x v="5"/>
    <x v="1011"/>
    <n v="0"/>
    <x v="1144"/>
    <x v="2"/>
    <x v="1060"/>
    <x v="1"/>
  </r>
  <r>
    <x v="1222"/>
    <x v="1208"/>
    <x v="996"/>
    <x v="996"/>
    <x v="4"/>
    <x v="23"/>
    <x v="56"/>
    <s v="DigitalKitchenScales"/>
    <n v="239"/>
    <x v="407"/>
    <x v="75"/>
    <x v="1"/>
    <x v="3"/>
    <x v="1012"/>
    <n v="0"/>
    <x v="1145"/>
    <x v="0"/>
    <x v="1061"/>
    <x v="2"/>
  </r>
  <r>
    <x v="1223"/>
    <x v="1209"/>
    <x v="997"/>
    <x v="997"/>
    <x v="4"/>
    <x v="23"/>
    <x v="56"/>
    <s v="HandBlenders"/>
    <n v="699"/>
    <x v="327"/>
    <x v="42"/>
    <x v="1"/>
    <x v="0"/>
    <x v="1013"/>
    <n v="0"/>
    <x v="1146"/>
    <x v="2"/>
    <x v="1062"/>
    <x v="1"/>
  </r>
  <r>
    <x v="1224"/>
    <x v="1210"/>
    <x v="998"/>
    <x v="998"/>
    <x v="4"/>
    <x v="23"/>
    <x v="56"/>
    <m/>
    <n v="2599"/>
    <x v="313"/>
    <x v="42"/>
    <x v="1"/>
    <x v="3"/>
    <x v="1014"/>
    <n v="0"/>
    <x v="1147"/>
    <x v="2"/>
    <x v="1063"/>
    <x v="1"/>
  </r>
  <r>
    <x v="1225"/>
    <x v="1211"/>
    <x v="999"/>
    <x v="999"/>
    <x v="4"/>
    <x v="23"/>
    <x v="58"/>
    <s v="Vacuums&amp;FloorCare"/>
    <n v="1547"/>
    <x v="20"/>
    <x v="24"/>
    <x v="0"/>
    <x v="2"/>
    <x v="1015"/>
    <n v="1"/>
    <x v="1148"/>
    <x v="2"/>
    <x v="1064"/>
    <x v="0"/>
  </r>
  <r>
    <x v="1226"/>
    <x v="1212"/>
    <x v="1000"/>
    <x v="1000"/>
    <x v="4"/>
    <x v="23"/>
    <x v="56"/>
    <s v="HandBlenders"/>
    <n v="499"/>
    <x v="408"/>
    <x v="28"/>
    <x v="1"/>
    <x v="2"/>
    <x v="1016"/>
    <n v="0"/>
    <x v="1149"/>
    <x v="0"/>
    <x v="1065"/>
    <x v="1"/>
  </r>
  <r>
    <x v="1227"/>
    <x v="1213"/>
    <x v="1001"/>
    <x v="1001"/>
    <x v="4"/>
    <x v="24"/>
    <x v="60"/>
    <s v="ImmersionRods"/>
    <n v="510"/>
    <x v="123"/>
    <x v="91"/>
    <x v="1"/>
    <x v="0"/>
    <x v="1017"/>
    <n v="0"/>
    <x v="173"/>
    <x v="2"/>
    <x v="1066"/>
    <x v="2"/>
  </r>
  <r>
    <x v="1228"/>
    <x v="1214"/>
    <x v="1002"/>
    <x v="1002"/>
    <x v="4"/>
    <x v="24"/>
    <x v="60"/>
    <s v="InstantWaterHeaters"/>
    <n v="1899"/>
    <x v="409"/>
    <x v="77"/>
    <x v="1"/>
    <x v="0"/>
    <x v="1018"/>
    <n v="0"/>
    <x v="1150"/>
    <x v="2"/>
    <x v="1067"/>
    <x v="1"/>
  </r>
  <r>
    <x v="1229"/>
    <x v="1215"/>
    <x v="1003"/>
    <x v="1003"/>
    <x v="4"/>
    <x v="24"/>
    <x v="60"/>
    <s v="InstantWaterHeaters"/>
    <n v="2599"/>
    <x v="32"/>
    <x v="30"/>
    <x v="0"/>
    <x v="7"/>
    <x v="777"/>
    <n v="1"/>
    <x v="1151"/>
    <x v="2"/>
    <x v="1068"/>
    <x v="0"/>
  </r>
  <r>
    <x v="1230"/>
    <x v="1216"/>
    <x v="1004"/>
    <x v="1004"/>
    <x v="4"/>
    <x v="23"/>
    <x v="56"/>
    <s v="EggBoilers"/>
    <n v="1199"/>
    <x v="410"/>
    <x v="81"/>
    <x v="1"/>
    <x v="7"/>
    <x v="591"/>
    <n v="0"/>
    <x v="1152"/>
    <x v="2"/>
    <x v="1069"/>
    <x v="2"/>
  </r>
  <r>
    <x v="1231"/>
    <x v="1217"/>
    <x v="1005"/>
    <x v="1005"/>
    <x v="4"/>
    <x v="24"/>
    <x v="60"/>
    <s v="InstantWaterHeaters"/>
    <n v="999"/>
    <x v="320"/>
    <x v="3"/>
    <x v="0"/>
    <x v="10"/>
    <x v="1019"/>
    <n v="1"/>
    <x v="1153"/>
    <x v="2"/>
    <x v="1070"/>
    <x v="0"/>
  </r>
  <r>
    <x v="1232"/>
    <x v="1218"/>
    <x v="1006"/>
    <x v="1006"/>
    <x v="4"/>
    <x v="23"/>
    <x v="56"/>
    <s v="InductionCooktop"/>
    <n v="1999"/>
    <x v="82"/>
    <x v="8"/>
    <x v="0"/>
    <x v="0"/>
    <x v="916"/>
    <n v="1"/>
    <x v="1154"/>
    <x v="2"/>
    <x v="1071"/>
    <x v="0"/>
  </r>
  <r>
    <x v="1233"/>
    <x v="1219"/>
    <x v="1007"/>
    <x v="1007"/>
    <x v="4"/>
    <x v="23"/>
    <x v="56"/>
    <s v="HandBlenders"/>
    <n v="210"/>
    <x v="411"/>
    <x v="16"/>
    <x v="1"/>
    <x v="1"/>
    <x v="1020"/>
    <n v="0"/>
    <x v="1155"/>
    <x v="0"/>
    <x v="1072"/>
    <x v="1"/>
  </r>
  <r>
    <x v="1234"/>
    <x v="1220"/>
    <x v="1008"/>
    <x v="1008"/>
    <x v="4"/>
    <x v="24"/>
    <x v="66"/>
    <s v="HEPAAirPurifiers"/>
    <n v="14499"/>
    <x v="412"/>
    <x v="13"/>
    <x v="0"/>
    <x v="3"/>
    <x v="1021"/>
    <n v="0"/>
    <x v="1156"/>
    <x v="2"/>
    <x v="1073"/>
    <x v="0"/>
  </r>
  <r>
    <x v="1235"/>
    <x v="1221"/>
    <x v="1009"/>
    <x v="1009"/>
    <x v="4"/>
    <x v="26"/>
    <x v="61"/>
    <s v="LaundryBaskets"/>
    <n v="950"/>
    <x v="413"/>
    <x v="1"/>
    <x v="1"/>
    <x v="2"/>
    <x v="1022"/>
    <n v="1"/>
    <x v="1157"/>
    <x v="2"/>
    <x v="1074"/>
    <x v="1"/>
  </r>
  <r>
    <x v="1236"/>
    <x v="1222"/>
    <x v="1010"/>
    <x v="1010"/>
    <x v="4"/>
    <x v="23"/>
    <x v="56"/>
    <s v="DeepFatFryers"/>
    <n v="7199"/>
    <x v="97"/>
    <x v="19"/>
    <x v="1"/>
    <x v="1"/>
    <x v="1023"/>
    <n v="0"/>
    <x v="1158"/>
    <x v="2"/>
    <x v="1075"/>
    <x v="1"/>
  </r>
  <r>
    <x v="1237"/>
    <x v="1223"/>
    <x v="1011"/>
    <x v="1011"/>
    <x v="4"/>
    <x v="24"/>
    <x v="57"/>
    <s v="ElectricHeaters"/>
    <n v="2439"/>
    <x v="414"/>
    <x v="1"/>
    <x v="1"/>
    <x v="2"/>
    <x v="1024"/>
    <n v="0"/>
    <x v="1159"/>
    <x v="2"/>
    <x v="1076"/>
    <x v="1"/>
  </r>
  <r>
    <x v="1238"/>
    <x v="1224"/>
    <x v="1012"/>
    <x v="1012"/>
    <x v="4"/>
    <x v="23"/>
    <x v="58"/>
    <s v="Irons,Steamers&amp;Accessories"/>
    <n v="7799"/>
    <x v="415"/>
    <x v="76"/>
    <x v="1"/>
    <x v="0"/>
    <x v="1025"/>
    <n v="0"/>
    <x v="1160"/>
    <x v="2"/>
    <x v="1077"/>
    <x v="1"/>
  </r>
  <r>
    <x v="1239"/>
    <x v="1225"/>
    <x v="1013"/>
    <x v="1013"/>
    <x v="4"/>
    <x v="23"/>
    <x v="56"/>
    <s v="MiniFoodProcessors&amp;Choppers"/>
    <n v="1599"/>
    <x v="416"/>
    <x v="1"/>
    <x v="1"/>
    <x v="4"/>
    <x v="152"/>
    <n v="0"/>
    <x v="1161"/>
    <x v="2"/>
    <x v="1078"/>
    <x v="1"/>
  </r>
  <r>
    <x v="1240"/>
    <x v="1226"/>
    <x v="1014"/>
    <x v="1014"/>
    <x v="4"/>
    <x v="23"/>
    <x v="56"/>
    <s v="MixerGrinders"/>
    <n v="2899"/>
    <x v="325"/>
    <x v="26"/>
    <x v="1"/>
    <x v="1"/>
    <x v="1026"/>
    <n v="0"/>
    <x v="1162"/>
    <x v="2"/>
    <x v="1079"/>
    <x v="2"/>
  </r>
  <r>
    <x v="1241"/>
    <x v="1227"/>
    <x v="1015"/>
    <x v="1015"/>
    <x v="4"/>
    <x v="23"/>
    <x v="67"/>
    <s v="Sewing&amp;EmbroideryMachines"/>
    <n v="9799"/>
    <x v="254"/>
    <x v="18"/>
    <x v="1"/>
    <x v="23"/>
    <x v="121"/>
    <n v="1"/>
    <x v="1163"/>
    <x v="2"/>
    <x v="1080"/>
    <x v="1"/>
  </r>
  <r>
    <x v="1242"/>
    <x v="1228"/>
    <x v="1016"/>
    <x v="1016"/>
    <x v="4"/>
    <x v="23"/>
    <x v="58"/>
    <s v="Irons,Steamers&amp;Accessories"/>
    <n v="3299"/>
    <x v="38"/>
    <x v="34"/>
    <x v="0"/>
    <x v="11"/>
    <x v="1027"/>
    <n v="1"/>
    <x v="1164"/>
    <x v="2"/>
    <x v="1081"/>
    <x v="0"/>
  </r>
  <r>
    <x v="1243"/>
    <x v="1229"/>
    <x v="1017"/>
    <x v="1017"/>
    <x v="4"/>
    <x v="23"/>
    <x v="56"/>
    <s v="HandBlenders"/>
    <n v="669"/>
    <x v="417"/>
    <x v="86"/>
    <x v="1"/>
    <x v="6"/>
    <x v="1028"/>
    <n v="0"/>
    <x v="1165"/>
    <x v="2"/>
    <x v="1082"/>
    <x v="2"/>
  </r>
  <r>
    <x v="1244"/>
    <x v="1230"/>
    <x v="1018"/>
    <x v="1018"/>
    <x v="4"/>
    <x v="23"/>
    <x v="56"/>
    <s v="JuicerMixerGrinders"/>
    <n v="5890"/>
    <x v="46"/>
    <x v="32"/>
    <x v="1"/>
    <x v="12"/>
    <x v="1029"/>
    <n v="1"/>
    <x v="1166"/>
    <x v="2"/>
    <x v="1083"/>
    <x v="1"/>
  </r>
  <r>
    <x v="1245"/>
    <x v="1231"/>
    <x v="1019"/>
    <x v="1019"/>
    <x v="4"/>
    <x v="23"/>
    <x v="64"/>
    <s v="WaterFilters&amp;Purifiers"/>
    <n v="9199"/>
    <x v="418"/>
    <x v="1"/>
    <x v="1"/>
    <x v="2"/>
    <x v="1027"/>
    <n v="1"/>
    <x v="1167"/>
    <x v="2"/>
    <x v="1084"/>
    <x v="1"/>
  </r>
  <r>
    <x v="1246"/>
    <x v="1232"/>
    <x v="1020"/>
    <x v="1020"/>
    <x v="4"/>
    <x v="26"/>
    <x v="61"/>
    <s v="LaundryBaskets"/>
    <n v="351"/>
    <x v="310"/>
    <x v="56"/>
    <x v="1"/>
    <x v="1"/>
    <x v="1030"/>
    <n v="1"/>
    <x v="1168"/>
    <x v="0"/>
    <x v="1085"/>
    <x v="1"/>
  </r>
  <r>
    <x v="1247"/>
    <x v="1233"/>
    <x v="1021"/>
    <x v="1021"/>
    <x v="8"/>
    <x v="28"/>
    <x v="68"/>
    <s v="WeighingScales"/>
    <n v="899"/>
    <x v="20"/>
    <x v="10"/>
    <x v="0"/>
    <x v="1"/>
    <x v="1031"/>
    <n v="1"/>
    <x v="1169"/>
    <x v="2"/>
    <x v="1086"/>
    <x v="0"/>
  </r>
  <r>
    <x v="1248"/>
    <x v="1234"/>
    <x v="1022"/>
    <x v="1022"/>
    <x v="4"/>
    <x v="23"/>
    <x v="56"/>
    <s v="Kettles&amp;HotWaterDispensers"/>
    <n v="1349"/>
    <x v="43"/>
    <x v="0"/>
    <x v="0"/>
    <x v="12"/>
    <x v="125"/>
    <n v="1"/>
    <x v="1170"/>
    <x v="2"/>
    <x v="1087"/>
    <x v="0"/>
  </r>
  <r>
    <x v="1249"/>
    <x v="1235"/>
    <x v="1023"/>
    <x v="1023"/>
    <x v="4"/>
    <x v="23"/>
    <x v="58"/>
    <s v="Vacuums&amp;FloorCare"/>
    <n v="6236"/>
    <x v="22"/>
    <x v="24"/>
    <x v="0"/>
    <x v="1"/>
    <x v="1032"/>
    <n v="0"/>
    <x v="1171"/>
    <x v="2"/>
    <x v="1088"/>
    <x v="0"/>
  </r>
  <r>
    <x v="1250"/>
    <x v="1236"/>
    <x v="1024"/>
    <x v="1024"/>
    <x v="4"/>
    <x v="23"/>
    <x v="56"/>
    <s v="HandBlenders"/>
    <n v="2742"/>
    <x v="20"/>
    <x v="60"/>
    <x v="0"/>
    <x v="10"/>
    <x v="1033"/>
    <n v="0"/>
    <x v="1172"/>
    <x v="2"/>
    <x v="1089"/>
    <x v="0"/>
  </r>
  <r>
    <x v="1251"/>
    <x v="1237"/>
    <x v="1025"/>
    <x v="1025"/>
    <x v="4"/>
    <x v="23"/>
    <x v="67"/>
    <s v="Sewing&amp;EmbroideryMachines"/>
    <n v="721"/>
    <x v="419"/>
    <x v="17"/>
    <x v="1"/>
    <x v="0"/>
    <x v="1034"/>
    <n v="0"/>
    <x v="1173"/>
    <x v="2"/>
    <x v="1090"/>
    <x v="1"/>
  </r>
  <r>
    <x v="1252"/>
    <x v="1238"/>
    <x v="1026"/>
    <x v="1026"/>
    <x v="4"/>
    <x v="23"/>
    <x v="58"/>
    <s v="Irons,Steamers&amp;Accessories"/>
    <n v="2903"/>
    <x v="420"/>
    <x v="67"/>
    <x v="1"/>
    <x v="11"/>
    <x v="1025"/>
    <n v="0"/>
    <x v="1174"/>
    <x v="2"/>
    <x v="1091"/>
    <x v="1"/>
  </r>
  <r>
    <x v="1253"/>
    <x v="1239"/>
    <x v="1027"/>
    <x v="1027"/>
    <x v="4"/>
    <x v="23"/>
    <x v="56"/>
    <s v="MiniFoodProcessors&amp;Choppers"/>
    <n v="1656"/>
    <x v="6"/>
    <x v="19"/>
    <x v="1"/>
    <x v="3"/>
    <x v="1035"/>
    <n v="0"/>
    <x v="1175"/>
    <x v="2"/>
    <x v="1092"/>
    <x v="1"/>
  </r>
  <r>
    <x v="1254"/>
    <x v="1240"/>
    <x v="1028"/>
    <x v="1028"/>
    <x v="4"/>
    <x v="23"/>
    <x v="56"/>
    <s v="EggBoilers"/>
    <n v="1399"/>
    <x v="49"/>
    <x v="34"/>
    <x v="0"/>
    <x v="0"/>
    <x v="91"/>
    <n v="1"/>
    <x v="1176"/>
    <x v="2"/>
    <x v="1093"/>
    <x v="0"/>
  </r>
  <r>
    <x v="1255"/>
    <x v="1241"/>
    <x v="1029"/>
    <x v="1029"/>
    <x v="4"/>
    <x v="23"/>
    <x v="56"/>
    <s v="SandwichMakers"/>
    <n v="2079"/>
    <x v="8"/>
    <x v="8"/>
    <x v="0"/>
    <x v="4"/>
    <x v="1036"/>
    <n v="0"/>
    <x v="1177"/>
    <x v="2"/>
    <x v="1094"/>
    <x v="0"/>
  </r>
  <r>
    <x v="1256"/>
    <x v="1242"/>
    <x v="1030"/>
    <x v="1030"/>
    <x v="4"/>
    <x v="24"/>
    <x v="60"/>
    <s v="ImmersionRods"/>
    <n v="999"/>
    <x v="207"/>
    <x v="56"/>
    <x v="1"/>
    <x v="0"/>
    <x v="1037"/>
    <n v="0"/>
    <x v="1178"/>
    <x v="2"/>
    <x v="1095"/>
    <x v="1"/>
  </r>
  <r>
    <x v="1257"/>
    <x v="1243"/>
    <x v="1031"/>
    <x v="1031"/>
    <x v="4"/>
    <x v="23"/>
    <x v="58"/>
    <s v="Vacuums&amp;FloorCare"/>
    <n v="3179"/>
    <x v="228"/>
    <x v="16"/>
    <x v="1"/>
    <x v="3"/>
    <x v="1038"/>
    <n v="1"/>
    <x v="1179"/>
    <x v="2"/>
    <x v="1096"/>
    <x v="1"/>
  </r>
  <r>
    <x v="1258"/>
    <x v="1244"/>
    <x v="1032"/>
    <x v="1032"/>
    <x v="4"/>
    <x v="24"/>
    <x v="60"/>
    <s v="InstantWaterHeaters"/>
    <n v="1049"/>
    <x v="22"/>
    <x v="12"/>
    <x v="0"/>
    <x v="2"/>
    <x v="1039"/>
    <n v="0"/>
    <x v="1180"/>
    <x v="2"/>
    <x v="1097"/>
    <x v="0"/>
  </r>
  <r>
    <x v="1259"/>
    <x v="1245"/>
    <x v="1033"/>
    <x v="1033"/>
    <x v="4"/>
    <x v="24"/>
    <x v="60"/>
    <s v="InstantWaterHeaters"/>
    <n v="3599"/>
    <x v="8"/>
    <x v="47"/>
    <x v="1"/>
    <x v="8"/>
    <x v="1040"/>
    <n v="1"/>
    <x v="1181"/>
    <x v="2"/>
    <x v="1098"/>
    <x v="2"/>
  </r>
  <r>
    <x v="1260"/>
    <x v="1246"/>
    <x v="1034"/>
    <x v="1034"/>
    <x v="4"/>
    <x v="23"/>
    <x v="63"/>
    <s v="EspressoMachines"/>
    <n v="4799"/>
    <x v="3"/>
    <x v="13"/>
    <x v="0"/>
    <x v="4"/>
    <x v="1041"/>
    <n v="0"/>
    <x v="1182"/>
    <x v="2"/>
    <x v="1099"/>
    <x v="0"/>
  </r>
  <r>
    <x v="1261"/>
    <x v="1247"/>
    <x v="1035"/>
    <x v="1035"/>
    <x v="4"/>
    <x v="23"/>
    <x v="56"/>
    <s v="MixerGrinders"/>
    <n v="1699"/>
    <x v="38"/>
    <x v="40"/>
    <x v="0"/>
    <x v="2"/>
    <x v="1042"/>
    <n v="0"/>
    <x v="1183"/>
    <x v="2"/>
    <x v="1100"/>
    <x v="0"/>
  </r>
  <r>
    <x v="1262"/>
    <x v="1248"/>
    <x v="1036"/>
    <x v="1036"/>
    <x v="4"/>
    <x v="23"/>
    <x v="56"/>
    <s v="Kettles&amp;HotWaterDispensers"/>
    <n v="664"/>
    <x v="179"/>
    <x v="39"/>
    <x v="1"/>
    <x v="4"/>
    <x v="1043"/>
    <n v="0"/>
    <x v="1184"/>
    <x v="2"/>
    <x v="1101"/>
    <x v="1"/>
  </r>
  <r>
    <x v="1263"/>
    <x v="1249"/>
    <x v="1037"/>
    <x v="1037"/>
    <x v="4"/>
    <x v="24"/>
    <x v="62"/>
    <s v="TableFans"/>
    <n v="948"/>
    <x v="95"/>
    <x v="58"/>
    <x v="0"/>
    <x v="9"/>
    <x v="958"/>
    <n v="1"/>
    <x v="1185"/>
    <x v="2"/>
    <x v="1102"/>
    <x v="0"/>
  </r>
  <r>
    <x v="1264"/>
    <x v="1250"/>
    <x v="1038"/>
    <x v="1038"/>
    <x v="4"/>
    <x v="23"/>
    <x v="58"/>
    <s v="Irons,Steamers&amp;Accessories"/>
    <n v="850"/>
    <x v="421"/>
    <x v="3"/>
    <x v="0"/>
    <x v="11"/>
    <x v="1044"/>
    <n v="0"/>
    <x v="1186"/>
    <x v="2"/>
    <x v="1103"/>
    <x v="0"/>
  </r>
  <r>
    <x v="1265"/>
    <x v="1251"/>
    <x v="1039"/>
    <x v="1039"/>
    <x v="4"/>
    <x v="23"/>
    <x v="64"/>
    <s v="WaterCartridges"/>
    <n v="600"/>
    <x v="335"/>
    <x v="86"/>
    <x v="1"/>
    <x v="2"/>
    <x v="1045"/>
    <n v="0"/>
    <x v="1187"/>
    <x v="2"/>
    <x v="1104"/>
    <x v="2"/>
  </r>
  <r>
    <x v="1266"/>
    <x v="1252"/>
    <x v="1040"/>
    <x v="1040"/>
    <x v="4"/>
    <x v="24"/>
    <x v="57"/>
    <s v="ElectricHeaters"/>
    <n v="3711"/>
    <x v="422"/>
    <x v="28"/>
    <x v="1"/>
    <x v="13"/>
    <x v="1046"/>
    <n v="0"/>
    <x v="1188"/>
    <x v="2"/>
    <x v="1105"/>
    <x v="1"/>
  </r>
  <r>
    <x v="1267"/>
    <x v="1253"/>
    <x v="1041"/>
    <x v="1041"/>
    <x v="4"/>
    <x v="23"/>
    <x v="56"/>
    <s v="DigitalKitchenScales"/>
    <n v="799"/>
    <x v="196"/>
    <x v="32"/>
    <x v="1"/>
    <x v="11"/>
    <x v="1047"/>
    <n v="0"/>
    <x v="1189"/>
    <x v="2"/>
    <x v="1106"/>
    <x v="1"/>
  </r>
  <r>
    <x v="1268"/>
    <x v="1254"/>
    <x v="1042"/>
    <x v="1042"/>
    <x v="4"/>
    <x v="23"/>
    <x v="64"/>
    <s v="WaterPurifierAccessories"/>
    <n v="980"/>
    <x v="423"/>
    <x v="15"/>
    <x v="1"/>
    <x v="2"/>
    <x v="1048"/>
    <n v="0"/>
    <x v="1190"/>
    <x v="2"/>
    <x v="1107"/>
    <x v="1"/>
  </r>
  <r>
    <x v="1269"/>
    <x v="1255"/>
    <x v="1043"/>
    <x v="1043"/>
    <x v="4"/>
    <x v="26"/>
    <x v="61"/>
    <s v="LaundryBaskets"/>
    <n v="351"/>
    <x v="424"/>
    <x v="9"/>
    <x v="1"/>
    <x v="3"/>
    <x v="877"/>
    <n v="1"/>
    <x v="1191"/>
    <x v="0"/>
    <x v="1108"/>
    <x v="1"/>
  </r>
  <r>
    <x v="1270"/>
    <x v="1256"/>
    <x v="1044"/>
    <x v="1044"/>
    <x v="4"/>
    <x v="23"/>
    <x v="63"/>
    <s v="MilkFrothers"/>
    <n v="229"/>
    <x v="8"/>
    <x v="31"/>
    <x v="1"/>
    <x v="9"/>
    <x v="777"/>
    <n v="1"/>
    <x v="1192"/>
    <x v="0"/>
    <x v="1109"/>
    <x v="1"/>
  </r>
  <r>
    <x v="1271"/>
    <x v="1257"/>
    <x v="1045"/>
    <x v="1045"/>
    <x v="4"/>
    <x v="23"/>
    <x v="58"/>
    <s v="Irons,Steamers&amp;Accessories"/>
    <n v="3349"/>
    <x v="356"/>
    <x v="83"/>
    <x v="1"/>
    <x v="5"/>
    <x v="1049"/>
    <n v="0"/>
    <x v="1193"/>
    <x v="2"/>
    <x v="1110"/>
    <x v="2"/>
  </r>
  <r>
    <x v="1272"/>
    <x v="1258"/>
    <x v="1046"/>
    <x v="1046"/>
    <x v="4"/>
    <x v="24"/>
    <x v="60"/>
    <s v="StorageWaterHeaters"/>
    <n v="5499"/>
    <x v="28"/>
    <x v="39"/>
    <x v="1"/>
    <x v="4"/>
    <x v="1050"/>
    <n v="0"/>
    <x v="1194"/>
    <x v="2"/>
    <x v="1111"/>
    <x v="1"/>
  </r>
  <r>
    <x v="1273"/>
    <x v="1259"/>
    <x v="1047"/>
    <x v="1047"/>
    <x v="4"/>
    <x v="23"/>
    <x v="58"/>
    <s v="Irons,Steamers&amp;Accessories"/>
    <n v="299"/>
    <x v="123"/>
    <x v="48"/>
    <x v="0"/>
    <x v="16"/>
    <x v="1051"/>
    <n v="0"/>
    <x v="1195"/>
    <x v="0"/>
    <x v="1112"/>
    <x v="0"/>
  </r>
  <r>
    <x v="1274"/>
    <x v="1260"/>
    <x v="1048"/>
    <x v="1048"/>
    <x v="4"/>
    <x v="24"/>
    <x v="69"/>
    <m/>
    <n v="2249"/>
    <x v="20"/>
    <x v="33"/>
    <x v="0"/>
    <x v="4"/>
    <x v="1052"/>
    <n v="1"/>
    <x v="1196"/>
    <x v="2"/>
    <x v="1113"/>
    <x v="0"/>
  </r>
  <r>
    <x v="1275"/>
    <x v="1261"/>
    <x v="1049"/>
    <x v="1049"/>
    <x v="4"/>
    <x v="23"/>
    <x v="56"/>
    <s v="EggBoilers"/>
    <n v="699"/>
    <x v="425"/>
    <x v="49"/>
    <x v="1"/>
    <x v="2"/>
    <x v="1053"/>
    <n v="1"/>
    <x v="1197"/>
    <x v="2"/>
    <x v="1114"/>
    <x v="2"/>
  </r>
  <r>
    <x v="1276"/>
    <x v="1262"/>
    <x v="1050"/>
    <x v="1050"/>
    <x v="4"/>
    <x v="24"/>
    <x v="57"/>
    <s v="ElectricHeaters"/>
    <n v="1235"/>
    <x v="253"/>
    <x v="56"/>
    <x v="1"/>
    <x v="2"/>
    <x v="1054"/>
    <n v="0"/>
    <x v="1198"/>
    <x v="2"/>
    <x v="1115"/>
    <x v="1"/>
  </r>
  <r>
    <x v="1277"/>
    <x v="1263"/>
    <x v="1051"/>
    <x v="1051"/>
    <x v="4"/>
    <x v="23"/>
    <x v="56"/>
    <s v="MiniFoodProcessors&amp;Choppers"/>
    <n v="1349"/>
    <x v="4"/>
    <x v="8"/>
    <x v="0"/>
    <x v="7"/>
    <x v="1055"/>
    <n v="0"/>
    <x v="1199"/>
    <x v="2"/>
    <x v="1116"/>
    <x v="0"/>
  </r>
  <r>
    <x v="1278"/>
    <x v="1264"/>
    <x v="1052"/>
    <x v="1052"/>
    <x v="4"/>
    <x v="24"/>
    <x v="60"/>
    <s v="StorageWaterHeaters"/>
    <n v="6800"/>
    <x v="22"/>
    <x v="3"/>
    <x v="0"/>
    <x v="12"/>
    <x v="670"/>
    <n v="0"/>
    <x v="1200"/>
    <x v="2"/>
    <x v="1117"/>
    <x v="0"/>
  </r>
  <r>
    <x v="1279"/>
    <x v="1265"/>
    <x v="1053"/>
    <x v="1053"/>
    <x v="4"/>
    <x v="23"/>
    <x v="56"/>
    <s v="SandwichMakers"/>
    <n v="1699"/>
    <x v="8"/>
    <x v="32"/>
    <x v="1"/>
    <x v="1"/>
    <x v="52"/>
    <n v="0"/>
    <x v="60"/>
    <x v="2"/>
    <x v="52"/>
    <x v="1"/>
  </r>
  <r>
    <x v="1280"/>
    <x v="1266"/>
    <x v="1054"/>
    <x v="1054"/>
    <x v="4"/>
    <x v="24"/>
    <x v="57"/>
    <s v="FanHeaters"/>
    <n v="1069"/>
    <x v="17"/>
    <x v="48"/>
    <x v="0"/>
    <x v="3"/>
    <x v="1056"/>
    <n v="1"/>
    <x v="1201"/>
    <x v="2"/>
    <x v="1118"/>
    <x v="0"/>
  </r>
  <r>
    <x v="1281"/>
    <x v="1267"/>
    <x v="1055"/>
    <x v="1055"/>
    <x v="4"/>
    <x v="24"/>
    <x v="57"/>
    <s v="FanHeaters"/>
    <n v="1349"/>
    <x v="49"/>
    <x v="33"/>
    <x v="0"/>
    <x v="2"/>
    <x v="1057"/>
    <n v="1"/>
    <x v="1202"/>
    <x v="2"/>
    <x v="1119"/>
    <x v="0"/>
  </r>
  <r>
    <x v="1282"/>
    <x v="1268"/>
    <x v="950"/>
    <x v="950"/>
    <x v="4"/>
    <x v="24"/>
    <x v="60"/>
    <s v="ImmersionRods"/>
    <n v="1499"/>
    <x v="426"/>
    <x v="23"/>
    <x v="1"/>
    <x v="5"/>
    <x v="897"/>
    <n v="0"/>
    <x v="1203"/>
    <x v="2"/>
    <x v="1120"/>
    <x v="1"/>
  </r>
  <r>
    <x v="1283"/>
    <x v="1269"/>
    <x v="1056"/>
    <x v="1056"/>
    <x v="4"/>
    <x v="23"/>
    <x v="56"/>
    <s v="SandwichMakers"/>
    <n v="2092"/>
    <x v="94"/>
    <x v="32"/>
    <x v="1"/>
    <x v="4"/>
    <x v="1058"/>
    <n v="1"/>
    <x v="1204"/>
    <x v="2"/>
    <x v="1121"/>
    <x v="1"/>
  </r>
  <r>
    <x v="1284"/>
    <x v="1270"/>
    <x v="1057"/>
    <x v="1057"/>
    <x v="4"/>
    <x v="23"/>
    <x v="58"/>
    <s v="Vacuums&amp;FloorCare"/>
    <n v="3859"/>
    <x v="68"/>
    <x v="35"/>
    <x v="1"/>
    <x v="6"/>
    <x v="1059"/>
    <n v="0"/>
    <x v="1205"/>
    <x v="2"/>
    <x v="1122"/>
    <x v="1"/>
  </r>
  <r>
    <x v="1285"/>
    <x v="1271"/>
    <x v="1058"/>
    <x v="1058"/>
    <x v="4"/>
    <x v="23"/>
    <x v="56"/>
    <s v="JuicerMixerGrinders"/>
    <n v="499"/>
    <x v="427"/>
    <x v="55"/>
    <x v="1"/>
    <x v="1"/>
    <x v="1060"/>
    <n v="0"/>
    <x v="1206"/>
    <x v="0"/>
    <x v="1123"/>
    <x v="1"/>
  </r>
  <r>
    <x v="1286"/>
    <x v="1272"/>
    <x v="1059"/>
    <x v="1059"/>
    <x v="4"/>
    <x v="24"/>
    <x v="62"/>
    <s v="CeilingFans"/>
    <n v="1804"/>
    <x v="428"/>
    <x v="61"/>
    <x v="1"/>
    <x v="2"/>
    <x v="1061"/>
    <n v="0"/>
    <x v="1207"/>
    <x v="2"/>
    <x v="1124"/>
    <x v="1"/>
  </r>
  <r>
    <x v="1287"/>
    <x v="1273"/>
    <x v="1060"/>
    <x v="1060"/>
    <x v="4"/>
    <x v="23"/>
    <x v="56"/>
    <s v="JuicerMixerGrinders"/>
    <n v="6525"/>
    <x v="202"/>
    <x v="9"/>
    <x v="1"/>
    <x v="0"/>
    <x v="1062"/>
    <n v="0"/>
    <x v="1208"/>
    <x v="2"/>
    <x v="1125"/>
    <x v="1"/>
  </r>
  <r>
    <x v="1288"/>
    <x v="1274"/>
    <x v="1061"/>
    <x v="1061"/>
    <x v="4"/>
    <x v="23"/>
    <x v="64"/>
    <s v="WaterFilters&amp;Purifiers"/>
    <n v="4999"/>
    <x v="336"/>
    <x v="34"/>
    <x v="0"/>
    <x v="3"/>
    <x v="1063"/>
    <n v="0"/>
    <x v="1209"/>
    <x v="2"/>
    <x v="1126"/>
    <x v="0"/>
  </r>
  <r>
    <x v="1289"/>
    <x v="1275"/>
    <x v="1062"/>
    <x v="1062"/>
    <x v="4"/>
    <x v="23"/>
    <x v="63"/>
    <s v="DripCoffeeMachines"/>
    <n v="1189"/>
    <x v="429"/>
    <x v="77"/>
    <x v="1"/>
    <x v="7"/>
    <x v="1064"/>
    <n v="0"/>
    <x v="1210"/>
    <x v="2"/>
    <x v="1127"/>
    <x v="1"/>
  </r>
  <r>
    <x v="1290"/>
    <x v="1276"/>
    <x v="1063"/>
    <x v="1063"/>
    <x v="4"/>
    <x v="24"/>
    <x v="57"/>
    <s v="FanHeaters"/>
    <n v="2590"/>
    <x v="131"/>
    <x v="18"/>
    <x v="1"/>
    <x v="3"/>
    <x v="1065"/>
    <n v="1"/>
    <x v="1211"/>
    <x v="2"/>
    <x v="1128"/>
    <x v="1"/>
  </r>
  <r>
    <x v="1291"/>
    <x v="1277"/>
    <x v="1064"/>
    <x v="1064"/>
    <x v="4"/>
    <x v="24"/>
    <x v="57"/>
    <s v="FanHeaters"/>
    <n v="899"/>
    <x v="2"/>
    <x v="42"/>
    <x v="1"/>
    <x v="0"/>
    <x v="1066"/>
    <n v="0"/>
    <x v="1212"/>
    <x v="2"/>
    <x v="1129"/>
    <x v="1"/>
  </r>
  <r>
    <x v="1292"/>
    <x v="1278"/>
    <x v="1065"/>
    <x v="1065"/>
    <x v="4"/>
    <x v="24"/>
    <x v="57"/>
    <s v="FanHeaters"/>
    <n v="998"/>
    <x v="430"/>
    <x v="1"/>
    <x v="1"/>
    <x v="4"/>
    <x v="1067"/>
    <n v="1"/>
    <x v="1213"/>
    <x v="2"/>
    <x v="1130"/>
    <x v="1"/>
  </r>
  <r>
    <x v="1293"/>
    <x v="1279"/>
    <x v="1066"/>
    <x v="1066"/>
    <x v="4"/>
    <x v="26"/>
    <x v="61"/>
    <s v="LaundryBaskets"/>
    <n v="998.06"/>
    <x v="10"/>
    <x v="38"/>
    <x v="0"/>
    <x v="9"/>
    <x v="1068"/>
    <n v="1"/>
    <x v="1214"/>
    <x v="2"/>
    <x v="1131"/>
    <x v="0"/>
  </r>
  <r>
    <x v="1294"/>
    <x v="1280"/>
    <x v="1067"/>
    <x v="1067"/>
    <x v="4"/>
    <x v="24"/>
    <x v="62"/>
    <s v="CeilingFans"/>
    <n v="1099"/>
    <x v="254"/>
    <x v="8"/>
    <x v="0"/>
    <x v="3"/>
    <x v="1069"/>
    <n v="0"/>
    <x v="1215"/>
    <x v="2"/>
    <x v="1132"/>
    <x v="0"/>
  </r>
  <r>
    <x v="1295"/>
    <x v="1281"/>
    <x v="1068"/>
    <x v="1068"/>
    <x v="4"/>
    <x v="23"/>
    <x v="58"/>
    <s v="PressureWashers,Steam&amp;WindowCleaners"/>
    <n v="5999"/>
    <x v="431"/>
    <x v="66"/>
    <x v="1"/>
    <x v="6"/>
    <x v="1070"/>
    <n v="0"/>
    <x v="1216"/>
    <x v="2"/>
    <x v="1133"/>
    <x v="2"/>
  </r>
  <r>
    <x v="1296"/>
    <x v="1282"/>
    <x v="1069"/>
    <x v="1069"/>
    <x v="4"/>
    <x v="23"/>
    <x v="58"/>
    <s v="Vacuums&amp;FloorCare"/>
    <n v="8886"/>
    <x v="432"/>
    <x v="90"/>
    <x v="1"/>
    <x v="0"/>
    <x v="1071"/>
    <n v="0"/>
    <x v="1217"/>
    <x v="2"/>
    <x v="1134"/>
    <x v="2"/>
  </r>
  <r>
    <x v="1297"/>
    <x v="1283"/>
    <x v="1070"/>
    <x v="1070"/>
    <x v="4"/>
    <x v="23"/>
    <x v="58"/>
    <s v="Irons,Steamers&amp;Accessories"/>
    <n v="475"/>
    <x v="433"/>
    <x v="9"/>
    <x v="1"/>
    <x v="4"/>
    <x v="1072"/>
    <n v="0"/>
    <x v="1218"/>
    <x v="0"/>
    <x v="1135"/>
    <x v="1"/>
  </r>
  <r>
    <x v="1298"/>
    <x v="1284"/>
    <x v="1071"/>
    <x v="1071"/>
    <x v="4"/>
    <x v="23"/>
    <x v="56"/>
    <s v="DeepFatFryers"/>
    <n v="4995"/>
    <x v="143"/>
    <x v="76"/>
    <x v="1"/>
    <x v="1"/>
    <x v="1073"/>
    <n v="1"/>
    <x v="1219"/>
    <x v="2"/>
    <x v="1136"/>
    <x v="1"/>
  </r>
  <r>
    <x v="1299"/>
    <x v="1285"/>
    <x v="1072"/>
    <x v="1072"/>
    <x v="4"/>
    <x v="23"/>
    <x v="64"/>
    <s v="WaterFilters&amp;Purifiers"/>
    <n v="13999"/>
    <x v="158"/>
    <x v="35"/>
    <x v="1"/>
    <x v="0"/>
    <x v="1074"/>
    <n v="0"/>
    <x v="1220"/>
    <x v="2"/>
    <x v="1137"/>
    <x v="1"/>
  </r>
  <r>
    <x v="1300"/>
    <x v="1286"/>
    <x v="1073"/>
    <x v="1073"/>
    <x v="4"/>
    <x v="23"/>
    <x v="64"/>
    <s v="WaterFilters&amp;Purifiers"/>
    <n v="8499"/>
    <x v="294"/>
    <x v="54"/>
    <x v="1"/>
    <x v="0"/>
    <x v="1075"/>
    <n v="0"/>
    <x v="1221"/>
    <x v="2"/>
    <x v="1138"/>
    <x v="1"/>
  </r>
  <r>
    <x v="1301"/>
    <x v="1287"/>
    <x v="1074"/>
    <x v="1074"/>
    <x v="4"/>
    <x v="23"/>
    <x v="58"/>
    <s v="Irons,Steamers&amp;Accessories"/>
    <n v="949"/>
    <x v="13"/>
    <x v="27"/>
    <x v="0"/>
    <x v="6"/>
    <x v="1076"/>
    <n v="1"/>
    <x v="1222"/>
    <x v="2"/>
    <x v="1139"/>
    <x v="0"/>
  </r>
  <r>
    <x v="1302"/>
    <x v="1288"/>
    <x v="1075"/>
    <x v="1075"/>
    <x v="4"/>
    <x v="26"/>
    <x v="61"/>
    <s v="LaundryBaskets"/>
    <n v="395"/>
    <x v="10"/>
    <x v="24"/>
    <x v="0"/>
    <x v="11"/>
    <x v="1076"/>
    <n v="1"/>
    <x v="1223"/>
    <x v="0"/>
    <x v="1140"/>
    <x v="0"/>
  </r>
  <r>
    <x v="1303"/>
    <x v="1289"/>
    <x v="1076"/>
    <x v="1076"/>
    <x v="4"/>
    <x v="23"/>
    <x v="56"/>
    <s v="SmallApplianceParts&amp;Accessories"/>
    <n v="635"/>
    <x v="43"/>
    <x v="9"/>
    <x v="1"/>
    <x v="5"/>
    <x v="563"/>
    <n v="1"/>
    <x v="1224"/>
    <x v="2"/>
    <x v="1141"/>
    <x v="1"/>
  </r>
  <r>
    <x v="1304"/>
    <x v="1290"/>
    <x v="1077"/>
    <x v="1077"/>
    <x v="4"/>
    <x v="23"/>
    <x v="58"/>
    <s v="Irons,Steamers&amp;Accessories"/>
    <n v="717"/>
    <x v="193"/>
    <x v="31"/>
    <x v="1"/>
    <x v="3"/>
    <x v="1077"/>
    <n v="1"/>
    <x v="1225"/>
    <x v="2"/>
    <x v="1142"/>
    <x v="1"/>
  </r>
  <r>
    <x v="1305"/>
    <x v="1291"/>
    <x v="1078"/>
    <x v="1078"/>
    <x v="4"/>
    <x v="23"/>
    <x v="58"/>
    <s v="Vacuums&amp;FloorCare"/>
    <n v="27900"/>
    <x v="225"/>
    <x v="53"/>
    <x v="0"/>
    <x v="0"/>
    <x v="393"/>
    <n v="0"/>
    <x v="1226"/>
    <x v="2"/>
    <x v="404"/>
    <x v="0"/>
  </r>
  <r>
    <x v="1306"/>
    <x v="1292"/>
    <x v="1079"/>
    <x v="1079"/>
    <x v="4"/>
    <x v="23"/>
    <x v="64"/>
    <s v="WaterCartridges"/>
    <n v="649"/>
    <x v="8"/>
    <x v="10"/>
    <x v="0"/>
    <x v="4"/>
    <x v="1078"/>
    <n v="1"/>
    <x v="1227"/>
    <x v="2"/>
    <x v="1143"/>
    <x v="0"/>
  </r>
  <r>
    <x v="1307"/>
    <x v="1293"/>
    <x v="1080"/>
    <x v="1080"/>
    <x v="4"/>
    <x v="23"/>
    <x v="64"/>
    <s v="WaterPurifierAccessories"/>
    <n v="193"/>
    <x v="354"/>
    <x v="53"/>
    <x v="0"/>
    <x v="3"/>
    <x v="1079"/>
    <n v="0"/>
    <x v="1228"/>
    <x v="1"/>
    <x v="1144"/>
    <x v="0"/>
  </r>
  <r>
    <x v="1308"/>
    <x v="1294"/>
    <x v="1081"/>
    <x v="1081"/>
    <x v="4"/>
    <x v="24"/>
    <x v="57"/>
    <s v="FanHeaters"/>
    <n v="1299"/>
    <x v="434"/>
    <x v="53"/>
    <x v="0"/>
    <x v="0"/>
    <x v="1080"/>
    <n v="1"/>
    <x v="1229"/>
    <x v="2"/>
    <x v="1145"/>
    <x v="0"/>
  </r>
  <r>
    <x v="1309"/>
    <x v="1295"/>
    <x v="1082"/>
    <x v="1082"/>
    <x v="4"/>
    <x v="23"/>
    <x v="56"/>
    <s v="MixerGrinders"/>
    <n v="2449"/>
    <x v="435"/>
    <x v="68"/>
    <x v="1"/>
    <x v="3"/>
    <x v="142"/>
    <n v="1"/>
    <x v="1230"/>
    <x v="2"/>
    <x v="1146"/>
    <x v="2"/>
  </r>
  <r>
    <x v="1310"/>
    <x v="1296"/>
    <x v="1083"/>
    <x v="1083"/>
    <x v="4"/>
    <x v="24"/>
    <x v="60"/>
    <s v="InstantWaterHeaters"/>
    <n v="1049"/>
    <x v="22"/>
    <x v="16"/>
    <x v="1"/>
    <x v="2"/>
    <x v="1081"/>
    <n v="1"/>
    <x v="1231"/>
    <x v="2"/>
    <x v="1147"/>
    <x v="1"/>
  </r>
  <r>
    <x v="1311"/>
    <x v="1297"/>
    <x v="1084"/>
    <x v="1084"/>
    <x v="4"/>
    <x v="24"/>
    <x v="62"/>
    <s v="TableFans"/>
    <n v="2399"/>
    <x v="335"/>
    <x v="53"/>
    <x v="0"/>
    <x v="2"/>
    <x v="1082"/>
    <n v="1"/>
    <x v="1232"/>
    <x v="2"/>
    <x v="1148"/>
    <x v="0"/>
  </r>
  <r>
    <x v="1312"/>
    <x v="1298"/>
    <x v="1085"/>
    <x v="1085"/>
    <x v="4"/>
    <x v="23"/>
    <x v="58"/>
    <s v="Vacuums&amp;FloorCare"/>
    <n v="2286"/>
    <x v="157"/>
    <x v="13"/>
    <x v="0"/>
    <x v="11"/>
    <x v="1083"/>
    <n v="1"/>
    <x v="1233"/>
    <x v="2"/>
    <x v="1149"/>
    <x v="0"/>
  </r>
  <r>
    <x v="1313"/>
    <x v="1299"/>
    <x v="1086"/>
    <x v="1086"/>
    <x v="4"/>
    <x v="23"/>
    <x v="56"/>
    <s v="Juicers"/>
    <n v="499"/>
    <x v="436"/>
    <x v="66"/>
    <x v="1"/>
    <x v="13"/>
    <x v="1084"/>
    <n v="0"/>
    <x v="1234"/>
    <x v="0"/>
    <x v="1150"/>
    <x v="2"/>
  </r>
  <r>
    <x v="1314"/>
    <x v="1300"/>
    <x v="1087"/>
    <x v="1087"/>
    <x v="4"/>
    <x v="23"/>
    <x v="56"/>
    <s v="VacuumSealers"/>
    <n v="429"/>
    <x v="164"/>
    <x v="39"/>
    <x v="1"/>
    <x v="9"/>
    <x v="1085"/>
    <n v="1"/>
    <x v="1235"/>
    <x v="0"/>
    <x v="1151"/>
    <x v="1"/>
  </r>
  <r>
    <x v="1315"/>
    <x v="1301"/>
    <x v="1088"/>
    <x v="1088"/>
    <x v="4"/>
    <x v="23"/>
    <x v="56"/>
    <s v="SandwichMakers"/>
    <n v="299"/>
    <x v="56"/>
    <x v="42"/>
    <x v="1"/>
    <x v="3"/>
    <x v="1086"/>
    <n v="0"/>
    <x v="1236"/>
    <x v="0"/>
    <x v="1152"/>
    <x v="1"/>
  </r>
  <r>
    <x v="1316"/>
    <x v="1302"/>
    <x v="1089"/>
    <x v="1089"/>
    <x v="4"/>
    <x v="23"/>
    <x v="64"/>
    <s v="WaterFilters&amp;Purifiers"/>
    <n v="5395"/>
    <x v="437"/>
    <x v="59"/>
    <x v="1"/>
    <x v="0"/>
    <x v="1087"/>
    <n v="0"/>
    <x v="1237"/>
    <x v="2"/>
    <x v="1153"/>
    <x v="2"/>
  </r>
  <r>
    <x v="1317"/>
    <x v="1303"/>
    <x v="1090"/>
    <x v="1090"/>
    <x v="4"/>
    <x v="23"/>
    <x v="58"/>
    <s v="Irons,Steamers&amp;Accessories"/>
    <n v="559"/>
    <x v="438"/>
    <x v="61"/>
    <x v="1"/>
    <x v="4"/>
    <x v="1088"/>
    <n v="1"/>
    <x v="1238"/>
    <x v="2"/>
    <x v="1154"/>
    <x v="1"/>
  </r>
  <r>
    <x v="1318"/>
    <x v="1304"/>
    <x v="1091"/>
    <x v="1091"/>
    <x v="4"/>
    <x v="23"/>
    <x v="58"/>
    <s v="Irons,Steamers&amp;Accessories"/>
    <n v="660"/>
    <x v="439"/>
    <x v="18"/>
    <x v="1"/>
    <x v="2"/>
    <x v="1089"/>
    <n v="1"/>
    <x v="1239"/>
    <x v="2"/>
    <x v="1155"/>
    <x v="1"/>
  </r>
  <r>
    <x v="1319"/>
    <x v="1305"/>
    <x v="1092"/>
    <x v="1092"/>
    <x v="4"/>
    <x v="23"/>
    <x v="56"/>
    <s v="EggBoilers"/>
    <n v="419"/>
    <x v="158"/>
    <x v="8"/>
    <x v="0"/>
    <x v="2"/>
    <x v="1090"/>
    <n v="0"/>
    <x v="1240"/>
    <x v="0"/>
    <x v="1156"/>
    <x v="0"/>
  </r>
  <r>
    <x v="1320"/>
    <x v="1306"/>
    <x v="792"/>
    <x v="792"/>
    <x v="4"/>
    <x v="24"/>
    <x v="60"/>
    <s v="StorageWaterHeaters"/>
    <n v="7349"/>
    <x v="47"/>
    <x v="89"/>
    <x v="1"/>
    <x v="1"/>
    <x v="1091"/>
    <n v="0"/>
    <x v="1241"/>
    <x v="2"/>
    <x v="1157"/>
    <x v="2"/>
  </r>
  <r>
    <x v="1321"/>
    <x v="1307"/>
    <x v="1093"/>
    <x v="1093"/>
    <x v="4"/>
    <x v="24"/>
    <x v="62"/>
    <s v="CeilingFans"/>
    <n v="2899"/>
    <x v="77"/>
    <x v="9"/>
    <x v="1"/>
    <x v="5"/>
    <x v="1092"/>
    <n v="1"/>
    <x v="1242"/>
    <x v="2"/>
    <x v="1158"/>
    <x v="1"/>
  </r>
  <r>
    <x v="1322"/>
    <x v="1308"/>
    <x v="1094"/>
    <x v="1094"/>
    <x v="4"/>
    <x v="23"/>
    <x v="58"/>
    <s v="Vacuums&amp;FloorCare"/>
    <n v="1799"/>
    <x v="139"/>
    <x v="15"/>
    <x v="1"/>
    <x v="0"/>
    <x v="1093"/>
    <n v="0"/>
    <x v="1243"/>
    <x v="2"/>
    <x v="1159"/>
    <x v="1"/>
  </r>
  <r>
    <x v="1323"/>
    <x v="1309"/>
    <x v="1095"/>
    <x v="1095"/>
    <x v="4"/>
    <x v="23"/>
    <x v="56"/>
    <s v="SandwichMakers"/>
    <n v="1474"/>
    <x v="440"/>
    <x v="16"/>
    <x v="1"/>
    <x v="6"/>
    <x v="1094"/>
    <n v="0"/>
    <x v="1244"/>
    <x v="2"/>
    <x v="1160"/>
    <x v="1"/>
  </r>
  <r>
    <x v="1324"/>
    <x v="1310"/>
    <x v="1096"/>
    <x v="1096"/>
    <x v="4"/>
    <x v="23"/>
    <x v="64"/>
    <s v="WaterFilters&amp;Purifiers"/>
    <n v="15999"/>
    <x v="363"/>
    <x v="54"/>
    <x v="1"/>
    <x v="3"/>
    <x v="1095"/>
    <n v="0"/>
    <x v="1245"/>
    <x v="2"/>
    <x v="1161"/>
    <x v="1"/>
  </r>
  <r>
    <x v="1325"/>
    <x v="1311"/>
    <x v="1097"/>
    <x v="1097"/>
    <x v="4"/>
    <x v="24"/>
    <x v="60"/>
    <s v="InstantWaterHeaters"/>
    <n v="3645"/>
    <x v="228"/>
    <x v="8"/>
    <x v="0"/>
    <x v="3"/>
    <x v="1096"/>
    <n v="0"/>
    <x v="1246"/>
    <x v="2"/>
    <x v="1162"/>
    <x v="0"/>
  </r>
  <r>
    <x v="1326"/>
    <x v="1312"/>
    <x v="1098"/>
    <x v="1098"/>
    <x v="4"/>
    <x v="23"/>
    <x v="56"/>
    <s v="HandBlenders"/>
    <n v="375"/>
    <x v="441"/>
    <x v="75"/>
    <x v="1"/>
    <x v="0"/>
    <x v="1097"/>
    <n v="0"/>
    <x v="1247"/>
    <x v="0"/>
    <x v="1163"/>
    <x v="2"/>
  </r>
  <r>
    <x v="1327"/>
    <x v="1313"/>
    <x v="847"/>
    <x v="847"/>
    <x v="4"/>
    <x v="23"/>
    <x v="56"/>
    <s v="Rice&amp;PastaCookers"/>
    <n v="2976"/>
    <x v="442"/>
    <x v="28"/>
    <x v="1"/>
    <x v="0"/>
    <x v="1098"/>
    <n v="0"/>
    <x v="1248"/>
    <x v="2"/>
    <x v="1164"/>
    <x v="1"/>
  </r>
  <r>
    <x v="1328"/>
    <x v="1314"/>
    <x v="1099"/>
    <x v="1099"/>
    <x v="4"/>
    <x v="23"/>
    <x v="63"/>
    <s v="MilkFrothers"/>
    <n v="1099"/>
    <x v="295"/>
    <x v="49"/>
    <x v="1"/>
    <x v="1"/>
    <x v="1099"/>
    <n v="1"/>
    <x v="1249"/>
    <x v="2"/>
    <x v="1165"/>
    <x v="2"/>
  </r>
  <r>
    <x v="1329"/>
    <x v="1315"/>
    <x v="1100"/>
    <x v="1100"/>
    <x v="4"/>
    <x v="23"/>
    <x v="58"/>
    <s v="Irons,Steamers&amp;Accessories"/>
    <n v="2575"/>
    <x v="33"/>
    <x v="76"/>
    <x v="1"/>
    <x v="4"/>
    <x v="1100"/>
    <n v="0"/>
    <x v="1250"/>
    <x v="2"/>
    <x v="1166"/>
    <x v="1"/>
  </r>
  <r>
    <x v="1330"/>
    <x v="1316"/>
    <x v="1101"/>
    <x v="1101"/>
    <x v="4"/>
    <x v="23"/>
    <x v="56"/>
    <s v="MixerGrinders"/>
    <n v="1649"/>
    <x v="10"/>
    <x v="16"/>
    <x v="1"/>
    <x v="9"/>
    <x v="1056"/>
    <n v="1"/>
    <x v="1251"/>
    <x v="2"/>
    <x v="1167"/>
    <x v="1"/>
  </r>
  <r>
    <x v="1331"/>
    <x v="1317"/>
    <x v="1102"/>
    <x v="1102"/>
    <x v="4"/>
    <x v="23"/>
    <x v="56"/>
    <s v="HandBlenders"/>
    <n v="799"/>
    <x v="2"/>
    <x v="17"/>
    <x v="1"/>
    <x v="12"/>
    <x v="121"/>
    <n v="1"/>
    <x v="1252"/>
    <x v="2"/>
    <x v="1168"/>
    <x v="1"/>
  </r>
  <r>
    <x v="1332"/>
    <x v="1318"/>
    <x v="1103"/>
    <x v="1103"/>
    <x v="4"/>
    <x v="23"/>
    <x v="56"/>
    <s v="HandBlenders"/>
    <n v="765"/>
    <x v="10"/>
    <x v="1"/>
    <x v="1"/>
    <x v="4"/>
    <x v="1101"/>
    <n v="0"/>
    <x v="1253"/>
    <x v="2"/>
    <x v="1169"/>
    <x v="1"/>
  </r>
  <r>
    <x v="1333"/>
    <x v="1319"/>
    <x v="1104"/>
    <x v="1104"/>
    <x v="4"/>
    <x v="23"/>
    <x v="58"/>
    <s v="Irons,Steamers&amp;Accessories"/>
    <n v="999"/>
    <x v="4"/>
    <x v="1"/>
    <x v="1"/>
    <x v="9"/>
    <x v="1102"/>
    <n v="1"/>
    <x v="1254"/>
    <x v="2"/>
    <x v="1170"/>
    <x v="1"/>
  </r>
  <r>
    <x v="1334"/>
    <x v="1320"/>
    <x v="1105"/>
    <x v="1105"/>
    <x v="4"/>
    <x v="23"/>
    <x v="56"/>
    <s v="YogurtMakers"/>
    <n v="587"/>
    <x v="3"/>
    <x v="22"/>
    <x v="0"/>
    <x v="24"/>
    <x v="1103"/>
    <n v="1"/>
    <x v="1255"/>
    <x v="2"/>
    <x v="1171"/>
    <x v="0"/>
  </r>
  <r>
    <x v="1335"/>
    <x v="1321"/>
    <x v="1106"/>
    <x v="1106"/>
    <x v="4"/>
    <x v="23"/>
    <x v="56"/>
    <s v="Juicers"/>
    <n v="12609"/>
    <x v="20"/>
    <x v="10"/>
    <x v="0"/>
    <x v="0"/>
    <x v="1104"/>
    <n v="1"/>
    <x v="1256"/>
    <x v="2"/>
    <x v="1172"/>
    <x v="0"/>
  </r>
  <r>
    <x v="1336"/>
    <x v="1322"/>
    <x v="1107"/>
    <x v="1107"/>
    <x v="4"/>
    <x v="23"/>
    <x v="58"/>
    <s v="Irons,Steamers&amp;Accessories"/>
    <n v="699"/>
    <x v="32"/>
    <x v="44"/>
    <x v="1"/>
    <x v="5"/>
    <x v="1105"/>
    <n v="0"/>
    <x v="1257"/>
    <x v="2"/>
    <x v="1173"/>
    <x v="1"/>
  </r>
  <r>
    <x v="1337"/>
    <x v="1323"/>
    <x v="1108"/>
    <x v="1108"/>
    <x v="4"/>
    <x v="23"/>
    <x v="58"/>
    <s v="Vacuums&amp;FloorCare"/>
    <n v="3799"/>
    <x v="8"/>
    <x v="48"/>
    <x v="0"/>
    <x v="3"/>
    <x v="1106"/>
    <n v="1"/>
    <x v="1258"/>
    <x v="2"/>
    <x v="1174"/>
    <x v="0"/>
  </r>
  <r>
    <x v="1338"/>
    <x v="1324"/>
    <x v="1109"/>
    <x v="1109"/>
    <x v="4"/>
    <x v="24"/>
    <x v="60"/>
    <s v="ImmersionRods"/>
    <n v="640"/>
    <x v="443"/>
    <x v="56"/>
    <x v="1"/>
    <x v="11"/>
    <x v="1107"/>
    <n v="1"/>
    <x v="1259"/>
    <x v="2"/>
    <x v="1175"/>
    <x v="1"/>
  </r>
  <r>
    <x v="1339"/>
    <x v="1325"/>
    <x v="917"/>
    <x v="917"/>
    <x v="4"/>
    <x v="24"/>
    <x v="57"/>
    <s v="FanHeaters"/>
    <n v="979"/>
    <x v="444"/>
    <x v="8"/>
    <x v="0"/>
    <x v="12"/>
    <x v="1108"/>
    <n v="0"/>
    <x v="1260"/>
    <x v="2"/>
    <x v="1176"/>
    <x v="0"/>
  </r>
  <r>
    <x v="1340"/>
    <x v="1326"/>
    <x v="1110"/>
    <x v="1110"/>
    <x v="4"/>
    <x v="24"/>
    <x v="60"/>
    <s v="InstantWaterHeaters"/>
    <n v="5365"/>
    <x v="215"/>
    <x v="77"/>
    <x v="1"/>
    <x v="3"/>
    <x v="1109"/>
    <n v="0"/>
    <x v="1261"/>
    <x v="2"/>
    <x v="1177"/>
    <x v="1"/>
  </r>
  <r>
    <x v="1341"/>
    <x v="1327"/>
    <x v="1111"/>
    <x v="1111"/>
    <x v="4"/>
    <x v="23"/>
    <x v="58"/>
    <s v="Irons,Steamers&amp;Accessories"/>
    <n v="3199"/>
    <x v="66"/>
    <x v="53"/>
    <x v="0"/>
    <x v="14"/>
    <x v="1110"/>
    <n v="1"/>
    <x v="1262"/>
    <x v="2"/>
    <x v="1178"/>
    <x v="0"/>
  </r>
  <r>
    <x v="1342"/>
    <x v="1328"/>
    <x v="1112"/>
    <x v="1112"/>
    <x v="4"/>
    <x v="23"/>
    <x v="56"/>
    <s v="HandMixers"/>
    <n v="979"/>
    <x v="373"/>
    <x v="26"/>
    <x v="1"/>
    <x v="5"/>
    <x v="1111"/>
    <n v="0"/>
    <x v="1263"/>
    <x v="2"/>
    <x v="1179"/>
    <x v="2"/>
  </r>
  <r>
    <x v="1343"/>
    <x v="1329"/>
    <x v="1113"/>
    <x v="1113"/>
    <x v="4"/>
    <x v="24"/>
    <x v="57"/>
    <s v="ElectricHeaters"/>
    <n v="929"/>
    <x v="94"/>
    <x v="53"/>
    <x v="0"/>
    <x v="9"/>
    <x v="900"/>
    <n v="1"/>
    <x v="1264"/>
    <x v="2"/>
    <x v="1180"/>
    <x v="0"/>
  </r>
  <r>
    <x v="1344"/>
    <x v="1330"/>
    <x v="1114"/>
    <x v="1114"/>
    <x v="4"/>
    <x v="23"/>
    <x v="56"/>
    <s v="Mills&amp;Grinders"/>
    <n v="3710"/>
    <x v="8"/>
    <x v="27"/>
    <x v="0"/>
    <x v="19"/>
    <x v="990"/>
    <n v="1"/>
    <x v="1265"/>
    <x v="2"/>
    <x v="1181"/>
    <x v="0"/>
  </r>
  <r>
    <x v="1345"/>
    <x v="1331"/>
    <x v="1115"/>
    <x v="1115"/>
    <x v="4"/>
    <x v="23"/>
    <x v="56"/>
    <s v="MixerGrinders"/>
    <n v="2033"/>
    <x v="445"/>
    <x v="53"/>
    <x v="0"/>
    <x v="1"/>
    <x v="1112"/>
    <n v="0"/>
    <x v="1266"/>
    <x v="2"/>
    <x v="1182"/>
    <x v="0"/>
  </r>
  <r>
    <x v="1346"/>
    <x v="1332"/>
    <x v="1116"/>
    <x v="1116"/>
    <x v="4"/>
    <x v="24"/>
    <x v="57"/>
    <s v="ElectricHeaters"/>
    <n v="9495"/>
    <x v="442"/>
    <x v="23"/>
    <x v="1"/>
    <x v="3"/>
    <x v="1113"/>
    <n v="0"/>
    <x v="1267"/>
    <x v="2"/>
    <x v="1183"/>
    <x v="1"/>
  </r>
  <r>
    <x v="1347"/>
    <x v="1333"/>
    <x v="1117"/>
    <x v="1117"/>
    <x v="4"/>
    <x v="24"/>
    <x v="60"/>
    <s v="StorageWaterHeaters"/>
    <n v="7799"/>
    <x v="446"/>
    <x v="28"/>
    <x v="1"/>
    <x v="9"/>
    <x v="1114"/>
    <n v="1"/>
    <x v="1268"/>
    <x v="2"/>
    <x v="1184"/>
    <x v="1"/>
  </r>
  <r>
    <x v="1348"/>
    <x v="1334"/>
    <x v="1089"/>
    <x v="1089"/>
    <x v="4"/>
    <x v="23"/>
    <x v="56"/>
    <s v="Kettles&amp;HotWaterDispensers"/>
    <n v="949"/>
    <x v="447"/>
    <x v="55"/>
    <x v="1"/>
    <x v="1"/>
    <x v="1115"/>
    <n v="0"/>
    <x v="1269"/>
    <x v="2"/>
    <x v="1185"/>
    <x v="1"/>
  </r>
  <r>
    <x v="1349"/>
    <x v="1335"/>
    <x v="1118"/>
    <x v="1118"/>
    <x v="4"/>
    <x v="24"/>
    <x v="60"/>
    <s v="InstantWaterHeaters"/>
    <n v="2790"/>
    <x v="448"/>
    <x v="47"/>
    <x v="1"/>
    <x v="4"/>
    <x v="1116"/>
    <n v="0"/>
    <x v="1270"/>
    <x v="2"/>
    <x v="118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3239E1-7F06-4D8F-8333-A677EF1E4FED}"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3:P13"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pivotField showAll="0">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showAll="0"/>
    <pivotField axis="axisRow" showAll="0">
      <items count="10">
        <item x="0"/>
        <item x="7"/>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1">
        <item x="2"/>
        <item x="15"/>
        <item x="43"/>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4" showAll="0"/>
    <pivotField numFmtId="164" showAll="0"/>
    <pivotField numFmtId="9"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dataField="1" numFmtId="166"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Potential Revenue" fld="15" baseField="0" baseItem="0" numFmtId="166"/>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DF7501E-7174-4CEF-908A-45A7EEEE409F}"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7:S18" firstHeaderRow="1" firstDataRow="1" firstDataCol="0"/>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pivotField showAll="0">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showAll="0"/>
    <pivotField showAll="0">
      <items count="10">
        <item x="0"/>
        <item x="7"/>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1">
        <item x="2"/>
        <item x="15"/>
        <item x="43"/>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4" showAll="0"/>
    <pivotField numFmtId="164" showAll="0"/>
    <pivotField numFmtId="9" showAll="0"/>
    <pivotField showAll="0"/>
    <pivotField showAll="0"/>
    <pivotField showAll="0"/>
    <pivotField dataField="1" showAll="0"/>
    <pivotField numFmtId="166" showAll="0"/>
    <pivotField showAll="0"/>
    <pivotField showAll="0"/>
    <pivotField showAll="0"/>
  </pivotFields>
  <rowItems count="1">
    <i/>
  </rowItems>
  <colItems count="1">
    <i/>
  </colItems>
  <dataFields count="1">
    <dataField name="Sum of Fewer than 1000 Review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627A4D-7DB1-48A0-B7AE-A47CFCA6F22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3"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pivotField showAll="0">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showAll="0"/>
    <pivotField axis="axisRow" showAll="0">
      <items count="10">
        <item x="0"/>
        <item x="7"/>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1">
        <item x="2"/>
        <item x="15"/>
        <item x="43"/>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4" showAll="0"/>
    <pivotField numFmtId="164" showAll="0"/>
    <pivotField dataField="1" numFmtId="9" showAll="0"/>
    <pivotField showAll="0"/>
    <pivotField showAll="0"/>
    <pivotField showAll="0"/>
    <pivotField showAll="0"/>
    <pivotField numFmtId="166"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Average of discount_percentage" fld="10" subtotal="average" baseField="4" baseItem="0" numFmtId="9"/>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ADC20A9-F893-4B3F-B142-BFFB3ACBF509}"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M4" firstHeaderRow="1" firstDataRow="1" firstDataCol="0"/>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pivotField showAll="0">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showAll="0"/>
    <pivotField showAll="0">
      <items count="10">
        <item x="0"/>
        <item x="7"/>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1">
        <item x="2"/>
        <item x="15"/>
        <item x="43"/>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4" showAll="0"/>
    <pivotField numFmtId="164" showAll="0"/>
    <pivotField numFmtId="9" showAll="0"/>
    <pivotField dataField="1" showAll="0"/>
    <pivotField showAll="0"/>
    <pivotField showAll="0"/>
    <pivotField showAll="0"/>
    <pivotField numFmtId="166" showAll="0"/>
    <pivotField showAll="0"/>
    <pivotField showAll="0"/>
    <pivotField showAll="0"/>
  </pivotFields>
  <rowItems count="1">
    <i/>
  </rowItems>
  <colItems count="1">
    <i/>
  </colItems>
  <dataFields count="1">
    <dataField name="Sum of &gt;50% or more Dis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EC3D105-72C8-4ACB-9EDF-D542D59661D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3:J13"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pivotField showAll="0">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showAll="0"/>
    <pivotField axis="axisRow" showAll="0">
      <items count="10">
        <item x="0"/>
        <item x="7"/>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1">
        <item x="2"/>
        <item x="15"/>
        <item x="43"/>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4" showAll="0"/>
    <pivotField numFmtId="164" showAll="0"/>
    <pivotField numFmtId="9" showAll="0"/>
    <pivotField showAll="0"/>
    <pivotField showAll="0"/>
    <pivotField dataField="1" showAll="0"/>
    <pivotField showAll="0"/>
    <pivotField numFmtId="166"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rating_count" fld="1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2EAB81A-8BAE-4CAE-8226-C589AD2E751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E3:F13"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dataField="1" showAll="0"/>
    <pivotField showAll="0">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showAll="0"/>
    <pivotField axis="axisRow" showAll="0">
      <items count="10">
        <item x="0"/>
        <item x="7"/>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1">
        <item x="2"/>
        <item x="15"/>
        <item x="43"/>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4" showAll="0"/>
    <pivotField numFmtId="164" showAll="0"/>
    <pivotField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pivotField showAll="0"/>
    <pivotField showAll="0"/>
    <pivotField numFmtId="166" showAll="0"/>
    <pivotField showAll="0"/>
    <pivotField showAll="0"/>
    <pivotField showAll="0">
      <items count="4">
        <item x="0"/>
        <item x="2"/>
        <item x="1"/>
        <item t="default"/>
      </items>
    </pivotField>
  </pivotFields>
  <rowFields count="1">
    <field x="4"/>
  </rowFields>
  <rowItems count="10">
    <i>
      <x/>
    </i>
    <i>
      <x v="1"/>
    </i>
    <i>
      <x v="2"/>
    </i>
    <i>
      <x v="3"/>
    </i>
    <i>
      <x v="4"/>
    </i>
    <i>
      <x v="5"/>
    </i>
    <i>
      <x v="6"/>
    </i>
    <i>
      <x v="7"/>
    </i>
    <i>
      <x v="8"/>
    </i>
    <i t="grand">
      <x/>
    </i>
  </rowItems>
  <colItems count="1">
    <i/>
  </colItems>
  <dataFields count="1">
    <dataField name="Count of product_name" fld="1" subtotal="count"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B68512-7144-44BD-9B8E-6F2B3AB099F4}"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7:Q21"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dataField="1" showAll="0"/>
    <pivotField showAll="0">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showAll="0"/>
    <pivotField showAll="0">
      <items count="10">
        <item x="0"/>
        <item x="7"/>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1">
        <item x="2"/>
        <item x="15"/>
        <item x="43"/>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4" showAll="0"/>
    <pivotField numFmtId="164" showAll="0"/>
    <pivotField numFmtId="9" showAll="0"/>
    <pivotField showAll="0"/>
    <pivotField showAll="0"/>
    <pivotField showAll="0"/>
    <pivotField showAll="0"/>
    <pivotField numFmtId="166" showAll="0"/>
    <pivotField axis="axisRow" showAll="0">
      <items count="4">
        <item x="1"/>
        <item x="0"/>
        <item x="2"/>
        <item t="default"/>
      </items>
    </pivotField>
    <pivotField showAll="0"/>
    <pivotField showAll="0"/>
  </pivotFields>
  <rowFields count="1">
    <field x="16"/>
  </rowFields>
  <rowItems count="4">
    <i>
      <x/>
    </i>
    <i>
      <x v="1"/>
    </i>
    <i>
      <x v="2"/>
    </i>
    <i t="grand">
      <x/>
    </i>
  </rowItems>
  <colItems count="1">
    <i/>
  </colItems>
  <dataFields count="1">
    <dataField name="Count of product_name" fld="1"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6" count="1" selected="0">
            <x v="0"/>
          </reference>
        </references>
      </pivotArea>
    </chartFormat>
    <chartFormat chart="3" format="7">
      <pivotArea type="data" outline="0" fieldPosition="0">
        <references count="2">
          <reference field="4294967294" count="1" selected="0">
            <x v="0"/>
          </reference>
          <reference field="16" count="1" selected="0">
            <x v="1"/>
          </reference>
        </references>
      </pivotArea>
    </chartFormat>
    <chartFormat chart="3" format="8">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FF64CD-6216-423B-9DCF-1580D58297C8}"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U3:V13"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pivotField showAll="0">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showAll="0"/>
    <pivotField axis="axisRow" showAll="0">
      <items count="10">
        <item x="0"/>
        <item x="7"/>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1">
        <item x="2"/>
        <item x="15"/>
        <item x="43"/>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4" showAll="0"/>
    <pivotField numFmtId="164" showAll="0"/>
    <pivotField dataField="1" numFmtId="9" showAll="0"/>
    <pivotField showAll="0"/>
    <pivotField showAll="0"/>
    <pivotField showAll="0"/>
    <pivotField showAll="0"/>
    <pivotField numFmtId="166"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Max of discount_percentage" fld="10" subtotal="max" baseField="4" baseItem="0" numFmtId="9"/>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C1A327-28A8-4D1E-9EA4-9DCD057EECB9}"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7:J1137"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pivotField showAll="0">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axis="axisRow" showAll="0" sortType="descending">
      <items count="1120">
        <item x="65"/>
        <item x="894"/>
        <item x="980"/>
        <item x="122"/>
        <item x="28"/>
        <item x="113"/>
        <item x="219"/>
        <item x="441"/>
        <item x="637"/>
        <item x="540"/>
        <item x="1038"/>
        <item x="604"/>
        <item x="644"/>
        <item x="616"/>
        <item x="77"/>
        <item x="428"/>
        <item x="512"/>
        <item x="451"/>
        <item x="612"/>
        <item x="587"/>
        <item x="442"/>
        <item x="625"/>
        <item x="524"/>
        <item x="558"/>
        <item x="555"/>
        <item x="413"/>
        <item x="473"/>
        <item x="414"/>
        <item x="443"/>
        <item x="574"/>
        <item x="394"/>
        <item x="445"/>
        <item x="495"/>
        <item x="629"/>
        <item x="578"/>
        <item x="496"/>
        <item x="474"/>
        <item x="126"/>
        <item x="148"/>
        <item x="703"/>
        <item x="685"/>
        <item x="673"/>
        <item x="440"/>
        <item x="661"/>
        <item x="158"/>
        <item x="760"/>
        <item x="865"/>
        <item x="1066"/>
        <item x="921"/>
        <item x="889"/>
        <item x="1087"/>
        <item x="884"/>
        <item x="801"/>
        <item x="996"/>
        <item x="640"/>
        <item x="866"/>
        <item x="813"/>
        <item x="537"/>
        <item x="526"/>
        <item x="50"/>
        <item x="376"/>
        <item x="39"/>
        <item x="646"/>
        <item x="303"/>
        <item x="278"/>
        <item x="345"/>
        <item x="70"/>
        <item x="66"/>
        <item x="143"/>
        <item x="81"/>
        <item x="0"/>
        <item x="176"/>
        <item x="212"/>
        <item x="601"/>
        <item x="46"/>
        <item x="145"/>
        <item x="187"/>
        <item x="87"/>
        <item x="121"/>
        <item x="204"/>
        <item x="885"/>
        <item x="772"/>
        <item x="835"/>
        <item x="1070"/>
        <item x="862"/>
        <item x="577"/>
        <item x="852"/>
        <item x="868"/>
        <item x="1044"/>
        <item x="864"/>
        <item x="972"/>
        <item x="706"/>
        <item x="908"/>
        <item x="895"/>
        <item x="790"/>
        <item x="1109"/>
        <item x="888"/>
        <item x="1046"/>
        <item x="811"/>
        <item x="829"/>
        <item x="967"/>
        <item x="761"/>
        <item x="1110"/>
        <item x="301"/>
        <item x="350"/>
        <item x="617"/>
        <item x="152"/>
        <item x="285"/>
        <item x="435"/>
        <item x="559"/>
        <item x="614"/>
        <item x="605"/>
        <item x="677"/>
        <item x="325"/>
        <item x="208"/>
        <item x="1042"/>
        <item x="49"/>
        <item x="8"/>
        <item x="459"/>
        <item x="645"/>
        <item x="80"/>
        <item x="689"/>
        <item x="464"/>
        <item x="477"/>
        <item x="116"/>
        <item x="37"/>
        <item x="488"/>
        <item x="438"/>
        <item x="420"/>
        <item x="505"/>
        <item x="44"/>
        <item x="132"/>
        <item x="114"/>
        <item x="659"/>
        <item x="200"/>
        <item x="861"/>
        <item x="934"/>
        <item x="366"/>
        <item x="449"/>
        <item x="21"/>
        <item x="17"/>
        <item x="149"/>
        <item x="1048"/>
        <item x="807"/>
        <item x="914"/>
        <item x="324"/>
        <item x="349"/>
        <item x="214"/>
        <item x="1037"/>
        <item x="63"/>
        <item x="231"/>
        <item x="76"/>
        <item x="846"/>
        <item x="48"/>
        <item x="167"/>
        <item x="203"/>
        <item x="515"/>
        <item x="544"/>
        <item x="651"/>
        <item x="1053"/>
        <item x="415"/>
        <item x="1103"/>
        <item x="221"/>
        <item x="224"/>
        <item x="235"/>
        <item x="134"/>
        <item x="893"/>
        <item x="820"/>
        <item x="704"/>
        <item x="320"/>
        <item x="64"/>
        <item x="186"/>
        <item x="912"/>
        <item x="611"/>
        <item x="1068"/>
        <item x="950"/>
        <item x="911"/>
        <item x="1086"/>
        <item x="1040"/>
        <item x="1017"/>
        <item x="901"/>
        <item x="707"/>
        <item x="381"/>
        <item x="520"/>
        <item x="290"/>
        <item x="344"/>
        <item x="430"/>
        <item x="453"/>
        <item x="507"/>
        <item x="393"/>
        <item x="327"/>
        <item x="239"/>
        <item x="139"/>
        <item x="151"/>
        <item x="205"/>
        <item x="184"/>
        <item x="389"/>
        <item x="368"/>
        <item x="310"/>
        <item x="292"/>
        <item x="358"/>
        <item x="367"/>
        <item x="2"/>
        <item x="33"/>
        <item x="346"/>
        <item x="603"/>
        <item x="138"/>
        <item x="182"/>
        <item x="169"/>
        <item x="990"/>
        <item x="749"/>
        <item x="179"/>
        <item x="662"/>
        <item x="68"/>
        <item x="842"/>
        <item x="391"/>
        <item x="135"/>
        <item x="1008"/>
        <item x="767"/>
        <item x="633"/>
        <item x="361"/>
        <item x="715"/>
        <item x="225"/>
        <item x="958"/>
        <item x="1063"/>
        <item x="674"/>
        <item x="557"/>
        <item x="411"/>
        <item x="656"/>
        <item x="220"/>
        <item x="173"/>
        <item x="247"/>
        <item x="532"/>
        <item x="264"/>
        <item x="417"/>
        <item x="448"/>
        <item x="513"/>
        <item x="424"/>
        <item x="593"/>
        <item x="500"/>
        <item x="387"/>
        <item x="643"/>
        <item x="29"/>
        <item x="343"/>
        <item x="281"/>
        <item x="467"/>
        <item x="375"/>
        <item x="359"/>
        <item x="263"/>
        <item x="334"/>
        <item x="265"/>
        <item x="252"/>
        <item x="291"/>
        <item x="286"/>
        <item x="319"/>
        <item x="18"/>
        <item x="260"/>
        <item x="635"/>
        <item x="146"/>
        <item x="52"/>
        <item x="638"/>
        <item x="1016"/>
        <item x="1028"/>
        <item x="106"/>
        <item x="999"/>
        <item x="817"/>
        <item x="170"/>
        <item x="460"/>
        <item x="600"/>
        <item x="881"/>
        <item x="975"/>
        <item x="759"/>
        <item x="485"/>
        <item x="607"/>
        <item x="652"/>
        <item x="641"/>
        <item x="874"/>
        <item x="922"/>
        <item x="563"/>
        <item x="97"/>
        <item x="168"/>
        <item x="830"/>
        <item x="232"/>
        <item x="623"/>
        <item x="335"/>
        <item x="280"/>
        <item x="244"/>
        <item x="246"/>
        <item x="269"/>
        <item x="268"/>
        <item x="55"/>
        <item x="99"/>
        <item x="329"/>
        <item x="275"/>
        <item x="270"/>
        <item x="254"/>
        <item x="60"/>
        <item x="486"/>
        <item x="560"/>
        <item x="668"/>
        <item x="649"/>
        <item x="497"/>
        <item x="191"/>
        <item x="307"/>
        <item x="277"/>
        <item x="639"/>
        <item x="282"/>
        <item x="131"/>
        <item x="648"/>
        <item x="1031"/>
        <item x="1025"/>
        <item x="1012"/>
        <item x="731"/>
        <item x="618"/>
        <item x="516"/>
        <item x="452"/>
        <item x="332"/>
        <item x="253"/>
        <item x="297"/>
        <item x="5"/>
        <item x="30"/>
        <item x="88"/>
        <item x="31"/>
        <item x="180"/>
        <item x="109"/>
        <item x="318"/>
        <item x="255"/>
        <item x="293"/>
        <item x="229"/>
        <item x="978"/>
        <item x="374"/>
        <item x="211"/>
        <item x="582"/>
        <item x="717"/>
        <item x="1075"/>
        <item x="736"/>
        <item x="848"/>
        <item x="774"/>
        <item x="752"/>
        <item x="1004"/>
        <item x="1060"/>
        <item x="819"/>
        <item x="714"/>
        <item x="734"/>
        <item x="839"/>
        <item x="1073"/>
        <item x="766"/>
        <item x="805"/>
        <item x="713"/>
        <item x="1116"/>
        <item x="931"/>
        <item x="711"/>
        <item x="966"/>
        <item x="806"/>
        <item x="162"/>
        <item x="400"/>
        <item x="549"/>
        <item x="653"/>
        <item x="576"/>
        <item x="554"/>
        <item x="501"/>
        <item x="539"/>
        <item x="306"/>
        <item x="95"/>
        <item x="4"/>
        <item x="11"/>
        <item x="610"/>
        <item x="331"/>
        <item x="316"/>
        <item x="287"/>
        <item x="1093"/>
        <item x="827"/>
        <item x="156"/>
        <item x="364"/>
        <item x="362"/>
        <item x="377"/>
        <item x="61"/>
        <item x="589"/>
        <item x="684"/>
        <item x="1005"/>
        <item x="710"/>
        <item x="797"/>
        <item x="735"/>
        <item x="705"/>
        <item x="740"/>
        <item x="429"/>
        <item x="873"/>
        <item x="745"/>
        <item x="816"/>
        <item x="791"/>
        <item x="834"/>
        <item x="964"/>
        <item x="1112"/>
        <item x="1045"/>
        <item x="758"/>
        <item x="877"/>
        <item x="737"/>
        <item x="755"/>
        <item x="742"/>
        <item x="906"/>
        <item x="918"/>
        <item x="1099"/>
        <item x="786"/>
        <item x="788"/>
        <item x="902"/>
        <item x="904"/>
        <item x="886"/>
        <item x="910"/>
        <item x="584"/>
        <item x="682"/>
        <item x="632"/>
        <item x="658"/>
        <item x="506"/>
        <item x="694"/>
        <item x="514"/>
        <item x="987"/>
        <item x="665"/>
        <item x="446"/>
        <item x="1027"/>
        <item x="716"/>
        <item x="783"/>
        <item x="992"/>
        <item x="753"/>
        <item x="1009"/>
        <item x="773"/>
        <item x="663"/>
        <item x="871"/>
        <item x="58"/>
        <item x="369"/>
        <item x="279"/>
        <item x="313"/>
        <item x="347"/>
        <item x="339"/>
        <item x="245"/>
        <item x="22"/>
        <item x="233"/>
        <item x="161"/>
        <item x="34"/>
        <item x="351"/>
        <item x="294"/>
        <item x="71"/>
        <item x="565"/>
        <item x="691"/>
        <item x="437"/>
        <item x="741"/>
        <item x="357"/>
        <item x="352"/>
        <item x="249"/>
        <item x="309"/>
        <item x="363"/>
        <item x="248"/>
        <item x="330"/>
        <item x="336"/>
        <item x="353"/>
        <item x="261"/>
        <item x="273"/>
        <item x="483"/>
        <item x="529"/>
        <item x="468"/>
        <item x="340"/>
        <item x="1115"/>
        <item x="215"/>
        <item x="976"/>
        <item x="1114"/>
        <item x="1020"/>
        <item x="338"/>
        <item x="157"/>
        <item x="337"/>
        <item x="938"/>
        <item x="948"/>
        <item x="314"/>
        <item x="721"/>
        <item x="926"/>
        <item x="867"/>
        <item x="979"/>
        <item x="932"/>
        <item x="1080"/>
        <item x="56"/>
        <item x="379"/>
        <item x="859"/>
        <item x="787"/>
        <item x="986"/>
        <item x="123"/>
        <item x="299"/>
        <item x="7"/>
        <item x="1088"/>
        <item x="371"/>
        <item x="243"/>
        <item x="12"/>
        <item x="845"/>
        <item x="13"/>
        <item x="628"/>
        <item x="312"/>
        <item x="107"/>
        <item x="238"/>
        <item x="326"/>
        <item x="36"/>
        <item x="257"/>
        <item x="258"/>
        <item x="308"/>
        <item x="85"/>
        <item x="447"/>
        <item x="955"/>
        <item x="543"/>
        <item x="1062"/>
        <item x="939"/>
        <item x="777"/>
        <item x="1035"/>
        <item x="510"/>
        <item x="227"/>
        <item x="800"/>
        <item x="216"/>
        <item x="115"/>
        <item x="111"/>
        <item x="1003"/>
        <item x="1055"/>
        <item x="198"/>
        <item x="130"/>
        <item x="78"/>
        <item x="174"/>
        <item x="585"/>
        <item x="569"/>
        <item x="489"/>
        <item x="508"/>
        <item x="608"/>
        <item x="487"/>
        <item x="454"/>
        <item x="562"/>
        <item x="666"/>
        <item x="462"/>
        <item x="664"/>
        <item x="615"/>
        <item x="538"/>
        <item x="388"/>
        <item x="480"/>
        <item x="963"/>
        <item x="356"/>
        <item x="826"/>
        <item x="796"/>
        <item x="1079"/>
        <item x="927"/>
        <item x="1092"/>
        <item x="821"/>
        <item x="1050"/>
        <item x="750"/>
        <item x="730"/>
        <item x="793"/>
        <item x="1041"/>
        <item x="726"/>
        <item x="754"/>
        <item x="729"/>
        <item x="898"/>
        <item x="1076"/>
        <item x="1113"/>
        <item x="15"/>
        <item x="202"/>
        <item x="108"/>
        <item x="1013"/>
        <item x="201"/>
        <item x="701"/>
        <item x="621"/>
        <item x="595"/>
        <item x="561"/>
        <item x="535"/>
        <item x="602"/>
        <item x="683"/>
        <item x="213"/>
        <item x="372"/>
        <item x="1101"/>
        <item x="75"/>
        <item x="193"/>
        <item x="397"/>
        <item x="530"/>
        <item x="592"/>
        <item x="575"/>
        <item x="73"/>
        <item x="94"/>
        <item x="370"/>
        <item x="53"/>
        <item x="1083"/>
        <item x="342"/>
        <item x="792"/>
        <item x="965"/>
        <item x="1051"/>
        <item x="196"/>
        <item x="1029"/>
        <item x="117"/>
        <item x="209"/>
        <item x="218"/>
        <item x="1033"/>
        <item x="1108"/>
        <item x="596"/>
        <item x="890"/>
        <item x="837"/>
        <item x="1106"/>
        <item x="802"/>
        <item x="1024"/>
        <item x="572"/>
        <item x="385"/>
        <item x="315"/>
        <item x="93"/>
        <item x="971"/>
        <item x="1018"/>
        <item x="809"/>
        <item x="1082"/>
        <item x="969"/>
        <item x="855"/>
        <item x="940"/>
        <item x="843"/>
        <item x="882"/>
        <item x="765"/>
        <item x="724"/>
        <item x="1072"/>
        <item x="812"/>
        <item x="841"/>
        <item x="942"/>
        <item x="1039"/>
        <item x="1019"/>
        <item x="1094"/>
        <item x="144"/>
        <item x="493"/>
        <item x="870"/>
        <item x="1021"/>
        <item x="475"/>
        <item x="484"/>
        <item x="498"/>
        <item x="396"/>
        <item x="469"/>
        <item x="251"/>
        <item x="591"/>
        <item x="84"/>
        <item x="223"/>
        <item x="311"/>
        <item x="274"/>
        <item x="288"/>
        <item x="267"/>
        <item x="283"/>
        <item x="360"/>
        <item x="355"/>
        <item x="1105"/>
        <item x="1023"/>
        <item x="1032"/>
        <item x="688"/>
        <item x="961"/>
        <item x="815"/>
        <item x="810"/>
        <item x="988"/>
        <item x="556"/>
        <item x="1034"/>
        <item x="606"/>
        <item x="502"/>
        <item x="899"/>
        <item x="947"/>
        <item x="983"/>
        <item x="974"/>
        <item x="1002"/>
        <item x="916"/>
        <item x="733"/>
        <item x="944"/>
        <item x="919"/>
        <item x="1095"/>
        <item x="672"/>
        <item x="1104"/>
        <item x="935"/>
        <item x="794"/>
        <item x="803"/>
        <item x="102"/>
        <item x="984"/>
        <item x="946"/>
        <item x="1084"/>
        <item x="860"/>
        <item x="1061"/>
        <item x="1081"/>
        <item x="928"/>
        <item x="518"/>
        <item x="804"/>
        <item x="962"/>
        <item x="542"/>
        <item x="436"/>
        <item x="399"/>
        <item x="622"/>
        <item x="579"/>
        <item x="412"/>
        <item x="398"/>
        <item x="699"/>
        <item x="517"/>
        <item x="680"/>
        <item x="686"/>
        <item x="624"/>
        <item x="693"/>
        <item x="660"/>
        <item x="598"/>
        <item x="422"/>
        <item x="461"/>
        <item x="676"/>
        <item x="647"/>
        <item x="304"/>
        <item x="456"/>
        <item x="936"/>
        <item x="856"/>
        <item x="836"/>
        <item x="207"/>
        <item x="98"/>
        <item x="925"/>
        <item x="822"/>
        <item x="177"/>
        <item x="1102"/>
        <item x="858"/>
        <item x="769"/>
        <item x="993"/>
        <item x="785"/>
        <item x="675"/>
        <item x="945"/>
        <item x="1089"/>
        <item x="878"/>
        <item x="720"/>
        <item x="897"/>
        <item x="838"/>
        <item x="738"/>
        <item x="1030"/>
        <item x="872"/>
        <item x="973"/>
        <item x="982"/>
        <item x="1036"/>
        <item x="743"/>
        <item x="905"/>
        <item x="722"/>
        <item x="847"/>
        <item x="1015"/>
        <item x="989"/>
        <item x="302"/>
        <item x="709"/>
        <item x="1077"/>
        <item x="541"/>
        <item x="74"/>
        <item x="423"/>
        <item x="300"/>
        <item x="476"/>
        <item x="545"/>
        <item x="527"/>
        <item x="568"/>
        <item x="431"/>
        <item x="531"/>
        <item x="678"/>
        <item x="687"/>
        <item x="784"/>
        <item x="79"/>
        <item x="124"/>
        <item x="933"/>
        <item x="1049"/>
        <item x="466"/>
        <item x="681"/>
        <item x="373"/>
        <item x="19"/>
        <item x="67"/>
        <item x="341"/>
        <item x="185"/>
        <item x="38"/>
        <item x="136"/>
        <item x="272"/>
        <item x="382"/>
        <item x="594"/>
        <item x="321"/>
        <item x="241"/>
        <item x="566"/>
        <item x="240"/>
        <item x="262"/>
        <item x="266"/>
        <item x="289"/>
        <item x="891"/>
        <item x="571"/>
        <item x="849"/>
        <item x="636"/>
        <item x="226"/>
        <item x="499"/>
        <item x="427"/>
        <item x="832"/>
        <item x="776"/>
        <item x="844"/>
        <item x="1100"/>
        <item x="1014"/>
        <item x="923"/>
        <item x="237"/>
        <item x="631"/>
        <item x="903"/>
        <item x="547"/>
        <item x="1026"/>
        <item x="450"/>
        <item x="887"/>
        <item x="573"/>
        <item x="581"/>
        <item x="883"/>
        <item x="348"/>
        <item x="1054"/>
        <item x="328"/>
        <item x="259"/>
        <item x="323"/>
        <item x="383"/>
        <item x="92"/>
        <item x="125"/>
        <item x="968"/>
        <item x="528"/>
        <item x="471"/>
        <item x="1097"/>
        <item x="1078"/>
        <item x="384"/>
        <item x="536"/>
        <item x="16"/>
        <item x="24"/>
        <item x="405"/>
        <item x="120"/>
        <item x="35"/>
        <item x="457"/>
        <item x="479"/>
        <item x="147"/>
        <item x="619"/>
        <item x="627"/>
        <item x="511"/>
        <item x="276"/>
        <item x="913"/>
        <item x="40"/>
        <item x="599"/>
        <item x="570"/>
        <item x="421"/>
        <item x="533"/>
        <item x="654"/>
        <item x="463"/>
        <item x="960"/>
        <item x="426"/>
        <item x="410"/>
        <item x="403"/>
        <item x="402"/>
        <item x="82"/>
        <item x="551"/>
        <item x="195"/>
        <item x="924"/>
        <item x="160"/>
        <item x="522"/>
        <item x="698"/>
        <item x="552"/>
        <item x="86"/>
        <item x="1007"/>
        <item x="869"/>
        <item x="930"/>
        <item x="824"/>
        <item x="953"/>
        <item x="789"/>
        <item x="795"/>
        <item x="998"/>
        <item x="814"/>
        <item x="949"/>
        <item x="1091"/>
        <item x="778"/>
        <item x="1010"/>
        <item x="763"/>
        <item x="941"/>
        <item x="89"/>
        <item x="719"/>
        <item x="181"/>
        <item x="825"/>
        <item x="597"/>
        <item x="854"/>
        <item x="91"/>
        <item x="153"/>
        <item x="818"/>
        <item x="465"/>
        <item x="455"/>
        <item x="553"/>
        <item x="583"/>
        <item x="655"/>
        <item x="406"/>
        <item x="613"/>
        <item x="534"/>
        <item x="670"/>
        <item x="692"/>
        <item x="481"/>
        <item x="1064"/>
        <item x="977"/>
        <item x="956"/>
        <item x="59"/>
        <item x="491"/>
        <item x="657"/>
        <item x="419"/>
        <item x="434"/>
        <item x="696"/>
        <item x="1069"/>
        <item x="166"/>
        <item x="634"/>
        <item x="667"/>
        <item x="697"/>
        <item x="943"/>
        <item x="1022"/>
        <item x="1059"/>
        <item x="1047"/>
        <item x="695"/>
        <item x="679"/>
        <item x="620"/>
        <item x="609"/>
        <item x="490"/>
        <item x="150"/>
        <item x="1057"/>
        <item x="642"/>
        <item x="188"/>
        <item x="798"/>
        <item x="875"/>
        <item x="808"/>
        <item x="748"/>
        <item x="1011"/>
        <item x="762"/>
        <item x="756"/>
        <item x="771"/>
        <item x="1052"/>
        <item x="550"/>
        <item x="850"/>
        <item x="907"/>
        <item x="504"/>
        <item x="404"/>
        <item x="425"/>
        <item x="525"/>
        <item x="433"/>
        <item x="519"/>
        <item x="432"/>
        <item x="401"/>
        <item x="630"/>
        <item x="416"/>
        <item x="770"/>
        <item x="1006"/>
        <item x="1098"/>
        <item x="1058"/>
        <item x="1118"/>
        <item x="920"/>
        <item x="764"/>
        <item x="284"/>
        <item x="250"/>
        <item x="242"/>
        <item x="112"/>
        <item x="14"/>
        <item x="546"/>
        <item x="690"/>
        <item x="548"/>
        <item x="9"/>
        <item x="439"/>
        <item x="395"/>
        <item x="354"/>
        <item x="444"/>
        <item x="418"/>
        <item x="392"/>
        <item x="317"/>
        <item x="6"/>
        <item x="164"/>
        <item x="140"/>
        <item x="90"/>
        <item x="333"/>
        <item x="472"/>
        <item x="3"/>
        <item x="702"/>
        <item x="305"/>
        <item x="509"/>
        <item x="408"/>
        <item x="409"/>
        <item x="626"/>
        <item x="256"/>
        <item x="590"/>
        <item x="458"/>
        <item x="478"/>
        <item x="386"/>
        <item x="390"/>
        <item x="25"/>
        <item x="69"/>
        <item x="154"/>
        <item x="119"/>
        <item x="909"/>
        <item x="1001"/>
        <item x="700"/>
        <item x="222"/>
        <item x="129"/>
        <item x="669"/>
        <item x="96"/>
        <item x="708"/>
        <item x="892"/>
        <item x="780"/>
        <item x="723"/>
        <item x="712"/>
        <item x="1071"/>
        <item x="857"/>
        <item x="728"/>
        <item x="929"/>
        <item x="799"/>
        <item x="725"/>
        <item x="747"/>
        <item x="775"/>
        <item x="1117"/>
        <item x="727"/>
        <item x="1000"/>
        <item x="732"/>
        <item x="1107"/>
        <item x="851"/>
        <item x="757"/>
        <item x="718"/>
        <item x="779"/>
        <item x="879"/>
        <item x="782"/>
        <item x="853"/>
        <item x="970"/>
        <item x="828"/>
        <item x="823"/>
        <item x="165"/>
        <item x="671"/>
        <item x="880"/>
        <item x="985"/>
        <item x="951"/>
        <item x="1074"/>
        <item x="586"/>
        <item x="523"/>
        <item x="981"/>
        <item x="588"/>
        <item x="580"/>
        <item x="322"/>
        <item x="155"/>
        <item x="959"/>
        <item x="1"/>
        <item x="47"/>
        <item x="23"/>
        <item x="295"/>
        <item x="118"/>
        <item x="128"/>
        <item x="27"/>
        <item x="380"/>
        <item x="298"/>
        <item x="62"/>
        <item x="296"/>
        <item x="54"/>
        <item x="141"/>
        <item x="26"/>
        <item x="32"/>
        <item x="45"/>
        <item x="43"/>
        <item x="900"/>
        <item x="194"/>
        <item x="1096"/>
        <item x="10"/>
        <item x="142"/>
        <item x="127"/>
        <item x="997"/>
        <item x="100"/>
        <item x="172"/>
        <item x="104"/>
        <item x="101"/>
        <item x="234"/>
        <item x="206"/>
        <item x="189"/>
        <item x="199"/>
        <item x="521"/>
        <item x="57"/>
        <item x="83"/>
        <item x="492"/>
        <item x="494"/>
        <item x="41"/>
        <item x="163"/>
        <item x="952"/>
        <item x="991"/>
        <item x="768"/>
        <item x="378"/>
        <item x="178"/>
        <item x="751"/>
        <item x="217"/>
        <item x="650"/>
        <item x="937"/>
        <item x="863"/>
        <item x="917"/>
        <item x="236"/>
        <item x="51"/>
        <item x="197"/>
        <item x="567"/>
        <item x="482"/>
        <item x="503"/>
        <item x="230"/>
        <item x="781"/>
        <item x="1090"/>
        <item x="1056"/>
        <item x="1043"/>
        <item x="744"/>
        <item x="876"/>
        <item x="739"/>
        <item x="995"/>
        <item x="1065"/>
        <item x="746"/>
        <item x="994"/>
        <item x="171"/>
        <item x="271"/>
        <item x="915"/>
        <item x="840"/>
        <item x="896"/>
        <item x="833"/>
        <item x="1085"/>
        <item x="957"/>
        <item x="470"/>
        <item x="20"/>
        <item x="133"/>
        <item x="72"/>
        <item x="105"/>
        <item x="192"/>
        <item x="1067"/>
        <item x="175"/>
        <item x="210"/>
        <item x="228"/>
        <item x="183"/>
        <item x="159"/>
        <item x="103"/>
        <item x="42"/>
        <item x="137"/>
        <item x="190"/>
        <item x="1111"/>
        <item x="407"/>
        <item x="564"/>
        <item x="365"/>
        <item x="110"/>
        <item x="954"/>
        <item x="831"/>
        <item t="default"/>
      </items>
    </pivotField>
    <pivotField showAll="0">
      <items count="10">
        <item x="0"/>
        <item x="7"/>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1">
        <item x="2"/>
        <item x="15"/>
        <item x="43"/>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4" showAll="0"/>
    <pivotField numFmtId="164" showAll="0"/>
    <pivotField numFmtId="9" showAll="0"/>
    <pivotField showAll="0"/>
    <pivotField showAll="0"/>
    <pivotField dataField="1" showAll="0"/>
    <pivotField showAll="0"/>
    <pivotField numFmtId="166" showAll="0"/>
    <pivotField showAll="0"/>
    <pivotField showAll="0"/>
    <pivotField showAll="0"/>
  </pivotFields>
  <rowFields count="1">
    <field x="3"/>
  </rowFields>
  <rowItems count="11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t="grand">
      <x/>
    </i>
  </rowItems>
  <colItems count="1">
    <i/>
  </colItems>
  <dataFields count="1">
    <dataField name="Sum of rating_coun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44F549-573C-40BE-BF75-93D07F769F4D}"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7:G27" firstHeaderRow="0"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pivotField showAll="0">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showAll="0"/>
    <pivotField axis="axisRow" showAll="0">
      <items count="10">
        <item x="0"/>
        <item x="7"/>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1">
        <item x="2"/>
        <item x="15"/>
        <item x="43"/>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dataField="1" numFmtId="164" showAll="0"/>
    <pivotField dataField="1" numFmtId="164" showAll="0"/>
    <pivotField numFmtId="9" showAll="0"/>
    <pivotField showAll="0"/>
    <pivotField showAll="0"/>
    <pivotField showAll="0"/>
    <pivotField showAll="0"/>
    <pivotField numFmtId="166" showAll="0"/>
    <pivotField showAll="0"/>
    <pivotField showAll="0"/>
    <pivotField showAll="0"/>
  </pivotFields>
  <rowFields count="1">
    <field x="4"/>
  </rowFields>
  <rowItems count="10">
    <i>
      <x/>
    </i>
    <i>
      <x v="1"/>
    </i>
    <i>
      <x v="2"/>
    </i>
    <i>
      <x v="3"/>
    </i>
    <i>
      <x v="4"/>
    </i>
    <i>
      <x v="5"/>
    </i>
    <i>
      <x v="6"/>
    </i>
    <i>
      <x v="7"/>
    </i>
    <i>
      <x v="8"/>
    </i>
    <i t="grand">
      <x/>
    </i>
  </rowItems>
  <colFields count="1">
    <field x="-2"/>
  </colFields>
  <colItems count="2">
    <i>
      <x/>
    </i>
    <i i="1">
      <x v="1"/>
    </i>
  </colItems>
  <dataFields count="2">
    <dataField name="Average of actual_price" fld="9" subtotal="average" baseField="4" baseItem="0" numFmtId="164"/>
    <dataField name="Average of discounted_price" fld="8" subtotal="average" baseField="4" baseItem="0" numFmtId="164"/>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05AFF2-ED9B-4F69-8FC3-79C0167F2475}"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U17:V23"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pivotField showAll="0">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axis="axisRow" showAll="0" measureFilter="1">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showAll="0">
      <items count="10">
        <item x="0"/>
        <item x="7"/>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1">
        <item x="2"/>
        <item x="15"/>
        <item x="43"/>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4" showAll="0"/>
    <pivotField numFmtId="164" showAll="0"/>
    <pivotField numFmtId="9" showAll="0"/>
    <pivotField showAll="0"/>
    <pivotField showAll="0"/>
    <pivotField showAll="0"/>
    <pivotField showAll="0"/>
    <pivotField numFmtId="166" showAll="0"/>
    <pivotField showAll="0">
      <items count="4">
        <item h="1" x="1"/>
        <item x="0"/>
        <item x="2"/>
        <item t="default"/>
      </items>
    </pivotField>
    <pivotField dataField="1" showAll="0">
      <items count="1188">
        <item x="214"/>
        <item x="1035"/>
        <item x="1181"/>
        <item x="1109"/>
        <item x="1068"/>
        <item x="798"/>
        <item x="849"/>
        <item x="134"/>
        <item x="1098"/>
        <item x="971"/>
        <item x="950"/>
        <item x="227"/>
        <item x="866"/>
        <item x="1019"/>
        <item x="886"/>
        <item x="1018"/>
        <item x="120"/>
        <item x="399"/>
        <item x="1080"/>
        <item x="1158"/>
        <item x="209"/>
        <item x="1168"/>
        <item x="892"/>
        <item x="631"/>
        <item x="946"/>
        <item x="122"/>
        <item x="965"/>
        <item x="229"/>
        <item x="159"/>
        <item x="547"/>
        <item x="67"/>
        <item x="342"/>
        <item x="1034"/>
        <item x="929"/>
        <item x="95"/>
        <item x="228"/>
        <item x="1172"/>
        <item x="382"/>
        <item x="922"/>
        <item x="912"/>
        <item x="210"/>
        <item x="939"/>
        <item x="222"/>
        <item x="1087"/>
        <item x="126"/>
        <item x="1102"/>
        <item x="1121"/>
        <item x="146"/>
        <item x="219"/>
        <item x="380"/>
        <item x="1119"/>
        <item x="954"/>
        <item x="1017"/>
        <item x="155"/>
        <item x="961"/>
        <item x="995"/>
        <item x="717"/>
        <item x="808"/>
        <item x="1013"/>
        <item x="199"/>
        <item x="104"/>
        <item x="683"/>
        <item x="1147"/>
        <item x="296"/>
        <item x="1045"/>
        <item x="1071"/>
        <item x="817"/>
        <item x="202"/>
        <item x="840"/>
        <item x="1178"/>
        <item x="944"/>
        <item x="1131"/>
        <item x="610"/>
        <item x="231"/>
        <item x="367"/>
        <item x="893"/>
        <item x="1027"/>
        <item x="164"/>
        <item x="215"/>
        <item x="374"/>
        <item x="234"/>
        <item x="1171"/>
        <item x="881"/>
        <item x="381"/>
        <item x="799"/>
        <item x="235"/>
        <item x="217"/>
        <item x="93"/>
        <item x="1149"/>
        <item x="251"/>
        <item x="1081"/>
        <item x="1084"/>
        <item x="847"/>
        <item x="782"/>
        <item x="71"/>
        <item x="241"/>
        <item x="242"/>
        <item x="1064"/>
        <item x="1009"/>
        <item x="326"/>
        <item x="998"/>
        <item x="1145"/>
        <item x="59"/>
        <item x="246"/>
        <item x="193"/>
        <item x="230"/>
        <item x="160"/>
        <item x="1165"/>
        <item x="1022"/>
        <item x="1130"/>
        <item x="226"/>
        <item x="1175"/>
        <item x="189"/>
        <item x="244"/>
        <item x="888"/>
        <item x="1167"/>
        <item x="243"/>
        <item x="25"/>
        <item x="1004"/>
        <item x="225"/>
        <item x="959"/>
        <item x="60"/>
        <item x="118"/>
        <item x="430"/>
        <item x="1118"/>
        <item x="1174"/>
        <item x="173"/>
        <item x="110"/>
        <item x="846"/>
        <item x="942"/>
        <item x="184"/>
        <item x="1143"/>
        <item x="123"/>
        <item x="1046"/>
        <item x="200"/>
        <item x="555"/>
        <item x="1114"/>
        <item x="357"/>
        <item x="802"/>
        <item x="778"/>
        <item x="205"/>
        <item x="397"/>
        <item x="239"/>
        <item x="1140"/>
        <item x="569"/>
        <item x="396"/>
        <item x="190"/>
        <item x="997"/>
        <item x="983"/>
        <item x="899"/>
        <item x="192"/>
        <item x="986"/>
        <item x="853"/>
        <item x="1108"/>
        <item x="137"/>
        <item x="1083"/>
        <item x="101"/>
        <item x="1128"/>
        <item x="158"/>
        <item x="1008"/>
        <item x="1010"/>
        <item x="1042"/>
        <item x="1039"/>
        <item x="905"/>
        <item x="46"/>
        <item x="1139"/>
        <item x="745"/>
        <item x="252"/>
        <item x="1029"/>
        <item x="936"/>
        <item x="390"/>
        <item x="142"/>
        <item x="129"/>
        <item x="168"/>
        <item x="1070"/>
        <item x="606"/>
        <item x="183"/>
        <item x="1038"/>
        <item x="624"/>
        <item x="30"/>
        <item x="994"/>
        <item x="747"/>
        <item x="657"/>
        <item x="845"/>
        <item x="169"/>
        <item x="1058"/>
        <item x="1170"/>
        <item x="117"/>
        <item x="181"/>
        <item x="862"/>
        <item x="65"/>
        <item x="520"/>
        <item x="687"/>
        <item x="578"/>
        <item x="1005"/>
        <item x="1184"/>
        <item x="384"/>
        <item x="1141"/>
        <item x="237"/>
        <item x="394"/>
        <item x="73"/>
        <item x="149"/>
        <item x="736"/>
        <item x="695"/>
        <item x="41"/>
        <item x="953"/>
        <item x="144"/>
        <item x="876"/>
        <item x="55"/>
        <item x="1041"/>
        <item x="136"/>
        <item x="174"/>
        <item x="35"/>
        <item x="647"/>
        <item x="56"/>
        <item x="1180"/>
        <item x="1146"/>
        <item x="145"/>
        <item x="982"/>
        <item x="213"/>
        <item x="385"/>
        <item x="245"/>
        <item x="453"/>
        <item x="665"/>
        <item x="66"/>
        <item x="91"/>
        <item x="182"/>
        <item x="206"/>
        <item x="238"/>
        <item x="908"/>
        <item x="928"/>
        <item x="671"/>
        <item x="135"/>
        <item x="89"/>
        <item x="1059"/>
        <item x="1113"/>
        <item x="1074"/>
        <item x="1154"/>
        <item x="33"/>
        <item x="1043"/>
        <item x="1051"/>
        <item x="1037"/>
        <item x="412"/>
        <item x="804"/>
        <item x="1011"/>
        <item x="180"/>
        <item x="874"/>
        <item x="63"/>
        <item x="1093"/>
        <item x="620"/>
        <item x="1016"/>
        <item x="96"/>
        <item x="1055"/>
        <item x="127"/>
        <item x="1049"/>
        <item x="211"/>
        <item x="870"/>
        <item x="362"/>
        <item x="835"/>
        <item x="692"/>
        <item x="48"/>
        <item x="724"/>
        <item x="1148"/>
        <item x="1151"/>
        <item x="976"/>
        <item x="450"/>
        <item x="1096"/>
        <item x="957"/>
        <item x="358"/>
        <item x="1085"/>
        <item x="833"/>
        <item x="985"/>
        <item x="359"/>
        <item x="68"/>
        <item x="392"/>
        <item x="1136"/>
        <item x="655"/>
        <item x="148"/>
        <item x="960"/>
        <item x="85"/>
        <item x="1086"/>
        <item x="152"/>
        <item x="403"/>
        <item x="1142"/>
        <item x="1155"/>
        <item x="163"/>
        <item x="204"/>
        <item x="240"/>
        <item x="787"/>
        <item x="1089"/>
        <item x="17"/>
        <item x="987"/>
        <item x="1000"/>
        <item x="786"/>
        <item x="990"/>
        <item x="534"/>
        <item x="175"/>
        <item x="115"/>
        <item x="776"/>
        <item x="1100"/>
        <item x="92"/>
        <item x="919"/>
        <item x="1001"/>
        <item x="216"/>
        <item x="77"/>
        <item x="76"/>
        <item x="680"/>
        <item x="851"/>
        <item x="1024"/>
        <item x="29"/>
        <item x="31"/>
        <item x="1107"/>
        <item x="518"/>
        <item x="863"/>
        <item x="885"/>
        <item x="526"/>
        <item x="79"/>
        <item x="824"/>
        <item x="1182"/>
        <item x="832"/>
        <item x="777"/>
        <item x="1157"/>
        <item x="88"/>
        <item x="553"/>
        <item x="698"/>
        <item x="1103"/>
        <item x="584"/>
        <item x="1061"/>
        <item x="621"/>
        <item x="1177"/>
        <item x="220"/>
        <item x="128"/>
        <item x="1156"/>
        <item x="170"/>
        <item x="1117"/>
        <item x="1122"/>
        <item x="587"/>
        <item x="187"/>
        <item x="900"/>
        <item x="860"/>
        <item x="1097"/>
        <item x="113"/>
        <item x="807"/>
        <item x="364"/>
        <item x="97"/>
        <item x="581"/>
        <item x="52"/>
        <item x="970"/>
        <item x="166"/>
        <item x="100"/>
        <item x="974"/>
        <item x="891"/>
        <item x="307"/>
        <item x="299"/>
        <item x="188"/>
        <item x="1162"/>
        <item x="248"/>
        <item x="930"/>
        <item x="64"/>
        <item x="744"/>
        <item x="661"/>
        <item x="376"/>
        <item x="688"/>
        <item x="106"/>
        <item x="841"/>
        <item x="1092"/>
        <item x="898"/>
        <item x="948"/>
        <item x="365"/>
        <item x="1069"/>
        <item x="519"/>
        <item x="1094"/>
        <item x="171"/>
        <item x="393"/>
        <item x="1133"/>
        <item x="233"/>
        <item x="82"/>
        <item x="221"/>
        <item x="1163"/>
        <item x="557"/>
        <item x="195"/>
        <item x="1115"/>
        <item x="421"/>
        <item x="879"/>
        <item x="1088"/>
        <item x="748"/>
        <item x="648"/>
        <item x="932"/>
        <item x="868"/>
        <item x="880"/>
        <item x="607"/>
        <item x="967"/>
        <item x="405"/>
        <item x="130"/>
        <item x="468"/>
        <item x="1106"/>
        <item x="825"/>
        <item x="90"/>
        <item x="814"/>
        <item x="940"/>
        <item x="212"/>
        <item x="632"/>
        <item x="1052"/>
        <item x="828"/>
        <item x="542"/>
        <item x="1126"/>
        <item x="577"/>
        <item x="62"/>
        <item x="75"/>
        <item x="302"/>
        <item x="728"/>
        <item x="546"/>
        <item x="1104"/>
        <item x="284"/>
        <item x="819"/>
        <item x="754"/>
        <item x="224"/>
        <item x="711"/>
        <item x="979"/>
        <item x="108"/>
        <item x="320"/>
        <item x="28"/>
        <item x="389"/>
        <item x="958"/>
        <item x="681"/>
        <item x="915"/>
        <item x="894"/>
        <item x="1066"/>
        <item x="1176"/>
        <item x="924"/>
        <item x="1169"/>
        <item x="737"/>
        <item x="951"/>
        <item x="50"/>
        <item x="254"/>
        <item x="639"/>
        <item x="914"/>
        <item x="340"/>
        <item x="157"/>
        <item x="361"/>
        <item x="906"/>
        <item x="999"/>
        <item x="476"/>
        <item x="1056"/>
        <item x="495"/>
        <item x="345"/>
        <item x="94"/>
        <item x="964"/>
        <item x="962"/>
        <item x="931"/>
        <item x="916"/>
        <item x="605"/>
        <item x="821"/>
        <item x="194"/>
        <item x="391"/>
        <item x="604"/>
        <item x="150"/>
        <item x="566"/>
        <item x="545"/>
        <item x="743"/>
        <item x="952"/>
        <item x="838"/>
        <item x="1073"/>
        <item x="11"/>
        <item x="1123"/>
        <item x="232"/>
        <item x="686"/>
        <item x="795"/>
        <item x="993"/>
        <item x="980"/>
        <item x="722"/>
        <item x="734"/>
        <item x="1099"/>
        <item x="1124"/>
        <item x="363"/>
        <item x="1060"/>
        <item x="343"/>
        <item x="758"/>
        <item x="1082"/>
        <item x="575"/>
        <item x="790"/>
        <item x="723"/>
        <item x="1152"/>
        <item x="619"/>
        <item x="87"/>
        <item x="699"/>
        <item x="1003"/>
        <item x="741"/>
        <item x="1040"/>
        <item x="47"/>
        <item x="109"/>
        <item x="650"/>
        <item x="635"/>
        <item x="897"/>
        <item x="24"/>
        <item x="1179"/>
        <item x="333"/>
        <item x="718"/>
        <item x="725"/>
        <item x="673"/>
        <item x="1164"/>
        <item x="133"/>
        <item x="57"/>
        <item x="1166"/>
        <item x="218"/>
        <item x="925"/>
        <item x="941"/>
        <item x="551"/>
        <item x="466"/>
        <item x="151"/>
        <item x="185"/>
        <item x="475"/>
        <item x="522"/>
        <item x="768"/>
        <item x="335"/>
        <item x="330"/>
        <item x="1120"/>
        <item x="691"/>
        <item x="84"/>
        <item x="949"/>
        <item x="677"/>
        <item x="138"/>
        <item x="1091"/>
        <item x="794"/>
        <item x="1112"/>
        <item x="733"/>
        <item x="249"/>
        <item x="890"/>
        <item x="433"/>
        <item x="538"/>
        <item x="966"/>
        <item x="1150"/>
        <item x="714"/>
        <item x="348"/>
        <item x="855"/>
        <item x="1023"/>
        <item x="455"/>
        <item x="154"/>
        <item x="401"/>
        <item x="896"/>
        <item x="1079"/>
        <item x="1075"/>
        <item x="236"/>
        <item x="837"/>
        <item x="638"/>
        <item x="103"/>
        <item x="370"/>
        <item x="806"/>
        <item x="902"/>
        <item x="715"/>
        <item x="533"/>
        <item x="797"/>
        <item x="649"/>
        <item x="1077"/>
        <item x="528"/>
        <item x="293"/>
        <item x="509"/>
        <item x="250"/>
        <item x="831"/>
        <item x="208"/>
        <item x="740"/>
        <item x="1078"/>
        <item x="1065"/>
        <item x="561"/>
        <item x="609"/>
        <item x="662"/>
        <item x="124"/>
        <item x="1160"/>
        <item x="1144"/>
        <item x="312"/>
        <item x="977"/>
        <item x="327"/>
        <item x="956"/>
        <item x="975"/>
        <item x="353"/>
        <item x="753"/>
        <item x="670"/>
        <item x="656"/>
        <item x="988"/>
        <item x="701"/>
        <item x="843"/>
        <item x="693"/>
        <item x="726"/>
        <item x="86"/>
        <item x="1127"/>
        <item x="789"/>
        <item x="1134"/>
        <item x="1053"/>
        <item x="119"/>
        <item x="1002"/>
        <item x="479"/>
        <item x="904"/>
        <item x="1129"/>
        <item x="887"/>
        <item x="844"/>
        <item x="1132"/>
        <item x="45"/>
        <item x="107"/>
        <item x="910"/>
        <item x="1183"/>
        <item x="537"/>
        <item x="945"/>
        <item x="1111"/>
        <item x="854"/>
        <item x="901"/>
        <item x="682"/>
        <item x="298"/>
        <item x="920"/>
        <item x="1095"/>
        <item x="614"/>
        <item x="80"/>
        <item x="850"/>
        <item x="877"/>
        <item x="991"/>
        <item x="196"/>
        <item x="1054"/>
        <item x="627"/>
        <item x="630"/>
        <item x="377"/>
        <item x="641"/>
        <item x="1025"/>
        <item x="484"/>
        <item x="663"/>
        <item x="485"/>
        <item x="947"/>
        <item x="1007"/>
        <item x="1031"/>
        <item x="697"/>
        <item x="12"/>
        <item x="923"/>
        <item x="1030"/>
        <item x="738"/>
        <item x="996"/>
        <item x="913"/>
        <item x="762"/>
        <item x="629"/>
        <item x="383"/>
        <item x="788"/>
        <item x="201"/>
        <item x="21"/>
        <item x="617"/>
        <item x="659"/>
        <item x="719"/>
        <item x="729"/>
        <item x="491"/>
        <item x="1072"/>
        <item x="1063"/>
        <item x="1036"/>
        <item x="742"/>
        <item x="563"/>
        <item x="325"/>
        <item x="404"/>
        <item x="875"/>
        <item x="282"/>
        <item x="685"/>
        <item x="783"/>
        <item x="616"/>
        <item x="943"/>
        <item x="490"/>
        <item x="735"/>
        <item x="830"/>
        <item x="496"/>
        <item x="713"/>
        <item x="472"/>
        <item x="678"/>
        <item x="1021"/>
        <item x="176"/>
        <item x="1015"/>
        <item x="554"/>
        <item x="1032"/>
        <item x="140"/>
        <item x="511"/>
        <item x="643"/>
        <item x="623"/>
        <item x="1161"/>
        <item x="541"/>
        <item x="308"/>
        <item x="114"/>
        <item x="427"/>
        <item x="1125"/>
        <item x="660"/>
        <item x="387"/>
        <item x="1135"/>
        <item x="207"/>
        <item x="727"/>
        <item x="963"/>
        <item x="1057"/>
        <item x="112"/>
        <item x="918"/>
        <item x="440"/>
        <item x="865"/>
        <item x="766"/>
        <item x="652"/>
        <item x="131"/>
        <item x="586"/>
        <item x="645"/>
        <item x="981"/>
        <item x="694"/>
        <item x="772"/>
        <item x="125"/>
        <item x="720"/>
        <item x="368"/>
        <item x="1101"/>
        <item x="139"/>
        <item x="712"/>
        <item x="165"/>
        <item x="590"/>
        <item x="764"/>
        <item x="191"/>
        <item x="410"/>
        <item x="74"/>
        <item x="599"/>
        <item x="81"/>
        <item x="329"/>
        <item x="544"/>
        <item x="1173"/>
        <item x="507"/>
        <item x="444"/>
        <item x="303"/>
        <item x="1138"/>
        <item x="352"/>
        <item x="1116"/>
        <item x="608"/>
        <item x="346"/>
        <item x="955"/>
        <item x="1186"/>
        <item x="739"/>
        <item x="1105"/>
        <item x="989"/>
        <item x="49"/>
        <item x="640"/>
        <item x="1020"/>
        <item x="51"/>
        <item x="34"/>
        <item x="1048"/>
        <item x="2"/>
        <item x="61"/>
        <item x="1028"/>
        <item x="515"/>
        <item x="259"/>
        <item x="992"/>
        <item x="1012"/>
        <item x="452"/>
        <item x="667"/>
        <item x="521"/>
        <item x="1033"/>
        <item x="1185"/>
        <item x="147"/>
        <item x="708"/>
        <item x="39"/>
        <item x="156"/>
        <item x="972"/>
        <item x="593"/>
        <item x="1153"/>
        <item x="289"/>
        <item x="172"/>
        <item x="696"/>
        <item x="883"/>
        <item x="583"/>
        <item x="935"/>
        <item x="780"/>
        <item x="40"/>
        <item x="531"/>
        <item x="1090"/>
        <item x="369"/>
        <item x="464"/>
        <item x="968"/>
        <item x="378"/>
        <item x="459"/>
        <item x="813"/>
        <item x="926"/>
        <item x="44"/>
        <item x="295"/>
        <item x="550"/>
        <item x="600"/>
        <item x="839"/>
        <item x="618"/>
        <item x="418"/>
        <item x="162"/>
        <item x="379"/>
        <item x="871"/>
        <item x="626"/>
        <item x="934"/>
        <item x="72"/>
        <item x="323"/>
        <item x="543"/>
        <item x="437"/>
        <item x="793"/>
        <item x="341"/>
        <item x="20"/>
        <item x="613"/>
        <item x="473"/>
        <item x="984"/>
        <item x="366"/>
        <item x="402"/>
        <item x="489"/>
        <item x="907"/>
        <item x="198"/>
        <item x="517"/>
        <item x="478"/>
        <item x="579"/>
        <item x="272"/>
        <item x="1026"/>
        <item x="909"/>
        <item x="18"/>
        <item x="448"/>
        <item x="319"/>
        <item x="654"/>
        <item x="121"/>
        <item x="927"/>
        <item x="937"/>
        <item x="911"/>
        <item x="829"/>
        <item x="434"/>
        <item x="672"/>
        <item x="903"/>
        <item x="921"/>
        <item x="818"/>
        <item x="597"/>
        <item x="674"/>
        <item x="481"/>
        <item x="388"/>
        <item x="1006"/>
        <item x="721"/>
        <item x="596"/>
        <item x="646"/>
        <item x="1110"/>
        <item x="1076"/>
        <item x="622"/>
        <item x="530"/>
        <item x="1159"/>
        <item x="262"/>
        <item x="676"/>
        <item x="70"/>
        <item x="702"/>
        <item x="856"/>
        <item x="658"/>
        <item x="1050"/>
        <item x="637"/>
        <item x="628"/>
        <item x="301"/>
        <item x="375"/>
        <item x="141"/>
        <item x="884"/>
        <item x="651"/>
        <item x="612"/>
        <item x="703"/>
        <item x="653"/>
        <item x="572"/>
        <item x="751"/>
        <item x="460"/>
        <item x="859"/>
        <item x="492"/>
        <item x="567"/>
        <item x="731"/>
        <item x="615"/>
        <item x="978"/>
        <item x="458"/>
        <item x="705"/>
        <item x="872"/>
        <item x="933"/>
        <item x="1062"/>
        <item x="1047"/>
        <item x="480"/>
        <item x="820"/>
        <item x="668"/>
        <item x="311"/>
        <item x="22"/>
        <item x="267"/>
        <item x="917"/>
        <item x="767"/>
        <item x="16"/>
        <item x="38"/>
        <item x="689"/>
        <item x="186"/>
        <item x="852"/>
        <item x="445"/>
        <item x="815"/>
        <item x="15"/>
        <item x="435"/>
        <item x="457"/>
        <item x="867"/>
        <item x="603"/>
        <item x="801"/>
        <item x="83"/>
        <item x="486"/>
        <item x="99"/>
        <item x="556"/>
        <item x="285"/>
        <item x="371"/>
        <item x="857"/>
        <item x="286"/>
        <item x="700"/>
        <item x="771"/>
        <item x="447"/>
        <item x="644"/>
        <item x="969"/>
        <item x="268"/>
        <item x="848"/>
        <item x="791"/>
        <item x="9"/>
        <item x="310"/>
        <item x="428"/>
        <item x="763"/>
        <item x="524"/>
        <item x="255"/>
        <item x="560"/>
        <item x="812"/>
        <item x="761"/>
        <item x="1137"/>
        <item x="636"/>
        <item x="32"/>
        <item x="400"/>
        <item x="704"/>
        <item x="889"/>
        <item x="895"/>
        <item x="177"/>
        <item x="280"/>
        <item x="454"/>
        <item x="223"/>
        <item x="709"/>
        <item x="878"/>
        <item x="1014"/>
        <item x="549"/>
        <item x="6"/>
        <item x="816"/>
        <item x="337"/>
        <item x="810"/>
        <item x="1067"/>
        <item x="973"/>
        <item x="558"/>
        <item x="300"/>
        <item x="836"/>
        <item x="803"/>
        <item x="487"/>
        <item x="499"/>
        <item x="257"/>
        <item x="322"/>
        <item x="523"/>
        <item x="827"/>
        <item x="732"/>
        <item x="675"/>
        <item x="315"/>
        <item x="270"/>
        <item x="19"/>
        <item x="4"/>
        <item x="1044"/>
        <item x="938"/>
        <item x="785"/>
        <item x="707"/>
        <item x="598"/>
        <item x="324"/>
        <item x="281"/>
        <item x="398"/>
        <item x="752"/>
        <item x="347"/>
        <item x="582"/>
        <item x="260"/>
        <item x="669"/>
        <item x="576"/>
        <item x="633"/>
        <item x="415"/>
        <item x="601"/>
        <item x="305"/>
        <item x="571"/>
        <item x="834"/>
        <item x="276"/>
        <item x="283"/>
        <item x="344"/>
        <item x="869"/>
        <item x="451"/>
        <item x="493"/>
        <item x="516"/>
        <item x="823"/>
        <item x="822"/>
        <item x="13"/>
        <item x="167"/>
        <item x="443"/>
        <item x="861"/>
        <item x="264"/>
        <item x="278"/>
        <item x="58"/>
        <item x="253"/>
        <item x="592"/>
        <item x="332"/>
        <item x="565"/>
        <item x="527"/>
        <item x="770"/>
        <item x="291"/>
        <item x="26"/>
        <item x="179"/>
        <item x="275"/>
        <item x="634"/>
        <item x="338"/>
        <item x="710"/>
        <item x="552"/>
        <item x="508"/>
        <item x="274"/>
        <item x="360"/>
        <item x="730"/>
        <item x="5"/>
        <item x="570"/>
        <item x="765"/>
        <item x="796"/>
        <item x="483"/>
        <item x="591"/>
        <item x="288"/>
        <item x="78"/>
        <item x="774"/>
        <item x="0"/>
        <item x="132"/>
        <item x="501"/>
        <item x="749"/>
        <item x="809"/>
        <item x="449"/>
        <item x="573"/>
        <item x="535"/>
        <item x="769"/>
        <item x="594"/>
        <item x="414"/>
        <item x="512"/>
        <item x="349"/>
        <item x="842"/>
        <item x="43"/>
        <item x="588"/>
        <item x="178"/>
        <item x="470"/>
        <item x="562"/>
        <item x="706"/>
        <item x="568"/>
        <item x="436"/>
        <item x="395"/>
        <item x="37"/>
        <item x="469"/>
        <item x="505"/>
        <item x="539"/>
        <item x="98"/>
        <item x="548"/>
        <item x="247"/>
        <item x="256"/>
        <item x="355"/>
        <item x="273"/>
        <item x="465"/>
        <item x="317"/>
        <item x="882"/>
        <item x="316"/>
        <item x="277"/>
        <item x="339"/>
        <item x="757"/>
        <item x="423"/>
        <item x="529"/>
        <item x="53"/>
        <item x="116"/>
        <item x="426"/>
        <item x="69"/>
        <item x="690"/>
        <item x="826"/>
        <item x="781"/>
        <item x="438"/>
        <item x="334"/>
        <item x="351"/>
        <item x="313"/>
        <item x="7"/>
        <item x="595"/>
        <item x="328"/>
        <item x="467"/>
        <item x="506"/>
        <item x="14"/>
        <item x="287"/>
        <item x="602"/>
        <item x="431"/>
        <item x="197"/>
        <item x="386"/>
        <item x="23"/>
        <item x="779"/>
        <item x="424"/>
        <item x="811"/>
        <item x="290"/>
        <item x="864"/>
        <item x="477"/>
        <item x="589"/>
        <item x="461"/>
        <item x="611"/>
        <item x="203"/>
        <item x="372"/>
        <item x="784"/>
        <item x="497"/>
        <item x="792"/>
        <item x="773"/>
        <item x="858"/>
        <item x="800"/>
        <item x="525"/>
        <item x="574"/>
        <item x="775"/>
        <item x="755"/>
        <item x="1"/>
        <item x="105"/>
        <item x="642"/>
        <item x="271"/>
        <item x="684"/>
        <item x="297"/>
        <item x="504"/>
        <item x="54"/>
        <item x="666"/>
        <item x="153"/>
        <item x="805"/>
        <item x="306"/>
        <item x="760"/>
        <item x="441"/>
        <item x="309"/>
        <item x="494"/>
        <item x="585"/>
        <item x="462"/>
        <item x="266"/>
        <item x="474"/>
        <item x="432"/>
        <item x="471"/>
        <item x="350"/>
        <item x="420"/>
        <item x="446"/>
        <item x="513"/>
        <item x="321"/>
        <item x="759"/>
        <item x="498"/>
        <item x="873"/>
        <item x="409"/>
        <item x="419"/>
        <item x="318"/>
        <item x="425"/>
        <item x="510"/>
        <item x="292"/>
        <item x="304"/>
        <item x="532"/>
        <item x="261"/>
        <item x="354"/>
        <item x="679"/>
        <item x="422"/>
        <item x="102"/>
        <item x="559"/>
        <item x="664"/>
        <item x="564"/>
        <item x="500"/>
        <item x="27"/>
        <item x="161"/>
        <item x="540"/>
        <item x="417"/>
        <item x="356"/>
        <item x="429"/>
        <item x="746"/>
        <item x="42"/>
        <item x="503"/>
        <item x="456"/>
        <item x="3"/>
        <item x="373"/>
        <item x="716"/>
        <item x="482"/>
        <item x="580"/>
        <item x="416"/>
        <item x="439"/>
        <item x="750"/>
        <item x="36"/>
        <item x="463"/>
        <item x="263"/>
        <item x="514"/>
        <item x="407"/>
        <item x="413"/>
        <item x="294"/>
        <item x="488"/>
        <item x="442"/>
        <item x="314"/>
        <item x="411"/>
        <item x="143"/>
        <item x="8"/>
        <item x="111"/>
        <item x="258"/>
        <item x="336"/>
        <item x="265"/>
        <item x="502"/>
        <item x="625"/>
        <item x="408"/>
        <item x="756"/>
        <item x="536"/>
        <item x="331"/>
        <item x="279"/>
        <item x="406"/>
        <item x="269"/>
        <item x="10"/>
        <item t="default"/>
      </items>
    </pivotField>
    <pivotField showAll="0"/>
  </pivotFields>
  <rowFields count="1">
    <field x="3"/>
  </rowFields>
  <rowItems count="6">
    <i>
      <x v="61"/>
    </i>
    <i>
      <x v="78"/>
    </i>
    <i>
      <x v="157"/>
    </i>
    <i>
      <x v="490"/>
    </i>
    <i>
      <x v="830"/>
    </i>
    <i t="grand">
      <x/>
    </i>
  </rowItems>
  <colItems count="1">
    <i/>
  </colItems>
  <dataFields count="1">
    <dataField name="Sum of Combined Score" fld="17" baseField="3" baseItem="0"/>
  </dataFields>
  <chartFormats count="2">
    <chartFormat chart="7"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EEA8EE-95D2-4ADD-BB70-5623B8EFE046}"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17:N43"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pivotField showAll="0">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dataField="1" showAll="0"/>
    <pivotField showAll="0">
      <items count="10">
        <item x="0"/>
        <item x="7"/>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1">
        <item x="2"/>
        <item x="15"/>
        <item x="43"/>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4" showAll="0"/>
    <pivotField numFmtId="164" showAll="0"/>
    <pivotField numFmtId="9" showAll="0"/>
    <pivotField showAl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numFmtId="166" showAll="0"/>
    <pivotField showAll="0"/>
    <pivotField showAll="0"/>
    <pivotField showAll="0"/>
  </pivotFields>
  <rowFields count="1">
    <field x="1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Shortened Product Name" fld="3" subtotal="count" baseField="0" baseItem="0"/>
  </dataFields>
  <formats count="1">
    <format dxfId="20">
      <pivotArea dataOnly="0" labelOnly="1" fieldPosition="0">
        <references count="1">
          <reference field="12" count="0"/>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E8FF0F-53CD-40EB-96D7-6DE3ECB8E063}"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R3:S7"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pivotField showAll="0">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showAll="0"/>
    <pivotField showAll="0">
      <items count="10">
        <item x="0"/>
        <item x="7"/>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1">
        <item x="2"/>
        <item x="15"/>
        <item x="43"/>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4" showAll="0"/>
    <pivotField numFmtId="164" showAll="0"/>
    <pivotField numFmtId="9" showAll="0"/>
    <pivotField showAll="0"/>
    <pivotField dataField="1" showAll="0"/>
    <pivotField showAll="0"/>
    <pivotField showAll="0"/>
    <pivotField numFmtId="166" showAll="0"/>
    <pivotField showAll="0"/>
    <pivotField showAll="0"/>
    <pivotField axis="axisRow" showAll="0">
      <items count="4">
        <item x="0"/>
        <item x="2"/>
        <item x="1"/>
        <item t="default"/>
      </items>
    </pivotField>
  </pivotFields>
  <rowFields count="1">
    <field x="18"/>
  </rowFields>
  <rowItems count="4">
    <i>
      <x/>
    </i>
    <i>
      <x v="1"/>
    </i>
    <i>
      <x v="2"/>
    </i>
    <i t="grand">
      <x/>
    </i>
  </rowItems>
  <colItems count="1">
    <i/>
  </colItems>
  <dataFields count="1">
    <dataField name="Average of rating" fld="12" subtotal="average" baseField="18" baseItem="0" numFmtId="2"/>
  </dataFields>
  <formats count="1">
    <format dxfId="21">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DDAAF78-EC69-4B87-9944-1EE6596B31CB}"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B1136" firstHeaderRow="1" firstDataRow="1" firstDataCol="1"/>
  <pivotFields count="19">
    <pivotField showAll="0">
      <items count="1351">
        <item x="46"/>
        <item x="143"/>
        <item x="656"/>
        <item x="657"/>
        <item x="665"/>
        <item x="559"/>
        <item x="148"/>
        <item x="189"/>
        <item x="239"/>
        <item x="1067"/>
        <item x="868"/>
        <item x="788"/>
        <item x="1218"/>
        <item x="56"/>
        <item x="33"/>
        <item x="8"/>
        <item x="1093"/>
        <item x="1146"/>
        <item x="719"/>
        <item x="942"/>
        <item x="1022"/>
        <item x="963"/>
        <item x="1030"/>
        <item x="1287"/>
        <item x="1069"/>
        <item x="815"/>
        <item x="1095"/>
        <item x="1347"/>
        <item x="983"/>
        <item x="953"/>
        <item x="991"/>
        <item x="1187"/>
        <item x="571"/>
        <item x="639"/>
        <item x="1213"/>
        <item x="992"/>
        <item x="937"/>
        <item x="608"/>
        <item x="1154"/>
        <item x="1222"/>
        <item x="757"/>
        <item x="888"/>
        <item x="752"/>
        <item x="831"/>
        <item x="756"/>
        <item x="1014"/>
        <item x="950"/>
        <item x="890"/>
        <item x="988"/>
        <item x="181"/>
        <item x="204"/>
        <item x="201"/>
        <item x="322"/>
        <item x="1340"/>
        <item x="696"/>
        <item x="999"/>
        <item x="1015"/>
        <item x="909"/>
        <item x="933"/>
        <item x="1025"/>
        <item x="715"/>
        <item x="1348"/>
        <item x="1322"/>
        <item x="855"/>
        <item x="1266"/>
        <item x="1316"/>
        <item x="799"/>
        <item x="986"/>
        <item x="592"/>
        <item x="704"/>
        <item x="690"/>
        <item x="694"/>
        <item x="686"/>
        <item x="792"/>
        <item x="773"/>
        <item x="1240"/>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2"/>
        <item x="1048"/>
        <item x="947"/>
        <item x="1342"/>
        <item x="640"/>
        <item x="889"/>
        <item x="98"/>
        <item x="984"/>
        <item x="770"/>
        <item x="967"/>
        <item x="637"/>
        <item x="939"/>
        <item x="1047"/>
        <item x="679"/>
        <item x="574"/>
        <item x="421"/>
        <item x="154"/>
        <item x="1142"/>
        <item x="1189"/>
        <item x="688"/>
        <item x="994"/>
        <item x="90"/>
        <item x="1349"/>
        <item x="865"/>
        <item x="1226"/>
        <item x="47"/>
        <item x="65"/>
        <item x="577"/>
        <item x="901"/>
        <item x="1319"/>
        <item x="125"/>
        <item x="631"/>
        <item x="182"/>
        <item x="228"/>
        <item x="302"/>
        <item x="703"/>
        <item x="746"/>
        <item x="727"/>
        <item x="1336"/>
        <item x="1017"/>
        <item x="1206"/>
        <item x="1303"/>
        <item x="923"/>
        <item x="932"/>
        <item x="1307"/>
        <item x="129"/>
        <item x="126"/>
        <item x="260"/>
        <item x="347"/>
        <item x="461"/>
        <item x="754"/>
        <item x="644"/>
        <item x="828"/>
        <item x="961"/>
        <item x="693"/>
        <item x="452"/>
        <item x="501"/>
        <item x="1305"/>
        <item x="514"/>
        <item x="918"/>
        <item x="69"/>
        <item x="63"/>
        <item x="247"/>
        <item x="1000"/>
        <item x="666"/>
        <item x="575"/>
        <item x="1006"/>
        <item x="652"/>
        <item x="751"/>
        <item x="560"/>
        <item x="743"/>
        <item x="230"/>
        <item x="866"/>
        <item x="1120"/>
        <item x="724"/>
        <item x="1103"/>
        <item x="1327"/>
        <item x="570"/>
        <item x="294"/>
        <item x="914"/>
        <item x="1179"/>
        <item x="900"/>
        <item x="1061"/>
        <item x="981"/>
        <item x="1152"/>
        <item x="25"/>
        <item x="301"/>
        <item x="971"/>
        <item x="926"/>
        <item x="1346"/>
        <item x="1160"/>
        <item x="628"/>
        <item x="689"/>
        <item x="798"/>
        <item x="917"/>
        <item x="1325"/>
        <item x="1243"/>
        <item x="959"/>
        <item x="1009"/>
        <item x="667"/>
        <item x="1203"/>
        <item x="653"/>
        <item x="55"/>
        <item x="876"/>
        <item x="920"/>
        <item x="742"/>
        <item x="256"/>
        <item x="288"/>
        <item x="1035"/>
        <item x="1008"/>
        <item x="218"/>
        <item x="648"/>
        <item x="1294"/>
        <item x="1130"/>
        <item x="51"/>
        <item x="227"/>
        <item x="1126"/>
        <item x="139"/>
        <item x="138"/>
        <item x="997"/>
        <item x="557"/>
        <item x="862"/>
        <item x="49"/>
        <item x="1027"/>
        <item x="1182"/>
        <item x="716"/>
        <item x="357"/>
        <item x="857"/>
        <item x="1136"/>
        <item x="638"/>
        <item x="669"/>
        <item x="664"/>
        <item x="1016"/>
        <item x="1300"/>
        <item x="242"/>
        <item x="685"/>
        <item x="864"/>
        <item x="1019"/>
        <item x="1228"/>
        <item x="1295"/>
        <item x="274"/>
        <item x="267"/>
        <item x="1265"/>
        <item x="1214"/>
        <item x="605"/>
        <item x="576"/>
        <item x="1332"/>
        <item x="1235"/>
        <item x="616"/>
        <item x="29"/>
        <item x="11"/>
        <item x="533"/>
        <item x="1091"/>
        <item x="790"/>
        <item x="1115"/>
        <item x="925"/>
        <item x="1211"/>
        <item x="1313"/>
        <item x="948"/>
        <item x="969"/>
        <item x="904"/>
        <item x="1272"/>
        <item x="1151"/>
        <item x="252"/>
        <item x="68"/>
        <item x="1078"/>
        <item x="736"/>
        <item x="867"/>
        <item x="617"/>
        <item x="60"/>
        <item x="1288"/>
        <item x="662"/>
        <item x="1133"/>
        <item x="692"/>
        <item x="614"/>
        <item x="258"/>
        <item x="1139"/>
        <item x="289"/>
        <item x="184"/>
        <item x="1227"/>
        <item x="1282"/>
        <item x="191"/>
        <item x="645"/>
        <item x="954"/>
        <item x="814"/>
        <item x="423"/>
        <item x="712"/>
        <item x="102"/>
        <item x="259"/>
        <item x="1082"/>
        <item x="1124"/>
        <item x="261"/>
        <item x="1257"/>
        <item x="1234"/>
        <item x="1329"/>
        <item x="1297"/>
        <item x="1079"/>
        <item x="1060"/>
        <item x="1246"/>
        <item x="734"/>
        <item x="823"/>
        <item x="1291"/>
        <item x="1055"/>
        <item x="955"/>
        <item x="475"/>
        <item x="352"/>
        <item x="395"/>
        <item x="84"/>
        <item x="612"/>
        <item x="1165"/>
        <item x="398"/>
        <item x="922"/>
        <item x="551"/>
        <item x="1223"/>
        <item x="974"/>
        <item x="1117"/>
        <item x="785"/>
        <item x="1278"/>
        <item x="207"/>
        <item x="1277"/>
        <item x="744"/>
        <item x="1343"/>
        <item x="805"/>
        <item x="725"/>
        <item x="1164"/>
        <item x="106"/>
        <item x="89"/>
        <item x="220"/>
        <item x="597"/>
        <item x="104"/>
        <item x="166"/>
        <item x="599"/>
        <item x="568"/>
        <item x="42"/>
        <item x="0"/>
        <item x="1285"/>
        <item x="1338"/>
        <item x="1224"/>
        <item x="578"/>
        <item x="1125"/>
        <item x="881"/>
        <item x="650"/>
        <item x="43"/>
        <item x="160"/>
        <item x="12"/>
        <item x="580"/>
        <item x="870"/>
        <item x="740"/>
        <item x="624"/>
        <item x="625"/>
        <item x="771"/>
        <item x="1262"/>
        <item x="1256"/>
        <item x="895"/>
        <item x="856"/>
        <item x="607"/>
        <item x="1252"/>
        <item x="80"/>
        <item x="170"/>
        <item x="190"/>
        <item x="53"/>
        <item x="978"/>
        <item x="1038"/>
        <item x="708"/>
        <item x="1092"/>
        <item x="587"/>
        <item x="428"/>
        <item x="728"/>
        <item x="911"/>
        <item x="1089"/>
        <item x="1324"/>
        <item x="1064"/>
        <item x="833"/>
        <item x="1271"/>
        <item x="845"/>
        <item x="50"/>
        <item x="229"/>
        <item x="373"/>
        <item x="615"/>
        <item x="567"/>
        <item x="1249"/>
        <item x="459"/>
        <item x="601"/>
        <item x="549"/>
        <item x="938"/>
        <item x="1023"/>
        <item x="906"/>
        <item x="581"/>
        <item x="1221"/>
        <item x="878"/>
        <item x="1135"/>
        <item x="411"/>
        <item x="305"/>
        <item x="1075"/>
        <item x="291"/>
        <item x="861"/>
        <item x="776"/>
        <item x="958"/>
        <item x="1190"/>
        <item x="427"/>
        <item x="768"/>
        <item x="589"/>
        <item x="1170"/>
        <item x="1065"/>
        <item x="949"/>
        <item x="817"/>
        <item x="1311"/>
        <item x="1074"/>
        <item x="566"/>
        <item x="846"/>
        <item x="1238"/>
        <item x="573"/>
        <item x="825"/>
        <item x="621"/>
        <item x="1267"/>
        <item x="1237"/>
        <item x="233"/>
        <item x="697"/>
        <item x="320"/>
        <item x="915"/>
        <item x="913"/>
        <item x="158"/>
        <item x="718"/>
        <item x="804"/>
        <item x="254"/>
        <item x="910"/>
        <item x="1233"/>
        <item x="1326"/>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4"/>
        <item x="1299"/>
        <item x="1173"/>
        <item x="1096"/>
        <item x="1118"/>
        <item x="871"/>
        <item x="684"/>
        <item x="797"/>
        <item x="649"/>
        <item x="1201"/>
        <item x="929"/>
        <item x="1236"/>
        <item x="153"/>
        <item x="794"/>
        <item x="674"/>
        <item x="224"/>
        <item x="683"/>
        <item x="721"/>
        <item x="830"/>
        <item x="663"/>
        <item x="1045"/>
        <item x="766"/>
        <item x="1180"/>
        <item x="733"/>
        <item x="202"/>
        <item x="1059"/>
        <item x="1132"/>
        <item x="941"/>
        <item x="808"/>
        <item x="602"/>
        <item x="622"/>
        <item x="1196"/>
        <item x="161"/>
        <item x="241"/>
        <item x="165"/>
        <item x="1310"/>
        <item x="1150"/>
        <item x="1083"/>
        <item x="722"/>
        <item x="972"/>
        <item x="17"/>
        <item x="9"/>
        <item x="134"/>
        <item x="101"/>
        <item x="146"/>
        <item x="52"/>
        <item x="1230"/>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6"/>
        <item x="409"/>
        <item x="1289"/>
        <item x="726"/>
        <item x="1175"/>
        <item x="331"/>
        <item x="869"/>
        <item x="893"/>
        <item x="655"/>
        <item x="1127"/>
        <item x="796"/>
        <item x="586"/>
        <item x="326"/>
        <item x="968"/>
        <item x="1105"/>
        <item x="852"/>
        <item x="1284"/>
        <item x="157"/>
        <item x="553"/>
        <item x="943"/>
        <item x="1320"/>
        <item x="420"/>
        <item x="26"/>
        <item x="753"/>
        <item x="529"/>
        <item x="319"/>
        <item x="1185"/>
        <item x="517"/>
        <item x="702"/>
        <item x="1148"/>
        <item x="59"/>
        <item x="4"/>
        <item x="10"/>
        <item x="626"/>
        <item x="706"/>
        <item x="973"/>
        <item x="1212"/>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0"/>
        <item x="730"/>
        <item x="562"/>
        <item x="1086"/>
        <item x="509"/>
        <item x="1255"/>
        <item x="462"/>
        <item x="464"/>
        <item x="762"/>
        <item x="924"/>
        <item x="750"/>
        <item x="806"/>
        <item x="1253"/>
        <item x="132"/>
        <item x="515"/>
        <item x="362"/>
        <item x="1345"/>
        <item x="646"/>
        <item x="717"/>
        <item x="97"/>
        <item x="594"/>
        <item x="807"/>
        <item x="1276"/>
        <item x="781"/>
        <item x="525"/>
        <item x="355"/>
        <item x="609"/>
        <item x="417"/>
        <item x="820"/>
        <item x="989"/>
        <item x="998"/>
        <item x="1176"/>
        <item x="877"/>
        <item x="1195"/>
        <item x="1094"/>
        <item x="668"/>
        <item x="253"/>
        <item x="1323"/>
        <item x="245"/>
        <item x="314"/>
        <item x="196"/>
        <item x="687"/>
        <item x="329"/>
        <item x="217"/>
        <item x="140"/>
        <item x="177"/>
        <item x="152"/>
        <item x="273"/>
        <item x="691"/>
        <item x="1245"/>
        <item x="623"/>
        <item x="32"/>
        <item x="151"/>
        <item x="1050"/>
        <item x="82"/>
        <item x="73"/>
        <item x="162"/>
        <item x="1279"/>
        <item x="211"/>
        <item x="117"/>
        <item x="159"/>
        <item x="142"/>
        <item x="284"/>
        <item x="440"/>
        <item x="1110"/>
        <item x="905"/>
        <item x="1116"/>
        <item x="841"/>
        <item x="677"/>
        <item x="1296"/>
        <item x="1183"/>
        <item x="891"/>
        <item x="1263"/>
        <item x="872"/>
        <item x="647"/>
        <item x="137"/>
        <item x="965"/>
        <item x="849"/>
        <item x="1199"/>
        <item x="1073"/>
        <item x="564"/>
        <item x="279"/>
        <item x="328"/>
        <item x="435"/>
        <item x="383"/>
        <item x="543"/>
        <item x="385"/>
        <item x="358"/>
        <item x="1188"/>
        <item x="1001"/>
        <item x="1072"/>
        <item x="1149"/>
        <item x="675"/>
        <item x="393"/>
        <item x="569"/>
        <item x="1155"/>
        <item x="741"/>
        <item x="789"/>
        <item x="886"/>
        <item x="847"/>
        <item x="187"/>
        <item x="795"/>
        <item x="18"/>
        <item x="1076"/>
        <item x="6"/>
        <item x="1318"/>
        <item x="827"/>
        <item x="1137"/>
        <item x="199"/>
        <item x="179"/>
        <item x="851"/>
        <item x="295"/>
        <item x="287"/>
        <item x="35"/>
        <item x="5"/>
        <item x="124"/>
        <item x="821"/>
        <item x="109"/>
        <item x="812"/>
        <item x="1040"/>
        <item x="892"/>
        <item x="695"/>
        <item x="585"/>
        <item x="1200"/>
        <item x="1286"/>
        <item x="317"/>
        <item x="1207"/>
        <item x="583"/>
        <item x="381"/>
        <item x="1339"/>
        <item x="221"/>
        <item x="1043"/>
        <item x="761"/>
        <item x="775"/>
        <item x="1018"/>
        <item x="996"/>
        <item x="470"/>
        <item x="87"/>
        <item x="276"/>
        <item x="455"/>
        <item x="1315"/>
        <item x="590"/>
        <item x="95"/>
        <item x="96"/>
        <item x="300"/>
        <item x="1219"/>
        <item x="979"/>
        <item x="477"/>
        <item x="671"/>
        <item x="1057"/>
        <item x="818"/>
        <item x="27"/>
        <item x="739"/>
        <item x="391"/>
        <item x="208"/>
        <item x="325"/>
        <item x="216"/>
        <item x="1254"/>
        <item x="1172"/>
        <item x="436"/>
        <item x="732"/>
        <item x="1121"/>
        <item x="2"/>
        <item x="1210"/>
        <item x="505"/>
        <item x="413"/>
        <item x="934"/>
        <item x="448"/>
        <item x="678"/>
        <item x="111"/>
        <item x="83"/>
        <item x="1317"/>
        <item x="268"/>
        <item x="635"/>
        <item x="673"/>
        <item x="312"/>
        <item x="1251"/>
        <item x="437"/>
        <item x="928"/>
        <item x="964"/>
        <item x="930"/>
        <item x="977"/>
        <item x="995"/>
        <item x="1250"/>
        <item x="1029"/>
        <item x="236"/>
        <item x="107"/>
        <item x="1099"/>
        <item x="705"/>
        <item x="633"/>
        <item x="271"/>
        <item x="1"/>
        <item x="550"/>
        <item x="710"/>
        <item x="1119"/>
        <item x="244"/>
        <item x="836"/>
        <item x="407"/>
        <item x="62"/>
        <item x="784"/>
        <item x="1162"/>
        <item x="123"/>
        <item x="1070"/>
        <item x="853"/>
        <item x="884"/>
        <item x="1106"/>
        <item x="250"/>
        <item x="883"/>
        <item x="555"/>
        <item x="537"/>
        <item x="1309"/>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0"/>
        <item x="429"/>
        <item x="1304"/>
        <item x="1058"/>
        <item x="1220"/>
        <item x="238"/>
        <item x="630"/>
        <item x="844"/>
        <item x="370"/>
        <item x="456"/>
        <item x="731"/>
        <item x="541"/>
        <item x="369"/>
        <item x="737"/>
        <item x="506"/>
        <item x="1002"/>
        <item x="1167"/>
        <item x="225"/>
        <item x="1066"/>
        <item x="1328"/>
        <item x="311"/>
        <item x="296"/>
        <item x="298"/>
        <item x="278"/>
        <item x="1302"/>
        <item x="535"/>
        <item x="272"/>
        <item x="458"/>
        <item x="1168"/>
        <item x="946"/>
        <item x="1140"/>
        <item x="1261"/>
        <item x="167"/>
        <item x="1005"/>
        <item x="41"/>
        <item x="443"/>
        <item x="495"/>
        <item x="219"/>
        <item x="447"/>
        <item x="115"/>
        <item x="14"/>
        <item x="936"/>
        <item x="1090"/>
        <item x="1166"/>
        <item x="243"/>
        <item x="48"/>
        <item x="180"/>
        <item x="811"/>
        <item x="1247"/>
        <item x="175"/>
        <item x="481"/>
        <item x="510"/>
        <item x="491"/>
        <item x="1333"/>
        <item x="935"/>
        <item x="264"/>
        <item x="269"/>
        <item x="275"/>
        <item x="960"/>
        <item x="1232"/>
        <item x="681"/>
        <item x="720"/>
        <item x="1244"/>
        <item x="837"/>
        <item x="1298"/>
        <item x="231"/>
        <item x="860"/>
        <item x="508"/>
        <item x="128"/>
        <item x="297"/>
        <item x="1225"/>
        <item x="390"/>
        <item x="410"/>
        <item x="392"/>
        <item x="1088"/>
        <item x="1028"/>
        <item x="539"/>
        <item x="738"/>
        <item x="433"/>
        <item x="1158"/>
        <item x="558"/>
        <item x="709"/>
        <item x="1042"/>
        <item x="777"/>
        <item x="782"/>
        <item x="1331"/>
        <item x="23"/>
        <item x="44"/>
        <item x="81"/>
        <item x="497"/>
        <item x="468"/>
        <item x="962"/>
        <item x="232"/>
        <item x="786"/>
        <item x="308"/>
        <item x="1306"/>
        <item x="598"/>
        <item x="1239"/>
        <item x="1021"/>
        <item x="546"/>
        <item x="359"/>
        <item x="545"/>
        <item x="523"/>
        <item x="1292"/>
        <item x="658"/>
        <item x="1178"/>
        <item x="791"/>
        <item x="707"/>
        <item x="422"/>
        <item x="318"/>
        <item x="1215"/>
        <item x="632"/>
        <item x="306"/>
        <item x="473"/>
        <item x="387"/>
        <item x="169"/>
        <item x="281"/>
        <item x="882"/>
        <item x="91"/>
        <item x="57"/>
        <item x="66"/>
        <item x="223"/>
        <item x="105"/>
        <item x="131"/>
        <item x="418"/>
        <item x="531"/>
        <item x="489"/>
        <item x="483"/>
        <item x="1248"/>
        <item x="1077"/>
        <item x="723"/>
        <item x="526"/>
        <item x="72"/>
        <item x="749"/>
        <item x="380"/>
        <item x="251"/>
        <item x="332"/>
        <item x="74"/>
        <item x="113"/>
        <item x="37"/>
        <item x="313"/>
        <item x="1208"/>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7"/>
        <item x="1242"/>
        <item x="93"/>
        <item x="502"/>
        <item x="28"/>
        <item x="1274"/>
        <item x="1314"/>
        <item x="1036"/>
        <item x="249"/>
        <item x="404"/>
        <item x="127"/>
        <item x="931"/>
        <item x="1156"/>
        <item x="774"/>
        <item x="133"/>
        <item x="779"/>
        <item x="1039"/>
        <item x="372"/>
        <item x="378"/>
        <item x="350"/>
        <item x="415"/>
        <item x="1269"/>
        <item x="155"/>
        <item x="520"/>
        <item x="1169"/>
        <item x="1275"/>
        <item x="627"/>
        <item x="873"/>
        <item x="700"/>
        <item x="1231"/>
        <item x="945"/>
        <item x="643"/>
        <item x="431"/>
        <item x="438"/>
        <item x="315"/>
        <item x="112"/>
        <item x="793"/>
        <item x="1131"/>
        <item x="240"/>
        <item x="76"/>
        <item x="172"/>
        <item x="466"/>
        <item x="536"/>
        <item x="496"/>
        <item x="365"/>
        <item x="360"/>
        <item x="780"/>
        <item x="670"/>
        <item x="467"/>
        <item x="764"/>
        <item x="1268"/>
        <item x="701"/>
        <item x="1037"/>
        <item x="206"/>
        <item x="406"/>
        <item x="77"/>
        <item x="375"/>
        <item x="975"/>
        <item x="1259"/>
        <item x="619"/>
        <item x="405"/>
        <item x="61"/>
        <item x="192"/>
        <item x="122"/>
        <item x="1191"/>
        <item x="606"/>
        <item x="1198"/>
        <item x="532"/>
        <item x="24"/>
        <item x="130"/>
        <item x="171"/>
        <item x="86"/>
        <item x="661"/>
        <item x="119"/>
        <item x="280"/>
        <item x="446"/>
        <item x="453"/>
        <item x="993"/>
        <item x="899"/>
        <item x="802"/>
        <item x="572"/>
        <item x="542"/>
        <item x="292"/>
        <item x="850"/>
        <item x="1181"/>
        <item x="1011"/>
        <item x="680"/>
        <item x="1141"/>
        <item x="504"/>
        <item x="78"/>
        <item x="957"/>
        <item x="711"/>
        <item x="903"/>
        <item x="530"/>
        <item x="588"/>
        <item x="699"/>
        <item x="339"/>
        <item x="340"/>
        <item x="400"/>
        <item x="507"/>
        <item x="1032"/>
        <item x="1344"/>
        <item x="38"/>
        <item x="178"/>
        <item x="457"/>
        <item x="374"/>
        <item x="176"/>
        <item x="547"/>
        <item x="163"/>
        <item x="335"/>
        <item x="488"/>
        <item x="382"/>
        <item x="1283"/>
        <item x="987"/>
        <item x="283"/>
        <item x="135"/>
        <item x="188"/>
        <item x="215"/>
        <item x="58"/>
        <item x="463"/>
        <item x="403"/>
        <item x="363"/>
        <item x="434"/>
        <item x="394"/>
        <item x="554"/>
        <item x="412"/>
        <item x="416"/>
        <item x="118"/>
        <item x="34"/>
        <item x="136"/>
        <item x="1003"/>
        <item x="1051"/>
        <item x="1108"/>
        <item x="246"/>
        <item x="285"/>
        <item x="1184"/>
        <item x="474"/>
        <item x="450"/>
        <item x="486"/>
        <item x="516"/>
        <item x="460"/>
        <item x="1293"/>
        <item x="336"/>
        <item x="445"/>
        <item x="414"/>
        <item x="388"/>
        <item x="237"/>
        <item x="494"/>
        <item x="843"/>
        <item x="1020"/>
        <item x="344"/>
        <item x="1209"/>
        <item x="511"/>
        <item x="538"/>
        <item x="71"/>
        <item x="912"/>
        <item x="304"/>
        <item x="266"/>
        <item x="195"/>
        <item x="234"/>
        <item x="1153"/>
        <item x="484"/>
        <item x="16"/>
        <item x="197"/>
        <item x="103"/>
        <item x="563"/>
        <item x="286"/>
        <item x="518"/>
        <item x="1202"/>
        <item x="1241"/>
        <item x="1123"/>
        <item x="527"/>
        <item x="1100"/>
        <item x="1204"/>
        <item x="70"/>
        <item x="1337"/>
        <item x="498"/>
        <item x="310"/>
        <item x="183"/>
        <item x="186"/>
        <item x="213"/>
        <item x="330"/>
        <item x="940"/>
        <item x="307"/>
        <item x="1205"/>
        <item x="499"/>
        <item x="1163"/>
        <item x="282"/>
        <item x="1330"/>
        <item x="168"/>
        <item x="270"/>
        <item x="556"/>
        <item x="544"/>
        <item x="1104"/>
        <item x="1341"/>
        <item x="604"/>
        <item x="1049"/>
        <item x="1217"/>
        <item x="108"/>
        <item x="67"/>
        <item x="150"/>
        <item x="472"/>
        <item x="500"/>
        <item x="1334"/>
        <item x="293"/>
        <item x="672"/>
        <item x="342"/>
        <item x="338"/>
        <item x="341"/>
        <item x="522"/>
        <item x="534"/>
        <item x="1290"/>
        <item x="255"/>
        <item x="265"/>
        <item x="1145"/>
        <item x="200"/>
        <item x="801"/>
        <item x="1186"/>
        <item x="79"/>
        <item x="480"/>
        <item x="493"/>
        <item x="1046"/>
        <item x="343"/>
        <item x="778"/>
        <item x="353"/>
        <item x="487"/>
        <item x="1312"/>
        <item x="371"/>
        <item x="364"/>
        <item x="377"/>
        <item x="368"/>
        <item x="334"/>
        <item x="1129"/>
        <item x="54"/>
        <item x="839"/>
        <item x="956"/>
        <item x="469"/>
        <item x="1281"/>
        <item x="875"/>
        <item x="800"/>
        <item x="1193"/>
        <item x="121"/>
        <item x="1301"/>
        <item x="1174"/>
        <item x="1335"/>
        <item x="944"/>
        <item x="1308"/>
        <item x="1270"/>
        <item x="1112"/>
        <item x="210"/>
        <item x="1109"/>
        <item x="1161"/>
        <item x="1024"/>
        <item x="354"/>
        <item x="348"/>
        <item x="454"/>
        <item x="524"/>
        <item x="1044"/>
        <item x="492"/>
        <item x="88"/>
        <item x="1177"/>
        <item x="1007"/>
        <item x="1102"/>
        <item x="299"/>
        <item x="1171"/>
        <item x="1258"/>
        <item x="1229"/>
        <item x="1097"/>
        <item x="449"/>
        <item x="503"/>
        <item x="552"/>
        <item x="397"/>
        <item x="174"/>
        <item x="1273"/>
        <item x="1321"/>
        <item x="966"/>
        <item x="1080"/>
        <item x="1194"/>
        <item x="1087"/>
        <item x="324"/>
        <item x="1031"/>
        <item t="default"/>
      </items>
    </pivotField>
    <pivotField showAll="0"/>
    <pivotField showAll="0">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axis="axisRow" showAll="0">
      <items count="1120">
        <item x="65"/>
        <item x="894"/>
        <item x="980"/>
        <item x="122"/>
        <item x="28"/>
        <item x="113"/>
        <item x="219"/>
        <item x="441"/>
        <item x="637"/>
        <item x="540"/>
        <item x="1038"/>
        <item x="604"/>
        <item x="644"/>
        <item x="616"/>
        <item x="77"/>
        <item x="428"/>
        <item x="512"/>
        <item x="451"/>
        <item x="612"/>
        <item x="587"/>
        <item x="442"/>
        <item x="625"/>
        <item x="524"/>
        <item x="558"/>
        <item x="555"/>
        <item x="413"/>
        <item x="473"/>
        <item x="414"/>
        <item x="443"/>
        <item x="574"/>
        <item x="394"/>
        <item x="445"/>
        <item x="495"/>
        <item x="629"/>
        <item x="578"/>
        <item x="496"/>
        <item x="474"/>
        <item x="126"/>
        <item x="148"/>
        <item x="703"/>
        <item x="685"/>
        <item x="673"/>
        <item x="440"/>
        <item x="661"/>
        <item x="158"/>
        <item x="760"/>
        <item x="865"/>
        <item x="1066"/>
        <item x="921"/>
        <item x="889"/>
        <item x="1087"/>
        <item x="884"/>
        <item x="801"/>
        <item x="996"/>
        <item x="640"/>
        <item x="866"/>
        <item x="813"/>
        <item x="537"/>
        <item x="526"/>
        <item x="50"/>
        <item x="376"/>
        <item x="39"/>
        <item x="646"/>
        <item x="303"/>
        <item x="278"/>
        <item x="345"/>
        <item x="70"/>
        <item x="66"/>
        <item x="143"/>
        <item x="81"/>
        <item x="0"/>
        <item x="176"/>
        <item x="212"/>
        <item x="601"/>
        <item x="46"/>
        <item x="145"/>
        <item x="187"/>
        <item x="87"/>
        <item x="121"/>
        <item x="204"/>
        <item x="885"/>
        <item x="772"/>
        <item x="835"/>
        <item x="1070"/>
        <item x="862"/>
        <item x="577"/>
        <item x="852"/>
        <item x="868"/>
        <item x="1044"/>
        <item x="864"/>
        <item x="972"/>
        <item x="706"/>
        <item x="908"/>
        <item x="895"/>
        <item x="790"/>
        <item x="1109"/>
        <item x="888"/>
        <item x="1046"/>
        <item x="811"/>
        <item x="829"/>
        <item x="967"/>
        <item x="761"/>
        <item x="1110"/>
        <item x="301"/>
        <item x="350"/>
        <item x="617"/>
        <item x="152"/>
        <item x="285"/>
        <item x="435"/>
        <item x="559"/>
        <item x="614"/>
        <item x="605"/>
        <item x="677"/>
        <item x="325"/>
        <item x="208"/>
        <item x="1042"/>
        <item x="49"/>
        <item x="8"/>
        <item x="459"/>
        <item x="645"/>
        <item x="80"/>
        <item x="689"/>
        <item x="464"/>
        <item x="477"/>
        <item x="116"/>
        <item x="37"/>
        <item x="488"/>
        <item x="438"/>
        <item x="420"/>
        <item x="505"/>
        <item x="44"/>
        <item x="132"/>
        <item x="114"/>
        <item x="659"/>
        <item x="200"/>
        <item x="861"/>
        <item x="934"/>
        <item x="366"/>
        <item x="449"/>
        <item x="21"/>
        <item x="17"/>
        <item x="149"/>
        <item x="1048"/>
        <item x="807"/>
        <item x="914"/>
        <item x="324"/>
        <item x="349"/>
        <item x="214"/>
        <item x="1037"/>
        <item x="63"/>
        <item x="231"/>
        <item x="76"/>
        <item x="846"/>
        <item x="48"/>
        <item x="167"/>
        <item x="203"/>
        <item x="515"/>
        <item x="544"/>
        <item x="651"/>
        <item x="1053"/>
        <item x="415"/>
        <item x="1103"/>
        <item x="221"/>
        <item x="224"/>
        <item x="235"/>
        <item x="134"/>
        <item x="893"/>
        <item x="820"/>
        <item x="704"/>
        <item x="320"/>
        <item x="64"/>
        <item x="186"/>
        <item x="912"/>
        <item x="611"/>
        <item x="1068"/>
        <item x="950"/>
        <item x="911"/>
        <item x="1086"/>
        <item x="1040"/>
        <item x="1017"/>
        <item x="901"/>
        <item x="707"/>
        <item x="381"/>
        <item x="520"/>
        <item x="290"/>
        <item x="344"/>
        <item x="430"/>
        <item x="453"/>
        <item x="507"/>
        <item x="393"/>
        <item x="327"/>
        <item x="239"/>
        <item x="139"/>
        <item x="151"/>
        <item x="205"/>
        <item x="184"/>
        <item x="389"/>
        <item x="368"/>
        <item x="310"/>
        <item x="292"/>
        <item x="358"/>
        <item x="367"/>
        <item x="2"/>
        <item x="33"/>
        <item x="346"/>
        <item x="603"/>
        <item x="138"/>
        <item x="182"/>
        <item x="169"/>
        <item x="990"/>
        <item x="749"/>
        <item x="179"/>
        <item x="662"/>
        <item x="68"/>
        <item x="842"/>
        <item x="391"/>
        <item x="135"/>
        <item x="1008"/>
        <item x="767"/>
        <item x="633"/>
        <item x="361"/>
        <item x="715"/>
        <item x="225"/>
        <item x="958"/>
        <item x="1063"/>
        <item x="674"/>
        <item x="557"/>
        <item x="411"/>
        <item x="656"/>
        <item x="220"/>
        <item x="173"/>
        <item x="247"/>
        <item x="532"/>
        <item x="264"/>
        <item x="417"/>
        <item x="448"/>
        <item x="513"/>
        <item x="424"/>
        <item x="593"/>
        <item x="500"/>
        <item x="387"/>
        <item x="643"/>
        <item x="29"/>
        <item x="343"/>
        <item x="281"/>
        <item x="467"/>
        <item x="375"/>
        <item x="359"/>
        <item x="263"/>
        <item x="334"/>
        <item x="265"/>
        <item x="252"/>
        <item x="291"/>
        <item x="286"/>
        <item x="319"/>
        <item x="18"/>
        <item x="260"/>
        <item x="635"/>
        <item x="146"/>
        <item x="52"/>
        <item x="638"/>
        <item x="1016"/>
        <item x="1028"/>
        <item x="106"/>
        <item x="999"/>
        <item x="817"/>
        <item x="170"/>
        <item x="460"/>
        <item x="600"/>
        <item x="881"/>
        <item x="975"/>
        <item x="759"/>
        <item x="485"/>
        <item x="607"/>
        <item x="652"/>
        <item x="641"/>
        <item x="874"/>
        <item x="922"/>
        <item x="563"/>
        <item x="97"/>
        <item x="168"/>
        <item x="830"/>
        <item x="232"/>
        <item x="623"/>
        <item x="335"/>
        <item x="280"/>
        <item x="244"/>
        <item x="246"/>
        <item x="269"/>
        <item x="268"/>
        <item x="55"/>
        <item x="99"/>
        <item x="329"/>
        <item x="275"/>
        <item x="270"/>
        <item x="254"/>
        <item x="60"/>
        <item x="486"/>
        <item x="560"/>
        <item x="668"/>
        <item x="649"/>
        <item x="497"/>
        <item x="191"/>
        <item x="307"/>
        <item x="277"/>
        <item x="639"/>
        <item x="282"/>
        <item x="131"/>
        <item x="648"/>
        <item x="1031"/>
        <item x="1025"/>
        <item x="1012"/>
        <item x="731"/>
        <item x="618"/>
        <item x="516"/>
        <item x="452"/>
        <item x="332"/>
        <item x="253"/>
        <item x="297"/>
        <item x="5"/>
        <item x="30"/>
        <item x="88"/>
        <item x="31"/>
        <item x="180"/>
        <item x="109"/>
        <item x="318"/>
        <item x="255"/>
        <item x="293"/>
        <item x="229"/>
        <item x="978"/>
        <item x="374"/>
        <item x="211"/>
        <item x="582"/>
        <item x="717"/>
        <item x="1075"/>
        <item x="736"/>
        <item x="848"/>
        <item x="774"/>
        <item x="752"/>
        <item x="1004"/>
        <item x="1060"/>
        <item x="819"/>
        <item x="714"/>
        <item x="734"/>
        <item x="839"/>
        <item x="1073"/>
        <item x="766"/>
        <item x="805"/>
        <item x="713"/>
        <item x="1116"/>
        <item x="931"/>
        <item x="711"/>
        <item x="966"/>
        <item x="806"/>
        <item x="162"/>
        <item x="400"/>
        <item x="549"/>
        <item x="653"/>
        <item x="576"/>
        <item x="554"/>
        <item x="501"/>
        <item x="539"/>
        <item x="306"/>
        <item x="95"/>
        <item x="4"/>
        <item x="11"/>
        <item x="610"/>
        <item x="331"/>
        <item x="316"/>
        <item x="287"/>
        <item x="1093"/>
        <item x="827"/>
        <item x="156"/>
        <item x="364"/>
        <item x="362"/>
        <item x="377"/>
        <item x="61"/>
        <item x="589"/>
        <item x="684"/>
        <item x="1005"/>
        <item x="710"/>
        <item x="797"/>
        <item x="735"/>
        <item x="705"/>
        <item x="740"/>
        <item x="429"/>
        <item x="873"/>
        <item x="745"/>
        <item x="816"/>
        <item x="791"/>
        <item x="834"/>
        <item x="964"/>
        <item x="1112"/>
        <item x="1045"/>
        <item x="758"/>
        <item x="877"/>
        <item x="737"/>
        <item x="755"/>
        <item x="742"/>
        <item x="906"/>
        <item x="918"/>
        <item x="1099"/>
        <item x="786"/>
        <item x="788"/>
        <item x="902"/>
        <item x="904"/>
        <item x="886"/>
        <item x="910"/>
        <item x="584"/>
        <item x="682"/>
        <item x="632"/>
        <item x="658"/>
        <item x="506"/>
        <item x="694"/>
        <item x="514"/>
        <item x="987"/>
        <item x="665"/>
        <item x="446"/>
        <item x="1027"/>
        <item x="716"/>
        <item x="783"/>
        <item x="992"/>
        <item x="753"/>
        <item x="1009"/>
        <item x="773"/>
        <item x="663"/>
        <item x="871"/>
        <item x="58"/>
        <item x="369"/>
        <item x="279"/>
        <item x="313"/>
        <item x="347"/>
        <item x="339"/>
        <item x="245"/>
        <item x="22"/>
        <item x="233"/>
        <item x="161"/>
        <item x="34"/>
        <item x="351"/>
        <item x="294"/>
        <item x="71"/>
        <item x="565"/>
        <item x="691"/>
        <item x="437"/>
        <item x="741"/>
        <item x="357"/>
        <item x="352"/>
        <item x="249"/>
        <item x="309"/>
        <item x="363"/>
        <item x="248"/>
        <item x="330"/>
        <item x="336"/>
        <item x="353"/>
        <item x="261"/>
        <item x="273"/>
        <item x="483"/>
        <item x="529"/>
        <item x="468"/>
        <item x="340"/>
        <item x="1115"/>
        <item x="215"/>
        <item x="976"/>
        <item x="1114"/>
        <item x="1020"/>
        <item x="338"/>
        <item x="157"/>
        <item x="337"/>
        <item x="938"/>
        <item x="948"/>
        <item x="314"/>
        <item x="721"/>
        <item x="926"/>
        <item x="867"/>
        <item x="979"/>
        <item x="932"/>
        <item x="1080"/>
        <item x="56"/>
        <item x="379"/>
        <item x="859"/>
        <item x="787"/>
        <item x="986"/>
        <item x="123"/>
        <item x="299"/>
        <item x="7"/>
        <item x="1088"/>
        <item x="371"/>
        <item x="243"/>
        <item x="12"/>
        <item x="845"/>
        <item x="13"/>
        <item x="628"/>
        <item x="312"/>
        <item x="107"/>
        <item x="238"/>
        <item x="326"/>
        <item x="36"/>
        <item x="257"/>
        <item x="258"/>
        <item x="308"/>
        <item x="85"/>
        <item x="447"/>
        <item x="955"/>
        <item x="543"/>
        <item x="1062"/>
        <item x="939"/>
        <item x="777"/>
        <item x="1035"/>
        <item x="510"/>
        <item x="227"/>
        <item x="800"/>
        <item x="216"/>
        <item x="115"/>
        <item x="111"/>
        <item x="1003"/>
        <item x="1055"/>
        <item x="198"/>
        <item x="130"/>
        <item x="78"/>
        <item x="174"/>
        <item x="585"/>
        <item x="569"/>
        <item x="489"/>
        <item x="508"/>
        <item x="608"/>
        <item x="487"/>
        <item x="454"/>
        <item x="562"/>
        <item x="666"/>
        <item x="462"/>
        <item x="664"/>
        <item x="615"/>
        <item x="538"/>
        <item x="388"/>
        <item x="480"/>
        <item x="963"/>
        <item x="356"/>
        <item x="826"/>
        <item x="796"/>
        <item x="1079"/>
        <item x="927"/>
        <item x="1092"/>
        <item x="821"/>
        <item x="1050"/>
        <item x="750"/>
        <item x="730"/>
        <item x="793"/>
        <item x="1041"/>
        <item x="726"/>
        <item x="754"/>
        <item x="729"/>
        <item x="898"/>
        <item x="1076"/>
        <item x="1113"/>
        <item x="15"/>
        <item x="202"/>
        <item x="108"/>
        <item x="1013"/>
        <item x="201"/>
        <item x="701"/>
        <item x="621"/>
        <item x="595"/>
        <item x="561"/>
        <item x="535"/>
        <item x="602"/>
        <item x="683"/>
        <item x="213"/>
        <item x="372"/>
        <item x="1101"/>
        <item x="75"/>
        <item x="193"/>
        <item x="397"/>
        <item x="530"/>
        <item x="592"/>
        <item x="575"/>
        <item x="73"/>
        <item x="94"/>
        <item x="370"/>
        <item x="53"/>
        <item x="1083"/>
        <item x="342"/>
        <item x="792"/>
        <item x="965"/>
        <item x="1051"/>
        <item x="196"/>
        <item x="1029"/>
        <item x="117"/>
        <item x="209"/>
        <item x="218"/>
        <item x="1033"/>
        <item x="1108"/>
        <item x="596"/>
        <item x="890"/>
        <item x="837"/>
        <item x="1106"/>
        <item x="802"/>
        <item x="1024"/>
        <item x="572"/>
        <item x="385"/>
        <item x="315"/>
        <item x="93"/>
        <item x="971"/>
        <item x="1018"/>
        <item x="809"/>
        <item x="1082"/>
        <item x="969"/>
        <item x="855"/>
        <item x="940"/>
        <item x="843"/>
        <item x="882"/>
        <item x="765"/>
        <item x="724"/>
        <item x="1072"/>
        <item x="812"/>
        <item x="841"/>
        <item x="942"/>
        <item x="1039"/>
        <item x="1019"/>
        <item x="1094"/>
        <item x="144"/>
        <item x="493"/>
        <item x="870"/>
        <item x="1021"/>
        <item x="475"/>
        <item x="484"/>
        <item x="498"/>
        <item x="396"/>
        <item x="469"/>
        <item x="251"/>
        <item x="591"/>
        <item x="84"/>
        <item x="223"/>
        <item x="311"/>
        <item x="274"/>
        <item x="288"/>
        <item x="267"/>
        <item x="283"/>
        <item x="360"/>
        <item x="355"/>
        <item x="1105"/>
        <item x="1023"/>
        <item x="1032"/>
        <item x="688"/>
        <item x="961"/>
        <item x="815"/>
        <item x="810"/>
        <item x="988"/>
        <item x="556"/>
        <item x="1034"/>
        <item x="606"/>
        <item x="502"/>
        <item x="899"/>
        <item x="947"/>
        <item x="983"/>
        <item x="974"/>
        <item x="1002"/>
        <item x="916"/>
        <item x="733"/>
        <item x="944"/>
        <item x="919"/>
        <item x="1095"/>
        <item x="672"/>
        <item x="1104"/>
        <item x="935"/>
        <item x="794"/>
        <item x="803"/>
        <item x="102"/>
        <item x="984"/>
        <item x="946"/>
        <item x="1084"/>
        <item x="860"/>
        <item x="1061"/>
        <item x="1081"/>
        <item x="928"/>
        <item x="518"/>
        <item x="804"/>
        <item x="962"/>
        <item x="542"/>
        <item x="436"/>
        <item x="399"/>
        <item x="622"/>
        <item x="579"/>
        <item x="412"/>
        <item x="398"/>
        <item x="699"/>
        <item x="517"/>
        <item x="680"/>
        <item x="686"/>
        <item x="624"/>
        <item x="693"/>
        <item x="660"/>
        <item x="598"/>
        <item x="422"/>
        <item x="461"/>
        <item x="676"/>
        <item x="647"/>
        <item x="304"/>
        <item x="456"/>
        <item x="936"/>
        <item x="856"/>
        <item x="836"/>
        <item x="207"/>
        <item x="98"/>
        <item x="925"/>
        <item x="822"/>
        <item x="177"/>
        <item x="1102"/>
        <item x="858"/>
        <item x="769"/>
        <item x="993"/>
        <item x="785"/>
        <item x="675"/>
        <item x="945"/>
        <item x="1089"/>
        <item x="878"/>
        <item x="720"/>
        <item x="897"/>
        <item x="838"/>
        <item x="738"/>
        <item x="1030"/>
        <item x="872"/>
        <item x="973"/>
        <item x="982"/>
        <item x="1036"/>
        <item x="743"/>
        <item x="905"/>
        <item x="722"/>
        <item x="847"/>
        <item x="1015"/>
        <item x="989"/>
        <item x="302"/>
        <item x="709"/>
        <item x="1077"/>
        <item x="541"/>
        <item x="74"/>
        <item x="423"/>
        <item x="300"/>
        <item x="476"/>
        <item x="545"/>
        <item x="527"/>
        <item x="568"/>
        <item x="431"/>
        <item x="531"/>
        <item x="678"/>
        <item x="687"/>
        <item x="784"/>
        <item x="79"/>
        <item x="124"/>
        <item x="933"/>
        <item x="1049"/>
        <item x="466"/>
        <item x="681"/>
        <item x="373"/>
        <item x="19"/>
        <item x="67"/>
        <item x="341"/>
        <item x="185"/>
        <item x="38"/>
        <item x="136"/>
        <item x="272"/>
        <item x="382"/>
        <item x="594"/>
        <item x="321"/>
        <item x="241"/>
        <item x="566"/>
        <item x="240"/>
        <item x="262"/>
        <item x="266"/>
        <item x="289"/>
        <item x="891"/>
        <item x="571"/>
        <item x="849"/>
        <item x="636"/>
        <item x="226"/>
        <item x="499"/>
        <item x="427"/>
        <item x="832"/>
        <item x="776"/>
        <item x="844"/>
        <item x="1100"/>
        <item x="1014"/>
        <item x="923"/>
        <item x="237"/>
        <item x="631"/>
        <item x="903"/>
        <item x="547"/>
        <item x="1026"/>
        <item x="450"/>
        <item x="887"/>
        <item x="573"/>
        <item x="581"/>
        <item x="883"/>
        <item x="348"/>
        <item x="1054"/>
        <item x="328"/>
        <item x="259"/>
        <item x="323"/>
        <item x="383"/>
        <item x="92"/>
        <item x="125"/>
        <item x="968"/>
        <item x="528"/>
        <item x="471"/>
        <item x="1097"/>
        <item x="1078"/>
        <item x="384"/>
        <item x="536"/>
        <item x="16"/>
        <item x="24"/>
        <item x="405"/>
        <item x="120"/>
        <item x="35"/>
        <item x="457"/>
        <item x="479"/>
        <item x="147"/>
        <item x="619"/>
        <item x="627"/>
        <item x="511"/>
        <item x="276"/>
        <item x="913"/>
        <item x="40"/>
        <item x="599"/>
        <item x="570"/>
        <item x="421"/>
        <item x="533"/>
        <item x="654"/>
        <item x="463"/>
        <item x="960"/>
        <item x="426"/>
        <item x="410"/>
        <item x="403"/>
        <item x="402"/>
        <item x="82"/>
        <item x="551"/>
        <item x="195"/>
        <item x="924"/>
        <item x="160"/>
        <item x="522"/>
        <item x="698"/>
        <item x="552"/>
        <item x="86"/>
        <item x="1007"/>
        <item x="869"/>
        <item x="930"/>
        <item x="824"/>
        <item x="953"/>
        <item x="789"/>
        <item x="795"/>
        <item x="998"/>
        <item x="814"/>
        <item x="949"/>
        <item x="1091"/>
        <item x="778"/>
        <item x="1010"/>
        <item x="763"/>
        <item x="941"/>
        <item x="89"/>
        <item x="719"/>
        <item x="181"/>
        <item x="825"/>
        <item x="597"/>
        <item x="854"/>
        <item x="91"/>
        <item x="153"/>
        <item x="818"/>
        <item x="465"/>
        <item x="455"/>
        <item x="553"/>
        <item x="583"/>
        <item x="655"/>
        <item x="406"/>
        <item x="613"/>
        <item x="534"/>
        <item x="670"/>
        <item x="692"/>
        <item x="481"/>
        <item x="1064"/>
        <item x="977"/>
        <item x="956"/>
        <item x="59"/>
        <item x="491"/>
        <item x="657"/>
        <item x="419"/>
        <item x="434"/>
        <item x="696"/>
        <item x="1069"/>
        <item x="166"/>
        <item x="634"/>
        <item x="667"/>
        <item x="697"/>
        <item x="943"/>
        <item x="1022"/>
        <item x="1059"/>
        <item x="1047"/>
        <item x="695"/>
        <item x="679"/>
        <item x="620"/>
        <item x="609"/>
        <item x="490"/>
        <item x="150"/>
        <item x="1057"/>
        <item x="642"/>
        <item x="188"/>
        <item x="798"/>
        <item x="875"/>
        <item x="808"/>
        <item x="748"/>
        <item x="1011"/>
        <item x="762"/>
        <item x="756"/>
        <item x="771"/>
        <item x="1052"/>
        <item x="550"/>
        <item x="850"/>
        <item x="907"/>
        <item x="504"/>
        <item x="404"/>
        <item x="425"/>
        <item x="525"/>
        <item x="433"/>
        <item x="519"/>
        <item x="432"/>
        <item x="401"/>
        <item x="630"/>
        <item x="416"/>
        <item x="770"/>
        <item x="1006"/>
        <item x="1098"/>
        <item x="1058"/>
        <item x="1118"/>
        <item x="920"/>
        <item x="764"/>
        <item x="284"/>
        <item x="250"/>
        <item x="242"/>
        <item x="112"/>
        <item x="14"/>
        <item x="546"/>
        <item x="690"/>
        <item x="548"/>
        <item x="9"/>
        <item x="439"/>
        <item x="395"/>
        <item x="354"/>
        <item x="444"/>
        <item x="418"/>
        <item x="392"/>
        <item x="317"/>
        <item x="6"/>
        <item x="164"/>
        <item x="140"/>
        <item x="90"/>
        <item x="333"/>
        <item x="472"/>
        <item x="3"/>
        <item x="702"/>
        <item x="305"/>
        <item x="509"/>
        <item x="408"/>
        <item x="409"/>
        <item x="626"/>
        <item x="256"/>
        <item x="590"/>
        <item x="458"/>
        <item x="478"/>
        <item x="386"/>
        <item x="390"/>
        <item x="25"/>
        <item x="69"/>
        <item x="154"/>
        <item x="119"/>
        <item x="909"/>
        <item x="1001"/>
        <item x="700"/>
        <item x="222"/>
        <item x="129"/>
        <item x="669"/>
        <item x="96"/>
        <item x="708"/>
        <item x="892"/>
        <item x="780"/>
        <item x="723"/>
        <item x="712"/>
        <item x="1071"/>
        <item x="857"/>
        <item x="728"/>
        <item x="929"/>
        <item x="799"/>
        <item x="725"/>
        <item x="747"/>
        <item x="775"/>
        <item x="1117"/>
        <item x="727"/>
        <item x="1000"/>
        <item x="732"/>
        <item x="1107"/>
        <item x="851"/>
        <item x="757"/>
        <item x="718"/>
        <item x="779"/>
        <item x="879"/>
        <item x="782"/>
        <item x="853"/>
        <item x="970"/>
        <item x="828"/>
        <item x="823"/>
        <item x="165"/>
        <item x="671"/>
        <item x="880"/>
        <item x="985"/>
        <item x="951"/>
        <item x="1074"/>
        <item x="586"/>
        <item x="523"/>
        <item x="981"/>
        <item x="588"/>
        <item x="580"/>
        <item x="322"/>
        <item x="155"/>
        <item x="959"/>
        <item x="1"/>
        <item x="47"/>
        <item x="23"/>
        <item x="295"/>
        <item x="118"/>
        <item x="128"/>
        <item x="27"/>
        <item x="380"/>
        <item x="298"/>
        <item x="62"/>
        <item x="296"/>
        <item x="54"/>
        <item x="141"/>
        <item x="26"/>
        <item x="32"/>
        <item x="45"/>
        <item x="43"/>
        <item x="900"/>
        <item x="194"/>
        <item x="1096"/>
        <item x="10"/>
        <item x="142"/>
        <item x="127"/>
        <item x="997"/>
        <item x="100"/>
        <item x="172"/>
        <item x="104"/>
        <item x="101"/>
        <item x="234"/>
        <item x="206"/>
        <item x="189"/>
        <item x="199"/>
        <item x="521"/>
        <item x="57"/>
        <item x="83"/>
        <item x="492"/>
        <item x="494"/>
        <item x="41"/>
        <item x="163"/>
        <item x="952"/>
        <item x="991"/>
        <item x="768"/>
        <item x="378"/>
        <item x="178"/>
        <item x="751"/>
        <item x="217"/>
        <item x="650"/>
        <item x="937"/>
        <item x="863"/>
        <item x="917"/>
        <item x="236"/>
        <item x="51"/>
        <item x="197"/>
        <item x="567"/>
        <item x="482"/>
        <item x="503"/>
        <item x="230"/>
        <item x="781"/>
        <item x="1090"/>
        <item x="1056"/>
        <item x="1043"/>
        <item x="744"/>
        <item x="876"/>
        <item x="739"/>
        <item x="995"/>
        <item x="1065"/>
        <item x="746"/>
        <item x="994"/>
        <item x="171"/>
        <item x="271"/>
        <item x="915"/>
        <item x="840"/>
        <item x="896"/>
        <item x="833"/>
        <item x="1085"/>
        <item x="957"/>
        <item x="470"/>
        <item x="20"/>
        <item x="133"/>
        <item x="72"/>
        <item x="105"/>
        <item x="192"/>
        <item x="1067"/>
        <item x="175"/>
        <item x="210"/>
        <item x="228"/>
        <item x="183"/>
        <item x="159"/>
        <item x="103"/>
        <item x="42"/>
        <item x="137"/>
        <item x="190"/>
        <item x="1111"/>
        <item x="407"/>
        <item x="564"/>
        <item x="365"/>
        <item x="110"/>
        <item x="954"/>
        <item x="831"/>
        <item t="default"/>
      </items>
    </pivotField>
    <pivotField showAll="0">
      <items count="10">
        <item x="0"/>
        <item x="7"/>
        <item x="1"/>
        <item x="8"/>
        <item x="4"/>
        <item x="5"/>
        <item x="2"/>
        <item x="3"/>
        <item x="6"/>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items count="71">
        <item x="2"/>
        <item x="15"/>
        <item x="43"/>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showAll="0"/>
    <pivotField numFmtId="164" showAll="0"/>
    <pivotField numFmtId="164" showAll="0"/>
    <pivotField numFmtId="9" showAll="0"/>
    <pivotField showAll="0"/>
    <pivotField dataField="1" showAll="0"/>
    <pivotField showAll="0"/>
    <pivotField showAll="0"/>
    <pivotField numFmtId="166" showAll="0"/>
    <pivotField showAll="0"/>
    <pivotField showAll="0"/>
    <pivotField showAll="0"/>
  </pivotFields>
  <rowFields count="1">
    <field x="3"/>
  </rowFields>
  <rowItems count="11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t="grand">
      <x/>
    </i>
  </rowItems>
  <colItems count="1">
    <i/>
  </colItems>
  <dataFields count="1">
    <dataField name="Average of rating" fld="12" subtotal="average" baseField="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Bucket" xr10:uid="{13B064B0-CCD4-44C7-A0F8-5A3F2F6CEF83}" sourceName="Price Bucket">
  <pivotTables>
    <pivotTable tabId="2" name="PivotTable26"/>
  </pivotTables>
  <data>
    <tabular pivotCacheId="428825546">
      <items count="3">
        <i x="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0CD4AD8-7353-4983-A058-8F8F4D17AAC7}" sourceName="category">
  <pivotTables>
    <pivotTable tabId="2" name="PivotTable13"/>
  </pivotTables>
  <data>
    <tabular pivotCacheId="428825546">
      <items count="9">
        <i x="7" s="1"/>
        <i x="0" s="1"/>
        <i x="1" s="1"/>
        <i x="8" s="1"/>
        <i x="4" s="1"/>
        <i x="5" s="1"/>
        <i x="2" s="1"/>
        <i x="3"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tage" xr10:uid="{19330DF5-83A1-464D-B9EF-66D03F765C7B}" sourceName="discount_percentage">
  <pivotTables>
    <pivotTable tabId="2" name="PivotTable6"/>
  </pivotTables>
  <data>
    <tabular pivotCacheId="428825546">
      <items count="92">
        <i x="26" s="1"/>
        <i x="87" s="1"/>
        <i x="90" s="1"/>
        <i x="83" s="1"/>
        <i x="84" s="1"/>
        <i x="80" s="1"/>
        <i x="70" s="1"/>
        <i x="86" s="1"/>
        <i x="91" s="1"/>
        <i x="79" s="1"/>
        <i x="68" s="1"/>
        <i x="89" s="1"/>
        <i x="14" s="1"/>
        <i x="81" s="1"/>
        <i x="59" s="1"/>
        <i x="85" s="1"/>
        <i x="49" s="1"/>
        <i x="75" s="1"/>
        <i x="71" s="1"/>
        <i x="52" s="1"/>
        <i x="73" s="1"/>
        <i x="47" s="1"/>
        <i x="7" s="1"/>
        <i x="66" s="1"/>
        <i x="23" s="1"/>
        <i x="55" s="1"/>
        <i x="35" s="1"/>
        <i x="28" s="1"/>
        <i x="56" s="1"/>
        <i x="77" s="1"/>
        <i x="39" s="1"/>
        <i x="44" s="1"/>
        <i x="9" s="1"/>
        <i x="67" s="1"/>
        <i x="31" s="1"/>
        <i x="63" s="1"/>
        <i x="42" s="1"/>
        <i x="16" s="1"/>
        <i x="17" s="1"/>
        <i x="54" s="1"/>
        <i x="19" s="1"/>
        <i x="21" s="1"/>
        <i x="1" s="1"/>
        <i x="15" s="1"/>
        <i x="32" s="1"/>
        <i x="18" s="1"/>
        <i x="41" s="1"/>
        <i x="61" s="1"/>
        <i x="76" s="1"/>
        <i x="8" s="1"/>
        <i x="24" s="1"/>
        <i x="50" s="1"/>
        <i x="3" s="1"/>
        <i x="34" s="1"/>
        <i x="10" s="1"/>
        <i x="37" s="1"/>
        <i x="48" s="1"/>
        <i x="30" s="1"/>
        <i x="53" s="1"/>
        <i x="13" s="1"/>
        <i x="4" s="1"/>
        <i x="33" s="1"/>
        <i x="11" s="1"/>
        <i x="0" s="1"/>
        <i x="6" s="1"/>
        <i x="46" s="1"/>
        <i x="29" s="1"/>
        <i x="45" s="1"/>
        <i x="12" s="1"/>
        <i x="20" s="1"/>
        <i x="58" s="1"/>
        <i x="22" s="1"/>
        <i x="25" s="1"/>
        <i x="82" s="1"/>
        <i x="43" s="1"/>
        <i x="60" s="1"/>
        <i x="36" s="1"/>
        <i x="38" s="1"/>
        <i x="72" s="1"/>
        <i x="27" s="1"/>
        <i x="74" s="1"/>
        <i x="62" s="1"/>
        <i x="57" s="1"/>
        <i x="78" s="1"/>
        <i x="5" s="1"/>
        <i x="40" s="1"/>
        <i x="65" s="1"/>
        <i x="51" s="1"/>
        <i x="64" s="1"/>
        <i x="2" s="1"/>
        <i x="69" s="1"/>
        <i x="8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Bucket" xr10:uid="{395E7229-83EA-4A49-B68B-75D20488C4E2}" cache="Slicer_Price_Bucket" caption="Price Bucket" rowHeight="241300"/>
  <slicer name="category" xr10:uid="{78A31899-33E4-4063-8159-7D04F65B5707}" cache="Slicer_category" caption="category" startItem="2" rowHeight="241300"/>
  <slicer name="discount_percentage" xr10:uid="{A1864944-5B0C-45C6-8089-4E847E4BCE4F}" cache="Slicer_discount_percentage" caption="discount_percentage" startItem="7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1F7890-1B5D-4E26-904F-E980850A0CDE}" name="Table1" displayName="Table1" ref="A1:S1351">
  <autoFilter ref="A1:S1351" xr:uid="{73C75908-E0E3-442A-B2B8-826125C985CC}"/>
  <tableColumns count="19">
    <tableColumn id="1" xr3:uid="{84F15434-54F9-42CA-94B5-7B56BB7D982E}" name="product_id" totalsRowLabel="Total"/>
    <tableColumn id="2" xr3:uid="{A33AE04A-421C-499D-876E-8D1B12A4DBEB}" name="product_name"/>
    <tableColumn id="17" xr3:uid="{3E79E2FD-6808-4953-AC46-6DB40F797578}" name="Column1" dataDxfId="19">
      <calculatedColumnFormula>TRIM(LEFT(Table1[[#This Row],[product_name]], FIND(" ", Table1[[#This Row],[product_name]], FIND(" ", Table1[[#This Row],[product_name]], FIND(" ", Table1[[#This Row],[product_name]])+1)+1)))</calculatedColumnFormula>
    </tableColumn>
    <tableColumn id="18" xr3:uid="{7EB8E9D5-BB73-4DFB-B78A-2377BE4F7DA3}" name="Shortened Product Name" dataDxfId="18">
      <calculatedColumnFormula>PROPER(Table1[[#This Row],[Column1]])</calculatedColumnFormula>
    </tableColumn>
    <tableColumn id="3" xr3:uid="{AF0DE255-C416-4C6A-9572-3C0DDD497DE0}" name="category"/>
    <tableColumn id="19" xr3:uid="{29E5A9BC-5826-4C5E-98D6-055FADD143E6}" name="Sub-Category"/>
    <tableColumn id="20" xr3:uid="{BB402A79-E4CF-49E3-A345-27EBBC92E57C}" name="Sub-Category2"/>
    <tableColumn id="21" xr3:uid="{157A836E-8DC8-4E46-9531-43B7C4E29966}" name="Sub-Category3"/>
    <tableColumn id="4" xr3:uid="{7B3623B7-F2FF-4048-8914-19890848A1BC}" name="discounted_price" dataDxfId="17"/>
    <tableColumn id="5" xr3:uid="{F2AA77C4-8A22-484F-9ECC-AD8D83B3F7DB}" name="actual_price" dataDxfId="16"/>
    <tableColumn id="6" xr3:uid="{6B192282-4E7A-4C77-B084-9C81903B8879}" name="discount_percentage" dataDxfId="15"/>
    <tableColumn id="31" xr3:uid="{7B46E21E-BEDE-4AA9-B384-8D4FA22E1E54}" name="&gt;50% or more Disount" dataDxfId="14">
      <calculatedColumnFormula>IF(Table1[[#This Row],[discount_percentage]]&gt;=0.5, 1,0)</calculatedColumnFormula>
    </tableColumn>
    <tableColumn id="7" xr3:uid="{C7FDC297-164E-4D13-85DF-10A0282B8175}" name="rating"/>
    <tableColumn id="8" xr3:uid="{0317BF29-910D-4F11-8BBC-5968619EC89F}" name="rating_count" dataDxfId="13" totalsRowDxfId="12" dataCellStyle="Comma"/>
    <tableColumn id="32" xr3:uid="{76AC89D7-5349-4E09-B8CB-791386EF9FA5}" name="Fewer than 1000 Reviews" totalsRowFunction="sum" dataDxfId="11" totalsRowDxfId="10" dataCellStyle="Comma">
      <calculatedColumnFormula>IF(Table1[[#This Row],[rating_count]]&lt;1000, 1, 0)</calculatedColumnFormula>
    </tableColumn>
    <tableColumn id="28" xr3:uid="{7589E7FB-BB85-49CD-95A4-2D56A988BD86}" name="Potential Revenue" dataDxfId="9" totalsRowDxfId="8" dataCellStyle="Comma">
      <calculatedColumnFormula>Table1[[#This Row],[actual_price]]*Table1[[#This Row],[rating_count]]</calculatedColumnFormula>
    </tableColumn>
    <tableColumn id="29" xr3:uid="{6188D7EC-5F38-409D-BDF8-13F0D46D8A4E}" name="Price Bucket" dataDxfId="7" totalsRowDxfId="6" dataCellStyle="Comma">
      <calculatedColumnFormula>IF(Table1[[#This Row],[discounted_price]]&lt;200, "₹ 200",IF(Table1[[#This Row],[discounted_price]]&lt;=500,"₹ 200-₹ 500", "&gt;₹ 500"))</calculatedColumnFormula>
    </tableColumn>
    <tableColumn id="30" xr3:uid="{4A264F66-8AD8-4E8E-AB14-4E788A16667A}" name="Combined Score" totalsRowFunction="sum" dataDxfId="5">
      <calculatedColumnFormula>Table1[[#This Row],[rating]]*Table1[[#This Row],[rating_count]]</calculatedColumnFormula>
    </tableColumn>
    <tableColumn id="33" xr3:uid="{33C1C83E-1021-4177-97D6-C1B13E292BE1}" name="Discount Level" dataDxfId="4" totalsRowDxfId="3">
      <calculatedColumnFormula>IF(Table1[[#This Row],[discount_percentage]]&lt;0.25, "Low", IF(Table1[[#This Row],[discount_percentage]]&lt;0.5, "Medium", "High"))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4B1F5-3499-4106-AAB9-6A3D39E016FA}">
  <dimension ref="A2:V1137"/>
  <sheetViews>
    <sheetView zoomScaleNormal="100" workbookViewId="0">
      <selection activeCell="AE9" sqref="AE9"/>
    </sheetView>
  </sheetViews>
  <sheetFormatPr defaultRowHeight="15" x14ac:dyDescent="0.25"/>
  <cols>
    <col min="1" max="1" width="22.85546875" bestFit="1" customWidth="1"/>
    <col min="2" max="2" width="30.28515625" bestFit="1" customWidth="1"/>
    <col min="3" max="3" width="10.140625" customWidth="1"/>
    <col min="4" max="4" width="11.28515625" customWidth="1"/>
    <col min="5" max="5" width="22.85546875" bestFit="1" customWidth="1"/>
    <col min="6" max="6" width="22.28515625" bestFit="1" customWidth="1"/>
    <col min="7" max="7" width="26.85546875" bestFit="1" customWidth="1"/>
    <col min="9" max="9" width="22.85546875" bestFit="1" customWidth="1"/>
    <col min="10" max="10" width="19" bestFit="1" customWidth="1"/>
    <col min="13" max="13" width="13.140625" bestFit="1" customWidth="1"/>
    <col min="14" max="14" width="32" bestFit="1" customWidth="1"/>
    <col min="15" max="15" width="22.85546875" bestFit="1" customWidth="1"/>
    <col min="16" max="16" width="24.42578125" bestFit="1" customWidth="1"/>
    <col min="17" max="17" width="22.28515625" bestFit="1" customWidth="1"/>
    <col min="18" max="18" width="13.140625" bestFit="1" customWidth="1"/>
    <col min="19" max="19" width="30.5703125" bestFit="1" customWidth="1"/>
    <col min="20" max="20" width="19.5703125" customWidth="1"/>
    <col min="21" max="21" width="30.28515625" bestFit="1" customWidth="1"/>
    <col min="22" max="22" width="22.42578125" bestFit="1" customWidth="1"/>
  </cols>
  <sheetData>
    <row r="2" spans="1:22" x14ac:dyDescent="0.25">
      <c r="A2" s="10" t="s">
        <v>3379</v>
      </c>
      <c r="E2" s="10" t="s">
        <v>4070</v>
      </c>
      <c r="I2" s="10" t="s">
        <v>3381</v>
      </c>
      <c r="M2" s="10" t="s">
        <v>4076</v>
      </c>
      <c r="O2" s="10" t="s">
        <v>4078</v>
      </c>
      <c r="R2" s="10" t="s">
        <v>4080</v>
      </c>
      <c r="U2" s="10" t="s">
        <v>4082</v>
      </c>
    </row>
    <row r="3" spans="1:22" x14ac:dyDescent="0.25">
      <c r="A3" s="8" t="s">
        <v>2937</v>
      </c>
      <c r="B3" t="s">
        <v>3378</v>
      </c>
      <c r="E3" s="8" t="s">
        <v>2937</v>
      </c>
      <c r="F3" t="s">
        <v>3380</v>
      </c>
      <c r="I3" s="8" t="s">
        <v>2937</v>
      </c>
      <c r="J3" t="s">
        <v>3382</v>
      </c>
      <c r="M3" t="s">
        <v>4075</v>
      </c>
      <c r="O3" s="8" t="s">
        <v>2937</v>
      </c>
      <c r="P3" t="s">
        <v>4079</v>
      </c>
      <c r="R3" s="8" t="s">
        <v>2937</v>
      </c>
      <c r="S3" t="s">
        <v>4063</v>
      </c>
      <c r="U3" s="8" t="s">
        <v>2937</v>
      </c>
      <c r="V3" t="s">
        <v>4083</v>
      </c>
    </row>
    <row r="4" spans="1:22" x14ac:dyDescent="0.25">
      <c r="A4" s="9" t="s">
        <v>21</v>
      </c>
      <c r="B4" s="4">
        <v>0.50483443708609288</v>
      </c>
      <c r="E4" s="9" t="s">
        <v>21</v>
      </c>
      <c r="F4">
        <v>453</v>
      </c>
      <c r="I4" s="9" t="s">
        <v>21</v>
      </c>
      <c r="J4">
        <v>8987887</v>
      </c>
      <c r="M4">
        <v>662</v>
      </c>
      <c r="O4" s="9" t="s">
        <v>21</v>
      </c>
      <c r="P4" s="12">
        <v>25362484748.860001</v>
      </c>
      <c r="R4" s="9" t="s">
        <v>4065</v>
      </c>
      <c r="S4" s="7">
        <v>4.0552870090634361</v>
      </c>
      <c r="U4" s="9" t="s">
        <v>21</v>
      </c>
      <c r="V4" s="4">
        <v>0.91</v>
      </c>
    </row>
    <row r="5" spans="1:22" x14ac:dyDescent="0.25">
      <c r="A5" s="9" t="s">
        <v>2528</v>
      </c>
      <c r="B5" s="4">
        <v>0.16</v>
      </c>
      <c r="E5" s="9" t="s">
        <v>2528</v>
      </c>
      <c r="F5">
        <v>1</v>
      </c>
      <c r="I5" s="9" t="s">
        <v>2528</v>
      </c>
      <c r="J5">
        <v>1954</v>
      </c>
      <c r="O5" s="9" t="s">
        <v>2528</v>
      </c>
      <c r="P5" s="12">
        <v>7806230</v>
      </c>
      <c r="R5" s="9" t="s">
        <v>4066</v>
      </c>
      <c r="S5" s="7">
        <v>4.1718061674008799</v>
      </c>
      <c r="U5" s="9" t="s">
        <v>2528</v>
      </c>
      <c r="V5" s="4">
        <v>0.16</v>
      </c>
    </row>
    <row r="6" spans="1:22" x14ac:dyDescent="0.25">
      <c r="A6" s="9" t="s">
        <v>52</v>
      </c>
      <c r="B6" s="4">
        <v>0.47733840304182484</v>
      </c>
      <c r="E6" s="9" t="s">
        <v>52</v>
      </c>
      <c r="F6">
        <v>526</v>
      </c>
      <c r="I6" s="9" t="s">
        <v>52</v>
      </c>
      <c r="J6">
        <v>12957542</v>
      </c>
      <c r="O6" s="9" t="s">
        <v>52</v>
      </c>
      <c r="P6" s="12">
        <v>80082411974.520004</v>
      </c>
      <c r="R6" s="9" t="s">
        <v>4068</v>
      </c>
      <c r="S6" s="7">
        <v>4.1049891540130119</v>
      </c>
      <c r="U6" s="9" t="s">
        <v>52</v>
      </c>
      <c r="V6" s="4">
        <v>0.94</v>
      </c>
    </row>
    <row r="7" spans="1:22" x14ac:dyDescent="0.25">
      <c r="A7" s="9" t="s">
        <v>2723</v>
      </c>
      <c r="B7" s="4">
        <v>0.55000000000000004</v>
      </c>
      <c r="E7" s="9" t="s">
        <v>2723</v>
      </c>
      <c r="F7">
        <v>1</v>
      </c>
      <c r="I7" s="9" t="s">
        <v>2723</v>
      </c>
      <c r="J7">
        <v>832</v>
      </c>
      <c r="O7" s="9" t="s">
        <v>2723</v>
      </c>
      <c r="P7" s="12">
        <v>1663168</v>
      </c>
      <c r="R7" s="9" t="s">
        <v>2938</v>
      </c>
      <c r="S7" s="7">
        <v>4.0918518518518585</v>
      </c>
      <c r="U7" s="9" t="s">
        <v>2723</v>
      </c>
      <c r="V7" s="4">
        <v>0.55000000000000004</v>
      </c>
    </row>
    <row r="8" spans="1:22" x14ac:dyDescent="0.25">
      <c r="A8" s="9" t="s">
        <v>1311</v>
      </c>
      <c r="B8" s="4">
        <v>0.41051051051051074</v>
      </c>
      <c r="E8" s="9" t="s">
        <v>1311</v>
      </c>
      <c r="F8">
        <v>333</v>
      </c>
      <c r="I8" s="9" t="s">
        <v>1311</v>
      </c>
      <c r="J8">
        <v>1332617</v>
      </c>
      <c r="O8" s="9" t="s">
        <v>1311</v>
      </c>
      <c r="P8" s="12">
        <v>6651590204</v>
      </c>
      <c r="U8" s="9" t="s">
        <v>1311</v>
      </c>
      <c r="V8" s="4">
        <v>0.86</v>
      </c>
    </row>
    <row r="9" spans="1:22" x14ac:dyDescent="0.25">
      <c r="A9" s="9" t="s">
        <v>1741</v>
      </c>
      <c r="B9" s="4">
        <v>0.35499999999999998</v>
      </c>
      <c r="E9" s="9" t="s">
        <v>1741</v>
      </c>
      <c r="F9">
        <v>2</v>
      </c>
      <c r="I9" s="9" t="s">
        <v>1741</v>
      </c>
      <c r="J9">
        <v>11769</v>
      </c>
      <c r="O9" s="9" t="s">
        <v>1741</v>
      </c>
      <c r="P9" s="12">
        <v>2016649</v>
      </c>
      <c r="U9" s="9" t="s">
        <v>1741</v>
      </c>
      <c r="V9" s="4">
        <v>0.61</v>
      </c>
    </row>
    <row r="10" spans="1:22" x14ac:dyDescent="0.25">
      <c r="A10" s="9" t="s">
        <v>1294</v>
      </c>
      <c r="B10" s="4">
        <v>0.435</v>
      </c>
      <c r="E10" s="9" t="s">
        <v>1294</v>
      </c>
      <c r="F10">
        <v>2</v>
      </c>
      <c r="I10" s="9" t="s">
        <v>1294</v>
      </c>
      <c r="J10">
        <v>65635</v>
      </c>
      <c r="O10" s="9" t="s">
        <v>1294</v>
      </c>
      <c r="P10" s="12">
        <v>291558865</v>
      </c>
      <c r="U10" s="9" t="s">
        <v>1294</v>
      </c>
      <c r="V10" s="4">
        <v>0.64</v>
      </c>
    </row>
    <row r="11" spans="1:22" x14ac:dyDescent="0.25">
      <c r="A11" s="9" t="s">
        <v>1305</v>
      </c>
      <c r="B11" s="4">
        <v>0.36516129032258055</v>
      </c>
      <c r="E11" s="9" t="s">
        <v>1305</v>
      </c>
      <c r="F11">
        <v>31</v>
      </c>
      <c r="I11" s="9" t="s">
        <v>1305</v>
      </c>
      <c r="J11">
        <v>436665</v>
      </c>
      <c r="O11" s="9" t="s">
        <v>1305</v>
      </c>
      <c r="P11" s="12">
        <v>1225400356</v>
      </c>
      <c r="U11" s="9" t="s">
        <v>1305</v>
      </c>
      <c r="V11" s="4">
        <v>0.8</v>
      </c>
    </row>
    <row r="12" spans="1:22" x14ac:dyDescent="0.25">
      <c r="A12" s="9" t="s">
        <v>1999</v>
      </c>
      <c r="B12" s="4">
        <v>0.48</v>
      </c>
      <c r="E12" s="9" t="s">
        <v>1999</v>
      </c>
      <c r="F12">
        <v>1</v>
      </c>
      <c r="I12" s="9" t="s">
        <v>1999</v>
      </c>
      <c r="J12">
        <v>6530</v>
      </c>
      <c r="O12" s="9" t="s">
        <v>1999</v>
      </c>
      <c r="P12" s="12">
        <v>16325000</v>
      </c>
      <c r="U12" s="9" t="s">
        <v>1999</v>
      </c>
      <c r="V12" s="4">
        <v>0.48</v>
      </c>
    </row>
    <row r="13" spans="1:22" x14ac:dyDescent="0.25">
      <c r="A13" s="9" t="s">
        <v>2938</v>
      </c>
      <c r="B13" s="4">
        <v>0.46708148148148104</v>
      </c>
      <c r="E13" s="9" t="s">
        <v>2938</v>
      </c>
      <c r="F13">
        <v>1350</v>
      </c>
      <c r="I13" s="9" t="s">
        <v>2938</v>
      </c>
      <c r="J13">
        <v>23801431</v>
      </c>
      <c r="O13" s="9" t="s">
        <v>2938</v>
      </c>
      <c r="P13" s="12">
        <v>113641257195.38</v>
      </c>
      <c r="U13" s="9" t="s">
        <v>2938</v>
      </c>
      <c r="V13" s="4">
        <v>0.94</v>
      </c>
    </row>
    <row r="15" spans="1:22" x14ac:dyDescent="0.25">
      <c r="A15" s="10" t="s">
        <v>4071</v>
      </c>
    </row>
    <row r="16" spans="1:22" x14ac:dyDescent="0.25">
      <c r="A16" s="8" t="s">
        <v>2937</v>
      </c>
      <c r="B16" t="s">
        <v>4063</v>
      </c>
      <c r="E16" s="10" t="s">
        <v>4072</v>
      </c>
      <c r="H16" s="10" t="s">
        <v>4088</v>
      </c>
      <c r="L16" s="10" t="s">
        <v>4089</v>
      </c>
      <c r="O16" s="10" t="s">
        <v>4087</v>
      </c>
      <c r="R16" s="10" t="s">
        <v>4086</v>
      </c>
      <c r="T16" s="10" t="s">
        <v>4085</v>
      </c>
    </row>
    <row r="17" spans="1:22" x14ac:dyDescent="0.25">
      <c r="A17" s="9" t="s">
        <v>3282</v>
      </c>
      <c r="B17">
        <v>3.65</v>
      </c>
      <c r="E17" s="8" t="s">
        <v>2937</v>
      </c>
      <c r="F17" t="s">
        <v>4073</v>
      </c>
      <c r="G17" t="s">
        <v>4074</v>
      </c>
      <c r="I17" s="8" t="s">
        <v>2937</v>
      </c>
      <c r="J17" t="s">
        <v>3382</v>
      </c>
      <c r="M17" s="8" t="s">
        <v>2937</v>
      </c>
      <c r="N17" t="s">
        <v>4077</v>
      </c>
      <c r="P17" s="8" t="s">
        <v>2937</v>
      </c>
      <c r="Q17" t="s">
        <v>3380</v>
      </c>
      <c r="S17" t="s">
        <v>4081</v>
      </c>
      <c r="U17" s="8" t="s">
        <v>2937</v>
      </c>
      <c r="V17" t="s">
        <v>4084</v>
      </c>
    </row>
    <row r="18" spans="1:22" x14ac:dyDescent="0.25">
      <c r="A18" s="9" t="s">
        <v>4062</v>
      </c>
      <c r="B18">
        <v>4.7</v>
      </c>
      <c r="E18" s="9" t="s">
        <v>21</v>
      </c>
      <c r="F18" s="1">
        <v>2317.2862251655633</v>
      </c>
      <c r="G18" s="1">
        <v>842.65037527593813</v>
      </c>
      <c r="I18" s="9" t="s">
        <v>3282</v>
      </c>
      <c r="J18">
        <v>105</v>
      </c>
      <c r="M18" s="11">
        <v>2</v>
      </c>
      <c r="N18">
        <v>1</v>
      </c>
      <c r="P18" s="9" t="s">
        <v>4067</v>
      </c>
      <c r="Q18">
        <v>189</v>
      </c>
      <c r="S18">
        <v>309</v>
      </c>
      <c r="U18" s="9" t="s">
        <v>2991</v>
      </c>
      <c r="V18">
        <v>3757362.4000000004</v>
      </c>
    </row>
    <row r="19" spans="1:22" x14ac:dyDescent="0.25">
      <c r="A19" s="9" t="s">
        <v>3344</v>
      </c>
      <c r="B19">
        <v>4.4000000000000004</v>
      </c>
      <c r="E19" s="9" t="s">
        <v>2528</v>
      </c>
      <c r="F19" s="1">
        <v>3995</v>
      </c>
      <c r="G19" s="1">
        <v>2339</v>
      </c>
      <c r="I19" s="9" t="s">
        <v>4062</v>
      </c>
      <c r="J19">
        <v>54</v>
      </c>
      <c r="M19" s="11">
        <v>2.2999999999999998</v>
      </c>
      <c r="N19">
        <v>1</v>
      </c>
      <c r="P19" s="9" t="s">
        <v>4064</v>
      </c>
      <c r="Q19">
        <v>354</v>
      </c>
      <c r="U19" s="9" t="s">
        <v>3441</v>
      </c>
      <c r="V19">
        <v>1878681.2000000002</v>
      </c>
    </row>
    <row r="20" spans="1:22" x14ac:dyDescent="0.25">
      <c r="A20" s="9" t="s">
        <v>4061</v>
      </c>
      <c r="B20">
        <v>4.3</v>
      </c>
      <c r="E20" s="9" t="s">
        <v>52</v>
      </c>
      <c r="F20" s="1">
        <v>9566.6044866920147</v>
      </c>
      <c r="G20" s="1">
        <v>5965.88783269962</v>
      </c>
      <c r="I20" s="9" t="s">
        <v>3344</v>
      </c>
      <c r="J20">
        <v>227</v>
      </c>
      <c r="M20" s="11">
        <v>2.6</v>
      </c>
      <c r="N20">
        <v>1</v>
      </c>
      <c r="P20" s="9" t="s">
        <v>4069</v>
      </c>
      <c r="Q20">
        <v>807</v>
      </c>
      <c r="U20" s="9" t="s">
        <v>3489</v>
      </c>
      <c r="V20">
        <v>2982446.5999999996</v>
      </c>
    </row>
    <row r="21" spans="1:22" x14ac:dyDescent="0.25">
      <c r="A21" s="9" t="s">
        <v>4060</v>
      </c>
      <c r="B21">
        <v>4.1999999999999993</v>
      </c>
      <c r="E21" s="9" t="s">
        <v>2723</v>
      </c>
      <c r="F21" s="1">
        <v>1999</v>
      </c>
      <c r="G21" s="1">
        <v>899</v>
      </c>
      <c r="I21" s="9" t="s">
        <v>4061</v>
      </c>
      <c r="J21">
        <v>974</v>
      </c>
      <c r="M21" s="11">
        <v>2.8</v>
      </c>
      <c r="N21">
        <v>2</v>
      </c>
      <c r="P21" s="9" t="s">
        <v>2938</v>
      </c>
      <c r="Q21">
        <v>1350</v>
      </c>
      <c r="U21" s="9" t="s">
        <v>3677</v>
      </c>
      <c r="V21">
        <v>1579233.9</v>
      </c>
    </row>
    <row r="22" spans="1:22" x14ac:dyDescent="0.25">
      <c r="A22" s="9" t="s">
        <v>3171</v>
      </c>
      <c r="B22">
        <v>4.0999999999999996</v>
      </c>
      <c r="E22" s="9" t="s">
        <v>1311</v>
      </c>
      <c r="F22" s="1">
        <v>4576.2252252252256</v>
      </c>
      <c r="G22" s="1">
        <v>2319.6117717717716</v>
      </c>
      <c r="I22" s="9" t="s">
        <v>4060</v>
      </c>
      <c r="J22">
        <v>3659</v>
      </c>
      <c r="M22" s="11">
        <v>2.9</v>
      </c>
      <c r="N22">
        <v>1</v>
      </c>
      <c r="U22" s="9" t="s">
        <v>3246</v>
      </c>
      <c r="V22">
        <v>2573438.7999999998</v>
      </c>
    </row>
    <row r="23" spans="1:22" x14ac:dyDescent="0.25">
      <c r="A23" s="9" t="s">
        <v>4059</v>
      </c>
      <c r="B23">
        <v>4.3</v>
      </c>
      <c r="E23" s="9" t="s">
        <v>1741</v>
      </c>
      <c r="F23" s="1">
        <v>499.5</v>
      </c>
      <c r="G23" s="1">
        <v>337</v>
      </c>
      <c r="I23" s="9" t="s">
        <v>3171</v>
      </c>
      <c r="J23">
        <v>2685</v>
      </c>
      <c r="M23" s="11">
        <v>3</v>
      </c>
      <c r="N23">
        <v>4</v>
      </c>
      <c r="U23" s="9" t="s">
        <v>2938</v>
      </c>
      <c r="V23">
        <v>12771162.899999999</v>
      </c>
    </row>
    <row r="24" spans="1:22" x14ac:dyDescent="0.25">
      <c r="A24" s="9" t="s">
        <v>3079</v>
      </c>
      <c r="B24">
        <v>3.5</v>
      </c>
      <c r="E24" s="9" t="s">
        <v>1294</v>
      </c>
      <c r="F24" s="1">
        <v>3249</v>
      </c>
      <c r="G24" s="1">
        <v>638</v>
      </c>
      <c r="I24" s="9" t="s">
        <v>4059</v>
      </c>
      <c r="J24">
        <v>106</v>
      </c>
      <c r="M24" s="11">
        <v>3.1</v>
      </c>
      <c r="N24">
        <v>4</v>
      </c>
    </row>
    <row r="25" spans="1:22" x14ac:dyDescent="0.25">
      <c r="A25" s="9" t="s">
        <v>4058</v>
      </c>
      <c r="B25">
        <v>4.0999999999999996</v>
      </c>
      <c r="E25" s="9" t="s">
        <v>1305</v>
      </c>
      <c r="F25" s="1">
        <v>2085.2258064516127</v>
      </c>
      <c r="G25" s="1">
        <v>301.58064516129031</v>
      </c>
      <c r="I25" s="9" t="s">
        <v>3079</v>
      </c>
      <c r="J25">
        <v>9638</v>
      </c>
      <c r="M25" s="11">
        <v>3.2</v>
      </c>
      <c r="N25">
        <v>2</v>
      </c>
    </row>
    <row r="26" spans="1:22" x14ac:dyDescent="0.25">
      <c r="A26" s="9" t="s">
        <v>3116</v>
      </c>
      <c r="B26">
        <v>4.2</v>
      </c>
      <c r="E26" s="9" t="s">
        <v>1999</v>
      </c>
      <c r="F26" s="1">
        <v>2500</v>
      </c>
      <c r="G26" s="1">
        <v>150</v>
      </c>
      <c r="I26" s="9" t="s">
        <v>4058</v>
      </c>
      <c r="J26">
        <v>10725</v>
      </c>
      <c r="M26" s="11">
        <v>3.3</v>
      </c>
      <c r="N26">
        <v>15</v>
      </c>
    </row>
    <row r="27" spans="1:22" x14ac:dyDescent="0.25">
      <c r="A27" s="9" t="s">
        <v>4057</v>
      </c>
      <c r="B27">
        <v>3.8</v>
      </c>
      <c r="E27" s="9" t="s">
        <v>2938</v>
      </c>
      <c r="F27" s="1">
        <v>5693.5411999999997</v>
      </c>
      <c r="G27" s="1">
        <v>3190.2928444444442</v>
      </c>
      <c r="I27" s="9" t="s">
        <v>3116</v>
      </c>
      <c r="J27">
        <v>27441</v>
      </c>
      <c r="M27" s="11">
        <v>3.4</v>
      </c>
      <c r="N27">
        <v>10</v>
      </c>
    </row>
    <row r="28" spans="1:22" x14ac:dyDescent="0.25">
      <c r="A28" s="9" t="s">
        <v>4056</v>
      </c>
      <c r="B28">
        <v>4</v>
      </c>
      <c r="I28" s="9" t="s">
        <v>4057</v>
      </c>
      <c r="J28">
        <v>1181</v>
      </c>
      <c r="M28" s="11">
        <v>3.5</v>
      </c>
      <c r="N28">
        <v>26</v>
      </c>
    </row>
    <row r="29" spans="1:22" x14ac:dyDescent="0.25">
      <c r="A29" s="9" t="s">
        <v>4055</v>
      </c>
      <c r="B29">
        <v>4.0999999999999996</v>
      </c>
      <c r="I29" s="9" t="s">
        <v>4056</v>
      </c>
      <c r="J29">
        <v>7601</v>
      </c>
      <c r="M29" s="11">
        <v>3.6</v>
      </c>
      <c r="N29">
        <v>34</v>
      </c>
    </row>
    <row r="30" spans="1:22" x14ac:dyDescent="0.25">
      <c r="A30" s="9" t="s">
        <v>4054</v>
      </c>
      <c r="B30">
        <v>3.8</v>
      </c>
      <c r="I30" s="9" t="s">
        <v>4055</v>
      </c>
      <c r="J30">
        <v>5195</v>
      </c>
      <c r="M30" s="11">
        <v>3.7</v>
      </c>
      <c r="N30">
        <v>41</v>
      </c>
    </row>
    <row r="31" spans="1:22" x14ac:dyDescent="0.25">
      <c r="A31" s="9" t="s">
        <v>4053</v>
      </c>
      <c r="B31">
        <v>3.7</v>
      </c>
      <c r="I31" s="9" t="s">
        <v>4054</v>
      </c>
      <c r="J31">
        <v>10751</v>
      </c>
      <c r="M31" s="11">
        <v>3.8</v>
      </c>
      <c r="N31">
        <v>84</v>
      </c>
    </row>
    <row r="32" spans="1:22" x14ac:dyDescent="0.25">
      <c r="A32" s="9" t="s">
        <v>3113</v>
      </c>
      <c r="B32">
        <v>4.4000000000000004</v>
      </c>
      <c r="I32" s="9" t="s">
        <v>4053</v>
      </c>
      <c r="J32">
        <v>1977</v>
      </c>
      <c r="M32" s="11">
        <v>3.9</v>
      </c>
      <c r="N32">
        <v>114</v>
      </c>
    </row>
    <row r="33" spans="1:14" x14ac:dyDescent="0.25">
      <c r="A33" s="9" t="s">
        <v>3043</v>
      </c>
      <c r="B33">
        <v>4.3</v>
      </c>
      <c r="I33" s="9" t="s">
        <v>3113</v>
      </c>
      <c r="J33">
        <v>18139</v>
      </c>
      <c r="M33" s="11">
        <v>4</v>
      </c>
      <c r="N33">
        <v>159</v>
      </c>
    </row>
    <row r="34" spans="1:14" x14ac:dyDescent="0.25">
      <c r="A34" s="9" t="s">
        <v>4052</v>
      </c>
      <c r="B34">
        <v>3.8</v>
      </c>
      <c r="I34" s="9" t="s">
        <v>3043</v>
      </c>
      <c r="J34">
        <v>27223</v>
      </c>
      <c r="M34" s="11">
        <v>4.0999999999999996</v>
      </c>
      <c r="N34">
        <v>225</v>
      </c>
    </row>
    <row r="35" spans="1:14" x14ac:dyDescent="0.25">
      <c r="A35" s="9" t="s">
        <v>4051</v>
      </c>
      <c r="B35">
        <v>3.5</v>
      </c>
      <c r="I35" s="9" t="s">
        <v>4052</v>
      </c>
      <c r="J35">
        <v>60026</v>
      </c>
      <c r="M35" s="11">
        <v>4.2</v>
      </c>
      <c r="N35">
        <v>207</v>
      </c>
    </row>
    <row r="36" spans="1:14" x14ac:dyDescent="0.25">
      <c r="A36" s="9" t="s">
        <v>3070</v>
      </c>
      <c r="B36">
        <v>4</v>
      </c>
      <c r="I36" s="9" t="s">
        <v>4051</v>
      </c>
      <c r="J36">
        <v>1913</v>
      </c>
      <c r="M36" s="11">
        <v>4.3</v>
      </c>
      <c r="N36">
        <v>209</v>
      </c>
    </row>
    <row r="37" spans="1:14" x14ac:dyDescent="0.25">
      <c r="A37" s="9" t="s">
        <v>4050</v>
      </c>
      <c r="B37">
        <v>3.6</v>
      </c>
      <c r="I37" s="9" t="s">
        <v>3070</v>
      </c>
      <c r="J37">
        <v>5057</v>
      </c>
      <c r="M37" s="11">
        <v>4.4000000000000004</v>
      </c>
      <c r="N37">
        <v>114</v>
      </c>
    </row>
    <row r="38" spans="1:14" x14ac:dyDescent="0.25">
      <c r="A38" s="9" t="s">
        <v>4049</v>
      </c>
      <c r="B38">
        <v>4.2</v>
      </c>
      <c r="I38" s="9" t="s">
        <v>4050</v>
      </c>
      <c r="J38">
        <v>33735</v>
      </c>
      <c r="M38" s="11">
        <v>4.5</v>
      </c>
      <c r="N38">
        <v>68</v>
      </c>
    </row>
    <row r="39" spans="1:14" x14ac:dyDescent="0.25">
      <c r="A39" s="9" t="s">
        <v>3223</v>
      </c>
      <c r="B39">
        <v>4.0999999999999996</v>
      </c>
      <c r="I39" s="9" t="s">
        <v>4049</v>
      </c>
      <c r="J39">
        <v>4541</v>
      </c>
      <c r="M39" s="11">
        <v>4.5999999999999996</v>
      </c>
      <c r="N39">
        <v>16</v>
      </c>
    </row>
    <row r="40" spans="1:14" x14ac:dyDescent="0.25">
      <c r="A40" s="9" t="s">
        <v>4048</v>
      </c>
      <c r="B40">
        <v>3.9</v>
      </c>
      <c r="I40" s="9" t="s">
        <v>3223</v>
      </c>
      <c r="J40">
        <v>2809</v>
      </c>
      <c r="M40" s="11">
        <v>4.7</v>
      </c>
      <c r="N40">
        <v>6</v>
      </c>
    </row>
    <row r="41" spans="1:14" x14ac:dyDescent="0.25">
      <c r="A41" s="9" t="s">
        <v>4047</v>
      </c>
      <c r="B41">
        <v>3.6</v>
      </c>
      <c r="I41" s="9" t="s">
        <v>4048</v>
      </c>
      <c r="J41">
        <v>6742</v>
      </c>
      <c r="M41" s="11">
        <v>4.8</v>
      </c>
      <c r="N41">
        <v>3</v>
      </c>
    </row>
    <row r="42" spans="1:14" x14ac:dyDescent="0.25">
      <c r="A42" s="9" t="s">
        <v>4046</v>
      </c>
      <c r="B42">
        <v>3.5</v>
      </c>
      <c r="I42" s="9" t="s">
        <v>4047</v>
      </c>
      <c r="J42">
        <v>9169</v>
      </c>
      <c r="M42" s="11">
        <v>5</v>
      </c>
      <c r="N42">
        <v>3</v>
      </c>
    </row>
    <row r="43" spans="1:14" x14ac:dyDescent="0.25">
      <c r="A43" s="9" t="s">
        <v>4045</v>
      </c>
      <c r="B43">
        <v>3.9</v>
      </c>
      <c r="I43" s="9" t="s">
        <v>4046</v>
      </c>
      <c r="J43">
        <v>11827</v>
      </c>
      <c r="M43" s="9" t="s">
        <v>2938</v>
      </c>
      <c r="N43">
        <v>1350</v>
      </c>
    </row>
    <row r="44" spans="1:14" x14ac:dyDescent="0.25">
      <c r="A44" s="9" t="s">
        <v>3133</v>
      </c>
      <c r="B44">
        <v>3.5</v>
      </c>
      <c r="I44" s="9" t="s">
        <v>4045</v>
      </c>
      <c r="J44">
        <v>64705</v>
      </c>
    </row>
    <row r="45" spans="1:14" x14ac:dyDescent="0.25">
      <c r="A45" s="9" t="s">
        <v>4044</v>
      </c>
      <c r="B45">
        <v>3.8</v>
      </c>
      <c r="I45" s="9" t="s">
        <v>3133</v>
      </c>
      <c r="J45">
        <v>15295</v>
      </c>
    </row>
    <row r="46" spans="1:14" x14ac:dyDescent="0.25">
      <c r="A46" s="9" t="s">
        <v>4043</v>
      </c>
      <c r="B46">
        <v>3.6</v>
      </c>
      <c r="I46" s="9" t="s">
        <v>4044</v>
      </c>
      <c r="J46">
        <v>3044</v>
      </c>
    </row>
    <row r="47" spans="1:14" x14ac:dyDescent="0.25">
      <c r="A47" s="9" t="s">
        <v>4042</v>
      </c>
      <c r="B47">
        <v>3.5</v>
      </c>
      <c r="I47" s="9" t="s">
        <v>4043</v>
      </c>
      <c r="J47">
        <v>2492</v>
      </c>
    </row>
    <row r="48" spans="1:14" x14ac:dyDescent="0.25">
      <c r="A48" s="9" t="s">
        <v>4041</v>
      </c>
      <c r="B48">
        <v>3.9</v>
      </c>
      <c r="I48" s="9" t="s">
        <v>4042</v>
      </c>
      <c r="J48">
        <v>21764</v>
      </c>
    </row>
    <row r="49" spans="1:10" x14ac:dyDescent="0.25">
      <c r="A49" s="9" t="s">
        <v>4040</v>
      </c>
      <c r="B49">
        <v>3.4</v>
      </c>
      <c r="I49" s="9" t="s">
        <v>4041</v>
      </c>
      <c r="J49">
        <v>1779</v>
      </c>
    </row>
    <row r="50" spans="1:10" x14ac:dyDescent="0.25">
      <c r="A50" s="9" t="s">
        <v>4039</v>
      </c>
      <c r="B50">
        <v>3.7</v>
      </c>
      <c r="I50" s="9" t="s">
        <v>4040</v>
      </c>
      <c r="J50">
        <v>9385</v>
      </c>
    </row>
    <row r="51" spans="1:10" x14ac:dyDescent="0.25">
      <c r="A51" s="9" t="s">
        <v>3153</v>
      </c>
      <c r="B51">
        <v>4</v>
      </c>
      <c r="I51" s="9" t="s">
        <v>4039</v>
      </c>
      <c r="J51">
        <v>8566</v>
      </c>
    </row>
    <row r="52" spans="1:10" x14ac:dyDescent="0.25">
      <c r="A52" s="9" t="s">
        <v>3189</v>
      </c>
      <c r="B52">
        <v>3.4</v>
      </c>
      <c r="I52" s="9" t="s">
        <v>3153</v>
      </c>
      <c r="J52">
        <v>7352</v>
      </c>
    </row>
    <row r="53" spans="1:10" x14ac:dyDescent="0.25">
      <c r="A53" s="9" t="s">
        <v>3068</v>
      </c>
      <c r="B53">
        <v>3.9</v>
      </c>
      <c r="I53" s="9" t="s">
        <v>3189</v>
      </c>
      <c r="J53">
        <v>3454</v>
      </c>
    </row>
    <row r="54" spans="1:10" x14ac:dyDescent="0.25">
      <c r="A54" s="9" t="s">
        <v>4038</v>
      </c>
      <c r="B54">
        <v>4.0999999999999996</v>
      </c>
      <c r="I54" s="9" t="s">
        <v>3068</v>
      </c>
      <c r="J54">
        <v>17348</v>
      </c>
    </row>
    <row r="55" spans="1:10" x14ac:dyDescent="0.25">
      <c r="A55" s="9" t="s">
        <v>4037</v>
      </c>
      <c r="B55">
        <v>3.9</v>
      </c>
      <c r="I55" s="9" t="s">
        <v>4038</v>
      </c>
      <c r="J55">
        <v>24</v>
      </c>
    </row>
    <row r="56" spans="1:10" x14ac:dyDescent="0.25">
      <c r="A56" s="9" t="s">
        <v>3180</v>
      </c>
      <c r="B56">
        <v>3.7</v>
      </c>
      <c r="I56" s="9" t="s">
        <v>4037</v>
      </c>
      <c r="J56">
        <v>122</v>
      </c>
    </row>
    <row r="57" spans="1:10" x14ac:dyDescent="0.25">
      <c r="A57" s="9" t="s">
        <v>4036</v>
      </c>
      <c r="B57">
        <v>4.4000000000000004</v>
      </c>
      <c r="I57" s="9" t="s">
        <v>3180</v>
      </c>
      <c r="J57">
        <v>418</v>
      </c>
    </row>
    <row r="58" spans="1:10" x14ac:dyDescent="0.25">
      <c r="A58" s="9" t="s">
        <v>3296</v>
      </c>
      <c r="B58">
        <v>4.5999999999999996</v>
      </c>
      <c r="I58" s="9" t="s">
        <v>4036</v>
      </c>
      <c r="J58">
        <v>1667</v>
      </c>
    </row>
    <row r="59" spans="1:10" x14ac:dyDescent="0.25">
      <c r="A59" s="9" t="s">
        <v>3044</v>
      </c>
      <c r="B59">
        <v>4.0999999999999996</v>
      </c>
      <c r="I59" s="9" t="s">
        <v>3296</v>
      </c>
      <c r="J59">
        <v>2886</v>
      </c>
    </row>
    <row r="60" spans="1:10" x14ac:dyDescent="0.25">
      <c r="A60" s="9" t="s">
        <v>3265</v>
      </c>
      <c r="B60">
        <v>4</v>
      </c>
      <c r="I60" s="9" t="s">
        <v>3044</v>
      </c>
      <c r="J60">
        <v>119466</v>
      </c>
    </row>
    <row r="61" spans="1:10" x14ac:dyDescent="0.25">
      <c r="A61" s="9" t="s">
        <v>4035</v>
      </c>
      <c r="B61">
        <v>4</v>
      </c>
      <c r="I61" s="9" t="s">
        <v>3265</v>
      </c>
      <c r="J61">
        <v>11113</v>
      </c>
    </row>
    <row r="62" spans="1:10" x14ac:dyDescent="0.25">
      <c r="A62" s="9" t="s">
        <v>4034</v>
      </c>
      <c r="B62">
        <v>3.9</v>
      </c>
      <c r="I62" s="9" t="s">
        <v>4035</v>
      </c>
      <c r="J62">
        <v>27</v>
      </c>
    </row>
    <row r="63" spans="1:10" x14ac:dyDescent="0.25">
      <c r="A63" s="9" t="s">
        <v>4033</v>
      </c>
      <c r="B63">
        <v>3.7</v>
      </c>
      <c r="I63" s="9" t="s">
        <v>4034</v>
      </c>
      <c r="J63">
        <v>35122</v>
      </c>
    </row>
    <row r="64" spans="1:10" x14ac:dyDescent="0.25">
      <c r="A64" s="9" t="s">
        <v>3331</v>
      </c>
      <c r="B64">
        <v>3.6</v>
      </c>
      <c r="I64" s="9" t="s">
        <v>4033</v>
      </c>
      <c r="J64">
        <v>11217</v>
      </c>
    </row>
    <row r="65" spans="1:10" x14ac:dyDescent="0.25">
      <c r="A65" s="9" t="s">
        <v>3317</v>
      </c>
      <c r="B65">
        <v>4.0999999999999996</v>
      </c>
      <c r="I65" s="9" t="s">
        <v>3331</v>
      </c>
      <c r="J65">
        <v>101</v>
      </c>
    </row>
    <row r="66" spans="1:10" x14ac:dyDescent="0.25">
      <c r="A66" s="9" t="s">
        <v>3230</v>
      </c>
      <c r="B66">
        <v>4.3</v>
      </c>
      <c r="I66" s="9" t="s">
        <v>3317</v>
      </c>
      <c r="J66">
        <v>282</v>
      </c>
    </row>
    <row r="67" spans="1:10" x14ac:dyDescent="0.25">
      <c r="A67" s="9" t="s">
        <v>3288</v>
      </c>
      <c r="B67">
        <v>3.6</v>
      </c>
      <c r="I67" s="9" t="s">
        <v>3230</v>
      </c>
      <c r="J67">
        <v>1404</v>
      </c>
    </row>
    <row r="68" spans="1:10" x14ac:dyDescent="0.25">
      <c r="A68" s="9" t="s">
        <v>3341</v>
      </c>
      <c r="B68">
        <v>3.7</v>
      </c>
      <c r="I68" s="9" t="s">
        <v>3288</v>
      </c>
      <c r="J68">
        <v>771</v>
      </c>
    </row>
    <row r="69" spans="1:10" x14ac:dyDescent="0.25">
      <c r="A69" s="9" t="s">
        <v>3316</v>
      </c>
      <c r="B69">
        <v>3.8</v>
      </c>
      <c r="I69" s="9" t="s">
        <v>3341</v>
      </c>
      <c r="J69">
        <v>341</v>
      </c>
    </row>
    <row r="70" spans="1:10" x14ac:dyDescent="0.25">
      <c r="A70" s="9" t="s">
        <v>2951</v>
      </c>
      <c r="B70">
        <v>4.0999999999999996</v>
      </c>
      <c r="I70" s="9" t="s">
        <v>3316</v>
      </c>
      <c r="J70">
        <v>311</v>
      </c>
    </row>
    <row r="71" spans="1:10" x14ac:dyDescent="0.25">
      <c r="A71" s="9" t="s">
        <v>3264</v>
      </c>
      <c r="B71">
        <v>3.8</v>
      </c>
      <c r="I71" s="9" t="s">
        <v>2951</v>
      </c>
      <c r="J71">
        <v>1106</v>
      </c>
    </row>
    <row r="72" spans="1:10" x14ac:dyDescent="0.25">
      <c r="A72" s="9" t="s">
        <v>4032</v>
      </c>
      <c r="B72">
        <v>4</v>
      </c>
      <c r="I72" s="9" t="s">
        <v>3264</v>
      </c>
      <c r="J72">
        <v>2043</v>
      </c>
    </row>
    <row r="73" spans="1:10" x14ac:dyDescent="0.25">
      <c r="A73" s="9" t="s">
        <v>3365</v>
      </c>
      <c r="B73">
        <v>3.3</v>
      </c>
      <c r="I73" s="9" t="s">
        <v>4032</v>
      </c>
      <c r="J73">
        <v>43</v>
      </c>
    </row>
    <row r="74" spans="1:10" x14ac:dyDescent="0.25">
      <c r="A74" s="9" t="s">
        <v>4031</v>
      </c>
      <c r="B74">
        <v>4.4000000000000004</v>
      </c>
      <c r="I74" s="9" t="s">
        <v>3365</v>
      </c>
      <c r="J74">
        <v>12</v>
      </c>
    </row>
    <row r="75" spans="1:10" x14ac:dyDescent="0.25">
      <c r="A75" s="9" t="s">
        <v>4030</v>
      </c>
      <c r="B75">
        <v>3.8</v>
      </c>
      <c r="I75" s="9" t="s">
        <v>4031</v>
      </c>
      <c r="J75">
        <v>101040</v>
      </c>
    </row>
    <row r="76" spans="1:10" x14ac:dyDescent="0.25">
      <c r="A76" s="9" t="s">
        <v>3325</v>
      </c>
      <c r="B76">
        <v>4.2</v>
      </c>
      <c r="I76" s="9" t="s">
        <v>4030</v>
      </c>
      <c r="J76">
        <v>1173</v>
      </c>
    </row>
    <row r="77" spans="1:10" x14ac:dyDescent="0.25">
      <c r="A77" s="9" t="s">
        <v>4029</v>
      </c>
      <c r="B77">
        <v>4.5999999999999996</v>
      </c>
      <c r="I77" s="9" t="s">
        <v>3325</v>
      </c>
      <c r="J77">
        <v>656</v>
      </c>
    </row>
    <row r="78" spans="1:10" x14ac:dyDescent="0.25">
      <c r="A78" s="9" t="s">
        <v>3100</v>
      </c>
      <c r="B78">
        <v>3.3</v>
      </c>
      <c r="I78" s="9" t="s">
        <v>4029</v>
      </c>
      <c r="J78">
        <v>245</v>
      </c>
    </row>
    <row r="79" spans="1:10" x14ac:dyDescent="0.25">
      <c r="A79" s="9" t="s">
        <v>3333</v>
      </c>
      <c r="B79">
        <v>4.2</v>
      </c>
      <c r="I79" s="9" t="s">
        <v>3100</v>
      </c>
      <c r="J79">
        <v>9792</v>
      </c>
    </row>
    <row r="80" spans="1:10" x14ac:dyDescent="0.25">
      <c r="A80" s="9" t="s">
        <v>4028</v>
      </c>
      <c r="B80">
        <v>4</v>
      </c>
      <c r="I80" s="9" t="s">
        <v>3333</v>
      </c>
      <c r="J80">
        <v>2284</v>
      </c>
    </row>
    <row r="81" spans="1:10" x14ac:dyDescent="0.25">
      <c r="A81" s="9" t="s">
        <v>4027</v>
      </c>
      <c r="B81">
        <v>3.8</v>
      </c>
      <c r="I81" s="9" t="s">
        <v>4028</v>
      </c>
      <c r="J81">
        <v>3626</v>
      </c>
    </row>
    <row r="82" spans="1:10" x14ac:dyDescent="0.25">
      <c r="A82" s="9" t="s">
        <v>4026</v>
      </c>
      <c r="B82">
        <v>4.3</v>
      </c>
      <c r="I82" s="9" t="s">
        <v>4027</v>
      </c>
      <c r="J82">
        <v>14648</v>
      </c>
    </row>
    <row r="83" spans="1:10" x14ac:dyDescent="0.25">
      <c r="A83" s="9" t="s">
        <v>3056</v>
      </c>
      <c r="B83">
        <v>4.28</v>
      </c>
      <c r="I83" s="9" t="s">
        <v>4026</v>
      </c>
      <c r="J83">
        <v>1193</v>
      </c>
    </row>
    <row r="84" spans="1:10" x14ac:dyDescent="0.25">
      <c r="A84" s="9" t="s">
        <v>3074</v>
      </c>
      <c r="B84">
        <v>4.2</v>
      </c>
      <c r="I84" s="9" t="s">
        <v>3056</v>
      </c>
      <c r="J84">
        <v>24939</v>
      </c>
    </row>
    <row r="85" spans="1:10" x14ac:dyDescent="0.25">
      <c r="A85" s="9" t="s">
        <v>3192</v>
      </c>
      <c r="B85">
        <v>4.3</v>
      </c>
      <c r="I85" s="9" t="s">
        <v>3074</v>
      </c>
      <c r="J85">
        <v>24269</v>
      </c>
    </row>
    <row r="86" spans="1:10" x14ac:dyDescent="0.25">
      <c r="A86" s="9" t="s">
        <v>3114</v>
      </c>
      <c r="B86">
        <v>4.22</v>
      </c>
      <c r="I86" s="9" t="s">
        <v>3192</v>
      </c>
      <c r="J86">
        <v>2806</v>
      </c>
    </row>
    <row r="87" spans="1:10" x14ac:dyDescent="0.25">
      <c r="A87" s="9" t="s">
        <v>3050</v>
      </c>
      <c r="B87">
        <v>4.2</v>
      </c>
      <c r="I87" s="9" t="s">
        <v>3114</v>
      </c>
      <c r="J87">
        <v>13957</v>
      </c>
    </row>
    <row r="88" spans="1:10" x14ac:dyDescent="0.25">
      <c r="A88" s="9" t="s">
        <v>4025</v>
      </c>
      <c r="B88">
        <v>4</v>
      </c>
      <c r="I88" s="9" t="s">
        <v>3050</v>
      </c>
      <c r="J88">
        <v>158161</v>
      </c>
    </row>
    <row r="89" spans="1:10" x14ac:dyDescent="0.25">
      <c r="A89" s="9" t="s">
        <v>4024</v>
      </c>
      <c r="B89">
        <v>4.5</v>
      </c>
      <c r="I89" s="9" t="s">
        <v>4025</v>
      </c>
      <c r="J89">
        <v>242</v>
      </c>
    </row>
    <row r="90" spans="1:10" x14ac:dyDescent="0.25">
      <c r="A90" s="9" t="s">
        <v>4023</v>
      </c>
      <c r="B90">
        <v>4.4000000000000004</v>
      </c>
      <c r="I90" s="9" t="s">
        <v>4024</v>
      </c>
      <c r="J90">
        <v>7</v>
      </c>
    </row>
    <row r="91" spans="1:10" x14ac:dyDescent="0.25">
      <c r="A91" s="9" t="s">
        <v>4022</v>
      </c>
      <c r="B91">
        <v>4.166666666666667</v>
      </c>
      <c r="I91" s="9" t="s">
        <v>4023</v>
      </c>
      <c r="J91">
        <v>13544</v>
      </c>
    </row>
    <row r="92" spans="1:10" x14ac:dyDescent="0.25">
      <c r="A92" s="9" t="s">
        <v>4021</v>
      </c>
      <c r="B92">
        <v>4.2</v>
      </c>
      <c r="I92" s="9" t="s">
        <v>4022</v>
      </c>
      <c r="J92">
        <v>10942</v>
      </c>
    </row>
    <row r="93" spans="1:10" x14ac:dyDescent="0.25">
      <c r="A93" s="9" t="s">
        <v>4020</v>
      </c>
      <c r="B93">
        <v>4.3</v>
      </c>
      <c r="I93" s="9" t="s">
        <v>4021</v>
      </c>
      <c r="J93">
        <v>4003</v>
      </c>
    </row>
    <row r="94" spans="1:10" x14ac:dyDescent="0.25">
      <c r="A94" s="9" t="s">
        <v>4019</v>
      </c>
      <c r="B94">
        <v>4.3</v>
      </c>
      <c r="I94" s="9" t="s">
        <v>4020</v>
      </c>
      <c r="J94">
        <v>3587</v>
      </c>
    </row>
    <row r="95" spans="1:10" x14ac:dyDescent="0.25">
      <c r="A95" s="9" t="s">
        <v>4018</v>
      </c>
      <c r="B95">
        <v>4.0999999999999996</v>
      </c>
      <c r="I95" s="9" t="s">
        <v>4019</v>
      </c>
      <c r="J95">
        <v>3587</v>
      </c>
    </row>
    <row r="96" spans="1:10" x14ac:dyDescent="0.25">
      <c r="A96" s="9" t="s">
        <v>4017</v>
      </c>
      <c r="B96">
        <v>4</v>
      </c>
      <c r="I96" s="9" t="s">
        <v>4018</v>
      </c>
      <c r="J96">
        <v>211</v>
      </c>
    </row>
    <row r="97" spans="1:10" x14ac:dyDescent="0.25">
      <c r="A97" s="9" t="s">
        <v>4016</v>
      </c>
      <c r="B97">
        <v>4.5999999999999996</v>
      </c>
      <c r="I97" s="9" t="s">
        <v>4017</v>
      </c>
      <c r="J97">
        <v>1001</v>
      </c>
    </row>
    <row r="98" spans="1:10" x14ac:dyDescent="0.25">
      <c r="A98" s="9" t="s">
        <v>4015</v>
      </c>
      <c r="B98">
        <v>4.2</v>
      </c>
      <c r="I98" s="9" t="s">
        <v>4016</v>
      </c>
      <c r="J98">
        <v>79</v>
      </c>
    </row>
    <row r="99" spans="1:10" x14ac:dyDescent="0.25">
      <c r="A99" s="9" t="s">
        <v>3345</v>
      </c>
      <c r="B99">
        <v>4.2</v>
      </c>
      <c r="I99" s="9" t="s">
        <v>4015</v>
      </c>
      <c r="J99">
        <v>19621</v>
      </c>
    </row>
    <row r="100" spans="1:10" x14ac:dyDescent="0.25">
      <c r="A100" s="9" t="s">
        <v>4014</v>
      </c>
      <c r="B100">
        <v>4.3</v>
      </c>
      <c r="I100" s="9" t="s">
        <v>3345</v>
      </c>
      <c r="J100">
        <v>1296</v>
      </c>
    </row>
    <row r="101" spans="1:10" x14ac:dyDescent="0.25">
      <c r="A101" s="9" t="s">
        <v>3194</v>
      </c>
      <c r="B101">
        <v>4.4000000000000004</v>
      </c>
      <c r="I101" s="9" t="s">
        <v>4014</v>
      </c>
      <c r="J101">
        <v>5891</v>
      </c>
    </row>
    <row r="102" spans="1:10" x14ac:dyDescent="0.25">
      <c r="A102" s="9" t="s">
        <v>4013</v>
      </c>
      <c r="B102">
        <v>4.0999999999999996</v>
      </c>
      <c r="I102" s="9" t="s">
        <v>3194</v>
      </c>
      <c r="J102">
        <v>5865</v>
      </c>
    </row>
    <row r="103" spans="1:10" x14ac:dyDescent="0.25">
      <c r="A103" s="9" t="s">
        <v>3250</v>
      </c>
      <c r="B103">
        <v>3.9</v>
      </c>
      <c r="I103" s="9" t="s">
        <v>4013</v>
      </c>
      <c r="J103">
        <v>1662</v>
      </c>
    </row>
    <row r="104" spans="1:10" x14ac:dyDescent="0.25">
      <c r="A104" s="9" t="s">
        <v>3115</v>
      </c>
      <c r="B104">
        <v>4.2</v>
      </c>
      <c r="I104" s="9" t="s">
        <v>3250</v>
      </c>
      <c r="J104">
        <v>578</v>
      </c>
    </row>
    <row r="105" spans="1:10" x14ac:dyDescent="0.25">
      <c r="A105" s="9" t="s">
        <v>4012</v>
      </c>
      <c r="B105">
        <v>3.6</v>
      </c>
      <c r="I105" s="9" t="s">
        <v>3115</v>
      </c>
      <c r="J105">
        <v>2737</v>
      </c>
    </row>
    <row r="106" spans="1:10" x14ac:dyDescent="0.25">
      <c r="A106" s="9" t="s">
        <v>3040</v>
      </c>
      <c r="B106">
        <v>3.6</v>
      </c>
      <c r="I106" s="9" t="s">
        <v>4012</v>
      </c>
      <c r="J106">
        <v>4</v>
      </c>
    </row>
    <row r="107" spans="1:10" x14ac:dyDescent="0.25">
      <c r="A107" s="9" t="s">
        <v>4011</v>
      </c>
      <c r="B107">
        <v>4</v>
      </c>
      <c r="I107" s="9" t="s">
        <v>3040</v>
      </c>
      <c r="J107">
        <v>4881</v>
      </c>
    </row>
    <row r="108" spans="1:10" x14ac:dyDescent="0.25">
      <c r="A108" s="9" t="s">
        <v>4010</v>
      </c>
      <c r="B108">
        <v>3.6</v>
      </c>
      <c r="I108" s="9" t="s">
        <v>4011</v>
      </c>
      <c r="J108">
        <v>5206</v>
      </c>
    </row>
    <row r="109" spans="1:10" x14ac:dyDescent="0.25">
      <c r="A109" s="9" t="s">
        <v>3132</v>
      </c>
      <c r="B109">
        <v>4.3</v>
      </c>
      <c r="I109" s="9" t="s">
        <v>4010</v>
      </c>
      <c r="J109">
        <v>13300</v>
      </c>
    </row>
    <row r="110" spans="1:10" x14ac:dyDescent="0.25">
      <c r="A110" s="9" t="s">
        <v>4009</v>
      </c>
      <c r="B110">
        <v>4.0999999999999996</v>
      </c>
      <c r="I110" s="9" t="s">
        <v>3132</v>
      </c>
      <c r="J110">
        <v>13251</v>
      </c>
    </row>
    <row r="111" spans="1:10" x14ac:dyDescent="0.25">
      <c r="A111" s="9" t="s">
        <v>4008</v>
      </c>
      <c r="B111">
        <v>3.8</v>
      </c>
      <c r="I111" s="9" t="s">
        <v>4009</v>
      </c>
      <c r="J111">
        <v>7229</v>
      </c>
    </row>
    <row r="112" spans="1:10" x14ac:dyDescent="0.25">
      <c r="A112" s="9" t="s">
        <v>3065</v>
      </c>
      <c r="B112">
        <v>3.8</v>
      </c>
      <c r="I112" s="9" t="s">
        <v>4008</v>
      </c>
      <c r="J112">
        <v>1558</v>
      </c>
    </row>
    <row r="113" spans="1:10" x14ac:dyDescent="0.25">
      <c r="A113" s="9" t="s">
        <v>4007</v>
      </c>
      <c r="B113">
        <v>4.2</v>
      </c>
      <c r="I113" s="9" t="s">
        <v>3065</v>
      </c>
      <c r="J113">
        <v>195</v>
      </c>
    </row>
    <row r="114" spans="1:10" x14ac:dyDescent="0.25">
      <c r="A114" s="9" t="s">
        <v>4006</v>
      </c>
      <c r="B114">
        <v>4.3</v>
      </c>
      <c r="I114" s="9" t="s">
        <v>4007</v>
      </c>
      <c r="J114">
        <v>4580</v>
      </c>
    </row>
    <row r="115" spans="1:10" x14ac:dyDescent="0.25">
      <c r="A115" s="9" t="s">
        <v>4005</v>
      </c>
      <c r="B115">
        <v>4.0999999999999996</v>
      </c>
      <c r="I115" s="9" t="s">
        <v>4006</v>
      </c>
      <c r="J115">
        <v>4022</v>
      </c>
    </row>
    <row r="116" spans="1:10" x14ac:dyDescent="0.25">
      <c r="A116" s="9" t="s">
        <v>4004</v>
      </c>
      <c r="B116">
        <v>4.2</v>
      </c>
      <c r="I116" s="9" t="s">
        <v>4005</v>
      </c>
      <c r="J116">
        <v>37126</v>
      </c>
    </row>
    <row r="117" spans="1:10" x14ac:dyDescent="0.25">
      <c r="A117" s="9" t="s">
        <v>3086</v>
      </c>
      <c r="B117">
        <v>4</v>
      </c>
      <c r="I117" s="9" t="s">
        <v>4004</v>
      </c>
      <c r="J117">
        <v>11199</v>
      </c>
    </row>
    <row r="118" spans="1:10" x14ac:dyDescent="0.25">
      <c r="A118" s="9" t="s">
        <v>4003</v>
      </c>
      <c r="B118">
        <v>3.9</v>
      </c>
      <c r="I118" s="9" t="s">
        <v>3086</v>
      </c>
      <c r="J118">
        <v>4867</v>
      </c>
    </row>
    <row r="119" spans="1:10" x14ac:dyDescent="0.25">
      <c r="A119" s="9" t="s">
        <v>4002</v>
      </c>
      <c r="B119">
        <v>4.0999999999999996</v>
      </c>
      <c r="I119" s="9" t="s">
        <v>4003</v>
      </c>
      <c r="J119">
        <v>16166</v>
      </c>
    </row>
    <row r="120" spans="1:10" x14ac:dyDescent="0.25">
      <c r="A120" s="9" t="s">
        <v>4001</v>
      </c>
      <c r="B120">
        <v>4</v>
      </c>
      <c r="I120" s="9" t="s">
        <v>4002</v>
      </c>
      <c r="J120">
        <v>1127</v>
      </c>
    </row>
    <row r="121" spans="1:10" x14ac:dyDescent="0.25">
      <c r="A121" s="9" t="s">
        <v>4000</v>
      </c>
      <c r="B121">
        <v>4</v>
      </c>
      <c r="I121" s="9" t="s">
        <v>4001</v>
      </c>
      <c r="J121">
        <v>14404</v>
      </c>
    </row>
    <row r="122" spans="1:10" x14ac:dyDescent="0.25">
      <c r="A122" s="9" t="s">
        <v>3999</v>
      </c>
      <c r="B122">
        <v>4</v>
      </c>
      <c r="I122" s="9" t="s">
        <v>4000</v>
      </c>
      <c r="J122">
        <v>44764</v>
      </c>
    </row>
    <row r="123" spans="1:10" x14ac:dyDescent="0.25">
      <c r="A123" s="9" t="s">
        <v>3111</v>
      </c>
      <c r="B123">
        <v>4.4000000000000004</v>
      </c>
      <c r="I123" s="9" t="s">
        <v>3999</v>
      </c>
      <c r="J123">
        <v>36384</v>
      </c>
    </row>
    <row r="124" spans="1:10" x14ac:dyDescent="0.25">
      <c r="A124" s="9" t="s">
        <v>3212</v>
      </c>
      <c r="B124">
        <v>4</v>
      </c>
      <c r="I124" s="9" t="s">
        <v>3111</v>
      </c>
      <c r="J124">
        <v>2640</v>
      </c>
    </row>
    <row r="125" spans="1:10" x14ac:dyDescent="0.25">
      <c r="A125" s="9" t="s">
        <v>3162</v>
      </c>
      <c r="B125">
        <v>3.8</v>
      </c>
      <c r="I125" s="9" t="s">
        <v>3212</v>
      </c>
      <c r="J125">
        <v>3382</v>
      </c>
    </row>
    <row r="126" spans="1:10" x14ac:dyDescent="0.25">
      <c r="A126" s="9" t="s">
        <v>3998</v>
      </c>
      <c r="B126">
        <v>4</v>
      </c>
      <c r="I126" s="9" t="s">
        <v>3162</v>
      </c>
      <c r="J126">
        <v>12958</v>
      </c>
    </row>
    <row r="127" spans="1:10" x14ac:dyDescent="0.25">
      <c r="A127" s="9" t="s">
        <v>3155</v>
      </c>
      <c r="B127">
        <v>4.2</v>
      </c>
      <c r="I127" s="9" t="s">
        <v>3998</v>
      </c>
      <c r="J127">
        <v>2234</v>
      </c>
    </row>
    <row r="128" spans="1:10" x14ac:dyDescent="0.25">
      <c r="A128" s="9" t="s">
        <v>3193</v>
      </c>
      <c r="B128">
        <v>4.5</v>
      </c>
      <c r="I128" s="9" t="s">
        <v>3155</v>
      </c>
      <c r="J128">
        <v>6233</v>
      </c>
    </row>
    <row r="129" spans="1:10" x14ac:dyDescent="0.25">
      <c r="A129" s="9" t="s">
        <v>3167</v>
      </c>
      <c r="B129">
        <v>4</v>
      </c>
      <c r="I129" s="9" t="s">
        <v>3193</v>
      </c>
      <c r="J129">
        <v>4219</v>
      </c>
    </row>
    <row r="130" spans="1:10" x14ac:dyDescent="0.25">
      <c r="A130" s="9" t="s">
        <v>3152</v>
      </c>
      <c r="B130">
        <v>3.8</v>
      </c>
      <c r="I130" s="9" t="s">
        <v>3167</v>
      </c>
      <c r="J130">
        <v>5072</v>
      </c>
    </row>
    <row r="131" spans="1:10" x14ac:dyDescent="0.25">
      <c r="A131" s="9" t="s">
        <v>3997</v>
      </c>
      <c r="B131">
        <v>4.2</v>
      </c>
      <c r="I131" s="9" t="s">
        <v>3152</v>
      </c>
      <c r="J131">
        <v>33114</v>
      </c>
    </row>
    <row r="132" spans="1:10" x14ac:dyDescent="0.25">
      <c r="A132" s="9" t="s">
        <v>3996</v>
      </c>
      <c r="B132">
        <v>3.9</v>
      </c>
      <c r="I132" s="9" t="s">
        <v>3997</v>
      </c>
      <c r="J132">
        <v>47</v>
      </c>
    </row>
    <row r="133" spans="1:10" x14ac:dyDescent="0.25">
      <c r="A133" s="9" t="s">
        <v>3995</v>
      </c>
      <c r="B133">
        <v>4.2</v>
      </c>
      <c r="I133" s="9" t="s">
        <v>3996</v>
      </c>
      <c r="J133">
        <v>1085</v>
      </c>
    </row>
    <row r="134" spans="1:10" x14ac:dyDescent="0.25">
      <c r="A134" s="9" t="s">
        <v>3994</v>
      </c>
      <c r="B134">
        <v>4.2</v>
      </c>
      <c r="I134" s="9" t="s">
        <v>3995</v>
      </c>
      <c r="J134">
        <v>179691</v>
      </c>
    </row>
    <row r="135" spans="1:10" x14ac:dyDescent="0.25">
      <c r="A135" s="9" t="s">
        <v>3993</v>
      </c>
      <c r="B135">
        <v>4.3</v>
      </c>
      <c r="I135" s="9" t="s">
        <v>3994</v>
      </c>
      <c r="J135">
        <v>179691</v>
      </c>
    </row>
    <row r="136" spans="1:10" x14ac:dyDescent="0.25">
      <c r="A136" s="9" t="s">
        <v>3992</v>
      </c>
      <c r="B136">
        <v>4.5</v>
      </c>
      <c r="I136" s="9" t="s">
        <v>3993</v>
      </c>
      <c r="J136">
        <v>95116</v>
      </c>
    </row>
    <row r="137" spans="1:10" x14ac:dyDescent="0.25">
      <c r="A137" s="9" t="s">
        <v>3991</v>
      </c>
      <c r="B137">
        <v>4.5</v>
      </c>
      <c r="I137" s="9" t="s">
        <v>3992</v>
      </c>
      <c r="J137">
        <v>22420</v>
      </c>
    </row>
    <row r="138" spans="1:10" x14ac:dyDescent="0.25">
      <c r="A138" s="9" t="s">
        <v>3990</v>
      </c>
      <c r="B138">
        <v>4.2</v>
      </c>
      <c r="I138" s="9" t="s">
        <v>3991</v>
      </c>
      <c r="J138">
        <v>22420</v>
      </c>
    </row>
    <row r="139" spans="1:10" x14ac:dyDescent="0.25">
      <c r="A139" s="9" t="s">
        <v>3989</v>
      </c>
      <c r="B139">
        <v>4.2</v>
      </c>
      <c r="I139" s="9" t="s">
        <v>3990</v>
      </c>
      <c r="J139">
        <v>16182</v>
      </c>
    </row>
    <row r="140" spans="1:10" x14ac:dyDescent="0.25">
      <c r="A140" s="9" t="s">
        <v>3988</v>
      </c>
      <c r="B140">
        <v>4.2</v>
      </c>
      <c r="I140" s="9" t="s">
        <v>3989</v>
      </c>
      <c r="J140">
        <v>156638</v>
      </c>
    </row>
    <row r="141" spans="1:10" x14ac:dyDescent="0.25">
      <c r="A141" s="9" t="s">
        <v>3987</v>
      </c>
      <c r="B141">
        <v>4.2</v>
      </c>
      <c r="I141" s="9" t="s">
        <v>3988</v>
      </c>
      <c r="J141">
        <v>93112</v>
      </c>
    </row>
    <row r="142" spans="1:10" x14ac:dyDescent="0.25">
      <c r="A142" s="9" t="s">
        <v>3986</v>
      </c>
      <c r="B142">
        <v>4.3</v>
      </c>
      <c r="I142" s="9" t="s">
        <v>3987</v>
      </c>
      <c r="J142">
        <v>179692</v>
      </c>
    </row>
    <row r="143" spans="1:10" x14ac:dyDescent="0.25">
      <c r="A143" s="9" t="s">
        <v>3985</v>
      </c>
      <c r="B143">
        <v>4.2</v>
      </c>
      <c r="I143" s="9" t="s">
        <v>3986</v>
      </c>
      <c r="J143">
        <v>12093</v>
      </c>
    </row>
    <row r="144" spans="1:10" x14ac:dyDescent="0.25">
      <c r="A144" s="9" t="s">
        <v>3984</v>
      </c>
      <c r="B144">
        <v>4.4000000000000004</v>
      </c>
      <c r="I144" s="9" t="s">
        <v>3985</v>
      </c>
      <c r="J144">
        <v>122478</v>
      </c>
    </row>
    <row r="145" spans="1:10" x14ac:dyDescent="0.25">
      <c r="A145" s="9" t="s">
        <v>3983</v>
      </c>
      <c r="B145">
        <v>4.2</v>
      </c>
      <c r="I145" s="9" t="s">
        <v>3984</v>
      </c>
      <c r="J145">
        <v>35024</v>
      </c>
    </row>
    <row r="146" spans="1:10" x14ac:dyDescent="0.25">
      <c r="A146" s="9" t="s">
        <v>3982</v>
      </c>
      <c r="B146">
        <v>4.3</v>
      </c>
      <c r="I146" s="9" t="s">
        <v>3983</v>
      </c>
      <c r="J146">
        <v>49551</v>
      </c>
    </row>
    <row r="147" spans="1:10" x14ac:dyDescent="0.25">
      <c r="A147" s="9" t="s">
        <v>3981</v>
      </c>
      <c r="B147">
        <v>4.4000000000000004</v>
      </c>
      <c r="I147" s="9" t="s">
        <v>3982</v>
      </c>
      <c r="J147">
        <v>68409</v>
      </c>
    </row>
    <row r="148" spans="1:10" x14ac:dyDescent="0.25">
      <c r="A148" s="9" t="s">
        <v>3980</v>
      </c>
      <c r="B148">
        <v>4.4000000000000004</v>
      </c>
      <c r="I148" s="9" t="s">
        <v>3981</v>
      </c>
      <c r="J148">
        <v>24780</v>
      </c>
    </row>
    <row r="149" spans="1:10" x14ac:dyDescent="0.25">
      <c r="A149" s="9" t="s">
        <v>3979</v>
      </c>
      <c r="B149">
        <v>4.4000000000000004</v>
      </c>
      <c r="I149" s="9" t="s">
        <v>3980</v>
      </c>
      <c r="J149">
        <v>23169</v>
      </c>
    </row>
    <row r="150" spans="1:10" x14ac:dyDescent="0.25">
      <c r="A150" s="9" t="s">
        <v>3978</v>
      </c>
      <c r="B150">
        <v>4.4000000000000004</v>
      </c>
      <c r="I150" s="9" t="s">
        <v>3979</v>
      </c>
      <c r="J150">
        <v>24780</v>
      </c>
    </row>
    <row r="151" spans="1:10" x14ac:dyDescent="0.25">
      <c r="A151" s="9" t="s">
        <v>3977</v>
      </c>
      <c r="B151">
        <v>4.3</v>
      </c>
      <c r="I151" s="9" t="s">
        <v>3978</v>
      </c>
      <c r="J151">
        <v>12679</v>
      </c>
    </row>
    <row r="152" spans="1:10" x14ac:dyDescent="0.25">
      <c r="A152" s="9" t="s">
        <v>3976</v>
      </c>
      <c r="B152">
        <v>3.9</v>
      </c>
      <c r="I152" s="9" t="s">
        <v>3977</v>
      </c>
      <c r="J152">
        <v>1657</v>
      </c>
    </row>
    <row r="153" spans="1:10" x14ac:dyDescent="0.25">
      <c r="A153" s="9" t="s">
        <v>3191</v>
      </c>
      <c r="B153">
        <v>3.9</v>
      </c>
      <c r="I153" s="9" t="s">
        <v>3976</v>
      </c>
      <c r="J153">
        <v>13127</v>
      </c>
    </row>
    <row r="154" spans="1:10" x14ac:dyDescent="0.25">
      <c r="A154" s="9" t="s">
        <v>3975</v>
      </c>
      <c r="B154">
        <v>3</v>
      </c>
      <c r="I154" s="9" t="s">
        <v>3191</v>
      </c>
      <c r="J154">
        <v>296</v>
      </c>
    </row>
    <row r="155" spans="1:10" x14ac:dyDescent="0.25">
      <c r="A155" s="9" t="s">
        <v>3174</v>
      </c>
      <c r="B155">
        <v>4.4000000000000004</v>
      </c>
      <c r="I155" s="9" t="s">
        <v>3975</v>
      </c>
      <c r="J155">
        <v>681</v>
      </c>
    </row>
    <row r="156" spans="1:10" x14ac:dyDescent="0.25">
      <c r="A156" s="9" t="s">
        <v>3006</v>
      </c>
      <c r="B156">
        <v>4.2</v>
      </c>
      <c r="I156" s="9" t="s">
        <v>3174</v>
      </c>
      <c r="J156">
        <v>5176</v>
      </c>
    </row>
    <row r="157" spans="1:10" x14ac:dyDescent="0.25">
      <c r="A157" s="9" t="s">
        <v>3974</v>
      </c>
      <c r="B157">
        <v>3.7</v>
      </c>
      <c r="I157" s="9" t="s">
        <v>3006</v>
      </c>
      <c r="J157">
        <v>24306</v>
      </c>
    </row>
    <row r="158" spans="1:10" x14ac:dyDescent="0.25">
      <c r="A158" s="9" t="s">
        <v>3197</v>
      </c>
      <c r="B158">
        <v>4.0999999999999996</v>
      </c>
      <c r="I158" s="9" t="s">
        <v>3974</v>
      </c>
      <c r="J158">
        <v>10962</v>
      </c>
    </row>
    <row r="159" spans="1:10" x14ac:dyDescent="0.25">
      <c r="A159" s="9" t="s">
        <v>3973</v>
      </c>
      <c r="B159">
        <v>4.3</v>
      </c>
      <c r="I159" s="9" t="s">
        <v>3197</v>
      </c>
      <c r="J159">
        <v>789</v>
      </c>
    </row>
    <row r="160" spans="1:10" x14ac:dyDescent="0.25">
      <c r="A160" s="9" t="s">
        <v>3203</v>
      </c>
      <c r="B160">
        <v>4.0999999999999996</v>
      </c>
      <c r="I160" s="9" t="s">
        <v>3973</v>
      </c>
      <c r="J160">
        <v>532</v>
      </c>
    </row>
    <row r="161" spans="1:10" x14ac:dyDescent="0.25">
      <c r="A161" s="9" t="s">
        <v>3286</v>
      </c>
      <c r="B161">
        <v>4.4000000000000004</v>
      </c>
      <c r="I161" s="9" t="s">
        <v>3203</v>
      </c>
      <c r="J161">
        <v>1240</v>
      </c>
    </row>
    <row r="162" spans="1:10" x14ac:dyDescent="0.25">
      <c r="A162" s="9" t="s">
        <v>3330</v>
      </c>
      <c r="B162">
        <v>3.8</v>
      </c>
      <c r="I162" s="9" t="s">
        <v>3286</v>
      </c>
      <c r="J162">
        <v>638</v>
      </c>
    </row>
    <row r="163" spans="1:10" x14ac:dyDescent="0.25">
      <c r="A163" s="9" t="s">
        <v>3266</v>
      </c>
      <c r="B163">
        <v>4.0999999999999996</v>
      </c>
      <c r="I163" s="9" t="s">
        <v>3330</v>
      </c>
      <c r="J163">
        <v>3145</v>
      </c>
    </row>
    <row r="164" spans="1:10" x14ac:dyDescent="0.25">
      <c r="A164" s="9" t="s">
        <v>2993</v>
      </c>
      <c r="B164">
        <v>4.2</v>
      </c>
      <c r="I164" s="9" t="s">
        <v>3266</v>
      </c>
      <c r="J164">
        <v>6662</v>
      </c>
    </row>
    <row r="165" spans="1:10" x14ac:dyDescent="0.25">
      <c r="A165" s="9" t="s">
        <v>3972</v>
      </c>
      <c r="B165">
        <v>3.6</v>
      </c>
      <c r="I165" s="9" t="s">
        <v>2993</v>
      </c>
      <c r="J165">
        <v>25</v>
      </c>
    </row>
    <row r="166" spans="1:10" x14ac:dyDescent="0.25">
      <c r="A166" s="9" t="s">
        <v>3971</v>
      </c>
      <c r="B166">
        <v>4.1500000000000004</v>
      </c>
      <c r="I166" s="9" t="s">
        <v>3972</v>
      </c>
      <c r="J166">
        <v>63</v>
      </c>
    </row>
    <row r="167" spans="1:10" x14ac:dyDescent="0.25">
      <c r="A167" s="9" t="s">
        <v>3970</v>
      </c>
      <c r="B167">
        <v>4.2</v>
      </c>
      <c r="I167" s="9" t="s">
        <v>3971</v>
      </c>
      <c r="J167">
        <v>462</v>
      </c>
    </row>
    <row r="168" spans="1:10" x14ac:dyDescent="0.25">
      <c r="A168" s="9" t="s">
        <v>3969</v>
      </c>
      <c r="B168">
        <v>4.2</v>
      </c>
      <c r="I168" s="9" t="s">
        <v>3970</v>
      </c>
      <c r="J168">
        <v>2951</v>
      </c>
    </row>
    <row r="169" spans="1:10" x14ac:dyDescent="0.25">
      <c r="A169" s="9" t="s">
        <v>3054</v>
      </c>
      <c r="B169">
        <v>4.2</v>
      </c>
      <c r="I169" s="9" t="s">
        <v>3969</v>
      </c>
      <c r="J169">
        <v>6659</v>
      </c>
    </row>
    <row r="170" spans="1:10" x14ac:dyDescent="0.25">
      <c r="A170" s="9" t="s">
        <v>3016</v>
      </c>
      <c r="B170">
        <v>3.6500000000000004</v>
      </c>
      <c r="I170" s="9" t="s">
        <v>3054</v>
      </c>
      <c r="J170">
        <v>3160</v>
      </c>
    </row>
    <row r="171" spans="1:10" x14ac:dyDescent="0.25">
      <c r="A171" s="9" t="s">
        <v>3968</v>
      </c>
      <c r="B171">
        <v>4.3</v>
      </c>
      <c r="I171" s="9" t="s">
        <v>3016</v>
      </c>
      <c r="J171">
        <v>3299</v>
      </c>
    </row>
    <row r="172" spans="1:10" x14ac:dyDescent="0.25">
      <c r="A172" s="9" t="s">
        <v>3178</v>
      </c>
      <c r="B172">
        <v>3.5</v>
      </c>
      <c r="I172" s="9" t="s">
        <v>3968</v>
      </c>
      <c r="J172">
        <v>7636</v>
      </c>
    </row>
    <row r="173" spans="1:10" x14ac:dyDescent="0.25">
      <c r="A173" s="9" t="s">
        <v>3200</v>
      </c>
      <c r="B173">
        <v>4.3</v>
      </c>
      <c r="I173" s="9" t="s">
        <v>3178</v>
      </c>
      <c r="J173">
        <v>121</v>
      </c>
    </row>
    <row r="174" spans="1:10" x14ac:dyDescent="0.25">
      <c r="A174" s="9" t="s">
        <v>3967</v>
      </c>
      <c r="B174">
        <v>4.3</v>
      </c>
      <c r="I174" s="9" t="s">
        <v>3200</v>
      </c>
      <c r="J174">
        <v>1690</v>
      </c>
    </row>
    <row r="175" spans="1:10" x14ac:dyDescent="0.25">
      <c r="A175" s="9" t="s">
        <v>3182</v>
      </c>
      <c r="B175">
        <v>4.2</v>
      </c>
      <c r="I175" s="9" t="s">
        <v>3967</v>
      </c>
      <c r="J175">
        <v>11074</v>
      </c>
    </row>
    <row r="176" spans="1:10" x14ac:dyDescent="0.25">
      <c r="A176" s="9" t="s">
        <v>3966</v>
      </c>
      <c r="B176">
        <v>4</v>
      </c>
      <c r="I176" s="9" t="s">
        <v>3182</v>
      </c>
      <c r="J176">
        <v>2868</v>
      </c>
    </row>
    <row r="177" spans="1:10" x14ac:dyDescent="0.25">
      <c r="A177" s="9" t="s">
        <v>3965</v>
      </c>
      <c r="B177">
        <v>4.3</v>
      </c>
      <c r="I177" s="9" t="s">
        <v>3966</v>
      </c>
      <c r="J177">
        <v>1313</v>
      </c>
    </row>
    <row r="178" spans="1:10" x14ac:dyDescent="0.25">
      <c r="A178" s="9" t="s">
        <v>3964</v>
      </c>
      <c r="B178">
        <v>4.3</v>
      </c>
      <c r="I178" s="9" t="s">
        <v>3965</v>
      </c>
      <c r="J178">
        <v>27139</v>
      </c>
    </row>
    <row r="179" spans="1:10" x14ac:dyDescent="0.25">
      <c r="A179" s="9" t="s">
        <v>3963</v>
      </c>
      <c r="B179">
        <v>4.3</v>
      </c>
      <c r="I179" s="9" t="s">
        <v>3964</v>
      </c>
      <c r="J179">
        <v>1868</v>
      </c>
    </row>
    <row r="180" spans="1:10" x14ac:dyDescent="0.25">
      <c r="A180" s="9" t="s">
        <v>3962</v>
      </c>
      <c r="B180">
        <v>4.3</v>
      </c>
      <c r="I180" s="9" t="s">
        <v>3963</v>
      </c>
      <c r="J180">
        <v>3049</v>
      </c>
    </row>
    <row r="181" spans="1:10" x14ac:dyDescent="0.25">
      <c r="A181" s="9" t="s">
        <v>3184</v>
      </c>
      <c r="B181">
        <v>4.3</v>
      </c>
      <c r="I181" s="9" t="s">
        <v>3962</v>
      </c>
      <c r="J181">
        <v>838</v>
      </c>
    </row>
    <row r="182" spans="1:10" x14ac:dyDescent="0.25">
      <c r="A182" s="9" t="s">
        <v>3961</v>
      </c>
      <c r="B182">
        <v>5</v>
      </c>
      <c r="I182" s="9" t="s">
        <v>3184</v>
      </c>
      <c r="J182">
        <v>838</v>
      </c>
    </row>
    <row r="183" spans="1:10" x14ac:dyDescent="0.25">
      <c r="A183" s="9" t="s">
        <v>3960</v>
      </c>
      <c r="B183">
        <v>3.9</v>
      </c>
      <c r="I183" s="9" t="s">
        <v>3961</v>
      </c>
      <c r="J183">
        <v>5</v>
      </c>
    </row>
    <row r="184" spans="1:10" x14ac:dyDescent="0.25">
      <c r="A184" s="9" t="s">
        <v>3377</v>
      </c>
      <c r="B184">
        <v>4.8</v>
      </c>
      <c r="I184" s="9" t="s">
        <v>3960</v>
      </c>
      <c r="J184">
        <v>463</v>
      </c>
    </row>
    <row r="185" spans="1:10" x14ac:dyDescent="0.25">
      <c r="A185" s="9" t="s">
        <v>3959</v>
      </c>
      <c r="B185">
        <v>4.3</v>
      </c>
      <c r="I185" s="9" t="s">
        <v>3377</v>
      </c>
      <c r="J185">
        <v>53803</v>
      </c>
    </row>
    <row r="186" spans="1:10" x14ac:dyDescent="0.25">
      <c r="A186" s="9" t="s">
        <v>3958</v>
      </c>
      <c r="B186">
        <v>3.7</v>
      </c>
      <c r="I186" s="9" t="s">
        <v>3959</v>
      </c>
      <c r="J186">
        <v>1552</v>
      </c>
    </row>
    <row r="187" spans="1:10" x14ac:dyDescent="0.25">
      <c r="A187" s="9" t="s">
        <v>3957</v>
      </c>
      <c r="B187">
        <v>3.9</v>
      </c>
      <c r="I187" s="9" t="s">
        <v>3958</v>
      </c>
      <c r="J187">
        <v>3234</v>
      </c>
    </row>
    <row r="188" spans="1:10" x14ac:dyDescent="0.25">
      <c r="A188" s="9" t="s">
        <v>3956</v>
      </c>
      <c r="B188">
        <v>3.6</v>
      </c>
      <c r="I188" s="9" t="s">
        <v>3957</v>
      </c>
      <c r="J188">
        <v>536</v>
      </c>
    </row>
    <row r="189" spans="1:10" x14ac:dyDescent="0.25">
      <c r="A189" s="9" t="s">
        <v>3301</v>
      </c>
      <c r="B189">
        <v>4</v>
      </c>
      <c r="I189" s="9" t="s">
        <v>3956</v>
      </c>
      <c r="J189">
        <v>1796</v>
      </c>
    </row>
    <row r="190" spans="1:10" x14ac:dyDescent="0.25">
      <c r="A190" s="9" t="s">
        <v>3955</v>
      </c>
      <c r="B190">
        <v>4.5</v>
      </c>
      <c r="I190" s="9" t="s">
        <v>3301</v>
      </c>
      <c r="J190">
        <v>16020</v>
      </c>
    </row>
    <row r="191" spans="1:10" x14ac:dyDescent="0.25">
      <c r="A191" s="9" t="s">
        <v>3029</v>
      </c>
      <c r="B191">
        <v>4.5</v>
      </c>
      <c r="I191" s="9" t="s">
        <v>3955</v>
      </c>
      <c r="J191">
        <v>434</v>
      </c>
    </row>
    <row r="192" spans="1:10" x14ac:dyDescent="0.25">
      <c r="A192" s="9" t="s">
        <v>3046</v>
      </c>
      <c r="B192">
        <v>4.45</v>
      </c>
      <c r="I192" s="9" t="s">
        <v>3029</v>
      </c>
      <c r="J192">
        <v>1408</v>
      </c>
    </row>
    <row r="193" spans="1:10" x14ac:dyDescent="0.25">
      <c r="A193" s="9" t="s">
        <v>3018</v>
      </c>
      <c r="B193">
        <v>4.5</v>
      </c>
      <c r="I193" s="9" t="s">
        <v>3046</v>
      </c>
      <c r="J193">
        <v>7874</v>
      </c>
    </row>
    <row r="194" spans="1:10" x14ac:dyDescent="0.25">
      <c r="A194" s="9" t="s">
        <v>3035</v>
      </c>
      <c r="B194">
        <v>4.5999999999999996</v>
      </c>
      <c r="I194" s="9" t="s">
        <v>3018</v>
      </c>
      <c r="J194">
        <v>7241</v>
      </c>
    </row>
    <row r="195" spans="1:10" x14ac:dyDescent="0.25">
      <c r="A195" s="9" t="s">
        <v>3954</v>
      </c>
      <c r="B195">
        <v>4.5999999999999996</v>
      </c>
      <c r="I195" s="9" t="s">
        <v>3035</v>
      </c>
      <c r="J195">
        <v>2751</v>
      </c>
    </row>
    <row r="196" spans="1:10" x14ac:dyDescent="0.25">
      <c r="A196" s="9" t="s">
        <v>3013</v>
      </c>
      <c r="B196">
        <v>4.5</v>
      </c>
      <c r="I196" s="9" t="s">
        <v>3954</v>
      </c>
      <c r="J196">
        <v>6550</v>
      </c>
    </row>
    <row r="197" spans="1:10" x14ac:dyDescent="0.25">
      <c r="A197" s="9" t="s">
        <v>3225</v>
      </c>
      <c r="B197">
        <v>3.7</v>
      </c>
      <c r="I197" s="9" t="s">
        <v>3013</v>
      </c>
      <c r="J197">
        <v>2280</v>
      </c>
    </row>
    <row r="198" spans="1:10" x14ac:dyDescent="0.25">
      <c r="A198" s="9" t="s">
        <v>3953</v>
      </c>
      <c r="B198">
        <v>4.0999999999999996</v>
      </c>
      <c r="I198" s="9" t="s">
        <v>3225</v>
      </c>
      <c r="J198">
        <v>74</v>
      </c>
    </row>
    <row r="199" spans="1:10" x14ac:dyDescent="0.25">
      <c r="A199" s="9" t="s">
        <v>3952</v>
      </c>
      <c r="B199">
        <v>4.0999999999999996</v>
      </c>
      <c r="I199" s="9" t="s">
        <v>3953</v>
      </c>
      <c r="J199">
        <v>3578</v>
      </c>
    </row>
    <row r="200" spans="1:10" x14ac:dyDescent="0.25">
      <c r="A200" s="9" t="s">
        <v>3951</v>
      </c>
      <c r="B200">
        <v>4.0999999999999996</v>
      </c>
      <c r="I200" s="9" t="s">
        <v>3952</v>
      </c>
      <c r="J200">
        <v>9340</v>
      </c>
    </row>
    <row r="201" spans="1:10" x14ac:dyDescent="0.25">
      <c r="A201" s="9" t="s">
        <v>3950</v>
      </c>
      <c r="B201">
        <v>4.3</v>
      </c>
      <c r="I201" s="9" t="s">
        <v>3951</v>
      </c>
      <c r="J201">
        <v>2451</v>
      </c>
    </row>
    <row r="202" spans="1:10" x14ac:dyDescent="0.25">
      <c r="A202" s="9" t="s">
        <v>3949</v>
      </c>
      <c r="B202">
        <v>4.0999999999999996</v>
      </c>
      <c r="I202" s="9" t="s">
        <v>3950</v>
      </c>
      <c r="J202">
        <v>42641</v>
      </c>
    </row>
    <row r="203" spans="1:10" x14ac:dyDescent="0.25">
      <c r="A203" s="9" t="s">
        <v>3948</v>
      </c>
      <c r="B203">
        <v>4.2</v>
      </c>
      <c r="I203" s="9" t="s">
        <v>3949</v>
      </c>
      <c r="J203">
        <v>2451</v>
      </c>
    </row>
    <row r="204" spans="1:10" x14ac:dyDescent="0.25">
      <c r="A204" s="9" t="s">
        <v>3947</v>
      </c>
      <c r="B204">
        <v>4</v>
      </c>
      <c r="I204" s="9" t="s">
        <v>3948</v>
      </c>
      <c r="J204">
        <v>491</v>
      </c>
    </row>
    <row r="205" spans="1:10" x14ac:dyDescent="0.25">
      <c r="A205" s="9" t="s">
        <v>3946</v>
      </c>
      <c r="B205">
        <v>4.2</v>
      </c>
      <c r="I205" s="9" t="s">
        <v>3947</v>
      </c>
      <c r="J205">
        <v>2102</v>
      </c>
    </row>
    <row r="206" spans="1:10" x14ac:dyDescent="0.25">
      <c r="A206" s="9" t="s">
        <v>3945</v>
      </c>
      <c r="B206">
        <v>4.3</v>
      </c>
      <c r="I206" s="9" t="s">
        <v>3946</v>
      </c>
      <c r="J206">
        <v>903</v>
      </c>
    </row>
    <row r="207" spans="1:10" x14ac:dyDescent="0.25">
      <c r="A207" s="9" t="s">
        <v>3944</v>
      </c>
      <c r="B207">
        <v>4.2</v>
      </c>
      <c r="I207" s="9" t="s">
        <v>3945</v>
      </c>
      <c r="J207">
        <v>24791</v>
      </c>
    </row>
    <row r="208" spans="1:10" x14ac:dyDescent="0.25">
      <c r="A208" s="9" t="s">
        <v>3943</v>
      </c>
      <c r="B208">
        <v>4.3</v>
      </c>
      <c r="I208" s="9" t="s">
        <v>3944</v>
      </c>
      <c r="J208">
        <v>3898</v>
      </c>
    </row>
    <row r="209" spans="1:10" x14ac:dyDescent="0.25">
      <c r="A209" s="9" t="s">
        <v>3942</v>
      </c>
      <c r="B209">
        <v>4.0999999999999996</v>
      </c>
      <c r="I209" s="9" t="s">
        <v>3943</v>
      </c>
      <c r="J209">
        <v>1902</v>
      </c>
    </row>
    <row r="210" spans="1:10" x14ac:dyDescent="0.25">
      <c r="A210" s="9" t="s">
        <v>3941</v>
      </c>
      <c r="B210">
        <v>3.8499999999999996</v>
      </c>
      <c r="I210" s="9" t="s">
        <v>3942</v>
      </c>
      <c r="J210">
        <v>2957</v>
      </c>
    </row>
    <row r="211" spans="1:10" x14ac:dyDescent="0.25">
      <c r="A211" s="9" t="s">
        <v>3199</v>
      </c>
      <c r="B211">
        <v>4.3</v>
      </c>
      <c r="I211" s="9" t="s">
        <v>3941</v>
      </c>
      <c r="J211">
        <v>3853</v>
      </c>
    </row>
    <row r="212" spans="1:10" x14ac:dyDescent="0.25">
      <c r="A212" s="9" t="s">
        <v>3038</v>
      </c>
      <c r="B212">
        <v>4.2</v>
      </c>
      <c r="I212" s="9" t="s">
        <v>3199</v>
      </c>
      <c r="J212">
        <v>112</v>
      </c>
    </row>
    <row r="213" spans="1:10" x14ac:dyDescent="0.25">
      <c r="A213" s="9" t="s">
        <v>3240</v>
      </c>
      <c r="B213">
        <v>3.8</v>
      </c>
      <c r="I213" s="9" t="s">
        <v>3038</v>
      </c>
      <c r="J213">
        <v>2117</v>
      </c>
    </row>
    <row r="214" spans="1:10" x14ac:dyDescent="0.25">
      <c r="A214" s="9" t="s">
        <v>3310</v>
      </c>
      <c r="B214">
        <v>4.3</v>
      </c>
      <c r="I214" s="9" t="s">
        <v>3240</v>
      </c>
      <c r="J214">
        <v>7354</v>
      </c>
    </row>
    <row r="215" spans="1:10" x14ac:dyDescent="0.25">
      <c r="A215" s="9" t="s">
        <v>3940</v>
      </c>
      <c r="B215">
        <v>4.6333333333333337</v>
      </c>
      <c r="I215" s="9" t="s">
        <v>3310</v>
      </c>
      <c r="J215">
        <v>1801</v>
      </c>
    </row>
    <row r="216" spans="1:10" x14ac:dyDescent="0.25">
      <c r="A216" s="9" t="s">
        <v>3126</v>
      </c>
      <c r="B216">
        <v>4</v>
      </c>
      <c r="I216" s="9" t="s">
        <v>3940</v>
      </c>
      <c r="J216">
        <v>40511</v>
      </c>
    </row>
    <row r="217" spans="1:10" x14ac:dyDescent="0.25">
      <c r="A217" s="9" t="s">
        <v>3278</v>
      </c>
      <c r="B217">
        <v>4</v>
      </c>
      <c r="I217" s="9" t="s">
        <v>3126</v>
      </c>
      <c r="J217">
        <v>1396</v>
      </c>
    </row>
    <row r="218" spans="1:10" x14ac:dyDescent="0.25">
      <c r="A218" s="9" t="s">
        <v>3135</v>
      </c>
      <c r="B218">
        <v>3.9</v>
      </c>
      <c r="I218" s="9" t="s">
        <v>3278</v>
      </c>
      <c r="J218">
        <v>4740</v>
      </c>
    </row>
    <row r="219" spans="1:10" x14ac:dyDescent="0.25">
      <c r="A219" s="9" t="s">
        <v>3216</v>
      </c>
      <c r="B219">
        <v>3.9</v>
      </c>
      <c r="I219" s="9" t="s">
        <v>3135</v>
      </c>
      <c r="J219">
        <v>6491</v>
      </c>
    </row>
    <row r="220" spans="1:10" x14ac:dyDescent="0.25">
      <c r="A220" s="9" t="s">
        <v>3939</v>
      </c>
      <c r="B220">
        <v>4</v>
      </c>
      <c r="I220" s="9" t="s">
        <v>3216</v>
      </c>
      <c r="J220">
        <v>7928</v>
      </c>
    </row>
    <row r="221" spans="1:10" x14ac:dyDescent="0.25">
      <c r="A221" s="9" t="s">
        <v>3217</v>
      </c>
      <c r="B221">
        <v>4.0999999999999996</v>
      </c>
      <c r="I221" s="9" t="s">
        <v>3939</v>
      </c>
      <c r="J221">
        <v>576</v>
      </c>
    </row>
    <row r="222" spans="1:10" x14ac:dyDescent="0.25">
      <c r="A222" s="9" t="s">
        <v>3938</v>
      </c>
      <c r="B222">
        <v>3.6</v>
      </c>
      <c r="I222" s="9" t="s">
        <v>3217</v>
      </c>
      <c r="J222">
        <v>1475</v>
      </c>
    </row>
    <row r="223" spans="1:10" x14ac:dyDescent="0.25">
      <c r="A223" s="9" t="s">
        <v>3937</v>
      </c>
      <c r="B223">
        <v>3.8</v>
      </c>
      <c r="I223" s="9" t="s">
        <v>3938</v>
      </c>
      <c r="J223">
        <v>2272</v>
      </c>
    </row>
    <row r="224" spans="1:10" x14ac:dyDescent="0.25">
      <c r="A224" s="9" t="s">
        <v>3289</v>
      </c>
      <c r="B224">
        <v>4.7</v>
      </c>
      <c r="I224" s="9" t="s">
        <v>3937</v>
      </c>
      <c r="J224">
        <v>313</v>
      </c>
    </row>
    <row r="225" spans="1:10" x14ac:dyDescent="0.25">
      <c r="A225" s="9" t="s">
        <v>3936</v>
      </c>
      <c r="B225">
        <v>4</v>
      </c>
      <c r="I225" s="9" t="s">
        <v>3289</v>
      </c>
      <c r="J225">
        <v>5935</v>
      </c>
    </row>
    <row r="226" spans="1:10" x14ac:dyDescent="0.25">
      <c r="A226" s="9" t="s">
        <v>3127</v>
      </c>
      <c r="B226">
        <v>3.9</v>
      </c>
      <c r="I226" s="9" t="s">
        <v>3936</v>
      </c>
      <c r="J226">
        <v>479</v>
      </c>
    </row>
    <row r="227" spans="1:10" x14ac:dyDescent="0.25">
      <c r="A227" s="9" t="s">
        <v>3935</v>
      </c>
      <c r="B227">
        <v>4.3</v>
      </c>
      <c r="I227" s="9" t="s">
        <v>3127</v>
      </c>
      <c r="J227">
        <v>2162</v>
      </c>
    </row>
    <row r="228" spans="1:10" x14ac:dyDescent="0.25">
      <c r="A228" s="9" t="s">
        <v>3252</v>
      </c>
      <c r="B228">
        <v>4.2</v>
      </c>
      <c r="I228" s="9" t="s">
        <v>3935</v>
      </c>
      <c r="J228">
        <v>3096</v>
      </c>
    </row>
    <row r="229" spans="1:10" x14ac:dyDescent="0.25">
      <c r="A229" s="9" t="s">
        <v>3934</v>
      </c>
      <c r="B229">
        <v>4.4000000000000004</v>
      </c>
      <c r="I229" s="9" t="s">
        <v>3252</v>
      </c>
      <c r="J229">
        <v>2670</v>
      </c>
    </row>
    <row r="230" spans="1:10" x14ac:dyDescent="0.25">
      <c r="A230" s="9" t="s">
        <v>3933</v>
      </c>
      <c r="B230">
        <v>3.4</v>
      </c>
      <c r="I230" s="9" t="s">
        <v>3934</v>
      </c>
      <c r="J230">
        <v>10773</v>
      </c>
    </row>
    <row r="231" spans="1:10" x14ac:dyDescent="0.25">
      <c r="A231" s="9" t="s">
        <v>3932</v>
      </c>
      <c r="B231">
        <v>4</v>
      </c>
      <c r="I231" s="9" t="s">
        <v>3933</v>
      </c>
      <c r="J231">
        <v>902</v>
      </c>
    </row>
    <row r="232" spans="1:10" x14ac:dyDescent="0.25">
      <c r="A232" s="9" t="s">
        <v>3931</v>
      </c>
      <c r="B232">
        <v>3.5</v>
      </c>
      <c r="I232" s="9" t="s">
        <v>3932</v>
      </c>
      <c r="J232">
        <v>1498</v>
      </c>
    </row>
    <row r="233" spans="1:10" x14ac:dyDescent="0.25">
      <c r="A233" s="9" t="s">
        <v>3930</v>
      </c>
      <c r="B233">
        <v>3.7</v>
      </c>
      <c r="I233" s="9" t="s">
        <v>3931</v>
      </c>
      <c r="J233">
        <v>690</v>
      </c>
    </row>
    <row r="234" spans="1:10" x14ac:dyDescent="0.25">
      <c r="A234" s="9" t="s">
        <v>3052</v>
      </c>
      <c r="B234">
        <v>4.0999999999999996</v>
      </c>
      <c r="I234" s="9" t="s">
        <v>3930</v>
      </c>
      <c r="J234">
        <v>612</v>
      </c>
    </row>
    <row r="235" spans="1:10" x14ac:dyDescent="0.25">
      <c r="A235" s="9" t="s">
        <v>3057</v>
      </c>
      <c r="B235">
        <v>4</v>
      </c>
      <c r="I235" s="9" t="s">
        <v>3052</v>
      </c>
      <c r="J235">
        <v>2311</v>
      </c>
    </row>
    <row r="236" spans="1:10" x14ac:dyDescent="0.25">
      <c r="A236" s="9" t="s">
        <v>3196</v>
      </c>
      <c r="B236">
        <v>3.8</v>
      </c>
      <c r="I236" s="9" t="s">
        <v>3057</v>
      </c>
      <c r="J236">
        <v>15646</v>
      </c>
    </row>
    <row r="237" spans="1:10" x14ac:dyDescent="0.25">
      <c r="A237" s="9" t="s">
        <v>3929</v>
      </c>
      <c r="B237">
        <v>2.8</v>
      </c>
      <c r="I237" s="9" t="s">
        <v>3196</v>
      </c>
      <c r="J237">
        <v>594</v>
      </c>
    </row>
    <row r="238" spans="1:10" x14ac:dyDescent="0.25">
      <c r="A238" s="9" t="s">
        <v>3928</v>
      </c>
      <c r="B238">
        <v>4.0999999999999996</v>
      </c>
      <c r="I238" s="9" t="s">
        <v>3929</v>
      </c>
      <c r="J238">
        <v>87</v>
      </c>
    </row>
    <row r="239" spans="1:10" x14ac:dyDescent="0.25">
      <c r="A239" s="9" t="s">
        <v>3300</v>
      </c>
      <c r="B239">
        <v>4.2</v>
      </c>
      <c r="I239" s="9" t="s">
        <v>3928</v>
      </c>
      <c r="J239">
        <v>4859</v>
      </c>
    </row>
    <row r="240" spans="1:10" x14ac:dyDescent="0.25">
      <c r="A240" s="9" t="s">
        <v>3315</v>
      </c>
      <c r="B240">
        <v>4.2</v>
      </c>
      <c r="I240" s="9" t="s">
        <v>3300</v>
      </c>
      <c r="J240">
        <v>143</v>
      </c>
    </row>
    <row r="241" spans="1:10" x14ac:dyDescent="0.25">
      <c r="A241" s="9" t="s">
        <v>3351</v>
      </c>
      <c r="B241">
        <v>4.0999999999999996</v>
      </c>
      <c r="I241" s="9" t="s">
        <v>3315</v>
      </c>
      <c r="J241">
        <v>170</v>
      </c>
    </row>
    <row r="242" spans="1:10" x14ac:dyDescent="0.25">
      <c r="A242" s="9" t="s">
        <v>3927</v>
      </c>
      <c r="B242">
        <v>4.0999999999999996</v>
      </c>
      <c r="I242" s="9" t="s">
        <v>3351</v>
      </c>
      <c r="J242">
        <v>297</v>
      </c>
    </row>
    <row r="243" spans="1:10" x14ac:dyDescent="0.25">
      <c r="A243" s="9" t="s">
        <v>3211</v>
      </c>
      <c r="B243">
        <v>4.5</v>
      </c>
      <c r="I243" s="9" t="s">
        <v>3927</v>
      </c>
      <c r="J243">
        <v>98250</v>
      </c>
    </row>
    <row r="244" spans="1:10" x14ac:dyDescent="0.25">
      <c r="A244" s="9" t="s">
        <v>3926</v>
      </c>
      <c r="B244">
        <v>4.5</v>
      </c>
      <c r="I244" s="9" t="s">
        <v>3211</v>
      </c>
      <c r="J244">
        <v>50273</v>
      </c>
    </row>
    <row r="245" spans="1:10" x14ac:dyDescent="0.25">
      <c r="A245" s="9" t="s">
        <v>3122</v>
      </c>
      <c r="B245">
        <v>4.5</v>
      </c>
      <c r="I245" s="9" t="s">
        <v>3926</v>
      </c>
      <c r="J245">
        <v>50810</v>
      </c>
    </row>
    <row r="246" spans="1:10" x14ac:dyDescent="0.25">
      <c r="A246" s="9" t="s">
        <v>3925</v>
      </c>
      <c r="B246">
        <v>3.7</v>
      </c>
      <c r="I246" s="9" t="s">
        <v>3122</v>
      </c>
      <c r="J246">
        <v>7317</v>
      </c>
    </row>
    <row r="247" spans="1:10" x14ac:dyDescent="0.25">
      <c r="A247" s="9" t="s">
        <v>3924</v>
      </c>
      <c r="B247">
        <v>4.3</v>
      </c>
      <c r="I247" s="9" t="s">
        <v>3925</v>
      </c>
      <c r="J247">
        <v>129</v>
      </c>
    </row>
    <row r="248" spans="1:10" x14ac:dyDescent="0.25">
      <c r="A248" s="9" t="s">
        <v>3923</v>
      </c>
      <c r="B248">
        <v>4.4000000000000004</v>
      </c>
      <c r="I248" s="9" t="s">
        <v>3924</v>
      </c>
      <c r="J248">
        <v>567</v>
      </c>
    </row>
    <row r="249" spans="1:10" x14ac:dyDescent="0.25">
      <c r="A249" s="9" t="s">
        <v>3922</v>
      </c>
      <c r="B249">
        <v>4.4000000000000004</v>
      </c>
      <c r="I249" s="9" t="s">
        <v>3923</v>
      </c>
      <c r="J249">
        <v>201778</v>
      </c>
    </row>
    <row r="250" spans="1:10" x14ac:dyDescent="0.25">
      <c r="A250" s="9" t="s">
        <v>3921</v>
      </c>
      <c r="B250">
        <v>4.4000000000000004</v>
      </c>
      <c r="I250" s="9" t="s">
        <v>3922</v>
      </c>
      <c r="J250">
        <v>69585</v>
      </c>
    </row>
    <row r="251" spans="1:10" x14ac:dyDescent="0.25">
      <c r="A251" s="9" t="s">
        <v>3920</v>
      </c>
      <c r="B251">
        <v>4.3</v>
      </c>
      <c r="I251" s="9" t="s">
        <v>3921</v>
      </c>
      <c r="J251">
        <v>134519</v>
      </c>
    </row>
    <row r="252" spans="1:10" x14ac:dyDescent="0.25">
      <c r="A252" s="9" t="s">
        <v>3919</v>
      </c>
      <c r="B252">
        <v>4.3</v>
      </c>
      <c r="I252" s="9" t="s">
        <v>3920</v>
      </c>
      <c r="J252">
        <v>30058</v>
      </c>
    </row>
    <row r="253" spans="1:10" x14ac:dyDescent="0.25">
      <c r="A253" s="9" t="s">
        <v>3918</v>
      </c>
      <c r="B253">
        <v>4.3</v>
      </c>
      <c r="I253" s="9" t="s">
        <v>3919</v>
      </c>
      <c r="J253">
        <v>265590</v>
      </c>
    </row>
    <row r="254" spans="1:10" x14ac:dyDescent="0.25">
      <c r="A254" s="9" t="s">
        <v>3917</v>
      </c>
      <c r="B254">
        <v>4.3</v>
      </c>
      <c r="I254" s="9" t="s">
        <v>3918</v>
      </c>
      <c r="J254">
        <v>82356</v>
      </c>
    </row>
    <row r="255" spans="1:10" x14ac:dyDescent="0.25">
      <c r="A255" s="9" t="s">
        <v>3916</v>
      </c>
      <c r="B255">
        <v>4.5</v>
      </c>
      <c r="I255" s="9" t="s">
        <v>3917</v>
      </c>
      <c r="J255">
        <v>55747</v>
      </c>
    </row>
    <row r="256" spans="1:10" x14ac:dyDescent="0.25">
      <c r="A256" s="9" t="s">
        <v>3915</v>
      </c>
      <c r="B256">
        <v>4.5</v>
      </c>
      <c r="I256" s="9" t="s">
        <v>3916</v>
      </c>
      <c r="J256">
        <v>205052</v>
      </c>
    </row>
    <row r="257" spans="1:10" x14ac:dyDescent="0.25">
      <c r="A257" s="9" t="s">
        <v>3914</v>
      </c>
      <c r="B257">
        <v>4.3</v>
      </c>
      <c r="I257" s="9" t="s">
        <v>3915</v>
      </c>
      <c r="J257">
        <v>19624</v>
      </c>
    </row>
    <row r="258" spans="1:10" x14ac:dyDescent="0.25">
      <c r="A258" s="9" t="s">
        <v>3913</v>
      </c>
      <c r="B258">
        <v>4.4000000000000004</v>
      </c>
      <c r="I258" s="9" t="s">
        <v>3914</v>
      </c>
      <c r="J258">
        <v>253105</v>
      </c>
    </row>
    <row r="259" spans="1:10" x14ac:dyDescent="0.25">
      <c r="A259" s="9" t="s">
        <v>2943</v>
      </c>
      <c r="B259">
        <v>4.3</v>
      </c>
      <c r="I259" s="9" t="s">
        <v>3913</v>
      </c>
      <c r="J259">
        <v>41398</v>
      </c>
    </row>
    <row r="260" spans="1:10" x14ac:dyDescent="0.25">
      <c r="A260" s="9" t="s">
        <v>3912</v>
      </c>
      <c r="B260">
        <v>4.2</v>
      </c>
      <c r="I260" s="9" t="s">
        <v>2943</v>
      </c>
      <c r="J260">
        <v>355</v>
      </c>
    </row>
    <row r="261" spans="1:10" x14ac:dyDescent="0.25">
      <c r="A261" s="9" t="s">
        <v>3186</v>
      </c>
      <c r="B261">
        <v>4.4000000000000004</v>
      </c>
      <c r="I261" s="9" t="s">
        <v>3912</v>
      </c>
      <c r="J261">
        <v>31539</v>
      </c>
    </row>
    <row r="262" spans="1:10" x14ac:dyDescent="0.25">
      <c r="A262" s="9" t="s">
        <v>3241</v>
      </c>
      <c r="B262">
        <v>4.3</v>
      </c>
      <c r="I262" s="9" t="s">
        <v>3186</v>
      </c>
      <c r="J262">
        <v>7462</v>
      </c>
    </row>
    <row r="263" spans="1:10" x14ac:dyDescent="0.25">
      <c r="A263" s="9" t="s">
        <v>3185</v>
      </c>
      <c r="B263">
        <v>4.2</v>
      </c>
      <c r="I263" s="9" t="s">
        <v>3241</v>
      </c>
      <c r="J263">
        <v>4744</v>
      </c>
    </row>
    <row r="264" spans="1:10" x14ac:dyDescent="0.25">
      <c r="A264" s="9" t="s">
        <v>3295</v>
      </c>
      <c r="B264">
        <v>3.9</v>
      </c>
      <c r="I264" s="9" t="s">
        <v>3185</v>
      </c>
      <c r="J264">
        <v>27790</v>
      </c>
    </row>
    <row r="265" spans="1:10" x14ac:dyDescent="0.25">
      <c r="A265" s="9" t="s">
        <v>3281</v>
      </c>
      <c r="B265">
        <v>4.0999999999999996</v>
      </c>
      <c r="I265" s="9" t="s">
        <v>3295</v>
      </c>
      <c r="J265">
        <v>8866</v>
      </c>
    </row>
    <row r="266" spans="1:10" x14ac:dyDescent="0.25">
      <c r="A266" s="9" t="s">
        <v>3355</v>
      </c>
      <c r="B266">
        <v>4.0999999999999996</v>
      </c>
      <c r="I266" s="9" t="s">
        <v>3281</v>
      </c>
      <c r="J266">
        <v>66954</v>
      </c>
    </row>
    <row r="267" spans="1:10" x14ac:dyDescent="0.25">
      <c r="A267" s="9" t="s">
        <v>3326</v>
      </c>
      <c r="B267">
        <v>4.1000000000000005</v>
      </c>
      <c r="I267" s="9" t="s">
        <v>3355</v>
      </c>
      <c r="J267">
        <v>56098</v>
      </c>
    </row>
    <row r="268" spans="1:10" x14ac:dyDescent="0.25">
      <c r="A268" s="9" t="s">
        <v>3366</v>
      </c>
      <c r="B268">
        <v>4.2</v>
      </c>
      <c r="I268" s="9" t="s">
        <v>3326</v>
      </c>
      <c r="J268">
        <v>151984</v>
      </c>
    </row>
    <row r="269" spans="1:10" x14ac:dyDescent="0.25">
      <c r="A269" s="9" t="s">
        <v>3143</v>
      </c>
      <c r="B269">
        <v>4</v>
      </c>
      <c r="I269" s="9" t="s">
        <v>3366</v>
      </c>
      <c r="J269">
        <v>852</v>
      </c>
    </row>
    <row r="270" spans="1:10" x14ac:dyDescent="0.25">
      <c r="A270" s="9" t="s">
        <v>3911</v>
      </c>
      <c r="B270">
        <v>4.3</v>
      </c>
      <c r="I270" s="9" t="s">
        <v>3143</v>
      </c>
      <c r="J270">
        <v>4390</v>
      </c>
    </row>
    <row r="271" spans="1:10" x14ac:dyDescent="0.25">
      <c r="A271" s="9" t="s">
        <v>2996</v>
      </c>
      <c r="B271">
        <v>4.2</v>
      </c>
      <c r="I271" s="9" t="s">
        <v>3911</v>
      </c>
      <c r="J271">
        <v>280072</v>
      </c>
    </row>
    <row r="272" spans="1:10" x14ac:dyDescent="0.25">
      <c r="A272" s="9" t="s">
        <v>3910</v>
      </c>
      <c r="B272">
        <v>4.3</v>
      </c>
      <c r="I272" s="9" t="s">
        <v>2996</v>
      </c>
      <c r="J272">
        <v>31539</v>
      </c>
    </row>
    <row r="273" spans="1:10" x14ac:dyDescent="0.25">
      <c r="A273" s="9" t="s">
        <v>3909</v>
      </c>
      <c r="B273">
        <v>4.4000000000000004</v>
      </c>
      <c r="I273" s="9" t="s">
        <v>3910</v>
      </c>
      <c r="J273">
        <v>32598</v>
      </c>
    </row>
    <row r="274" spans="1:10" x14ac:dyDescent="0.25">
      <c r="A274" s="9" t="s">
        <v>3908</v>
      </c>
      <c r="B274">
        <v>4.3</v>
      </c>
      <c r="I274" s="9" t="s">
        <v>3909</v>
      </c>
      <c r="J274">
        <v>8891</v>
      </c>
    </row>
    <row r="275" spans="1:10" x14ac:dyDescent="0.25">
      <c r="A275" s="9" t="s">
        <v>3907</v>
      </c>
      <c r="B275">
        <v>4.3</v>
      </c>
      <c r="I275" s="9" t="s">
        <v>3908</v>
      </c>
      <c r="J275">
        <v>2623</v>
      </c>
    </row>
    <row r="276" spans="1:10" x14ac:dyDescent="0.25">
      <c r="A276" s="9" t="s">
        <v>3906</v>
      </c>
      <c r="B276">
        <v>4.3</v>
      </c>
      <c r="I276" s="9" t="s">
        <v>3907</v>
      </c>
      <c r="J276">
        <v>14218</v>
      </c>
    </row>
    <row r="277" spans="1:10" x14ac:dyDescent="0.25">
      <c r="A277" s="9" t="s">
        <v>3905</v>
      </c>
      <c r="B277">
        <v>4</v>
      </c>
      <c r="I277" s="9" t="s">
        <v>3906</v>
      </c>
      <c r="J277">
        <v>14218</v>
      </c>
    </row>
    <row r="278" spans="1:10" x14ac:dyDescent="0.25">
      <c r="A278" s="9" t="s">
        <v>3904</v>
      </c>
      <c r="B278">
        <v>3.8</v>
      </c>
      <c r="I278" s="9" t="s">
        <v>3905</v>
      </c>
      <c r="J278">
        <v>3025</v>
      </c>
    </row>
    <row r="279" spans="1:10" x14ac:dyDescent="0.25">
      <c r="A279" s="9" t="s">
        <v>3213</v>
      </c>
      <c r="B279">
        <v>4.2</v>
      </c>
      <c r="I279" s="9" t="s">
        <v>3904</v>
      </c>
      <c r="J279">
        <v>144</v>
      </c>
    </row>
    <row r="280" spans="1:10" x14ac:dyDescent="0.25">
      <c r="A280" s="9" t="s">
        <v>3157</v>
      </c>
      <c r="B280">
        <v>4</v>
      </c>
      <c r="I280" s="9" t="s">
        <v>3213</v>
      </c>
      <c r="J280">
        <v>590</v>
      </c>
    </row>
    <row r="281" spans="1:10" x14ac:dyDescent="0.25">
      <c r="A281" s="9" t="s">
        <v>3903</v>
      </c>
      <c r="B281">
        <v>3.9</v>
      </c>
      <c r="I281" s="9" t="s">
        <v>3157</v>
      </c>
      <c r="J281">
        <v>3295</v>
      </c>
    </row>
    <row r="282" spans="1:10" x14ac:dyDescent="0.25">
      <c r="A282" s="9" t="s">
        <v>3902</v>
      </c>
      <c r="B282">
        <v>4.3</v>
      </c>
      <c r="I282" s="9" t="s">
        <v>3903</v>
      </c>
      <c r="J282">
        <v>157</v>
      </c>
    </row>
    <row r="283" spans="1:10" x14ac:dyDescent="0.25">
      <c r="A283" s="9" t="s">
        <v>3020</v>
      </c>
      <c r="B283">
        <v>4.2</v>
      </c>
      <c r="I283" s="9" t="s">
        <v>3902</v>
      </c>
      <c r="J283">
        <v>610</v>
      </c>
    </row>
    <row r="284" spans="1:10" x14ac:dyDescent="0.25">
      <c r="A284" s="9" t="s">
        <v>3901</v>
      </c>
      <c r="B284">
        <v>4.3</v>
      </c>
      <c r="I284" s="9" t="s">
        <v>3020</v>
      </c>
      <c r="J284">
        <v>910</v>
      </c>
    </row>
    <row r="285" spans="1:10" x14ac:dyDescent="0.25">
      <c r="A285" s="9" t="s">
        <v>3900</v>
      </c>
      <c r="B285">
        <v>4.25</v>
      </c>
      <c r="I285" s="9" t="s">
        <v>3901</v>
      </c>
      <c r="J285">
        <v>4426</v>
      </c>
    </row>
    <row r="286" spans="1:10" x14ac:dyDescent="0.25">
      <c r="A286" s="9" t="s">
        <v>3899</v>
      </c>
      <c r="B286">
        <v>3.7</v>
      </c>
      <c r="I286" s="9" t="s">
        <v>3900</v>
      </c>
      <c r="J286">
        <v>8189</v>
      </c>
    </row>
    <row r="287" spans="1:10" x14ac:dyDescent="0.25">
      <c r="A287" s="9" t="s">
        <v>3898</v>
      </c>
      <c r="B287">
        <v>3.1</v>
      </c>
      <c r="I287" s="9" t="s">
        <v>3899</v>
      </c>
      <c r="J287">
        <v>53</v>
      </c>
    </row>
    <row r="288" spans="1:10" x14ac:dyDescent="0.25">
      <c r="A288" s="9" t="s">
        <v>3375</v>
      </c>
      <c r="B288">
        <v>4.3</v>
      </c>
      <c r="I288" s="9" t="s">
        <v>3898</v>
      </c>
      <c r="J288">
        <v>3527</v>
      </c>
    </row>
    <row r="289" spans="1:10" x14ac:dyDescent="0.25">
      <c r="A289" s="9" t="s">
        <v>3108</v>
      </c>
      <c r="B289">
        <v>4.0999999999999996</v>
      </c>
      <c r="I289" s="9" t="s">
        <v>3375</v>
      </c>
      <c r="J289">
        <v>70</v>
      </c>
    </row>
    <row r="290" spans="1:10" x14ac:dyDescent="0.25">
      <c r="A290" s="9" t="s">
        <v>3105</v>
      </c>
      <c r="B290">
        <v>4.3</v>
      </c>
      <c r="I290" s="9" t="s">
        <v>3108</v>
      </c>
      <c r="J290">
        <v>5730</v>
      </c>
    </row>
    <row r="291" spans="1:10" x14ac:dyDescent="0.25">
      <c r="A291" s="9" t="s">
        <v>3314</v>
      </c>
      <c r="B291">
        <v>4.0999999999999996</v>
      </c>
      <c r="I291" s="9" t="s">
        <v>3105</v>
      </c>
      <c r="J291">
        <v>5556</v>
      </c>
    </row>
    <row r="292" spans="1:10" x14ac:dyDescent="0.25">
      <c r="A292" s="9" t="s">
        <v>3141</v>
      </c>
      <c r="B292">
        <v>4.0999999999999996</v>
      </c>
      <c r="I292" s="9" t="s">
        <v>3314</v>
      </c>
      <c r="J292">
        <v>670</v>
      </c>
    </row>
    <row r="293" spans="1:10" x14ac:dyDescent="0.25">
      <c r="A293" s="9" t="s">
        <v>3259</v>
      </c>
      <c r="B293">
        <v>4</v>
      </c>
      <c r="I293" s="9" t="s">
        <v>3141</v>
      </c>
      <c r="J293">
        <v>4840</v>
      </c>
    </row>
    <row r="294" spans="1:10" x14ac:dyDescent="0.25">
      <c r="A294" s="9" t="s">
        <v>3897</v>
      </c>
      <c r="B294">
        <v>4.0999999999999996</v>
      </c>
      <c r="I294" s="9" t="s">
        <v>3259</v>
      </c>
      <c r="J294">
        <v>1679</v>
      </c>
    </row>
    <row r="295" spans="1:10" x14ac:dyDescent="0.25">
      <c r="A295" s="9" t="s">
        <v>3896</v>
      </c>
      <c r="B295">
        <v>4.3</v>
      </c>
      <c r="I295" s="9" t="s">
        <v>3897</v>
      </c>
      <c r="J295">
        <v>9275</v>
      </c>
    </row>
    <row r="296" spans="1:10" x14ac:dyDescent="0.25">
      <c r="A296" s="9" t="s">
        <v>3363</v>
      </c>
      <c r="B296">
        <v>3.7</v>
      </c>
      <c r="I296" s="9" t="s">
        <v>3896</v>
      </c>
      <c r="J296">
        <v>20342</v>
      </c>
    </row>
    <row r="297" spans="1:10" x14ac:dyDescent="0.25">
      <c r="A297" s="9" t="s">
        <v>3895</v>
      </c>
      <c r="B297">
        <v>3.7</v>
      </c>
      <c r="I297" s="9" t="s">
        <v>3363</v>
      </c>
      <c r="J297">
        <v>37</v>
      </c>
    </row>
    <row r="298" spans="1:10" x14ac:dyDescent="0.25">
      <c r="A298" s="9" t="s">
        <v>3894</v>
      </c>
      <c r="B298">
        <v>3.8</v>
      </c>
      <c r="I298" s="9" t="s">
        <v>3895</v>
      </c>
      <c r="J298">
        <v>246</v>
      </c>
    </row>
    <row r="299" spans="1:10" x14ac:dyDescent="0.25">
      <c r="A299" s="9" t="s">
        <v>3893</v>
      </c>
      <c r="B299">
        <v>5</v>
      </c>
      <c r="I299" s="9" t="s">
        <v>3894</v>
      </c>
      <c r="J299">
        <v>1118</v>
      </c>
    </row>
    <row r="300" spans="1:10" x14ac:dyDescent="0.25">
      <c r="A300" s="9" t="s">
        <v>3232</v>
      </c>
      <c r="B300">
        <v>4.5</v>
      </c>
      <c r="I300" s="9" t="s">
        <v>3893</v>
      </c>
    </row>
    <row r="301" spans="1:10" x14ac:dyDescent="0.25">
      <c r="A301" s="9" t="s">
        <v>3262</v>
      </c>
      <c r="B301">
        <v>4.0999999999999996</v>
      </c>
      <c r="I301" s="9" t="s">
        <v>3232</v>
      </c>
      <c r="J301">
        <v>1271</v>
      </c>
    </row>
    <row r="302" spans="1:10" x14ac:dyDescent="0.25">
      <c r="A302" s="9" t="s">
        <v>3274</v>
      </c>
      <c r="B302">
        <v>4.0142857142857142</v>
      </c>
      <c r="I302" s="9" t="s">
        <v>3262</v>
      </c>
      <c r="J302">
        <v>95466</v>
      </c>
    </row>
    <row r="303" spans="1:10" x14ac:dyDescent="0.25">
      <c r="A303" s="9" t="s">
        <v>3349</v>
      </c>
      <c r="B303">
        <v>4</v>
      </c>
      <c r="I303" s="9" t="s">
        <v>3274</v>
      </c>
      <c r="J303">
        <v>280560</v>
      </c>
    </row>
    <row r="304" spans="1:10" x14ac:dyDescent="0.25">
      <c r="A304" s="9" t="s">
        <v>3350</v>
      </c>
      <c r="B304">
        <v>4</v>
      </c>
      <c r="I304" s="9" t="s">
        <v>3349</v>
      </c>
      <c r="J304">
        <v>15614</v>
      </c>
    </row>
    <row r="305" spans="1:10" x14ac:dyDescent="0.25">
      <c r="A305" s="9" t="s">
        <v>3246</v>
      </c>
      <c r="B305">
        <v>4.0999999999999996</v>
      </c>
      <c r="I305" s="9" t="s">
        <v>3350</v>
      </c>
      <c r="J305">
        <v>7807</v>
      </c>
    </row>
    <row r="306" spans="1:10" x14ac:dyDescent="0.25">
      <c r="A306" s="9" t="s">
        <v>3248</v>
      </c>
      <c r="B306">
        <v>4.0999999999999996</v>
      </c>
      <c r="I306" s="9" t="s">
        <v>3246</v>
      </c>
      <c r="J306">
        <v>941500</v>
      </c>
    </row>
    <row r="307" spans="1:10" x14ac:dyDescent="0.25">
      <c r="A307" s="9" t="s">
        <v>3892</v>
      </c>
      <c r="B307">
        <v>4.2</v>
      </c>
      <c r="I307" s="9" t="s">
        <v>3248</v>
      </c>
      <c r="J307">
        <v>313836</v>
      </c>
    </row>
    <row r="308" spans="1:10" x14ac:dyDescent="0.25">
      <c r="A308" s="9" t="s">
        <v>3891</v>
      </c>
      <c r="B308">
        <v>4.2</v>
      </c>
      <c r="I308" s="9" t="s">
        <v>3892</v>
      </c>
      <c r="J308">
        <v>45238</v>
      </c>
    </row>
    <row r="309" spans="1:10" x14ac:dyDescent="0.25">
      <c r="A309" s="9" t="s">
        <v>3347</v>
      </c>
      <c r="B309">
        <v>3.9</v>
      </c>
      <c r="I309" s="9" t="s">
        <v>3891</v>
      </c>
      <c r="J309">
        <v>45238</v>
      </c>
    </row>
    <row r="310" spans="1:10" x14ac:dyDescent="0.25">
      <c r="A310" s="9" t="s">
        <v>3293</v>
      </c>
      <c r="B310">
        <v>4</v>
      </c>
      <c r="I310" s="9" t="s">
        <v>3347</v>
      </c>
      <c r="J310">
        <v>4360</v>
      </c>
    </row>
    <row r="311" spans="1:10" x14ac:dyDescent="0.25">
      <c r="A311" s="9" t="s">
        <v>3292</v>
      </c>
      <c r="B311">
        <v>4</v>
      </c>
      <c r="I311" s="9" t="s">
        <v>3293</v>
      </c>
      <c r="J311">
        <v>12796</v>
      </c>
    </row>
    <row r="312" spans="1:10" x14ac:dyDescent="0.25">
      <c r="A312" s="9" t="s">
        <v>3294</v>
      </c>
      <c r="B312">
        <v>4</v>
      </c>
      <c r="I312" s="9" t="s">
        <v>3292</v>
      </c>
      <c r="J312">
        <v>12796</v>
      </c>
    </row>
    <row r="313" spans="1:10" x14ac:dyDescent="0.25">
      <c r="A313" s="9" t="s">
        <v>3890</v>
      </c>
      <c r="B313">
        <v>4.2</v>
      </c>
      <c r="I313" s="9" t="s">
        <v>3294</v>
      </c>
      <c r="J313">
        <v>12796</v>
      </c>
    </row>
    <row r="314" spans="1:10" x14ac:dyDescent="0.25">
      <c r="A314" s="9" t="s">
        <v>3024</v>
      </c>
      <c r="B314">
        <v>4.2</v>
      </c>
      <c r="I314" s="9" t="s">
        <v>3890</v>
      </c>
      <c r="J314">
        <v>45238</v>
      </c>
    </row>
    <row r="315" spans="1:10" x14ac:dyDescent="0.25">
      <c r="A315" s="9" t="s">
        <v>3889</v>
      </c>
      <c r="B315">
        <v>4.5999999999999996</v>
      </c>
      <c r="I315" s="9" t="s">
        <v>3024</v>
      </c>
      <c r="J315">
        <v>25488</v>
      </c>
    </row>
    <row r="316" spans="1:10" x14ac:dyDescent="0.25">
      <c r="A316" s="9" t="s">
        <v>3041</v>
      </c>
      <c r="B316">
        <v>4.3</v>
      </c>
      <c r="I316" s="9" t="s">
        <v>3889</v>
      </c>
      <c r="J316">
        <v>33434</v>
      </c>
    </row>
    <row r="317" spans="1:10" x14ac:dyDescent="0.25">
      <c r="A317" s="9" t="s">
        <v>3090</v>
      </c>
      <c r="B317">
        <v>4</v>
      </c>
      <c r="I317" s="9" t="s">
        <v>3041</v>
      </c>
      <c r="J317">
        <v>14237</v>
      </c>
    </row>
    <row r="318" spans="1:10" x14ac:dyDescent="0.25">
      <c r="A318" s="9" t="s">
        <v>3139</v>
      </c>
      <c r="B318">
        <v>4.3</v>
      </c>
      <c r="I318" s="9" t="s">
        <v>3090</v>
      </c>
      <c r="J318">
        <v>13199</v>
      </c>
    </row>
    <row r="319" spans="1:10" x14ac:dyDescent="0.25">
      <c r="A319" s="9" t="s">
        <v>3888</v>
      </c>
      <c r="B319">
        <v>4.5</v>
      </c>
      <c r="I319" s="9" t="s">
        <v>3139</v>
      </c>
      <c r="J319">
        <v>15790</v>
      </c>
    </row>
    <row r="320" spans="1:10" x14ac:dyDescent="0.25">
      <c r="A320" s="9" t="s">
        <v>3887</v>
      </c>
      <c r="B320">
        <v>4</v>
      </c>
      <c r="I320" s="9" t="s">
        <v>3888</v>
      </c>
      <c r="J320">
        <v>224</v>
      </c>
    </row>
    <row r="321" spans="1:10" x14ac:dyDescent="0.25">
      <c r="A321" s="9" t="s">
        <v>3886</v>
      </c>
      <c r="B321">
        <v>4.2</v>
      </c>
      <c r="I321" s="9" t="s">
        <v>3887</v>
      </c>
      <c r="J321">
        <v>30907</v>
      </c>
    </row>
    <row r="322" spans="1:10" x14ac:dyDescent="0.25">
      <c r="A322" s="9" t="s">
        <v>3885</v>
      </c>
      <c r="B322">
        <v>4.0999999999999996</v>
      </c>
      <c r="I322" s="9" t="s">
        <v>3886</v>
      </c>
      <c r="J322">
        <v>13246</v>
      </c>
    </row>
    <row r="323" spans="1:10" x14ac:dyDescent="0.25">
      <c r="A323" s="9" t="s">
        <v>3884</v>
      </c>
      <c r="B323">
        <v>4</v>
      </c>
      <c r="I323" s="9" t="s">
        <v>3885</v>
      </c>
      <c r="J323">
        <v>72563</v>
      </c>
    </row>
    <row r="324" spans="1:10" x14ac:dyDescent="0.25">
      <c r="A324" s="9" t="s">
        <v>3883</v>
      </c>
      <c r="B324">
        <v>4</v>
      </c>
      <c r="I324" s="9" t="s">
        <v>3884</v>
      </c>
      <c r="J324">
        <v>37817</v>
      </c>
    </row>
    <row r="325" spans="1:10" x14ac:dyDescent="0.25">
      <c r="A325" s="9" t="s">
        <v>3882</v>
      </c>
      <c r="B325">
        <v>4.3</v>
      </c>
      <c r="I325" s="9" t="s">
        <v>3883</v>
      </c>
      <c r="J325">
        <v>6558</v>
      </c>
    </row>
    <row r="326" spans="1:10" x14ac:dyDescent="0.25">
      <c r="A326" s="9" t="s">
        <v>3051</v>
      </c>
      <c r="B326">
        <v>4.0999999999999996</v>
      </c>
      <c r="I326" s="9" t="s">
        <v>3882</v>
      </c>
      <c r="J326">
        <v>1367</v>
      </c>
    </row>
    <row r="327" spans="1:10" x14ac:dyDescent="0.25">
      <c r="A327" s="9" t="s">
        <v>3218</v>
      </c>
      <c r="B327">
        <v>4.2</v>
      </c>
      <c r="I327" s="9" t="s">
        <v>3051</v>
      </c>
      <c r="J327">
        <v>693</v>
      </c>
    </row>
    <row r="328" spans="1:10" x14ac:dyDescent="0.25">
      <c r="A328" s="9" t="s">
        <v>3091</v>
      </c>
      <c r="B328">
        <v>4.2</v>
      </c>
      <c r="I328" s="9" t="s">
        <v>3218</v>
      </c>
      <c r="J328">
        <v>7968</v>
      </c>
    </row>
    <row r="329" spans="1:10" x14ac:dyDescent="0.25">
      <c r="A329" s="9" t="s">
        <v>3258</v>
      </c>
      <c r="B329">
        <v>4.0999999999999996</v>
      </c>
      <c r="I329" s="9" t="s">
        <v>3091</v>
      </c>
      <c r="J329">
        <v>3195</v>
      </c>
    </row>
    <row r="330" spans="1:10" x14ac:dyDescent="0.25">
      <c r="A330" s="9" t="s">
        <v>3261</v>
      </c>
      <c r="B330">
        <v>4.0999999999999996</v>
      </c>
      <c r="I330" s="9" t="s">
        <v>3258</v>
      </c>
      <c r="J330">
        <v>257</v>
      </c>
    </row>
    <row r="331" spans="1:10" x14ac:dyDescent="0.25">
      <c r="A331" s="9" t="s">
        <v>3881</v>
      </c>
      <c r="B331">
        <v>4.4000000000000004</v>
      </c>
      <c r="I331" s="9" t="s">
        <v>3261</v>
      </c>
      <c r="J331">
        <v>3606</v>
      </c>
    </row>
    <row r="332" spans="1:10" x14ac:dyDescent="0.25">
      <c r="A332" s="9" t="s">
        <v>3880</v>
      </c>
      <c r="B332">
        <v>3.8</v>
      </c>
      <c r="I332" s="9" t="s">
        <v>3881</v>
      </c>
      <c r="J332">
        <v>8372</v>
      </c>
    </row>
    <row r="333" spans="1:10" x14ac:dyDescent="0.25">
      <c r="A333" s="9" t="s">
        <v>3879</v>
      </c>
      <c r="B333">
        <v>4</v>
      </c>
      <c r="I333" s="9" t="s">
        <v>3880</v>
      </c>
      <c r="J333">
        <v>3066</v>
      </c>
    </row>
    <row r="334" spans="1:10" x14ac:dyDescent="0.25">
      <c r="A334" s="9" t="s">
        <v>3878</v>
      </c>
      <c r="B334">
        <v>3.9</v>
      </c>
      <c r="I334" s="9" t="s">
        <v>3879</v>
      </c>
      <c r="J334">
        <v>3197</v>
      </c>
    </row>
    <row r="335" spans="1:10" x14ac:dyDescent="0.25">
      <c r="A335" s="9" t="s">
        <v>3877</v>
      </c>
      <c r="B335">
        <v>3.5</v>
      </c>
      <c r="I335" s="9" t="s">
        <v>3878</v>
      </c>
      <c r="J335">
        <v>58162</v>
      </c>
    </row>
    <row r="336" spans="1:10" x14ac:dyDescent="0.25">
      <c r="A336" s="9" t="s">
        <v>3876</v>
      </c>
      <c r="B336">
        <v>3.9</v>
      </c>
      <c r="I336" s="9" t="s">
        <v>3877</v>
      </c>
      <c r="J336">
        <v>83996</v>
      </c>
    </row>
    <row r="337" spans="1:10" x14ac:dyDescent="0.25">
      <c r="A337" s="9" t="s">
        <v>3875</v>
      </c>
      <c r="B337">
        <v>3.9</v>
      </c>
      <c r="I337" s="9" t="s">
        <v>3876</v>
      </c>
      <c r="J337">
        <v>24871</v>
      </c>
    </row>
    <row r="338" spans="1:10" x14ac:dyDescent="0.25">
      <c r="A338" s="9" t="s">
        <v>3874</v>
      </c>
      <c r="B338">
        <v>3.9</v>
      </c>
      <c r="I338" s="9" t="s">
        <v>3875</v>
      </c>
      <c r="J338">
        <v>1075</v>
      </c>
    </row>
    <row r="339" spans="1:10" x14ac:dyDescent="0.25">
      <c r="A339" s="9" t="s">
        <v>3873</v>
      </c>
      <c r="B339">
        <v>3.9</v>
      </c>
      <c r="I339" s="9" t="s">
        <v>3874</v>
      </c>
      <c r="J339">
        <v>25946</v>
      </c>
    </row>
    <row r="340" spans="1:10" x14ac:dyDescent="0.25">
      <c r="A340" s="9" t="s">
        <v>3872</v>
      </c>
      <c r="B340">
        <v>3.9</v>
      </c>
      <c r="I340" s="9" t="s">
        <v>3873</v>
      </c>
      <c r="J340">
        <v>24871</v>
      </c>
    </row>
    <row r="341" spans="1:10" x14ac:dyDescent="0.25">
      <c r="A341" s="9" t="s">
        <v>3871</v>
      </c>
      <c r="B341">
        <v>3.9</v>
      </c>
      <c r="I341" s="9" t="s">
        <v>3872</v>
      </c>
      <c r="J341">
        <v>1075</v>
      </c>
    </row>
    <row r="342" spans="1:10" x14ac:dyDescent="0.25">
      <c r="A342" s="9" t="s">
        <v>3870</v>
      </c>
      <c r="B342">
        <v>3.2999999999999994</v>
      </c>
      <c r="I342" s="9" t="s">
        <v>3871</v>
      </c>
      <c r="J342">
        <v>1075</v>
      </c>
    </row>
    <row r="343" spans="1:10" x14ac:dyDescent="0.25">
      <c r="A343" s="9" t="s">
        <v>3869</v>
      </c>
      <c r="B343">
        <v>4</v>
      </c>
      <c r="I343" s="9" t="s">
        <v>3870</v>
      </c>
      <c r="J343">
        <v>13245</v>
      </c>
    </row>
    <row r="344" spans="1:10" x14ac:dyDescent="0.25">
      <c r="A344" s="9" t="s">
        <v>3868</v>
      </c>
      <c r="B344">
        <v>3.6</v>
      </c>
      <c r="I344" s="9" t="s">
        <v>3869</v>
      </c>
      <c r="J344">
        <v>14282</v>
      </c>
    </row>
    <row r="345" spans="1:10" x14ac:dyDescent="0.25">
      <c r="A345" s="9" t="s">
        <v>3867</v>
      </c>
      <c r="B345">
        <v>3.8</v>
      </c>
      <c r="I345" s="9" t="s">
        <v>3868</v>
      </c>
      <c r="J345">
        <v>18202</v>
      </c>
    </row>
    <row r="346" spans="1:10" x14ac:dyDescent="0.25">
      <c r="A346" s="9" t="s">
        <v>3338</v>
      </c>
      <c r="B346">
        <v>4.4000000000000004</v>
      </c>
      <c r="I346" s="9" t="s">
        <v>3867</v>
      </c>
      <c r="J346">
        <v>538</v>
      </c>
    </row>
    <row r="347" spans="1:10" x14ac:dyDescent="0.25">
      <c r="A347" s="9" t="s">
        <v>3313</v>
      </c>
      <c r="B347">
        <v>3.7</v>
      </c>
      <c r="I347" s="9" t="s">
        <v>3338</v>
      </c>
      <c r="J347">
        <v>535</v>
      </c>
    </row>
    <row r="348" spans="1:10" x14ac:dyDescent="0.25">
      <c r="A348" s="9" t="s">
        <v>3866</v>
      </c>
      <c r="B348">
        <v>4</v>
      </c>
      <c r="I348" s="9" t="s">
        <v>3313</v>
      </c>
      <c r="J348">
        <v>465</v>
      </c>
    </row>
    <row r="349" spans="1:10" x14ac:dyDescent="0.25">
      <c r="A349" s="9" t="s">
        <v>3865</v>
      </c>
      <c r="B349">
        <v>4.3</v>
      </c>
      <c r="I349" s="9" t="s">
        <v>3866</v>
      </c>
      <c r="J349">
        <v>184</v>
      </c>
    </row>
    <row r="350" spans="1:10" x14ac:dyDescent="0.25">
      <c r="A350" s="9" t="s">
        <v>3864</v>
      </c>
      <c r="B350">
        <v>3.3</v>
      </c>
      <c r="I350" s="9" t="s">
        <v>3865</v>
      </c>
      <c r="J350">
        <v>11006</v>
      </c>
    </row>
    <row r="351" spans="1:10" x14ac:dyDescent="0.25">
      <c r="A351" s="9" t="s">
        <v>3863</v>
      </c>
      <c r="B351">
        <v>3.8</v>
      </c>
      <c r="I351" s="9" t="s">
        <v>3864</v>
      </c>
      <c r="J351">
        <v>8427</v>
      </c>
    </row>
    <row r="352" spans="1:10" x14ac:dyDescent="0.25">
      <c r="A352" s="9" t="s">
        <v>3862</v>
      </c>
      <c r="B352">
        <v>3.85</v>
      </c>
      <c r="I352" s="9" t="s">
        <v>3863</v>
      </c>
      <c r="J352">
        <v>287</v>
      </c>
    </row>
    <row r="353" spans="1:10" x14ac:dyDescent="0.25">
      <c r="A353" s="9" t="s">
        <v>3861</v>
      </c>
      <c r="B353">
        <v>4.2</v>
      </c>
      <c r="I353" s="9" t="s">
        <v>3862</v>
      </c>
      <c r="J353">
        <v>6850</v>
      </c>
    </row>
    <row r="354" spans="1:10" x14ac:dyDescent="0.25">
      <c r="A354" s="9" t="s">
        <v>3860</v>
      </c>
      <c r="B354">
        <v>4.0999999999999996</v>
      </c>
      <c r="I354" s="9" t="s">
        <v>3861</v>
      </c>
      <c r="J354">
        <v>3846</v>
      </c>
    </row>
    <row r="355" spans="1:10" x14ac:dyDescent="0.25">
      <c r="A355" s="9" t="s">
        <v>3085</v>
      </c>
      <c r="B355">
        <v>4.2</v>
      </c>
      <c r="I355" s="9" t="s">
        <v>3860</v>
      </c>
      <c r="J355">
        <v>1051</v>
      </c>
    </row>
    <row r="356" spans="1:10" x14ac:dyDescent="0.25">
      <c r="A356" s="9" t="s">
        <v>3859</v>
      </c>
      <c r="B356">
        <v>3.7</v>
      </c>
      <c r="I356" s="9" t="s">
        <v>3085</v>
      </c>
      <c r="J356">
        <v>40106</v>
      </c>
    </row>
    <row r="357" spans="1:10" x14ac:dyDescent="0.25">
      <c r="A357" s="9" t="s">
        <v>3858</v>
      </c>
      <c r="B357">
        <v>4.2</v>
      </c>
      <c r="I357" s="9" t="s">
        <v>3859</v>
      </c>
      <c r="J357">
        <v>1662</v>
      </c>
    </row>
    <row r="358" spans="1:10" x14ac:dyDescent="0.25">
      <c r="A358" s="9" t="s">
        <v>3857</v>
      </c>
      <c r="B358">
        <v>3.7</v>
      </c>
      <c r="I358" s="9" t="s">
        <v>3858</v>
      </c>
      <c r="J358">
        <v>5967</v>
      </c>
    </row>
    <row r="359" spans="1:10" x14ac:dyDescent="0.25">
      <c r="A359" s="9" t="s">
        <v>3856</v>
      </c>
      <c r="B359">
        <v>3.8</v>
      </c>
      <c r="I359" s="9" t="s">
        <v>3857</v>
      </c>
      <c r="J359">
        <v>13406</v>
      </c>
    </row>
    <row r="360" spans="1:10" x14ac:dyDescent="0.25">
      <c r="A360" s="9" t="s">
        <v>3855</v>
      </c>
      <c r="B360">
        <v>4.0999999999999996</v>
      </c>
      <c r="I360" s="9" t="s">
        <v>3856</v>
      </c>
      <c r="J360">
        <v>15592</v>
      </c>
    </row>
    <row r="361" spans="1:10" x14ac:dyDescent="0.25">
      <c r="A361" s="9" t="s">
        <v>3854</v>
      </c>
      <c r="B361">
        <v>4</v>
      </c>
      <c r="I361" s="9" t="s">
        <v>3855</v>
      </c>
      <c r="J361">
        <v>31388</v>
      </c>
    </row>
    <row r="362" spans="1:10" x14ac:dyDescent="0.25">
      <c r="A362" s="9" t="s">
        <v>3853</v>
      </c>
      <c r="B362">
        <v>4.2</v>
      </c>
      <c r="I362" s="9" t="s">
        <v>3854</v>
      </c>
      <c r="J362">
        <v>15034</v>
      </c>
    </row>
    <row r="363" spans="1:10" x14ac:dyDescent="0.25">
      <c r="A363" s="9" t="s">
        <v>3852</v>
      </c>
      <c r="B363">
        <v>3.8</v>
      </c>
      <c r="I363" s="9" t="s">
        <v>3853</v>
      </c>
      <c r="J363">
        <v>6919</v>
      </c>
    </row>
    <row r="364" spans="1:10" x14ac:dyDescent="0.25">
      <c r="A364" s="9" t="s">
        <v>3025</v>
      </c>
      <c r="B364">
        <v>3.9</v>
      </c>
      <c r="I364" s="9" t="s">
        <v>3852</v>
      </c>
      <c r="J364">
        <v>14062</v>
      </c>
    </row>
    <row r="365" spans="1:10" x14ac:dyDescent="0.25">
      <c r="A365" s="9" t="s">
        <v>3011</v>
      </c>
      <c r="B365">
        <v>3.9</v>
      </c>
      <c r="I365" s="9" t="s">
        <v>3025</v>
      </c>
      <c r="J365">
        <v>43070</v>
      </c>
    </row>
    <row r="366" spans="1:10" x14ac:dyDescent="0.25">
      <c r="A366" s="9" t="s">
        <v>3851</v>
      </c>
      <c r="B366">
        <v>4.0999999999999996</v>
      </c>
      <c r="I366" s="9" t="s">
        <v>3011</v>
      </c>
      <c r="J366">
        <v>63350</v>
      </c>
    </row>
    <row r="367" spans="1:10" x14ac:dyDescent="0.25">
      <c r="A367" s="9" t="s">
        <v>3037</v>
      </c>
      <c r="B367">
        <v>3.8</v>
      </c>
      <c r="I367" s="9" t="s">
        <v>3851</v>
      </c>
      <c r="J367">
        <v>4118</v>
      </c>
    </row>
    <row r="368" spans="1:10" x14ac:dyDescent="0.25">
      <c r="A368" s="9" t="s">
        <v>3093</v>
      </c>
      <c r="B368">
        <v>3.9</v>
      </c>
      <c r="I368" s="9" t="s">
        <v>3037</v>
      </c>
      <c r="J368">
        <v>2593</v>
      </c>
    </row>
    <row r="369" spans="1:10" x14ac:dyDescent="0.25">
      <c r="A369" s="9" t="s">
        <v>3850</v>
      </c>
      <c r="B369">
        <v>4.3</v>
      </c>
      <c r="I369" s="9" t="s">
        <v>3093</v>
      </c>
      <c r="J369">
        <v>31783</v>
      </c>
    </row>
    <row r="370" spans="1:10" x14ac:dyDescent="0.25">
      <c r="A370" s="9" t="s">
        <v>2994</v>
      </c>
      <c r="B370">
        <v>4.0999999999999996</v>
      </c>
      <c r="I370" s="9" t="s">
        <v>3850</v>
      </c>
      <c r="J370">
        <v>4570</v>
      </c>
    </row>
    <row r="371" spans="1:10" x14ac:dyDescent="0.25">
      <c r="A371" s="9" t="s">
        <v>3170</v>
      </c>
      <c r="B371">
        <v>4.3</v>
      </c>
      <c r="I371" s="9" t="s">
        <v>2994</v>
      </c>
      <c r="J371">
        <v>11828</v>
      </c>
    </row>
    <row r="372" spans="1:10" x14ac:dyDescent="0.25">
      <c r="A372" s="9" t="s">
        <v>3312</v>
      </c>
      <c r="B372">
        <v>4.0999999999999996</v>
      </c>
      <c r="I372" s="9" t="s">
        <v>3170</v>
      </c>
      <c r="J372">
        <v>1237</v>
      </c>
    </row>
    <row r="373" spans="1:10" x14ac:dyDescent="0.25">
      <c r="A373" s="9" t="s">
        <v>3247</v>
      </c>
      <c r="B373">
        <v>4.0999999999999996</v>
      </c>
      <c r="I373" s="9" t="s">
        <v>3312</v>
      </c>
      <c r="J373">
        <v>1597</v>
      </c>
    </row>
    <row r="374" spans="1:10" x14ac:dyDescent="0.25">
      <c r="A374" s="9" t="s">
        <v>3198</v>
      </c>
      <c r="B374">
        <v>4.3</v>
      </c>
      <c r="I374" s="9" t="s">
        <v>3247</v>
      </c>
      <c r="J374">
        <v>1779</v>
      </c>
    </row>
    <row r="375" spans="1:10" x14ac:dyDescent="0.25">
      <c r="A375" s="9" t="s">
        <v>3284</v>
      </c>
      <c r="B375">
        <v>4.0999999999999996</v>
      </c>
      <c r="I375" s="9" t="s">
        <v>3198</v>
      </c>
      <c r="J375">
        <v>3530</v>
      </c>
    </row>
    <row r="376" spans="1:10" x14ac:dyDescent="0.25">
      <c r="A376" s="9" t="s">
        <v>3849</v>
      </c>
      <c r="B376">
        <v>4.3</v>
      </c>
      <c r="I376" s="9" t="s">
        <v>3284</v>
      </c>
      <c r="J376">
        <v>352</v>
      </c>
    </row>
    <row r="377" spans="1:10" x14ac:dyDescent="0.25">
      <c r="A377" s="9" t="s">
        <v>3848</v>
      </c>
      <c r="B377">
        <v>4.2</v>
      </c>
      <c r="I377" s="9" t="s">
        <v>3849</v>
      </c>
      <c r="J377">
        <v>17394</v>
      </c>
    </row>
    <row r="378" spans="1:10" x14ac:dyDescent="0.25">
      <c r="A378" s="9" t="s">
        <v>3847</v>
      </c>
      <c r="B378">
        <v>4.3</v>
      </c>
      <c r="I378" s="9" t="s">
        <v>3848</v>
      </c>
      <c r="J378">
        <v>3201</v>
      </c>
    </row>
    <row r="379" spans="1:10" x14ac:dyDescent="0.25">
      <c r="A379" s="9" t="s">
        <v>3846</v>
      </c>
      <c r="B379">
        <v>4.0999999999999996</v>
      </c>
      <c r="I379" s="9" t="s">
        <v>3847</v>
      </c>
      <c r="J379">
        <v>2125</v>
      </c>
    </row>
    <row r="380" spans="1:10" x14ac:dyDescent="0.25">
      <c r="A380" s="9" t="s">
        <v>3311</v>
      </c>
      <c r="B380">
        <v>3.8</v>
      </c>
      <c r="I380" s="9" t="s">
        <v>3846</v>
      </c>
      <c r="J380">
        <v>16685</v>
      </c>
    </row>
    <row r="381" spans="1:10" x14ac:dyDescent="0.25">
      <c r="A381" s="9" t="s">
        <v>3136</v>
      </c>
      <c r="B381">
        <v>4.1714285714285717</v>
      </c>
      <c r="I381" s="9" t="s">
        <v>3311</v>
      </c>
      <c r="J381">
        <v>132</v>
      </c>
    </row>
    <row r="382" spans="1:10" x14ac:dyDescent="0.25">
      <c r="A382" s="9" t="s">
        <v>3845</v>
      </c>
      <c r="B382">
        <v>4.2</v>
      </c>
      <c r="I382" s="9" t="s">
        <v>3136</v>
      </c>
      <c r="J382">
        <v>45803</v>
      </c>
    </row>
    <row r="383" spans="1:10" x14ac:dyDescent="0.25">
      <c r="A383" s="9" t="s">
        <v>3362</v>
      </c>
      <c r="B383">
        <v>4.0999999999999996</v>
      </c>
      <c r="I383" s="9" t="s">
        <v>3845</v>
      </c>
      <c r="J383">
        <v>2262</v>
      </c>
    </row>
    <row r="384" spans="1:10" x14ac:dyDescent="0.25">
      <c r="A384" s="9" t="s">
        <v>3844</v>
      </c>
      <c r="B384">
        <v>4</v>
      </c>
      <c r="I384" s="9" t="s">
        <v>3362</v>
      </c>
      <c r="J384">
        <v>10443</v>
      </c>
    </row>
    <row r="385" spans="1:10" x14ac:dyDescent="0.25">
      <c r="A385" s="9" t="s">
        <v>3843</v>
      </c>
      <c r="B385">
        <v>4.2</v>
      </c>
      <c r="I385" s="9" t="s">
        <v>3844</v>
      </c>
      <c r="J385">
        <v>18654</v>
      </c>
    </row>
    <row r="386" spans="1:10" x14ac:dyDescent="0.25">
      <c r="A386" s="9" t="s">
        <v>3190</v>
      </c>
      <c r="B386">
        <v>4.0999999999999996</v>
      </c>
      <c r="I386" s="9" t="s">
        <v>3843</v>
      </c>
      <c r="J386">
        <v>4969</v>
      </c>
    </row>
    <row r="387" spans="1:10" x14ac:dyDescent="0.25">
      <c r="A387" s="9" t="s">
        <v>3374</v>
      </c>
      <c r="B387">
        <v>4.4000000000000004</v>
      </c>
      <c r="I387" s="9" t="s">
        <v>3190</v>
      </c>
      <c r="J387">
        <v>8599</v>
      </c>
    </row>
    <row r="388" spans="1:10" x14ac:dyDescent="0.25">
      <c r="A388" s="9" t="s">
        <v>3291</v>
      </c>
      <c r="B388">
        <v>3.5</v>
      </c>
      <c r="I388" s="9" t="s">
        <v>3374</v>
      </c>
      <c r="J388">
        <v>17</v>
      </c>
    </row>
    <row r="389" spans="1:10" x14ac:dyDescent="0.25">
      <c r="A389" s="9" t="s">
        <v>3842</v>
      </c>
      <c r="B389">
        <v>3.9</v>
      </c>
      <c r="I389" s="9" t="s">
        <v>3291</v>
      </c>
      <c r="J389">
        <v>132</v>
      </c>
    </row>
    <row r="390" spans="1:10" x14ac:dyDescent="0.25">
      <c r="A390" s="9" t="s">
        <v>3841</v>
      </c>
      <c r="B390">
        <v>4.3</v>
      </c>
      <c r="I390" s="9" t="s">
        <v>3842</v>
      </c>
      <c r="J390">
        <v>8314</v>
      </c>
    </row>
    <row r="391" spans="1:10" x14ac:dyDescent="0.25">
      <c r="A391" s="9" t="s">
        <v>3840</v>
      </c>
      <c r="B391">
        <v>3.8</v>
      </c>
      <c r="I391" s="9" t="s">
        <v>3841</v>
      </c>
      <c r="J391">
        <v>5388</v>
      </c>
    </row>
    <row r="392" spans="1:10" x14ac:dyDescent="0.25">
      <c r="A392" s="9" t="s">
        <v>3839</v>
      </c>
      <c r="B392">
        <v>3.9</v>
      </c>
      <c r="I392" s="9" t="s">
        <v>3840</v>
      </c>
      <c r="J392">
        <v>125</v>
      </c>
    </row>
    <row r="393" spans="1:10" x14ac:dyDescent="0.25">
      <c r="A393" s="9" t="s">
        <v>3176</v>
      </c>
      <c r="B393">
        <v>4</v>
      </c>
      <c r="I393" s="9" t="s">
        <v>3839</v>
      </c>
      <c r="J393">
        <v>276</v>
      </c>
    </row>
    <row r="394" spans="1:10" x14ac:dyDescent="0.25">
      <c r="A394" s="9" t="s">
        <v>2962</v>
      </c>
      <c r="B394">
        <v>4.3</v>
      </c>
      <c r="I394" s="9" t="s">
        <v>3176</v>
      </c>
      <c r="J394">
        <v>15464</v>
      </c>
    </row>
    <row r="395" spans="1:10" x14ac:dyDescent="0.25">
      <c r="A395" s="9" t="s">
        <v>2979</v>
      </c>
      <c r="B395">
        <v>4.0999999999999996</v>
      </c>
      <c r="I395" s="9" t="s">
        <v>2962</v>
      </c>
      <c r="J395">
        <v>2450</v>
      </c>
    </row>
    <row r="396" spans="1:10" x14ac:dyDescent="0.25">
      <c r="A396" s="9" t="s">
        <v>3297</v>
      </c>
      <c r="B396">
        <v>3.4</v>
      </c>
      <c r="I396" s="9" t="s">
        <v>2979</v>
      </c>
      <c r="J396">
        <v>6199</v>
      </c>
    </row>
    <row r="397" spans="1:10" x14ac:dyDescent="0.25">
      <c r="A397" s="9" t="s">
        <v>3003</v>
      </c>
      <c r="B397">
        <v>4.0999999999999996</v>
      </c>
      <c r="I397" s="9" t="s">
        <v>3297</v>
      </c>
      <c r="J397">
        <v>422</v>
      </c>
    </row>
    <row r="398" spans="1:10" x14ac:dyDescent="0.25">
      <c r="A398" s="9" t="s">
        <v>2998</v>
      </c>
      <c r="B398">
        <v>3.9</v>
      </c>
      <c r="I398" s="9" t="s">
        <v>3003</v>
      </c>
      <c r="J398">
        <v>270563</v>
      </c>
    </row>
    <row r="399" spans="1:10" x14ac:dyDescent="0.25">
      <c r="A399" s="9" t="s">
        <v>3343</v>
      </c>
      <c r="B399">
        <v>4.2</v>
      </c>
      <c r="I399" s="9" t="s">
        <v>2998</v>
      </c>
      <c r="J399">
        <v>14667</v>
      </c>
    </row>
    <row r="400" spans="1:10" x14ac:dyDescent="0.25">
      <c r="A400" s="9" t="s">
        <v>3838</v>
      </c>
      <c r="B400">
        <v>3.9166666666666665</v>
      </c>
      <c r="I400" s="9" t="s">
        <v>3343</v>
      </c>
      <c r="J400">
        <v>136</v>
      </c>
    </row>
    <row r="401" spans="1:10" x14ac:dyDescent="0.25">
      <c r="A401" s="9" t="s">
        <v>3837</v>
      </c>
      <c r="B401">
        <v>3.7</v>
      </c>
      <c r="I401" s="9" t="s">
        <v>3838</v>
      </c>
      <c r="J401">
        <v>217302</v>
      </c>
    </row>
    <row r="402" spans="1:10" x14ac:dyDescent="0.25">
      <c r="A402" s="9" t="s">
        <v>3836</v>
      </c>
      <c r="B402">
        <v>4.4000000000000004</v>
      </c>
      <c r="I402" s="9" t="s">
        <v>3837</v>
      </c>
      <c r="J402">
        <v>976</v>
      </c>
    </row>
    <row r="403" spans="1:10" x14ac:dyDescent="0.25">
      <c r="A403" s="9" t="s">
        <v>3077</v>
      </c>
      <c r="B403">
        <v>4.0999999999999996</v>
      </c>
      <c r="I403" s="9" t="s">
        <v>3836</v>
      </c>
      <c r="J403">
        <v>7203</v>
      </c>
    </row>
    <row r="404" spans="1:10" x14ac:dyDescent="0.25">
      <c r="A404" s="9" t="s">
        <v>2953</v>
      </c>
      <c r="B404">
        <v>4.25</v>
      </c>
      <c r="I404" s="9" t="s">
        <v>3077</v>
      </c>
      <c r="J404">
        <v>2138</v>
      </c>
    </row>
    <row r="405" spans="1:10" x14ac:dyDescent="0.25">
      <c r="A405" s="9" t="s">
        <v>3835</v>
      </c>
      <c r="B405">
        <v>4.4000000000000004</v>
      </c>
      <c r="I405" s="9" t="s">
        <v>2953</v>
      </c>
      <c r="J405">
        <v>42534</v>
      </c>
    </row>
    <row r="406" spans="1:10" x14ac:dyDescent="0.25">
      <c r="A406" s="9" t="s">
        <v>3834</v>
      </c>
      <c r="B406">
        <v>4.0999999999999996</v>
      </c>
      <c r="I406" s="9" t="s">
        <v>3835</v>
      </c>
      <c r="J406">
        <v>17994</v>
      </c>
    </row>
    <row r="407" spans="1:10" x14ac:dyDescent="0.25">
      <c r="A407" s="9" t="s">
        <v>3833</v>
      </c>
      <c r="B407">
        <v>4.2</v>
      </c>
      <c r="I407" s="9" t="s">
        <v>3834</v>
      </c>
      <c r="J407">
        <v>26543</v>
      </c>
    </row>
    <row r="408" spans="1:10" x14ac:dyDescent="0.25">
      <c r="A408" s="9" t="s">
        <v>2949</v>
      </c>
      <c r="B408">
        <v>4.3</v>
      </c>
      <c r="I408" s="9" t="s">
        <v>3833</v>
      </c>
      <c r="J408">
        <v>14290</v>
      </c>
    </row>
    <row r="409" spans="1:10" x14ac:dyDescent="0.25">
      <c r="A409" s="9" t="s">
        <v>3832</v>
      </c>
      <c r="B409">
        <v>4.4000000000000004</v>
      </c>
      <c r="I409" s="9" t="s">
        <v>2949</v>
      </c>
      <c r="J409">
        <v>7223</v>
      </c>
    </row>
    <row r="410" spans="1:10" x14ac:dyDescent="0.25">
      <c r="A410" s="9" t="s">
        <v>3831</v>
      </c>
      <c r="B410">
        <v>4.4000000000000004</v>
      </c>
      <c r="I410" s="9" t="s">
        <v>3832</v>
      </c>
      <c r="J410">
        <v>2518</v>
      </c>
    </row>
    <row r="411" spans="1:10" x14ac:dyDescent="0.25">
      <c r="A411" s="9" t="s">
        <v>3830</v>
      </c>
      <c r="B411">
        <v>3.9</v>
      </c>
      <c r="I411" s="9" t="s">
        <v>3831</v>
      </c>
      <c r="J411">
        <v>9734</v>
      </c>
    </row>
    <row r="412" spans="1:10" x14ac:dyDescent="0.25">
      <c r="A412" s="9" t="s">
        <v>3829</v>
      </c>
      <c r="B412">
        <v>4.3</v>
      </c>
      <c r="I412" s="9" t="s">
        <v>3830</v>
      </c>
      <c r="J412">
        <v>3394</v>
      </c>
    </row>
    <row r="413" spans="1:10" x14ac:dyDescent="0.25">
      <c r="A413" s="9" t="s">
        <v>3828</v>
      </c>
      <c r="B413">
        <v>4.3</v>
      </c>
      <c r="I413" s="9" t="s">
        <v>3829</v>
      </c>
      <c r="J413">
        <v>7681</v>
      </c>
    </row>
    <row r="414" spans="1:10" x14ac:dyDescent="0.25">
      <c r="A414" s="9" t="s">
        <v>3827</v>
      </c>
      <c r="B414">
        <v>4.3</v>
      </c>
      <c r="I414" s="9" t="s">
        <v>3828</v>
      </c>
      <c r="J414">
        <v>37974</v>
      </c>
    </row>
    <row r="415" spans="1:10" x14ac:dyDescent="0.25">
      <c r="A415" s="9" t="s">
        <v>3826</v>
      </c>
      <c r="B415">
        <v>4.4000000000000004</v>
      </c>
      <c r="I415" s="9" t="s">
        <v>3827</v>
      </c>
      <c r="J415">
        <v>15453</v>
      </c>
    </row>
    <row r="416" spans="1:10" x14ac:dyDescent="0.25">
      <c r="A416" s="9" t="s">
        <v>3825</v>
      </c>
      <c r="B416">
        <v>4</v>
      </c>
      <c r="I416" s="9" t="s">
        <v>3826</v>
      </c>
      <c r="J416">
        <v>3543</v>
      </c>
    </row>
    <row r="417" spans="1:10" x14ac:dyDescent="0.25">
      <c r="A417" s="9" t="s">
        <v>3824</v>
      </c>
      <c r="B417">
        <v>4.3</v>
      </c>
      <c r="I417" s="9" t="s">
        <v>3825</v>
      </c>
      <c r="J417">
        <v>3160</v>
      </c>
    </row>
    <row r="418" spans="1:10" x14ac:dyDescent="0.25">
      <c r="A418" s="9" t="s">
        <v>3823</v>
      </c>
      <c r="B418">
        <v>4</v>
      </c>
      <c r="I418" s="9" t="s">
        <v>3824</v>
      </c>
      <c r="J418">
        <v>4253</v>
      </c>
    </row>
    <row r="419" spans="1:10" x14ac:dyDescent="0.25">
      <c r="A419" s="9" t="s">
        <v>3822</v>
      </c>
      <c r="B419">
        <v>4.4000000000000004</v>
      </c>
      <c r="I419" s="9" t="s">
        <v>3823</v>
      </c>
      <c r="J419">
        <v>178</v>
      </c>
    </row>
    <row r="420" spans="1:10" x14ac:dyDescent="0.25">
      <c r="A420" s="9" t="s">
        <v>3021</v>
      </c>
      <c r="B420">
        <v>4.5</v>
      </c>
      <c r="I420" s="9" t="s">
        <v>3822</v>
      </c>
      <c r="J420">
        <v>2981</v>
      </c>
    </row>
    <row r="421" spans="1:10" x14ac:dyDescent="0.25">
      <c r="A421" s="9" t="s">
        <v>3002</v>
      </c>
      <c r="B421">
        <v>4.3</v>
      </c>
      <c r="I421" s="9" t="s">
        <v>3021</v>
      </c>
      <c r="J421">
        <v>7949</v>
      </c>
    </row>
    <row r="422" spans="1:10" x14ac:dyDescent="0.25">
      <c r="A422" s="9" t="s">
        <v>3821</v>
      </c>
      <c r="B422">
        <v>4.4000000000000004</v>
      </c>
      <c r="I422" s="9" t="s">
        <v>3002</v>
      </c>
      <c r="J422">
        <v>2026</v>
      </c>
    </row>
    <row r="423" spans="1:10" x14ac:dyDescent="0.25">
      <c r="A423" s="9" t="s">
        <v>3820</v>
      </c>
      <c r="B423">
        <v>4.0999999999999996</v>
      </c>
      <c r="I423" s="9" t="s">
        <v>3821</v>
      </c>
      <c r="J423">
        <v>1964</v>
      </c>
    </row>
    <row r="424" spans="1:10" x14ac:dyDescent="0.25">
      <c r="A424" s="9" t="s">
        <v>3359</v>
      </c>
      <c r="B424">
        <v>2.2999999999999998</v>
      </c>
      <c r="I424" s="9" t="s">
        <v>3820</v>
      </c>
      <c r="J424">
        <v>4157</v>
      </c>
    </row>
    <row r="425" spans="1:10" x14ac:dyDescent="0.25">
      <c r="A425" s="9" t="s">
        <v>3087</v>
      </c>
      <c r="B425">
        <v>4.0999999999999996</v>
      </c>
      <c r="I425" s="9" t="s">
        <v>3359</v>
      </c>
      <c r="J425">
        <v>13</v>
      </c>
    </row>
    <row r="426" spans="1:10" x14ac:dyDescent="0.25">
      <c r="A426" s="9" t="s">
        <v>3819</v>
      </c>
      <c r="B426">
        <v>4.0999999999999996</v>
      </c>
      <c r="I426" s="9" t="s">
        <v>3087</v>
      </c>
      <c r="J426">
        <v>4308</v>
      </c>
    </row>
    <row r="427" spans="1:10" x14ac:dyDescent="0.25">
      <c r="A427" s="9" t="s">
        <v>2969</v>
      </c>
      <c r="B427">
        <v>4</v>
      </c>
      <c r="I427" s="9" t="s">
        <v>3819</v>
      </c>
      <c r="J427">
        <v>2740</v>
      </c>
    </row>
    <row r="428" spans="1:10" x14ac:dyDescent="0.25">
      <c r="A428" s="9" t="s">
        <v>3023</v>
      </c>
      <c r="B428">
        <v>4.3</v>
      </c>
      <c r="I428" s="9" t="s">
        <v>2969</v>
      </c>
      <c r="J428">
        <v>3686</v>
      </c>
    </row>
    <row r="429" spans="1:10" x14ac:dyDescent="0.25">
      <c r="A429" s="9" t="s">
        <v>2961</v>
      </c>
      <c r="B429">
        <v>4.3</v>
      </c>
      <c r="I429" s="9" t="s">
        <v>3023</v>
      </c>
      <c r="J429">
        <v>2493</v>
      </c>
    </row>
    <row r="430" spans="1:10" x14ac:dyDescent="0.25">
      <c r="A430" s="9" t="s">
        <v>3072</v>
      </c>
      <c r="B430">
        <v>4.2</v>
      </c>
      <c r="I430" s="9" t="s">
        <v>2961</v>
      </c>
      <c r="J430">
        <v>6156</v>
      </c>
    </row>
    <row r="431" spans="1:10" x14ac:dyDescent="0.25">
      <c r="A431" s="9" t="s">
        <v>2960</v>
      </c>
      <c r="B431">
        <v>4.3</v>
      </c>
      <c r="I431" s="9" t="s">
        <v>3072</v>
      </c>
      <c r="J431">
        <v>1926</v>
      </c>
    </row>
    <row r="432" spans="1:10" x14ac:dyDescent="0.25">
      <c r="A432" s="9" t="s">
        <v>3818</v>
      </c>
      <c r="B432">
        <v>4.2</v>
      </c>
      <c r="I432" s="9" t="s">
        <v>2960</v>
      </c>
      <c r="J432">
        <v>5719</v>
      </c>
    </row>
    <row r="433" spans="1:10" x14ac:dyDescent="0.25">
      <c r="A433" s="9" t="s">
        <v>3817</v>
      </c>
      <c r="B433">
        <v>4.4000000000000004</v>
      </c>
      <c r="I433" s="9" t="s">
        <v>3818</v>
      </c>
      <c r="J433">
        <v>3740</v>
      </c>
    </row>
    <row r="434" spans="1:10" x14ac:dyDescent="0.25">
      <c r="A434" s="9" t="s">
        <v>3816</v>
      </c>
      <c r="B434">
        <v>4.4000000000000004</v>
      </c>
      <c r="I434" s="9" t="s">
        <v>3817</v>
      </c>
      <c r="J434">
        <v>25996</v>
      </c>
    </row>
    <row r="435" spans="1:10" x14ac:dyDescent="0.25">
      <c r="A435" s="9" t="s">
        <v>3156</v>
      </c>
      <c r="B435">
        <v>4.0999999999999996</v>
      </c>
      <c r="I435" s="9" t="s">
        <v>3816</v>
      </c>
      <c r="J435">
        <v>26556</v>
      </c>
    </row>
    <row r="436" spans="1:10" x14ac:dyDescent="0.25">
      <c r="A436" s="9" t="s">
        <v>3815</v>
      </c>
      <c r="B436">
        <v>4.0999999999999996</v>
      </c>
      <c r="I436" s="9" t="s">
        <v>3156</v>
      </c>
      <c r="J436">
        <v>1456</v>
      </c>
    </row>
    <row r="437" spans="1:10" x14ac:dyDescent="0.25">
      <c r="A437" s="9" t="s">
        <v>3814</v>
      </c>
      <c r="B437">
        <v>4.2</v>
      </c>
      <c r="I437" s="9" t="s">
        <v>3815</v>
      </c>
      <c r="J437">
        <v>14120</v>
      </c>
    </row>
    <row r="438" spans="1:10" x14ac:dyDescent="0.25">
      <c r="A438" s="9" t="s">
        <v>3813</v>
      </c>
      <c r="B438">
        <v>4.2</v>
      </c>
      <c r="I438" s="9" t="s">
        <v>3814</v>
      </c>
      <c r="J438">
        <v>18462</v>
      </c>
    </row>
    <row r="439" spans="1:10" x14ac:dyDescent="0.25">
      <c r="A439" s="9" t="s">
        <v>3014</v>
      </c>
      <c r="B439">
        <v>4.2</v>
      </c>
      <c r="I439" s="9" t="s">
        <v>3813</v>
      </c>
      <c r="J439">
        <v>6055</v>
      </c>
    </row>
    <row r="440" spans="1:10" x14ac:dyDescent="0.25">
      <c r="A440" s="9" t="s">
        <v>3031</v>
      </c>
      <c r="B440">
        <v>3.9</v>
      </c>
      <c r="I440" s="9" t="s">
        <v>3014</v>
      </c>
      <c r="J440">
        <v>13029</v>
      </c>
    </row>
    <row r="441" spans="1:10" x14ac:dyDescent="0.25">
      <c r="A441" s="9" t="s">
        <v>3812</v>
      </c>
      <c r="B441">
        <v>4.0999999999999996</v>
      </c>
      <c r="I441" s="9" t="s">
        <v>3031</v>
      </c>
      <c r="J441">
        <v>588</v>
      </c>
    </row>
    <row r="442" spans="1:10" x14ac:dyDescent="0.25">
      <c r="A442" s="9" t="s">
        <v>3811</v>
      </c>
      <c r="B442">
        <v>4.3</v>
      </c>
      <c r="I442" s="9" t="s">
        <v>3812</v>
      </c>
      <c r="J442">
        <v>19998</v>
      </c>
    </row>
    <row r="443" spans="1:10" x14ac:dyDescent="0.25">
      <c r="A443" s="9" t="s">
        <v>3376</v>
      </c>
      <c r="B443">
        <v>4.8</v>
      </c>
      <c r="I443" s="9" t="s">
        <v>3811</v>
      </c>
      <c r="J443">
        <v>13944</v>
      </c>
    </row>
    <row r="444" spans="1:10" x14ac:dyDescent="0.25">
      <c r="A444" s="9" t="s">
        <v>3810</v>
      </c>
      <c r="B444">
        <v>4.5</v>
      </c>
      <c r="I444" s="9" t="s">
        <v>3376</v>
      </c>
      <c r="J444">
        <v>28</v>
      </c>
    </row>
    <row r="445" spans="1:10" x14ac:dyDescent="0.25">
      <c r="A445" s="9" t="s">
        <v>3809</v>
      </c>
      <c r="B445">
        <v>4</v>
      </c>
      <c r="I445" s="9" t="s">
        <v>3810</v>
      </c>
      <c r="J445">
        <v>149</v>
      </c>
    </row>
    <row r="446" spans="1:10" x14ac:dyDescent="0.25">
      <c r="A446" s="9" t="s">
        <v>3808</v>
      </c>
      <c r="B446">
        <v>4.2</v>
      </c>
      <c r="I446" s="9" t="s">
        <v>3809</v>
      </c>
      <c r="J446">
        <v>14404</v>
      </c>
    </row>
    <row r="447" spans="1:10" x14ac:dyDescent="0.25">
      <c r="A447" s="9" t="s">
        <v>3807</v>
      </c>
      <c r="B447">
        <v>4.2</v>
      </c>
      <c r="I447" s="9" t="s">
        <v>3808</v>
      </c>
      <c r="J447">
        <v>65832</v>
      </c>
    </row>
    <row r="448" spans="1:10" x14ac:dyDescent="0.25">
      <c r="A448" s="9" t="s">
        <v>3806</v>
      </c>
      <c r="B448">
        <v>4.3</v>
      </c>
      <c r="I448" s="9" t="s">
        <v>3807</v>
      </c>
      <c r="J448">
        <v>58506</v>
      </c>
    </row>
    <row r="449" spans="1:10" x14ac:dyDescent="0.25">
      <c r="A449" s="9" t="s">
        <v>3805</v>
      </c>
      <c r="B449">
        <v>3.8</v>
      </c>
      <c r="I449" s="9" t="s">
        <v>3806</v>
      </c>
      <c r="J449">
        <v>8891</v>
      </c>
    </row>
    <row r="450" spans="1:10" x14ac:dyDescent="0.25">
      <c r="A450" s="9" t="s">
        <v>3804</v>
      </c>
      <c r="B450">
        <v>4.3</v>
      </c>
      <c r="I450" s="9" t="s">
        <v>3805</v>
      </c>
      <c r="J450">
        <v>758</v>
      </c>
    </row>
    <row r="451" spans="1:10" x14ac:dyDescent="0.25">
      <c r="A451" s="9" t="s">
        <v>3803</v>
      </c>
      <c r="B451">
        <v>4.2</v>
      </c>
      <c r="I451" s="9" t="s">
        <v>3804</v>
      </c>
      <c r="J451">
        <v>52245</v>
      </c>
    </row>
    <row r="452" spans="1:10" x14ac:dyDescent="0.25">
      <c r="A452" s="9" t="s">
        <v>3802</v>
      </c>
      <c r="B452">
        <v>4.0999999999999996</v>
      </c>
      <c r="I452" s="9" t="s">
        <v>3803</v>
      </c>
      <c r="J452">
        <v>69798</v>
      </c>
    </row>
    <row r="453" spans="1:10" x14ac:dyDescent="0.25">
      <c r="A453" s="9" t="s">
        <v>3801</v>
      </c>
      <c r="B453">
        <v>4.0999999999999996</v>
      </c>
      <c r="I453" s="9" t="s">
        <v>3802</v>
      </c>
      <c r="J453">
        <v>6753</v>
      </c>
    </row>
    <row r="454" spans="1:10" x14ac:dyDescent="0.25">
      <c r="A454" s="9" t="s">
        <v>3800</v>
      </c>
      <c r="B454">
        <v>4.2</v>
      </c>
      <c r="I454" s="9" t="s">
        <v>3801</v>
      </c>
      <c r="J454">
        <v>6753</v>
      </c>
    </row>
    <row r="455" spans="1:10" x14ac:dyDescent="0.25">
      <c r="A455" s="9" t="s">
        <v>3799</v>
      </c>
      <c r="B455">
        <v>4.3</v>
      </c>
      <c r="I455" s="9" t="s">
        <v>3800</v>
      </c>
      <c r="J455">
        <v>7298</v>
      </c>
    </row>
    <row r="456" spans="1:10" x14ac:dyDescent="0.25">
      <c r="A456" s="9" t="s">
        <v>3798</v>
      </c>
      <c r="B456">
        <v>4.2</v>
      </c>
      <c r="I456" s="9" t="s">
        <v>3799</v>
      </c>
      <c r="J456">
        <v>3075</v>
      </c>
    </row>
    <row r="457" spans="1:10" x14ac:dyDescent="0.25">
      <c r="A457" s="9" t="s">
        <v>3797</v>
      </c>
      <c r="B457">
        <v>4.2</v>
      </c>
      <c r="I457" s="9" t="s">
        <v>3798</v>
      </c>
      <c r="J457">
        <v>11029</v>
      </c>
    </row>
    <row r="458" spans="1:10" x14ac:dyDescent="0.25">
      <c r="A458" s="9" t="s">
        <v>3796</v>
      </c>
      <c r="B458">
        <v>4</v>
      </c>
      <c r="I458" s="9" t="s">
        <v>3797</v>
      </c>
      <c r="J458">
        <v>42197</v>
      </c>
    </row>
    <row r="459" spans="1:10" x14ac:dyDescent="0.25">
      <c r="A459" s="9" t="s">
        <v>3795</v>
      </c>
      <c r="B459">
        <v>4.2</v>
      </c>
      <c r="I459" s="9" t="s">
        <v>3796</v>
      </c>
      <c r="J459">
        <v>26423</v>
      </c>
    </row>
    <row r="460" spans="1:10" x14ac:dyDescent="0.25">
      <c r="A460" s="9" t="s">
        <v>3794</v>
      </c>
      <c r="B460">
        <v>4.0999999999999996</v>
      </c>
      <c r="I460" s="9" t="s">
        <v>3795</v>
      </c>
      <c r="J460">
        <v>2375</v>
      </c>
    </row>
    <row r="461" spans="1:10" x14ac:dyDescent="0.25">
      <c r="A461" s="9" t="s">
        <v>3793</v>
      </c>
      <c r="B461">
        <v>4.0999999999999996</v>
      </c>
      <c r="I461" s="9" t="s">
        <v>3794</v>
      </c>
      <c r="J461">
        <v>11716</v>
      </c>
    </row>
    <row r="462" spans="1:10" x14ac:dyDescent="0.25">
      <c r="A462" s="9" t="s">
        <v>3337</v>
      </c>
      <c r="B462">
        <v>3.5</v>
      </c>
      <c r="I462" s="9" t="s">
        <v>3793</v>
      </c>
      <c r="J462">
        <v>4927</v>
      </c>
    </row>
    <row r="463" spans="1:10" x14ac:dyDescent="0.25">
      <c r="A463" s="9" t="s">
        <v>3149</v>
      </c>
      <c r="B463">
        <v>3.9</v>
      </c>
      <c r="I463" s="9" t="s">
        <v>3337</v>
      </c>
      <c r="J463">
        <v>1641</v>
      </c>
    </row>
    <row r="464" spans="1:10" x14ac:dyDescent="0.25">
      <c r="A464" s="9" t="s">
        <v>3283</v>
      </c>
      <c r="B464">
        <v>4</v>
      </c>
      <c r="I464" s="9" t="s">
        <v>3149</v>
      </c>
      <c r="J464">
        <v>14266</v>
      </c>
    </row>
    <row r="465" spans="1:10" x14ac:dyDescent="0.25">
      <c r="A465" s="9" t="s">
        <v>3299</v>
      </c>
      <c r="B465">
        <v>4</v>
      </c>
      <c r="I465" s="9" t="s">
        <v>3283</v>
      </c>
      <c r="J465">
        <v>256622</v>
      </c>
    </row>
    <row r="466" spans="1:10" x14ac:dyDescent="0.25">
      <c r="A466" s="9" t="s">
        <v>3367</v>
      </c>
      <c r="B466">
        <v>4.5</v>
      </c>
      <c r="I466" s="9" t="s">
        <v>3299</v>
      </c>
      <c r="J466">
        <v>256622</v>
      </c>
    </row>
    <row r="467" spans="1:10" x14ac:dyDescent="0.25">
      <c r="A467" s="9" t="s">
        <v>3334</v>
      </c>
      <c r="B467">
        <v>4.0999999999999996</v>
      </c>
      <c r="I467" s="9" t="s">
        <v>3367</v>
      </c>
      <c r="J467">
        <v>38</v>
      </c>
    </row>
    <row r="468" spans="1:10" x14ac:dyDescent="0.25">
      <c r="A468" s="9" t="s">
        <v>3272</v>
      </c>
      <c r="B468">
        <v>3.9</v>
      </c>
      <c r="I468" s="9" t="s">
        <v>3334</v>
      </c>
      <c r="J468">
        <v>10689</v>
      </c>
    </row>
    <row r="469" spans="1:10" x14ac:dyDescent="0.25">
      <c r="A469" s="9" t="s">
        <v>3336</v>
      </c>
      <c r="B469">
        <v>4.0999999999999996</v>
      </c>
      <c r="I469" s="9" t="s">
        <v>3272</v>
      </c>
      <c r="J469">
        <v>15142</v>
      </c>
    </row>
    <row r="470" spans="1:10" x14ac:dyDescent="0.25">
      <c r="A470" s="9" t="s">
        <v>3792</v>
      </c>
      <c r="B470">
        <v>4.0999999999999996</v>
      </c>
      <c r="I470" s="9" t="s">
        <v>3336</v>
      </c>
      <c r="J470">
        <v>7148</v>
      </c>
    </row>
    <row r="471" spans="1:10" x14ac:dyDescent="0.25">
      <c r="A471" s="9" t="s">
        <v>3791</v>
      </c>
      <c r="B471">
        <v>4</v>
      </c>
      <c r="I471" s="9" t="s">
        <v>3792</v>
      </c>
      <c r="J471">
        <v>93839</v>
      </c>
    </row>
    <row r="472" spans="1:10" x14ac:dyDescent="0.25">
      <c r="A472" s="9" t="s">
        <v>3790</v>
      </c>
      <c r="B472">
        <v>3.9</v>
      </c>
      <c r="I472" s="9" t="s">
        <v>3791</v>
      </c>
      <c r="J472">
        <v>158712</v>
      </c>
    </row>
    <row r="473" spans="1:10" x14ac:dyDescent="0.25">
      <c r="A473" s="9" t="s">
        <v>3789</v>
      </c>
      <c r="B473">
        <v>3.9</v>
      </c>
      <c r="I473" s="9" t="s">
        <v>3790</v>
      </c>
      <c r="J473">
        <v>190392</v>
      </c>
    </row>
    <row r="474" spans="1:10" x14ac:dyDescent="0.25">
      <c r="A474" s="9" t="s">
        <v>3788</v>
      </c>
      <c r="B474">
        <v>3.8</v>
      </c>
      <c r="I474" s="9" t="s">
        <v>3789</v>
      </c>
      <c r="J474">
        <v>3517</v>
      </c>
    </row>
    <row r="475" spans="1:10" x14ac:dyDescent="0.25">
      <c r="A475" s="9" t="s">
        <v>3298</v>
      </c>
      <c r="B475">
        <v>3.9</v>
      </c>
      <c r="I475" s="9" t="s">
        <v>3788</v>
      </c>
      <c r="J475">
        <v>14629</v>
      </c>
    </row>
    <row r="476" spans="1:10" x14ac:dyDescent="0.25">
      <c r="A476" s="9" t="s">
        <v>3332</v>
      </c>
      <c r="B476">
        <v>3.7</v>
      </c>
      <c r="I476" s="9" t="s">
        <v>3298</v>
      </c>
      <c r="J476">
        <v>12452</v>
      </c>
    </row>
    <row r="477" spans="1:10" x14ac:dyDescent="0.25">
      <c r="A477" s="9" t="s">
        <v>3158</v>
      </c>
      <c r="B477">
        <v>4</v>
      </c>
      <c r="I477" s="9" t="s">
        <v>3332</v>
      </c>
      <c r="J477">
        <v>828</v>
      </c>
    </row>
    <row r="478" spans="1:10" x14ac:dyDescent="0.25">
      <c r="A478" s="9" t="s">
        <v>3787</v>
      </c>
      <c r="B478">
        <v>4.2</v>
      </c>
      <c r="I478" s="9" t="s">
        <v>3158</v>
      </c>
      <c r="J478">
        <v>1090</v>
      </c>
    </row>
    <row r="479" spans="1:10" x14ac:dyDescent="0.25">
      <c r="A479" s="9" t="s">
        <v>3201</v>
      </c>
      <c r="B479">
        <v>3</v>
      </c>
      <c r="I479" s="9" t="s">
        <v>3787</v>
      </c>
      <c r="J479">
        <v>163</v>
      </c>
    </row>
    <row r="480" spans="1:10" x14ac:dyDescent="0.25">
      <c r="A480" s="9" t="s">
        <v>3786</v>
      </c>
      <c r="B480">
        <v>3.1</v>
      </c>
      <c r="I480" s="9" t="s">
        <v>3201</v>
      </c>
      <c r="J480">
        <v>617</v>
      </c>
    </row>
    <row r="481" spans="1:10" x14ac:dyDescent="0.25">
      <c r="A481" s="9" t="s">
        <v>3785</v>
      </c>
      <c r="B481">
        <v>4</v>
      </c>
      <c r="I481" s="9" t="s">
        <v>3786</v>
      </c>
      <c r="J481">
        <v>2</v>
      </c>
    </row>
    <row r="482" spans="1:10" x14ac:dyDescent="0.25">
      <c r="A482" s="9" t="s">
        <v>3369</v>
      </c>
      <c r="B482">
        <v>4.3</v>
      </c>
      <c r="I482" s="9" t="s">
        <v>3785</v>
      </c>
      <c r="J482">
        <v>727</v>
      </c>
    </row>
    <row r="483" spans="1:10" x14ac:dyDescent="0.25">
      <c r="A483" s="9" t="s">
        <v>3784</v>
      </c>
      <c r="B483">
        <v>3.7</v>
      </c>
      <c r="I483" s="9" t="s">
        <v>3369</v>
      </c>
      <c r="J483">
        <v>240</v>
      </c>
    </row>
    <row r="484" spans="1:10" x14ac:dyDescent="0.25">
      <c r="A484" s="9" t="s">
        <v>3123</v>
      </c>
      <c r="B484">
        <v>4.2</v>
      </c>
      <c r="I484" s="9" t="s">
        <v>3784</v>
      </c>
      <c r="J484">
        <v>2249</v>
      </c>
    </row>
    <row r="485" spans="1:10" x14ac:dyDescent="0.25">
      <c r="A485" s="9" t="s">
        <v>3783</v>
      </c>
      <c r="B485">
        <v>4.7</v>
      </c>
      <c r="I485" s="9" t="s">
        <v>3123</v>
      </c>
      <c r="J485">
        <v>3492</v>
      </c>
    </row>
    <row r="486" spans="1:10" x14ac:dyDescent="0.25">
      <c r="A486" s="9" t="s">
        <v>3782</v>
      </c>
      <c r="B486">
        <v>2.8</v>
      </c>
      <c r="I486" s="9" t="s">
        <v>3783</v>
      </c>
      <c r="J486">
        <v>2300</v>
      </c>
    </row>
    <row r="487" spans="1:10" x14ac:dyDescent="0.25">
      <c r="A487" s="9" t="s">
        <v>3781</v>
      </c>
      <c r="B487">
        <v>4</v>
      </c>
      <c r="I487" s="9" t="s">
        <v>3782</v>
      </c>
      <c r="J487">
        <v>109</v>
      </c>
    </row>
    <row r="488" spans="1:10" x14ac:dyDescent="0.25">
      <c r="A488" s="9" t="s">
        <v>3780</v>
      </c>
      <c r="B488">
        <v>4</v>
      </c>
      <c r="I488" s="9" t="s">
        <v>3781</v>
      </c>
      <c r="J488">
        <v>18756</v>
      </c>
    </row>
    <row r="489" spans="1:10" x14ac:dyDescent="0.25">
      <c r="A489" s="9" t="s">
        <v>2944</v>
      </c>
      <c r="B489">
        <v>3.9</v>
      </c>
      <c r="I489" s="9" t="s">
        <v>3780</v>
      </c>
      <c r="J489">
        <v>2961</v>
      </c>
    </row>
    <row r="490" spans="1:10" x14ac:dyDescent="0.25">
      <c r="A490" s="9" t="s">
        <v>3150</v>
      </c>
      <c r="B490">
        <v>4.2</v>
      </c>
      <c r="I490" s="9" t="s">
        <v>2944</v>
      </c>
      <c r="J490">
        <v>3815</v>
      </c>
    </row>
    <row r="491" spans="1:10" x14ac:dyDescent="0.25">
      <c r="A491" s="9" t="s">
        <v>3015</v>
      </c>
      <c r="B491">
        <v>4.0999999999999996</v>
      </c>
      <c r="I491" s="9" t="s">
        <v>3150</v>
      </c>
      <c r="J491">
        <v>4664</v>
      </c>
    </row>
    <row r="492" spans="1:10" x14ac:dyDescent="0.25">
      <c r="A492" s="9" t="s">
        <v>3005</v>
      </c>
      <c r="B492">
        <v>4.3</v>
      </c>
      <c r="I492" s="9" t="s">
        <v>3015</v>
      </c>
      <c r="J492">
        <v>17325</v>
      </c>
    </row>
    <row r="493" spans="1:10" x14ac:dyDescent="0.25">
      <c r="A493" s="9" t="s">
        <v>3779</v>
      </c>
      <c r="B493">
        <v>4.0999999999999996</v>
      </c>
      <c r="I493" s="9" t="s">
        <v>3005</v>
      </c>
      <c r="J493">
        <v>356</v>
      </c>
    </row>
    <row r="494" spans="1:10" x14ac:dyDescent="0.25">
      <c r="A494" s="9" t="s">
        <v>3039</v>
      </c>
      <c r="B494">
        <v>4.2</v>
      </c>
      <c r="I494" s="9" t="s">
        <v>3779</v>
      </c>
      <c r="J494">
        <v>3524</v>
      </c>
    </row>
    <row r="495" spans="1:10" x14ac:dyDescent="0.25">
      <c r="A495" s="9" t="s">
        <v>3082</v>
      </c>
      <c r="B495">
        <v>4.0999999999999996</v>
      </c>
      <c r="I495" s="9" t="s">
        <v>3039</v>
      </c>
      <c r="J495">
        <v>2727</v>
      </c>
    </row>
    <row r="496" spans="1:10" x14ac:dyDescent="0.25">
      <c r="A496" s="9" t="s">
        <v>3778</v>
      </c>
      <c r="B496">
        <v>4.3</v>
      </c>
      <c r="I496" s="9" t="s">
        <v>3082</v>
      </c>
      <c r="J496">
        <v>14560</v>
      </c>
    </row>
    <row r="497" spans="1:10" x14ac:dyDescent="0.25">
      <c r="A497" s="9" t="s">
        <v>3204</v>
      </c>
      <c r="B497">
        <v>3.8</v>
      </c>
      <c r="I497" s="9" t="s">
        <v>3778</v>
      </c>
      <c r="J497">
        <v>1811</v>
      </c>
    </row>
    <row r="498" spans="1:10" x14ac:dyDescent="0.25">
      <c r="A498" s="9" t="s">
        <v>3138</v>
      </c>
      <c r="B498">
        <v>3.6</v>
      </c>
      <c r="I498" s="9" t="s">
        <v>3204</v>
      </c>
      <c r="J498">
        <v>2466</v>
      </c>
    </row>
    <row r="499" spans="1:10" x14ac:dyDescent="0.25">
      <c r="A499" s="9" t="s">
        <v>3777</v>
      </c>
      <c r="B499">
        <v>4.3</v>
      </c>
      <c r="I499" s="9" t="s">
        <v>3138</v>
      </c>
      <c r="J499">
        <v>1988</v>
      </c>
    </row>
    <row r="500" spans="1:10" x14ac:dyDescent="0.25">
      <c r="A500" s="9" t="s">
        <v>3776</v>
      </c>
      <c r="B500">
        <v>4.2</v>
      </c>
      <c r="I500" s="9" t="s">
        <v>3777</v>
      </c>
      <c r="J500">
        <v>30411</v>
      </c>
    </row>
    <row r="501" spans="1:10" x14ac:dyDescent="0.25">
      <c r="A501" s="9" t="s">
        <v>3775</v>
      </c>
      <c r="B501">
        <v>4.3</v>
      </c>
      <c r="I501" s="9" t="s">
        <v>3776</v>
      </c>
      <c r="J501">
        <v>1315</v>
      </c>
    </row>
    <row r="502" spans="1:10" x14ac:dyDescent="0.25">
      <c r="A502" s="9" t="s">
        <v>3206</v>
      </c>
      <c r="B502">
        <v>4.0999999999999996</v>
      </c>
      <c r="I502" s="9" t="s">
        <v>3775</v>
      </c>
      <c r="J502">
        <v>30411</v>
      </c>
    </row>
    <row r="503" spans="1:10" x14ac:dyDescent="0.25">
      <c r="A503" s="9" t="s">
        <v>3774</v>
      </c>
      <c r="B503">
        <v>4.3</v>
      </c>
      <c r="I503" s="9" t="s">
        <v>3206</v>
      </c>
      <c r="J503">
        <v>2536</v>
      </c>
    </row>
    <row r="504" spans="1:10" x14ac:dyDescent="0.25">
      <c r="A504" s="9" t="s">
        <v>3773</v>
      </c>
      <c r="B504">
        <v>4.3</v>
      </c>
      <c r="I504" s="9" t="s">
        <v>3774</v>
      </c>
      <c r="J504">
        <v>1376</v>
      </c>
    </row>
    <row r="505" spans="1:10" x14ac:dyDescent="0.25">
      <c r="A505" s="9" t="s">
        <v>3772</v>
      </c>
      <c r="B505">
        <v>4.4000000000000004</v>
      </c>
      <c r="I505" s="9" t="s">
        <v>3773</v>
      </c>
      <c r="J505">
        <v>178912</v>
      </c>
    </row>
    <row r="506" spans="1:10" x14ac:dyDescent="0.25">
      <c r="A506" s="9" t="s">
        <v>3112</v>
      </c>
      <c r="B506">
        <v>4.3</v>
      </c>
      <c r="I506" s="9" t="s">
        <v>3772</v>
      </c>
      <c r="J506">
        <v>18757</v>
      </c>
    </row>
    <row r="507" spans="1:10" x14ac:dyDescent="0.25">
      <c r="A507" s="9" t="s">
        <v>3771</v>
      </c>
      <c r="B507">
        <v>4.2333333333333334</v>
      </c>
      <c r="I507" s="9" t="s">
        <v>3112</v>
      </c>
      <c r="J507">
        <v>4049</v>
      </c>
    </row>
    <row r="508" spans="1:10" x14ac:dyDescent="0.25">
      <c r="A508" s="9" t="s">
        <v>3770</v>
      </c>
      <c r="B508">
        <v>4.3</v>
      </c>
      <c r="I508" s="9" t="s">
        <v>3771</v>
      </c>
      <c r="J508">
        <v>93188</v>
      </c>
    </row>
    <row r="509" spans="1:10" x14ac:dyDescent="0.25">
      <c r="A509" s="9" t="s">
        <v>3769</v>
      </c>
      <c r="B509">
        <v>4.3</v>
      </c>
      <c r="I509" s="9" t="s">
        <v>3770</v>
      </c>
      <c r="J509">
        <v>44696</v>
      </c>
    </row>
    <row r="510" spans="1:10" x14ac:dyDescent="0.25">
      <c r="A510" s="9" t="s">
        <v>3768</v>
      </c>
      <c r="B510">
        <v>3.9</v>
      </c>
      <c r="I510" s="9" t="s">
        <v>3769</v>
      </c>
      <c r="J510">
        <v>1777</v>
      </c>
    </row>
    <row r="511" spans="1:10" x14ac:dyDescent="0.25">
      <c r="A511" s="9" t="s">
        <v>3767</v>
      </c>
      <c r="B511">
        <v>4.3</v>
      </c>
      <c r="I511" s="9" t="s">
        <v>3768</v>
      </c>
      <c r="J511">
        <v>81</v>
      </c>
    </row>
    <row r="512" spans="1:10" x14ac:dyDescent="0.25">
      <c r="A512" s="9" t="s">
        <v>3125</v>
      </c>
      <c r="B512">
        <v>4.2</v>
      </c>
      <c r="I512" s="9" t="s">
        <v>3767</v>
      </c>
      <c r="J512">
        <v>21252</v>
      </c>
    </row>
    <row r="513" spans="1:10" x14ac:dyDescent="0.25">
      <c r="A513" s="9" t="s">
        <v>3766</v>
      </c>
      <c r="B513">
        <v>4.2666666666666666</v>
      </c>
      <c r="I513" s="9" t="s">
        <v>3125</v>
      </c>
      <c r="J513">
        <v>21916</v>
      </c>
    </row>
    <row r="514" spans="1:10" x14ac:dyDescent="0.25">
      <c r="A514" s="9" t="s">
        <v>3765</v>
      </c>
      <c r="B514">
        <v>4.3</v>
      </c>
      <c r="I514" s="9" t="s">
        <v>3766</v>
      </c>
      <c r="J514">
        <v>81243</v>
      </c>
    </row>
    <row r="515" spans="1:10" x14ac:dyDescent="0.25">
      <c r="A515" s="9" t="s">
        <v>3764</v>
      </c>
      <c r="B515">
        <v>4.3</v>
      </c>
      <c r="I515" s="9" t="s">
        <v>3765</v>
      </c>
      <c r="J515">
        <v>15970</v>
      </c>
    </row>
    <row r="516" spans="1:10" x14ac:dyDescent="0.25">
      <c r="A516" s="9" t="s">
        <v>3763</v>
      </c>
      <c r="B516">
        <v>4.3</v>
      </c>
      <c r="I516" s="9" t="s">
        <v>3764</v>
      </c>
      <c r="J516">
        <v>178912</v>
      </c>
    </row>
    <row r="517" spans="1:10" x14ac:dyDescent="0.25">
      <c r="A517" s="9" t="s">
        <v>3762</v>
      </c>
      <c r="B517">
        <v>4.2</v>
      </c>
      <c r="I517" s="9" t="s">
        <v>3763</v>
      </c>
      <c r="J517">
        <v>178912</v>
      </c>
    </row>
    <row r="518" spans="1:10" x14ac:dyDescent="0.25">
      <c r="A518" s="9" t="s">
        <v>3761</v>
      </c>
      <c r="B518">
        <v>4.3</v>
      </c>
      <c r="I518" s="9" t="s">
        <v>3762</v>
      </c>
      <c r="J518">
        <v>65680</v>
      </c>
    </row>
    <row r="519" spans="1:10" x14ac:dyDescent="0.25">
      <c r="A519" s="9" t="s">
        <v>3760</v>
      </c>
      <c r="B519">
        <v>4.5999999999999996</v>
      </c>
      <c r="I519" s="9" t="s">
        <v>3761</v>
      </c>
      <c r="J519">
        <v>25903</v>
      </c>
    </row>
    <row r="520" spans="1:10" x14ac:dyDescent="0.25">
      <c r="A520" s="9" t="s">
        <v>3759</v>
      </c>
      <c r="B520">
        <v>3.8</v>
      </c>
      <c r="I520" s="9" t="s">
        <v>3760</v>
      </c>
      <c r="J520">
        <v>9</v>
      </c>
    </row>
    <row r="521" spans="1:10" x14ac:dyDescent="0.25">
      <c r="A521" s="9" t="s">
        <v>3128</v>
      </c>
      <c r="B521">
        <v>3.7</v>
      </c>
      <c r="I521" s="9" t="s">
        <v>3759</v>
      </c>
      <c r="J521">
        <v>20218</v>
      </c>
    </row>
    <row r="522" spans="1:10" x14ac:dyDescent="0.25">
      <c r="A522" s="9" t="s">
        <v>3227</v>
      </c>
      <c r="B522">
        <v>4.0999999999999996</v>
      </c>
      <c r="I522" s="9" t="s">
        <v>3128</v>
      </c>
      <c r="J522">
        <v>4200</v>
      </c>
    </row>
    <row r="523" spans="1:10" x14ac:dyDescent="0.25">
      <c r="A523" s="9" t="s">
        <v>2958</v>
      </c>
      <c r="B523">
        <v>3.8</v>
      </c>
      <c r="I523" s="9" t="s">
        <v>3227</v>
      </c>
      <c r="J523">
        <v>203</v>
      </c>
    </row>
    <row r="524" spans="1:10" x14ac:dyDescent="0.25">
      <c r="A524" s="9" t="s">
        <v>3256</v>
      </c>
      <c r="B524">
        <v>3.9</v>
      </c>
      <c r="I524" s="9" t="s">
        <v>2958</v>
      </c>
      <c r="J524">
        <v>1889</v>
      </c>
    </row>
    <row r="525" spans="1:10" x14ac:dyDescent="0.25">
      <c r="A525" s="9" t="s">
        <v>2959</v>
      </c>
      <c r="B525">
        <v>4.45</v>
      </c>
      <c r="I525" s="9" t="s">
        <v>3256</v>
      </c>
      <c r="J525">
        <v>1004</v>
      </c>
    </row>
    <row r="526" spans="1:10" x14ac:dyDescent="0.25">
      <c r="A526" s="9" t="s">
        <v>3758</v>
      </c>
      <c r="B526">
        <v>3.9</v>
      </c>
      <c r="I526" s="9" t="s">
        <v>2959</v>
      </c>
      <c r="J526">
        <v>11838</v>
      </c>
    </row>
    <row r="527" spans="1:10" x14ac:dyDescent="0.25">
      <c r="A527" s="9" t="s">
        <v>2973</v>
      </c>
      <c r="B527">
        <v>4.0999999999999996</v>
      </c>
      <c r="I527" s="9" t="s">
        <v>3758</v>
      </c>
      <c r="J527">
        <v>200</v>
      </c>
    </row>
    <row r="528" spans="1:10" x14ac:dyDescent="0.25">
      <c r="A528" s="9" t="s">
        <v>3757</v>
      </c>
      <c r="B528">
        <v>3.8</v>
      </c>
      <c r="I528" s="9" t="s">
        <v>2973</v>
      </c>
      <c r="J528">
        <v>12999</v>
      </c>
    </row>
    <row r="529" spans="1:10" x14ac:dyDescent="0.25">
      <c r="A529" s="9" t="s">
        <v>3756</v>
      </c>
      <c r="B529">
        <v>3.2</v>
      </c>
      <c r="I529" s="9" t="s">
        <v>3757</v>
      </c>
      <c r="J529">
        <v>5779</v>
      </c>
    </row>
    <row r="530" spans="1:10" x14ac:dyDescent="0.25">
      <c r="A530" s="9" t="s">
        <v>3755</v>
      </c>
      <c r="B530">
        <v>3.9</v>
      </c>
      <c r="I530" s="9" t="s">
        <v>3756</v>
      </c>
      <c r="J530">
        <v>285</v>
      </c>
    </row>
    <row r="531" spans="1:10" x14ac:dyDescent="0.25">
      <c r="A531" s="9" t="s">
        <v>3370</v>
      </c>
      <c r="B531">
        <v>3.7</v>
      </c>
      <c r="I531" s="9" t="s">
        <v>3755</v>
      </c>
      <c r="J531">
        <v>1951</v>
      </c>
    </row>
    <row r="532" spans="1:10" x14ac:dyDescent="0.25">
      <c r="A532" s="9" t="s">
        <v>3754</v>
      </c>
      <c r="B532">
        <v>3.9</v>
      </c>
      <c r="I532" s="9" t="s">
        <v>3370</v>
      </c>
      <c r="J532">
        <v>4</v>
      </c>
    </row>
    <row r="533" spans="1:10" x14ac:dyDescent="0.25">
      <c r="A533" s="9" t="s">
        <v>3753</v>
      </c>
      <c r="B533">
        <v>3.3</v>
      </c>
      <c r="I533" s="9" t="s">
        <v>3754</v>
      </c>
      <c r="J533">
        <v>65</v>
      </c>
    </row>
    <row r="534" spans="1:10" x14ac:dyDescent="0.25">
      <c r="A534" s="9" t="s">
        <v>3752</v>
      </c>
      <c r="B534">
        <v>3.8</v>
      </c>
      <c r="I534" s="9" t="s">
        <v>3753</v>
      </c>
      <c r="J534">
        <v>23</v>
      </c>
    </row>
    <row r="535" spans="1:10" x14ac:dyDescent="0.25">
      <c r="A535" s="9" t="s">
        <v>3751</v>
      </c>
      <c r="B535">
        <v>3.8</v>
      </c>
      <c r="I535" s="9" t="s">
        <v>3752</v>
      </c>
      <c r="J535">
        <v>1683</v>
      </c>
    </row>
    <row r="536" spans="1:10" x14ac:dyDescent="0.25">
      <c r="A536" s="9" t="s">
        <v>3750</v>
      </c>
      <c r="B536">
        <v>3.5</v>
      </c>
      <c r="I536" s="9" t="s">
        <v>3751</v>
      </c>
      <c r="J536">
        <v>1079</v>
      </c>
    </row>
    <row r="537" spans="1:10" x14ac:dyDescent="0.25">
      <c r="A537" s="9" t="s">
        <v>3099</v>
      </c>
      <c r="B537">
        <v>4.5999999999999996</v>
      </c>
      <c r="I537" s="9" t="s">
        <v>3750</v>
      </c>
      <c r="J537">
        <v>466</v>
      </c>
    </row>
    <row r="538" spans="1:10" x14ac:dyDescent="0.25">
      <c r="A538" s="9" t="s">
        <v>3749</v>
      </c>
      <c r="B538">
        <v>4.2</v>
      </c>
      <c r="I538" s="9" t="s">
        <v>3099</v>
      </c>
      <c r="J538">
        <v>10652</v>
      </c>
    </row>
    <row r="539" spans="1:10" x14ac:dyDescent="0.25">
      <c r="A539" s="9" t="s">
        <v>3748</v>
      </c>
      <c r="B539">
        <v>4.3</v>
      </c>
      <c r="I539" s="9" t="s">
        <v>3749</v>
      </c>
      <c r="J539">
        <v>17413</v>
      </c>
    </row>
    <row r="540" spans="1:10" x14ac:dyDescent="0.25">
      <c r="A540" s="9" t="s">
        <v>3747</v>
      </c>
      <c r="B540">
        <v>4.0999999999999996</v>
      </c>
      <c r="I540" s="9" t="s">
        <v>3748</v>
      </c>
      <c r="J540">
        <v>7241</v>
      </c>
    </row>
    <row r="541" spans="1:10" x14ac:dyDescent="0.25">
      <c r="A541" s="9" t="s">
        <v>3010</v>
      </c>
      <c r="B541">
        <v>4.5999999999999996</v>
      </c>
      <c r="I541" s="9" t="s">
        <v>3747</v>
      </c>
      <c r="J541">
        <v>25771</v>
      </c>
    </row>
    <row r="542" spans="1:10" x14ac:dyDescent="0.25">
      <c r="A542" s="9" t="s">
        <v>2940</v>
      </c>
      <c r="B542">
        <v>4.5</v>
      </c>
      <c r="I542" s="9" t="s">
        <v>3010</v>
      </c>
      <c r="J542">
        <v>12375</v>
      </c>
    </row>
    <row r="543" spans="1:10" x14ac:dyDescent="0.25">
      <c r="A543" s="9" t="s">
        <v>3009</v>
      </c>
      <c r="B543">
        <v>4.4000000000000004</v>
      </c>
      <c r="I543" s="9" t="s">
        <v>2940</v>
      </c>
      <c r="J543">
        <v>54405</v>
      </c>
    </row>
    <row r="544" spans="1:10" x14ac:dyDescent="0.25">
      <c r="A544" s="9" t="s">
        <v>2970</v>
      </c>
      <c r="B544">
        <v>4.4000000000000004</v>
      </c>
      <c r="I544" s="9" t="s">
        <v>3009</v>
      </c>
      <c r="J544">
        <v>34852</v>
      </c>
    </row>
    <row r="545" spans="1:10" x14ac:dyDescent="0.25">
      <c r="A545" s="9" t="s">
        <v>2989</v>
      </c>
      <c r="B545">
        <v>4.5</v>
      </c>
      <c r="I545" s="9" t="s">
        <v>2970</v>
      </c>
      <c r="J545">
        <v>22618</v>
      </c>
    </row>
    <row r="546" spans="1:10" x14ac:dyDescent="0.25">
      <c r="A546" s="9" t="s">
        <v>2985</v>
      </c>
      <c r="B546">
        <v>4</v>
      </c>
      <c r="I546" s="9" t="s">
        <v>2989</v>
      </c>
      <c r="J546">
        <v>16146</v>
      </c>
    </row>
    <row r="547" spans="1:10" x14ac:dyDescent="0.25">
      <c r="A547" s="9" t="s">
        <v>2972</v>
      </c>
      <c r="B547">
        <v>4.5999999999999996</v>
      </c>
      <c r="I547" s="9" t="s">
        <v>2985</v>
      </c>
      <c r="J547">
        <v>13797</v>
      </c>
    </row>
    <row r="548" spans="1:10" x14ac:dyDescent="0.25">
      <c r="A548" s="9" t="s">
        <v>3746</v>
      </c>
      <c r="B548">
        <v>4.5</v>
      </c>
      <c r="I548" s="9" t="s">
        <v>2972</v>
      </c>
      <c r="J548">
        <v>10760</v>
      </c>
    </row>
    <row r="549" spans="1:10" x14ac:dyDescent="0.25">
      <c r="A549" s="9" t="s">
        <v>2945</v>
      </c>
      <c r="B549">
        <v>4.3</v>
      </c>
      <c r="I549" s="9" t="s">
        <v>3746</v>
      </c>
      <c r="J549">
        <v>10541</v>
      </c>
    </row>
    <row r="550" spans="1:10" x14ac:dyDescent="0.25">
      <c r="A550" s="9" t="s">
        <v>3001</v>
      </c>
      <c r="B550">
        <v>4.4000000000000004</v>
      </c>
      <c r="I550" s="9" t="s">
        <v>2945</v>
      </c>
      <c r="J550">
        <v>20398</v>
      </c>
    </row>
    <row r="551" spans="1:10" x14ac:dyDescent="0.25">
      <c r="A551" s="9" t="s">
        <v>2939</v>
      </c>
      <c r="B551">
        <v>4.3</v>
      </c>
      <c r="I551" s="9" t="s">
        <v>3001</v>
      </c>
      <c r="J551">
        <v>61314</v>
      </c>
    </row>
    <row r="552" spans="1:10" x14ac:dyDescent="0.25">
      <c r="A552" s="9" t="s">
        <v>3354</v>
      </c>
      <c r="B552">
        <v>4.3</v>
      </c>
      <c r="I552" s="9" t="s">
        <v>2939</v>
      </c>
      <c r="J552">
        <v>31534</v>
      </c>
    </row>
    <row r="553" spans="1:10" x14ac:dyDescent="0.25">
      <c r="A553" s="9" t="s">
        <v>3745</v>
      </c>
      <c r="B553">
        <v>4.3</v>
      </c>
      <c r="I553" s="9" t="s">
        <v>3354</v>
      </c>
      <c r="J553">
        <v>97</v>
      </c>
    </row>
    <row r="554" spans="1:10" x14ac:dyDescent="0.25">
      <c r="A554" s="9" t="s">
        <v>3744</v>
      </c>
      <c r="B554">
        <v>4.0999999999999996</v>
      </c>
      <c r="I554" s="9" t="s">
        <v>3745</v>
      </c>
      <c r="J554">
        <v>10833</v>
      </c>
    </row>
    <row r="555" spans="1:10" x14ac:dyDescent="0.25">
      <c r="A555" s="9" t="s">
        <v>3257</v>
      </c>
      <c r="B555">
        <v>4.5999999999999996</v>
      </c>
      <c r="I555" s="9" t="s">
        <v>3744</v>
      </c>
      <c r="J555">
        <v>1660</v>
      </c>
    </row>
    <row r="556" spans="1:10" x14ac:dyDescent="0.25">
      <c r="A556" s="9" t="s">
        <v>3271</v>
      </c>
      <c r="B556">
        <v>4.3</v>
      </c>
      <c r="I556" s="9" t="s">
        <v>3257</v>
      </c>
      <c r="J556">
        <v>124</v>
      </c>
    </row>
    <row r="557" spans="1:10" x14ac:dyDescent="0.25">
      <c r="A557" s="9" t="s">
        <v>3140</v>
      </c>
      <c r="B557">
        <v>3.8</v>
      </c>
      <c r="I557" s="9" t="s">
        <v>3271</v>
      </c>
      <c r="J557">
        <v>229</v>
      </c>
    </row>
    <row r="558" spans="1:10" x14ac:dyDescent="0.25">
      <c r="A558" s="9" t="s">
        <v>3743</v>
      </c>
      <c r="B558">
        <v>3.9</v>
      </c>
      <c r="I558" s="9" t="s">
        <v>3140</v>
      </c>
      <c r="J558">
        <v>7988</v>
      </c>
    </row>
    <row r="559" spans="1:10" x14ac:dyDescent="0.25">
      <c r="A559" s="9" t="s">
        <v>3742</v>
      </c>
      <c r="B559">
        <v>4</v>
      </c>
      <c r="I559" s="9" t="s">
        <v>3743</v>
      </c>
      <c r="J559">
        <v>1202</v>
      </c>
    </row>
    <row r="560" spans="1:10" x14ac:dyDescent="0.25">
      <c r="A560" s="9" t="s">
        <v>3741</v>
      </c>
      <c r="B560">
        <v>3.9</v>
      </c>
      <c r="I560" s="9" t="s">
        <v>3742</v>
      </c>
      <c r="J560">
        <v>5292</v>
      </c>
    </row>
    <row r="561" spans="1:10" x14ac:dyDescent="0.25">
      <c r="A561" s="9" t="s">
        <v>3740</v>
      </c>
      <c r="B561">
        <v>3.8</v>
      </c>
      <c r="I561" s="9" t="s">
        <v>3741</v>
      </c>
      <c r="J561">
        <v>1672</v>
      </c>
    </row>
    <row r="562" spans="1:10" x14ac:dyDescent="0.25">
      <c r="A562" s="9" t="s">
        <v>3739</v>
      </c>
      <c r="B562">
        <v>3.8</v>
      </c>
      <c r="I562" s="9" t="s">
        <v>3740</v>
      </c>
      <c r="J562">
        <v>4</v>
      </c>
    </row>
    <row r="563" spans="1:10" x14ac:dyDescent="0.25">
      <c r="A563" s="9" t="s">
        <v>3738</v>
      </c>
      <c r="B563">
        <v>3.8</v>
      </c>
      <c r="I563" s="9" t="s">
        <v>3739</v>
      </c>
      <c r="J563">
        <v>1163</v>
      </c>
    </row>
    <row r="564" spans="1:10" x14ac:dyDescent="0.25">
      <c r="A564" s="9" t="s">
        <v>3737</v>
      </c>
      <c r="B564">
        <v>3.8</v>
      </c>
      <c r="I564" s="9" t="s">
        <v>3738</v>
      </c>
      <c r="J564">
        <v>4383</v>
      </c>
    </row>
    <row r="565" spans="1:10" x14ac:dyDescent="0.25">
      <c r="A565" s="9" t="s">
        <v>3736</v>
      </c>
      <c r="B565">
        <v>3.8</v>
      </c>
      <c r="I565" s="9" t="s">
        <v>3737</v>
      </c>
      <c r="J565">
        <v>1846</v>
      </c>
    </row>
    <row r="566" spans="1:10" x14ac:dyDescent="0.25">
      <c r="A566" s="9" t="s">
        <v>3735</v>
      </c>
      <c r="B566">
        <v>3.6</v>
      </c>
      <c r="I566" s="9" t="s">
        <v>3736</v>
      </c>
      <c r="J566">
        <v>44050</v>
      </c>
    </row>
    <row r="567" spans="1:10" x14ac:dyDescent="0.25">
      <c r="A567" s="9" t="s">
        <v>3734</v>
      </c>
      <c r="B567">
        <v>3.6</v>
      </c>
      <c r="I567" s="9" t="s">
        <v>3735</v>
      </c>
      <c r="J567">
        <v>291</v>
      </c>
    </row>
    <row r="568" spans="1:10" x14ac:dyDescent="0.25">
      <c r="A568" s="9" t="s">
        <v>3733</v>
      </c>
      <c r="B568">
        <v>4.3</v>
      </c>
      <c r="I568" s="9" t="s">
        <v>3734</v>
      </c>
      <c r="J568">
        <v>1074</v>
      </c>
    </row>
    <row r="569" spans="1:10" x14ac:dyDescent="0.25">
      <c r="A569" s="9" t="s">
        <v>2995</v>
      </c>
      <c r="B569">
        <v>4.4000000000000004</v>
      </c>
      <c r="I569" s="9" t="s">
        <v>3733</v>
      </c>
      <c r="J569">
        <v>1802</v>
      </c>
    </row>
    <row r="570" spans="1:10" x14ac:dyDescent="0.25">
      <c r="A570" s="9" t="s">
        <v>3061</v>
      </c>
      <c r="B570">
        <v>3.6</v>
      </c>
      <c r="I570" s="9" t="s">
        <v>2995</v>
      </c>
      <c r="J570">
        <v>388</v>
      </c>
    </row>
    <row r="571" spans="1:10" x14ac:dyDescent="0.25">
      <c r="A571" s="9" t="s">
        <v>3732</v>
      </c>
      <c r="B571">
        <v>4.3</v>
      </c>
      <c r="I571" s="9" t="s">
        <v>3061</v>
      </c>
      <c r="J571">
        <v>550</v>
      </c>
    </row>
    <row r="572" spans="1:10" x14ac:dyDescent="0.25">
      <c r="A572" s="9" t="s">
        <v>3731</v>
      </c>
      <c r="B572">
        <v>4.3</v>
      </c>
      <c r="I572" s="9" t="s">
        <v>3732</v>
      </c>
      <c r="J572">
        <v>13011</v>
      </c>
    </row>
    <row r="573" spans="1:10" x14ac:dyDescent="0.25">
      <c r="A573" s="9" t="s">
        <v>3730</v>
      </c>
      <c r="B573">
        <v>4.3</v>
      </c>
      <c r="I573" s="9" t="s">
        <v>3731</v>
      </c>
      <c r="J573">
        <v>1376</v>
      </c>
    </row>
    <row r="574" spans="1:10" x14ac:dyDescent="0.25">
      <c r="A574" s="9" t="s">
        <v>3729</v>
      </c>
      <c r="B574">
        <v>4.3</v>
      </c>
      <c r="I574" s="9" t="s">
        <v>3730</v>
      </c>
      <c r="J574">
        <v>1376</v>
      </c>
    </row>
    <row r="575" spans="1:10" x14ac:dyDescent="0.25">
      <c r="A575" s="9" t="s">
        <v>3728</v>
      </c>
      <c r="B575">
        <v>3.9</v>
      </c>
      <c r="I575" s="9" t="s">
        <v>3729</v>
      </c>
      <c r="J575">
        <v>3231</v>
      </c>
    </row>
    <row r="576" spans="1:10" x14ac:dyDescent="0.25">
      <c r="A576" s="9" t="s">
        <v>3727</v>
      </c>
      <c r="B576">
        <v>4</v>
      </c>
      <c r="I576" s="9" t="s">
        <v>3728</v>
      </c>
      <c r="J576">
        <v>523</v>
      </c>
    </row>
    <row r="577" spans="1:10" x14ac:dyDescent="0.25">
      <c r="A577" s="9" t="s">
        <v>3726</v>
      </c>
      <c r="B577">
        <v>4.4000000000000004</v>
      </c>
      <c r="I577" s="9" t="s">
        <v>3727</v>
      </c>
      <c r="J577">
        <v>323</v>
      </c>
    </row>
    <row r="578" spans="1:10" x14ac:dyDescent="0.25">
      <c r="A578" s="9" t="s">
        <v>3161</v>
      </c>
      <c r="B578">
        <v>4.5</v>
      </c>
      <c r="I578" s="9" t="s">
        <v>3726</v>
      </c>
      <c r="J578">
        <v>4598</v>
      </c>
    </row>
    <row r="579" spans="1:10" x14ac:dyDescent="0.25">
      <c r="A579" s="9" t="s">
        <v>3060</v>
      </c>
      <c r="B579">
        <v>4.4000000000000004</v>
      </c>
      <c r="I579" s="9" t="s">
        <v>3161</v>
      </c>
      <c r="J579">
        <v>4099</v>
      </c>
    </row>
    <row r="580" spans="1:10" x14ac:dyDescent="0.25">
      <c r="A580" s="9" t="s">
        <v>3022</v>
      </c>
      <c r="B580">
        <v>4.4000000000000004</v>
      </c>
      <c r="I580" s="9" t="s">
        <v>3060</v>
      </c>
      <c r="J580">
        <v>6301</v>
      </c>
    </row>
    <row r="581" spans="1:10" x14ac:dyDescent="0.25">
      <c r="A581" s="9" t="s">
        <v>3725</v>
      </c>
      <c r="B581">
        <v>4.0999999999999996</v>
      </c>
      <c r="I581" s="9" t="s">
        <v>3022</v>
      </c>
      <c r="J581">
        <v>25886</v>
      </c>
    </row>
    <row r="582" spans="1:10" x14ac:dyDescent="0.25">
      <c r="A582" s="9" t="s">
        <v>3229</v>
      </c>
      <c r="B582">
        <v>4.4000000000000004</v>
      </c>
      <c r="I582" s="9" t="s">
        <v>3725</v>
      </c>
      <c r="J582">
        <v>10976</v>
      </c>
    </row>
    <row r="583" spans="1:10" x14ac:dyDescent="0.25">
      <c r="A583" s="9" t="s">
        <v>3207</v>
      </c>
      <c r="B583">
        <v>3.7</v>
      </c>
      <c r="I583" s="9" t="s">
        <v>3229</v>
      </c>
      <c r="J583">
        <v>3482</v>
      </c>
    </row>
    <row r="584" spans="1:10" x14ac:dyDescent="0.25">
      <c r="A584" s="9" t="s">
        <v>3231</v>
      </c>
      <c r="B584">
        <v>3.8</v>
      </c>
      <c r="I584" s="9" t="s">
        <v>3207</v>
      </c>
      <c r="J584">
        <v>41</v>
      </c>
    </row>
    <row r="585" spans="1:10" x14ac:dyDescent="0.25">
      <c r="A585" s="9" t="s">
        <v>3724</v>
      </c>
      <c r="B585">
        <v>3.6</v>
      </c>
      <c r="I585" s="9" t="s">
        <v>3231</v>
      </c>
      <c r="J585">
        <v>2352</v>
      </c>
    </row>
    <row r="586" spans="1:10" x14ac:dyDescent="0.25">
      <c r="A586" s="9" t="s">
        <v>3723</v>
      </c>
      <c r="B586">
        <v>4</v>
      </c>
      <c r="I586" s="9" t="s">
        <v>3724</v>
      </c>
      <c r="J586">
        <v>212</v>
      </c>
    </row>
    <row r="587" spans="1:10" x14ac:dyDescent="0.25">
      <c r="A587" s="9" t="s">
        <v>3722</v>
      </c>
      <c r="B587">
        <v>4.2</v>
      </c>
      <c r="I587" s="9" t="s">
        <v>3723</v>
      </c>
      <c r="J587">
        <v>1242</v>
      </c>
    </row>
    <row r="588" spans="1:10" x14ac:dyDescent="0.25">
      <c r="A588" s="9" t="s">
        <v>3721</v>
      </c>
      <c r="B588">
        <v>4.0999999999999996</v>
      </c>
      <c r="I588" s="9" t="s">
        <v>3722</v>
      </c>
      <c r="J588">
        <v>85</v>
      </c>
    </row>
    <row r="589" spans="1:10" x14ac:dyDescent="0.25">
      <c r="A589" s="9" t="s">
        <v>3319</v>
      </c>
      <c r="B589">
        <v>4.2</v>
      </c>
      <c r="I589" s="9" t="s">
        <v>3721</v>
      </c>
      <c r="J589">
        <v>8751</v>
      </c>
    </row>
    <row r="590" spans="1:10" x14ac:dyDescent="0.25">
      <c r="A590" s="9" t="s">
        <v>3720</v>
      </c>
      <c r="B590">
        <v>4.2</v>
      </c>
      <c r="I590" s="9" t="s">
        <v>3319</v>
      </c>
      <c r="J590">
        <v>1528</v>
      </c>
    </row>
    <row r="591" spans="1:10" x14ac:dyDescent="0.25">
      <c r="A591" s="9" t="s">
        <v>3719</v>
      </c>
      <c r="B591">
        <v>3.5</v>
      </c>
      <c r="I591" s="9" t="s">
        <v>3720</v>
      </c>
      <c r="J591">
        <v>362</v>
      </c>
    </row>
    <row r="592" spans="1:10" x14ac:dyDescent="0.25">
      <c r="A592" s="9" t="s">
        <v>3718</v>
      </c>
      <c r="B592">
        <v>4.5</v>
      </c>
      <c r="I592" s="9" t="s">
        <v>3719</v>
      </c>
      <c r="J592">
        <v>2523</v>
      </c>
    </row>
    <row r="593" spans="1:10" x14ac:dyDescent="0.25">
      <c r="A593" s="9" t="s">
        <v>3717</v>
      </c>
      <c r="B593">
        <v>4</v>
      </c>
      <c r="I593" s="9" t="s">
        <v>3718</v>
      </c>
      <c r="J593">
        <v>127</v>
      </c>
    </row>
    <row r="594" spans="1:10" x14ac:dyDescent="0.25">
      <c r="A594" s="9" t="s">
        <v>3716</v>
      </c>
      <c r="B594">
        <v>4.4000000000000004</v>
      </c>
      <c r="I594" s="9" t="s">
        <v>3717</v>
      </c>
      <c r="J594">
        <v>1313</v>
      </c>
    </row>
    <row r="595" spans="1:10" x14ac:dyDescent="0.25">
      <c r="A595" s="9" t="s">
        <v>3715</v>
      </c>
      <c r="B595">
        <v>4</v>
      </c>
      <c r="I595" s="9" t="s">
        <v>3716</v>
      </c>
      <c r="J595">
        <v>305</v>
      </c>
    </row>
    <row r="596" spans="1:10" x14ac:dyDescent="0.25">
      <c r="A596" s="9" t="s">
        <v>3714</v>
      </c>
      <c r="B596">
        <v>3.9</v>
      </c>
      <c r="I596" s="9" t="s">
        <v>3715</v>
      </c>
      <c r="J596">
        <v>1313</v>
      </c>
    </row>
    <row r="597" spans="1:10" x14ac:dyDescent="0.25">
      <c r="A597" s="9" t="s">
        <v>3342</v>
      </c>
      <c r="B597">
        <v>4.5</v>
      </c>
      <c r="I597" s="9" t="s">
        <v>3714</v>
      </c>
      <c r="J597">
        <v>82</v>
      </c>
    </row>
    <row r="598" spans="1:10" x14ac:dyDescent="0.25">
      <c r="A598" s="9" t="s">
        <v>3120</v>
      </c>
      <c r="B598">
        <v>4.0333333333333332</v>
      </c>
      <c r="I598" s="9" t="s">
        <v>3342</v>
      </c>
      <c r="J598">
        <v>596</v>
      </c>
    </row>
    <row r="599" spans="1:10" x14ac:dyDescent="0.25">
      <c r="A599" s="9" t="s">
        <v>3187</v>
      </c>
      <c r="B599">
        <v>4</v>
      </c>
      <c r="I599" s="9" t="s">
        <v>3120</v>
      </c>
      <c r="J599">
        <v>15030</v>
      </c>
    </row>
    <row r="600" spans="1:10" x14ac:dyDescent="0.25">
      <c r="A600" s="9" t="s">
        <v>3059</v>
      </c>
      <c r="B600">
        <v>3.7</v>
      </c>
      <c r="I600" s="9" t="s">
        <v>3187</v>
      </c>
      <c r="J600">
        <v>330</v>
      </c>
    </row>
    <row r="601" spans="1:10" x14ac:dyDescent="0.25">
      <c r="A601" s="9" t="s">
        <v>3713</v>
      </c>
      <c r="B601">
        <v>3.8</v>
      </c>
      <c r="I601" s="9" t="s">
        <v>3059</v>
      </c>
      <c r="J601">
        <v>7945</v>
      </c>
    </row>
    <row r="602" spans="1:10" x14ac:dyDescent="0.25">
      <c r="A602" s="9" t="s">
        <v>3712</v>
      </c>
      <c r="B602">
        <v>4.3</v>
      </c>
      <c r="I602" s="9" t="s">
        <v>3713</v>
      </c>
      <c r="J602">
        <v>282</v>
      </c>
    </row>
    <row r="603" spans="1:10" x14ac:dyDescent="0.25">
      <c r="A603" s="9" t="s">
        <v>3711</v>
      </c>
      <c r="B603">
        <v>4.0666666666666664</v>
      </c>
      <c r="I603" s="9" t="s">
        <v>3712</v>
      </c>
      <c r="J603">
        <v>1436</v>
      </c>
    </row>
    <row r="604" spans="1:10" x14ac:dyDescent="0.25">
      <c r="A604" s="9" t="s">
        <v>3710</v>
      </c>
      <c r="B604">
        <v>4.4000000000000004</v>
      </c>
      <c r="I604" s="9" t="s">
        <v>3711</v>
      </c>
      <c r="J604">
        <v>10620</v>
      </c>
    </row>
    <row r="605" spans="1:10" x14ac:dyDescent="0.25">
      <c r="A605" s="9" t="s">
        <v>3709</v>
      </c>
      <c r="B605">
        <v>4.2</v>
      </c>
      <c r="I605" s="9" t="s">
        <v>3710</v>
      </c>
      <c r="J605">
        <v>1712</v>
      </c>
    </row>
    <row r="606" spans="1:10" x14ac:dyDescent="0.25">
      <c r="A606" s="9" t="s">
        <v>3708</v>
      </c>
      <c r="B606">
        <v>3.3</v>
      </c>
      <c r="I606" s="9" t="s">
        <v>3709</v>
      </c>
      <c r="J606">
        <v>1510</v>
      </c>
    </row>
    <row r="607" spans="1:10" x14ac:dyDescent="0.25">
      <c r="A607" s="9" t="s">
        <v>3707</v>
      </c>
      <c r="B607">
        <v>4.0999999999999996</v>
      </c>
      <c r="I607" s="9" t="s">
        <v>3708</v>
      </c>
      <c r="J607">
        <v>8</v>
      </c>
    </row>
    <row r="608" spans="1:10" x14ac:dyDescent="0.25">
      <c r="A608" s="9" t="s">
        <v>3706</v>
      </c>
      <c r="B608">
        <v>4.0999999999999996</v>
      </c>
      <c r="I608" s="9" t="s">
        <v>3707</v>
      </c>
      <c r="J608">
        <v>222</v>
      </c>
    </row>
    <row r="609" spans="1:10" x14ac:dyDescent="0.25">
      <c r="A609" s="9" t="s">
        <v>3328</v>
      </c>
      <c r="B609">
        <v>4.3</v>
      </c>
      <c r="I609" s="9" t="s">
        <v>3706</v>
      </c>
      <c r="J609">
        <v>21</v>
      </c>
    </row>
    <row r="610" spans="1:10" x14ac:dyDescent="0.25">
      <c r="A610" s="9" t="s">
        <v>3327</v>
      </c>
      <c r="B610">
        <v>4</v>
      </c>
      <c r="I610" s="9" t="s">
        <v>3328</v>
      </c>
      <c r="J610">
        <v>7</v>
      </c>
    </row>
    <row r="611" spans="1:10" x14ac:dyDescent="0.25">
      <c r="A611" s="9" t="s">
        <v>3705</v>
      </c>
      <c r="B611">
        <v>4.2</v>
      </c>
      <c r="I611" s="9" t="s">
        <v>3327</v>
      </c>
      <c r="J611">
        <v>97</v>
      </c>
    </row>
    <row r="612" spans="1:10" x14ac:dyDescent="0.25">
      <c r="A612" s="9" t="s">
        <v>2976</v>
      </c>
      <c r="B612">
        <v>4.0999999999999996</v>
      </c>
      <c r="I612" s="9" t="s">
        <v>3705</v>
      </c>
      <c r="J612">
        <v>39</v>
      </c>
    </row>
    <row r="613" spans="1:10" x14ac:dyDescent="0.25">
      <c r="A613" s="9" t="s">
        <v>3221</v>
      </c>
      <c r="B613">
        <v>3.4</v>
      </c>
      <c r="I613" s="9" t="s">
        <v>2976</v>
      </c>
      <c r="J613">
        <v>4238</v>
      </c>
    </row>
    <row r="614" spans="1:10" x14ac:dyDescent="0.25">
      <c r="A614" s="9" t="s">
        <v>3704</v>
      </c>
      <c r="B614">
        <v>4.0999999999999996</v>
      </c>
      <c r="I614" s="9" t="s">
        <v>3221</v>
      </c>
      <c r="J614">
        <v>1066</v>
      </c>
    </row>
    <row r="615" spans="1:10" x14ac:dyDescent="0.25">
      <c r="A615" s="9" t="s">
        <v>3703</v>
      </c>
      <c r="B615">
        <v>4.5</v>
      </c>
      <c r="I615" s="9" t="s">
        <v>3704</v>
      </c>
      <c r="J615">
        <v>18656</v>
      </c>
    </row>
    <row r="616" spans="1:10" x14ac:dyDescent="0.25">
      <c r="A616" s="9" t="s">
        <v>3702</v>
      </c>
      <c r="B616">
        <v>4.3</v>
      </c>
      <c r="I616" s="9" t="s">
        <v>3703</v>
      </c>
      <c r="J616">
        <v>1526</v>
      </c>
    </row>
    <row r="617" spans="1:10" x14ac:dyDescent="0.25">
      <c r="A617" s="9" t="s">
        <v>3177</v>
      </c>
      <c r="B617">
        <v>3.5</v>
      </c>
      <c r="I617" s="9" t="s">
        <v>3702</v>
      </c>
      <c r="J617">
        <v>17129</v>
      </c>
    </row>
    <row r="618" spans="1:10" x14ac:dyDescent="0.25">
      <c r="A618" s="9" t="s">
        <v>3701</v>
      </c>
      <c r="B618">
        <v>2</v>
      </c>
      <c r="I618" s="9" t="s">
        <v>3177</v>
      </c>
      <c r="J618">
        <v>1121</v>
      </c>
    </row>
    <row r="619" spans="1:10" x14ac:dyDescent="0.25">
      <c r="A619" s="9" t="s">
        <v>3700</v>
      </c>
      <c r="B619">
        <v>3.5</v>
      </c>
      <c r="I619" s="9" t="s">
        <v>3701</v>
      </c>
      <c r="J619">
        <v>2</v>
      </c>
    </row>
    <row r="620" spans="1:10" x14ac:dyDescent="0.25">
      <c r="A620" s="9" t="s">
        <v>3699</v>
      </c>
      <c r="B620">
        <v>3.7</v>
      </c>
      <c r="I620" s="9" t="s">
        <v>3700</v>
      </c>
      <c r="J620">
        <v>340</v>
      </c>
    </row>
    <row r="621" spans="1:10" x14ac:dyDescent="0.25">
      <c r="A621" s="9" t="s">
        <v>3698</v>
      </c>
      <c r="B621">
        <v>4.0999999999999996</v>
      </c>
      <c r="I621" s="9" t="s">
        <v>3699</v>
      </c>
      <c r="J621">
        <v>441</v>
      </c>
    </row>
    <row r="622" spans="1:10" x14ac:dyDescent="0.25">
      <c r="A622" s="9" t="s">
        <v>2981</v>
      </c>
      <c r="B622">
        <v>4.0999999999999996</v>
      </c>
      <c r="I622" s="9" t="s">
        <v>3698</v>
      </c>
      <c r="J622">
        <v>490</v>
      </c>
    </row>
    <row r="623" spans="1:10" x14ac:dyDescent="0.25">
      <c r="A623" s="9" t="s">
        <v>3697</v>
      </c>
      <c r="B623">
        <v>3.6</v>
      </c>
      <c r="I623" s="9" t="s">
        <v>2981</v>
      </c>
      <c r="J623">
        <v>7786</v>
      </c>
    </row>
    <row r="624" spans="1:10" x14ac:dyDescent="0.25">
      <c r="A624" s="9" t="s">
        <v>3696</v>
      </c>
      <c r="B624">
        <v>3.8</v>
      </c>
      <c r="I624" s="9" t="s">
        <v>3697</v>
      </c>
      <c r="J624">
        <v>11456</v>
      </c>
    </row>
    <row r="625" spans="1:10" x14ac:dyDescent="0.25">
      <c r="A625" s="9" t="s">
        <v>3695</v>
      </c>
      <c r="B625">
        <v>3.8</v>
      </c>
      <c r="I625" s="9" t="s">
        <v>3696</v>
      </c>
      <c r="J625">
        <v>441</v>
      </c>
    </row>
    <row r="626" spans="1:10" x14ac:dyDescent="0.25">
      <c r="A626" s="9" t="s">
        <v>3694</v>
      </c>
      <c r="B626">
        <v>4.0999999999999996</v>
      </c>
      <c r="I626" s="9" t="s">
        <v>3695</v>
      </c>
      <c r="J626">
        <v>305</v>
      </c>
    </row>
    <row r="627" spans="1:10" x14ac:dyDescent="0.25">
      <c r="A627" s="9" t="s">
        <v>3693</v>
      </c>
      <c r="B627">
        <v>4</v>
      </c>
      <c r="I627" s="9" t="s">
        <v>3694</v>
      </c>
      <c r="J627">
        <v>1728</v>
      </c>
    </row>
    <row r="628" spans="1:10" x14ac:dyDescent="0.25">
      <c r="A628" s="9" t="s">
        <v>3692</v>
      </c>
      <c r="B628">
        <v>4</v>
      </c>
      <c r="I628" s="9" t="s">
        <v>3693</v>
      </c>
      <c r="J628">
        <v>1765</v>
      </c>
    </row>
    <row r="629" spans="1:10" x14ac:dyDescent="0.25">
      <c r="A629" s="9" t="s">
        <v>3691</v>
      </c>
      <c r="B629">
        <v>4.2</v>
      </c>
      <c r="I629" s="9" t="s">
        <v>3692</v>
      </c>
      <c r="J629">
        <v>14030</v>
      </c>
    </row>
    <row r="630" spans="1:10" x14ac:dyDescent="0.25">
      <c r="A630" s="9" t="s">
        <v>3690</v>
      </c>
      <c r="B630">
        <v>4.0999999999999996</v>
      </c>
      <c r="I630" s="9" t="s">
        <v>3691</v>
      </c>
      <c r="J630">
        <v>14160</v>
      </c>
    </row>
    <row r="631" spans="1:10" x14ac:dyDescent="0.25">
      <c r="A631" s="9" t="s">
        <v>3689</v>
      </c>
      <c r="B631">
        <v>3.9</v>
      </c>
      <c r="I631" s="9" t="s">
        <v>3690</v>
      </c>
      <c r="J631">
        <v>6355</v>
      </c>
    </row>
    <row r="632" spans="1:10" x14ac:dyDescent="0.25">
      <c r="A632" s="9" t="s">
        <v>3688</v>
      </c>
      <c r="B632">
        <v>4.0999999999999996</v>
      </c>
      <c r="I632" s="9" t="s">
        <v>3689</v>
      </c>
      <c r="J632">
        <v>2832</v>
      </c>
    </row>
    <row r="633" spans="1:10" x14ac:dyDescent="0.25">
      <c r="A633" s="9" t="s">
        <v>3687</v>
      </c>
      <c r="B633">
        <v>3.9</v>
      </c>
      <c r="I633" s="9" t="s">
        <v>3688</v>
      </c>
      <c r="J633">
        <v>4716</v>
      </c>
    </row>
    <row r="634" spans="1:10" x14ac:dyDescent="0.25">
      <c r="A634" s="9" t="s">
        <v>3173</v>
      </c>
      <c r="B634">
        <v>3.9</v>
      </c>
      <c r="I634" s="9" t="s">
        <v>3687</v>
      </c>
      <c r="J634">
        <v>1888</v>
      </c>
    </row>
    <row r="635" spans="1:10" x14ac:dyDescent="0.25">
      <c r="A635" s="9" t="s">
        <v>3686</v>
      </c>
      <c r="B635">
        <v>4.2</v>
      </c>
      <c r="I635" s="9" t="s">
        <v>3173</v>
      </c>
      <c r="J635">
        <v>144</v>
      </c>
    </row>
    <row r="636" spans="1:10" x14ac:dyDescent="0.25">
      <c r="A636" s="9" t="s">
        <v>3685</v>
      </c>
      <c r="B636">
        <v>3.8499999999999996</v>
      </c>
      <c r="I636" s="9" t="s">
        <v>3686</v>
      </c>
      <c r="J636">
        <v>10429</v>
      </c>
    </row>
    <row r="637" spans="1:10" x14ac:dyDescent="0.25">
      <c r="A637" s="9" t="s">
        <v>3209</v>
      </c>
      <c r="B637">
        <v>4</v>
      </c>
      <c r="I637" s="9" t="s">
        <v>3685</v>
      </c>
      <c r="J637">
        <v>460</v>
      </c>
    </row>
    <row r="638" spans="1:10" x14ac:dyDescent="0.25">
      <c r="A638" s="9" t="s">
        <v>3684</v>
      </c>
      <c r="B638">
        <v>4.0999999999999996</v>
      </c>
      <c r="I638" s="9" t="s">
        <v>3209</v>
      </c>
      <c r="J638">
        <v>1540</v>
      </c>
    </row>
    <row r="639" spans="1:10" x14ac:dyDescent="0.25">
      <c r="A639" s="9" t="s">
        <v>3683</v>
      </c>
      <c r="B639">
        <v>4</v>
      </c>
      <c r="I639" s="9" t="s">
        <v>3684</v>
      </c>
      <c r="J639">
        <v>550</v>
      </c>
    </row>
    <row r="640" spans="1:10" x14ac:dyDescent="0.25">
      <c r="A640" s="9" t="s">
        <v>3682</v>
      </c>
      <c r="B640">
        <v>3.7</v>
      </c>
      <c r="I640" s="9" t="s">
        <v>3683</v>
      </c>
      <c r="J640">
        <v>832</v>
      </c>
    </row>
    <row r="641" spans="1:10" x14ac:dyDescent="0.25">
      <c r="A641" s="9" t="s">
        <v>3681</v>
      </c>
      <c r="B641">
        <v>4.3</v>
      </c>
      <c r="I641" s="9" t="s">
        <v>3682</v>
      </c>
      <c r="J641">
        <v>87798</v>
      </c>
    </row>
    <row r="642" spans="1:10" x14ac:dyDescent="0.25">
      <c r="A642" s="9" t="s">
        <v>3680</v>
      </c>
      <c r="B642">
        <v>3.9</v>
      </c>
      <c r="I642" s="9" t="s">
        <v>3681</v>
      </c>
      <c r="J642">
        <v>63899</v>
      </c>
    </row>
    <row r="643" spans="1:10" x14ac:dyDescent="0.25">
      <c r="A643" s="9" t="s">
        <v>3679</v>
      </c>
      <c r="B643">
        <v>3.9</v>
      </c>
      <c r="I643" s="9" t="s">
        <v>3680</v>
      </c>
      <c r="J643">
        <v>14969</v>
      </c>
    </row>
    <row r="644" spans="1:10" x14ac:dyDescent="0.25">
      <c r="A644" s="9" t="s">
        <v>3678</v>
      </c>
      <c r="B644">
        <v>4.0999999999999996</v>
      </c>
      <c r="I644" s="9" t="s">
        <v>3679</v>
      </c>
      <c r="J644">
        <v>92995</v>
      </c>
    </row>
    <row r="645" spans="1:10" x14ac:dyDescent="0.25">
      <c r="A645" s="9" t="s">
        <v>3677</v>
      </c>
      <c r="B645">
        <v>4.0999999999999996</v>
      </c>
      <c r="I645" s="9" t="s">
        <v>3678</v>
      </c>
      <c r="J645">
        <v>53648</v>
      </c>
    </row>
    <row r="646" spans="1:10" x14ac:dyDescent="0.25">
      <c r="A646" s="9" t="s">
        <v>3676</v>
      </c>
      <c r="B646">
        <v>4.3</v>
      </c>
      <c r="I646" s="9" t="s">
        <v>3677</v>
      </c>
      <c r="J646">
        <v>385179</v>
      </c>
    </row>
    <row r="647" spans="1:10" x14ac:dyDescent="0.25">
      <c r="A647" s="9" t="s">
        <v>3049</v>
      </c>
      <c r="B647">
        <v>4</v>
      </c>
      <c r="I647" s="9" t="s">
        <v>3676</v>
      </c>
      <c r="J647">
        <v>9998</v>
      </c>
    </row>
    <row r="648" spans="1:10" x14ac:dyDescent="0.25">
      <c r="A648" s="9" t="s">
        <v>3675</v>
      </c>
      <c r="B648">
        <v>3.5</v>
      </c>
      <c r="I648" s="9" t="s">
        <v>3049</v>
      </c>
      <c r="J648">
        <v>1588</v>
      </c>
    </row>
    <row r="649" spans="1:10" x14ac:dyDescent="0.25">
      <c r="A649" s="9" t="s">
        <v>3674</v>
      </c>
      <c r="B649">
        <v>4.3</v>
      </c>
      <c r="I649" s="9" t="s">
        <v>3675</v>
      </c>
      <c r="J649">
        <v>621</v>
      </c>
    </row>
    <row r="650" spans="1:10" x14ac:dyDescent="0.25">
      <c r="A650" s="9" t="s">
        <v>3673</v>
      </c>
      <c r="B650">
        <v>4.0999999999999996</v>
      </c>
      <c r="I650" s="9" t="s">
        <v>3674</v>
      </c>
      <c r="J650">
        <v>28497</v>
      </c>
    </row>
    <row r="651" spans="1:10" x14ac:dyDescent="0.25">
      <c r="A651" s="9" t="s">
        <v>3672</v>
      </c>
      <c r="B651">
        <v>4.0999999999999996</v>
      </c>
      <c r="I651" s="9" t="s">
        <v>3673</v>
      </c>
      <c r="J651">
        <v>38504</v>
      </c>
    </row>
    <row r="652" spans="1:10" x14ac:dyDescent="0.25">
      <c r="A652" s="9" t="s">
        <v>3671</v>
      </c>
      <c r="B652">
        <v>4</v>
      </c>
      <c r="I652" s="9" t="s">
        <v>3672</v>
      </c>
      <c r="J652">
        <v>77009</v>
      </c>
    </row>
    <row r="653" spans="1:10" x14ac:dyDescent="0.25">
      <c r="A653" s="9" t="s">
        <v>3670</v>
      </c>
      <c r="B653">
        <v>4.4000000000000004</v>
      </c>
      <c r="I653" s="9" t="s">
        <v>3671</v>
      </c>
      <c r="J653">
        <v>64050</v>
      </c>
    </row>
    <row r="654" spans="1:10" x14ac:dyDescent="0.25">
      <c r="A654" s="9" t="s">
        <v>3669</v>
      </c>
      <c r="B654">
        <v>4.3</v>
      </c>
      <c r="I654" s="9" t="s">
        <v>3670</v>
      </c>
      <c r="J654">
        <v>20311</v>
      </c>
    </row>
    <row r="655" spans="1:10" x14ac:dyDescent="0.25">
      <c r="A655" s="9" t="s">
        <v>3668</v>
      </c>
      <c r="B655">
        <v>3.8</v>
      </c>
      <c r="I655" s="9" t="s">
        <v>3669</v>
      </c>
      <c r="J655">
        <v>8399</v>
      </c>
    </row>
    <row r="656" spans="1:10" x14ac:dyDescent="0.25">
      <c r="A656" s="9" t="s">
        <v>3667</v>
      </c>
      <c r="B656">
        <v>2.9</v>
      </c>
      <c r="I656" s="9" t="s">
        <v>3668</v>
      </c>
      <c r="J656">
        <v>119</v>
      </c>
    </row>
    <row r="657" spans="1:10" x14ac:dyDescent="0.25">
      <c r="A657" s="9" t="s">
        <v>3080</v>
      </c>
      <c r="B657">
        <v>4</v>
      </c>
      <c r="I657" s="9" t="s">
        <v>3667</v>
      </c>
      <c r="J657">
        <v>159</v>
      </c>
    </row>
    <row r="658" spans="1:10" x14ac:dyDescent="0.25">
      <c r="A658" s="9" t="s">
        <v>3666</v>
      </c>
      <c r="B658">
        <v>3.9</v>
      </c>
      <c r="I658" s="9" t="s">
        <v>3080</v>
      </c>
      <c r="J658">
        <v>1644</v>
      </c>
    </row>
    <row r="659" spans="1:10" x14ac:dyDescent="0.25">
      <c r="A659" s="9" t="s">
        <v>2982</v>
      </c>
      <c r="B659">
        <v>3.6</v>
      </c>
      <c r="I659" s="9" t="s">
        <v>3666</v>
      </c>
      <c r="J659">
        <v>1306</v>
      </c>
    </row>
    <row r="660" spans="1:10" x14ac:dyDescent="0.25">
      <c r="A660" s="9" t="s">
        <v>3329</v>
      </c>
      <c r="B660">
        <v>4.8</v>
      </c>
      <c r="I660" s="9" t="s">
        <v>2982</v>
      </c>
      <c r="J660">
        <v>13572</v>
      </c>
    </row>
    <row r="661" spans="1:10" x14ac:dyDescent="0.25">
      <c r="A661" s="9" t="s">
        <v>3665</v>
      </c>
      <c r="B661">
        <v>4.0999999999999996</v>
      </c>
      <c r="I661" s="9" t="s">
        <v>3329</v>
      </c>
      <c r="J661">
        <v>3964</v>
      </c>
    </row>
    <row r="662" spans="1:10" x14ac:dyDescent="0.25">
      <c r="A662" s="9" t="s">
        <v>3664</v>
      </c>
      <c r="B662">
        <v>4.3</v>
      </c>
      <c r="I662" s="9" t="s">
        <v>3665</v>
      </c>
      <c r="J662">
        <v>1646</v>
      </c>
    </row>
    <row r="663" spans="1:10" x14ac:dyDescent="0.25">
      <c r="A663" s="9" t="s">
        <v>3663</v>
      </c>
      <c r="B663">
        <v>4.0999999999999996</v>
      </c>
      <c r="I663" s="9" t="s">
        <v>3664</v>
      </c>
      <c r="J663">
        <v>1580</v>
      </c>
    </row>
    <row r="664" spans="1:10" x14ac:dyDescent="0.25">
      <c r="A664" s="9" t="s">
        <v>3662</v>
      </c>
      <c r="B664">
        <v>4.4000000000000004</v>
      </c>
      <c r="I664" s="9" t="s">
        <v>3663</v>
      </c>
      <c r="J664">
        <v>4401</v>
      </c>
    </row>
    <row r="665" spans="1:10" x14ac:dyDescent="0.25">
      <c r="A665" s="9" t="s">
        <v>3661</v>
      </c>
      <c r="B665">
        <v>4.3</v>
      </c>
      <c r="I665" s="9" t="s">
        <v>3662</v>
      </c>
      <c r="J665">
        <v>1030</v>
      </c>
    </row>
    <row r="666" spans="1:10" x14ac:dyDescent="0.25">
      <c r="A666" s="9" t="s">
        <v>3660</v>
      </c>
      <c r="B666">
        <v>4.2</v>
      </c>
      <c r="I666" s="9" t="s">
        <v>3661</v>
      </c>
      <c r="J666">
        <v>2326</v>
      </c>
    </row>
    <row r="667" spans="1:10" x14ac:dyDescent="0.25">
      <c r="A667" s="9" t="s">
        <v>3659</v>
      </c>
      <c r="B667">
        <v>4.0999999999999996</v>
      </c>
      <c r="I667" s="9" t="s">
        <v>3660</v>
      </c>
      <c r="J667">
        <v>42775</v>
      </c>
    </row>
    <row r="668" spans="1:10" x14ac:dyDescent="0.25">
      <c r="A668" s="9" t="s">
        <v>3658</v>
      </c>
      <c r="B668">
        <v>3.4</v>
      </c>
      <c r="I668" s="9" t="s">
        <v>3659</v>
      </c>
      <c r="J668">
        <v>55731</v>
      </c>
    </row>
    <row r="669" spans="1:10" x14ac:dyDescent="0.25">
      <c r="A669" s="9" t="s">
        <v>3088</v>
      </c>
      <c r="B669">
        <v>3.9</v>
      </c>
      <c r="I669" s="9" t="s">
        <v>3658</v>
      </c>
      <c r="J669">
        <v>252</v>
      </c>
    </row>
    <row r="670" spans="1:10" x14ac:dyDescent="0.25">
      <c r="A670" s="9" t="s">
        <v>3657</v>
      </c>
      <c r="B670">
        <v>3.8</v>
      </c>
      <c r="I670" s="9" t="s">
        <v>3088</v>
      </c>
      <c r="J670">
        <v>8095</v>
      </c>
    </row>
    <row r="671" spans="1:10" x14ac:dyDescent="0.25">
      <c r="A671" s="9" t="s">
        <v>3656</v>
      </c>
      <c r="B671">
        <v>3.9</v>
      </c>
      <c r="I671" s="9" t="s">
        <v>3657</v>
      </c>
      <c r="J671">
        <v>687</v>
      </c>
    </row>
    <row r="672" spans="1:10" x14ac:dyDescent="0.25">
      <c r="A672" s="9" t="s">
        <v>3028</v>
      </c>
      <c r="B672">
        <v>4.2</v>
      </c>
      <c r="I672" s="9" t="s">
        <v>3656</v>
      </c>
      <c r="J672">
        <v>326</v>
      </c>
    </row>
    <row r="673" spans="1:10" x14ac:dyDescent="0.25">
      <c r="A673" s="9" t="s">
        <v>3655</v>
      </c>
      <c r="B673">
        <v>4.4000000000000004</v>
      </c>
      <c r="I673" s="9" t="s">
        <v>3028</v>
      </c>
      <c r="J673">
        <v>15252</v>
      </c>
    </row>
    <row r="674" spans="1:10" x14ac:dyDescent="0.25">
      <c r="A674" s="9" t="s">
        <v>3654</v>
      </c>
      <c r="B674">
        <v>4.1500000000000004</v>
      </c>
      <c r="I674" s="9" t="s">
        <v>3655</v>
      </c>
      <c r="J674">
        <v>11148</v>
      </c>
    </row>
    <row r="675" spans="1:10" x14ac:dyDescent="0.25">
      <c r="A675" s="9" t="s">
        <v>3249</v>
      </c>
      <c r="B675">
        <v>3.8</v>
      </c>
      <c r="I675" s="9" t="s">
        <v>3654</v>
      </c>
      <c r="J675">
        <v>13268</v>
      </c>
    </row>
    <row r="676" spans="1:10" x14ac:dyDescent="0.25">
      <c r="A676" s="9" t="s">
        <v>3653</v>
      </c>
      <c r="B676">
        <v>4.4000000000000004</v>
      </c>
      <c r="I676" s="9" t="s">
        <v>3249</v>
      </c>
      <c r="J676">
        <v>166</v>
      </c>
    </row>
    <row r="677" spans="1:10" x14ac:dyDescent="0.25">
      <c r="A677" s="9" t="s">
        <v>3652</v>
      </c>
      <c r="B677">
        <v>4.5</v>
      </c>
      <c r="I677" s="9" t="s">
        <v>3653</v>
      </c>
      <c r="J677">
        <v>6027</v>
      </c>
    </row>
    <row r="678" spans="1:10" x14ac:dyDescent="0.25">
      <c r="A678" s="9" t="s">
        <v>3103</v>
      </c>
      <c r="B678">
        <v>4.0999999999999996</v>
      </c>
      <c r="I678" s="9" t="s">
        <v>3652</v>
      </c>
      <c r="J678">
        <v>3192</v>
      </c>
    </row>
    <row r="679" spans="1:10" x14ac:dyDescent="0.25">
      <c r="A679" s="9" t="s">
        <v>3651</v>
      </c>
      <c r="B679">
        <v>3.6</v>
      </c>
      <c r="I679" s="9" t="s">
        <v>3103</v>
      </c>
      <c r="J679">
        <v>5554</v>
      </c>
    </row>
    <row r="680" spans="1:10" x14ac:dyDescent="0.25">
      <c r="A680" s="9" t="s">
        <v>3290</v>
      </c>
      <c r="B680">
        <v>3.5</v>
      </c>
      <c r="I680" s="9" t="s">
        <v>3651</v>
      </c>
      <c r="J680">
        <v>451</v>
      </c>
    </row>
    <row r="681" spans="1:10" x14ac:dyDescent="0.25">
      <c r="A681" s="9" t="s">
        <v>3650</v>
      </c>
      <c r="B681">
        <v>3.3</v>
      </c>
      <c r="I681" s="9" t="s">
        <v>3290</v>
      </c>
      <c r="J681">
        <v>185</v>
      </c>
    </row>
    <row r="682" spans="1:10" x14ac:dyDescent="0.25">
      <c r="A682" s="9" t="s">
        <v>2980</v>
      </c>
      <c r="B682">
        <v>4.5999999999999996</v>
      </c>
      <c r="I682" s="9" t="s">
        <v>3650</v>
      </c>
      <c r="J682">
        <v>478</v>
      </c>
    </row>
    <row r="683" spans="1:10" x14ac:dyDescent="0.25">
      <c r="A683" s="9" t="s">
        <v>3649</v>
      </c>
      <c r="B683">
        <v>4.2</v>
      </c>
      <c r="I683" s="9" t="s">
        <v>2980</v>
      </c>
      <c r="J683">
        <v>2781</v>
      </c>
    </row>
    <row r="684" spans="1:10" x14ac:dyDescent="0.25">
      <c r="A684" s="9" t="s">
        <v>3648</v>
      </c>
      <c r="B684">
        <v>4.0999999999999996</v>
      </c>
      <c r="I684" s="9" t="s">
        <v>3649</v>
      </c>
      <c r="J684">
        <v>1269</v>
      </c>
    </row>
    <row r="685" spans="1:10" x14ac:dyDescent="0.25">
      <c r="A685" s="9" t="s">
        <v>3647</v>
      </c>
      <c r="B685">
        <v>4.3</v>
      </c>
      <c r="I685" s="9" t="s">
        <v>3648</v>
      </c>
      <c r="J685">
        <v>1045</v>
      </c>
    </row>
    <row r="686" spans="1:10" x14ac:dyDescent="0.25">
      <c r="A686" s="9" t="s">
        <v>3646</v>
      </c>
      <c r="B686">
        <v>3.9</v>
      </c>
      <c r="I686" s="9" t="s">
        <v>3647</v>
      </c>
      <c r="J686">
        <v>562</v>
      </c>
    </row>
    <row r="687" spans="1:10" x14ac:dyDescent="0.25">
      <c r="A687" s="9" t="s">
        <v>3645</v>
      </c>
      <c r="B687">
        <v>4</v>
      </c>
      <c r="I687" s="9" t="s">
        <v>3646</v>
      </c>
      <c r="J687">
        <v>710</v>
      </c>
    </row>
    <row r="688" spans="1:10" x14ac:dyDescent="0.25">
      <c r="A688" s="9" t="s">
        <v>3644</v>
      </c>
      <c r="B688">
        <v>4.0999999999999996</v>
      </c>
      <c r="I688" s="9" t="s">
        <v>3645</v>
      </c>
      <c r="J688">
        <v>2198</v>
      </c>
    </row>
    <row r="689" spans="1:10" x14ac:dyDescent="0.25">
      <c r="A689" s="9" t="s">
        <v>3643</v>
      </c>
      <c r="B689">
        <v>4.2</v>
      </c>
      <c r="I689" s="9" t="s">
        <v>3644</v>
      </c>
      <c r="J689">
        <v>1776</v>
      </c>
    </row>
    <row r="690" spans="1:10" x14ac:dyDescent="0.25">
      <c r="A690" s="9" t="s">
        <v>3642</v>
      </c>
      <c r="B690">
        <v>4.0999999999999996</v>
      </c>
      <c r="I690" s="9" t="s">
        <v>3643</v>
      </c>
      <c r="J690">
        <v>156</v>
      </c>
    </row>
    <row r="691" spans="1:10" x14ac:dyDescent="0.25">
      <c r="A691" s="9" t="s">
        <v>3641</v>
      </c>
      <c r="B691">
        <v>3.3</v>
      </c>
      <c r="I691" s="9" t="s">
        <v>3642</v>
      </c>
      <c r="J691">
        <v>925</v>
      </c>
    </row>
    <row r="692" spans="1:10" x14ac:dyDescent="0.25">
      <c r="A692" s="9" t="s">
        <v>3640</v>
      </c>
      <c r="B692">
        <v>4.166666666666667</v>
      </c>
      <c r="I692" s="9" t="s">
        <v>3641</v>
      </c>
      <c r="J692">
        <v>2804</v>
      </c>
    </row>
    <row r="693" spans="1:10" x14ac:dyDescent="0.25">
      <c r="A693" s="9" t="s">
        <v>3639</v>
      </c>
      <c r="B693">
        <v>4.4000000000000004</v>
      </c>
      <c r="I693" s="9" t="s">
        <v>3640</v>
      </c>
      <c r="J693">
        <v>28897</v>
      </c>
    </row>
    <row r="694" spans="1:10" x14ac:dyDescent="0.25">
      <c r="A694" s="9" t="s">
        <v>3638</v>
      </c>
      <c r="B694">
        <v>4.2</v>
      </c>
      <c r="I694" s="9" t="s">
        <v>3639</v>
      </c>
      <c r="J694">
        <v>8948</v>
      </c>
    </row>
    <row r="695" spans="1:10" x14ac:dyDescent="0.25">
      <c r="A695" s="9" t="s">
        <v>3637</v>
      </c>
      <c r="B695">
        <v>4.2</v>
      </c>
      <c r="I695" s="9" t="s">
        <v>3638</v>
      </c>
      <c r="J695">
        <v>23174</v>
      </c>
    </row>
    <row r="696" spans="1:10" x14ac:dyDescent="0.25">
      <c r="A696" s="9" t="s">
        <v>3636</v>
      </c>
      <c r="B696">
        <v>4.3</v>
      </c>
      <c r="I696" s="9" t="s">
        <v>3637</v>
      </c>
      <c r="J696">
        <v>8258</v>
      </c>
    </row>
    <row r="697" spans="1:10" x14ac:dyDescent="0.25">
      <c r="A697" s="9" t="s">
        <v>2946</v>
      </c>
      <c r="B697">
        <v>3.5</v>
      </c>
      <c r="I697" s="9" t="s">
        <v>3636</v>
      </c>
      <c r="J697">
        <v>54315</v>
      </c>
    </row>
    <row r="698" spans="1:10" x14ac:dyDescent="0.25">
      <c r="A698" s="9" t="s">
        <v>3635</v>
      </c>
      <c r="B698">
        <v>4.0999999999999996</v>
      </c>
      <c r="I698" s="9" t="s">
        <v>2946</v>
      </c>
      <c r="J698">
        <v>7222</v>
      </c>
    </row>
    <row r="699" spans="1:10" x14ac:dyDescent="0.25">
      <c r="A699" s="9" t="s">
        <v>3634</v>
      </c>
      <c r="B699">
        <v>3.7</v>
      </c>
      <c r="I699" s="9" t="s">
        <v>3635</v>
      </c>
      <c r="J699">
        <v>3441</v>
      </c>
    </row>
    <row r="700" spans="1:10" x14ac:dyDescent="0.25">
      <c r="A700" s="9" t="s">
        <v>3633</v>
      </c>
      <c r="B700">
        <v>4.2</v>
      </c>
      <c r="I700" s="9" t="s">
        <v>3634</v>
      </c>
      <c r="J700">
        <v>3369</v>
      </c>
    </row>
    <row r="701" spans="1:10" x14ac:dyDescent="0.25">
      <c r="A701" s="9" t="s">
        <v>3632</v>
      </c>
      <c r="B701">
        <v>4.2</v>
      </c>
      <c r="I701" s="9" t="s">
        <v>3633</v>
      </c>
      <c r="J701">
        <v>64273</v>
      </c>
    </row>
    <row r="702" spans="1:10" x14ac:dyDescent="0.25">
      <c r="A702" s="9" t="s">
        <v>3631</v>
      </c>
      <c r="B702">
        <v>4</v>
      </c>
      <c r="I702" s="9" t="s">
        <v>3632</v>
      </c>
      <c r="J702">
        <v>4959</v>
      </c>
    </row>
    <row r="703" spans="1:10" x14ac:dyDescent="0.25">
      <c r="A703" s="9" t="s">
        <v>3630</v>
      </c>
      <c r="B703">
        <v>4.3</v>
      </c>
      <c r="I703" s="9" t="s">
        <v>3631</v>
      </c>
      <c r="J703">
        <v>7113</v>
      </c>
    </row>
    <row r="704" spans="1:10" x14ac:dyDescent="0.25">
      <c r="A704" s="9" t="s">
        <v>3629</v>
      </c>
      <c r="B704">
        <v>4.3</v>
      </c>
      <c r="I704" s="9" t="s">
        <v>3630</v>
      </c>
      <c r="J704">
        <v>2301</v>
      </c>
    </row>
    <row r="705" spans="1:10" x14ac:dyDescent="0.25">
      <c r="A705" s="9" t="s">
        <v>3628</v>
      </c>
      <c r="B705">
        <v>4.4000000000000004</v>
      </c>
      <c r="I705" s="9" t="s">
        <v>3629</v>
      </c>
      <c r="J705">
        <v>4723</v>
      </c>
    </row>
    <row r="706" spans="1:10" x14ac:dyDescent="0.25">
      <c r="A706" s="9" t="s">
        <v>3627</v>
      </c>
      <c r="B706">
        <v>4.3</v>
      </c>
      <c r="I706" s="9" t="s">
        <v>3628</v>
      </c>
      <c r="J706">
        <v>3219</v>
      </c>
    </row>
    <row r="707" spans="1:10" x14ac:dyDescent="0.25">
      <c r="A707" s="9" t="s">
        <v>3626</v>
      </c>
      <c r="B707">
        <v>3.6</v>
      </c>
      <c r="I707" s="9" t="s">
        <v>3627</v>
      </c>
      <c r="J707">
        <v>408</v>
      </c>
    </row>
    <row r="708" spans="1:10" x14ac:dyDescent="0.25">
      <c r="A708" s="9" t="s">
        <v>3625</v>
      </c>
      <c r="B708">
        <v>3.5</v>
      </c>
      <c r="I708" s="9" t="s">
        <v>3626</v>
      </c>
      <c r="J708">
        <v>4199</v>
      </c>
    </row>
    <row r="709" spans="1:10" x14ac:dyDescent="0.25">
      <c r="A709" s="9" t="s">
        <v>3624</v>
      </c>
      <c r="B709">
        <v>4</v>
      </c>
      <c r="I709" s="9" t="s">
        <v>3625</v>
      </c>
      <c r="J709">
        <v>21762</v>
      </c>
    </row>
    <row r="710" spans="1:10" x14ac:dyDescent="0.25">
      <c r="A710" s="9" t="s">
        <v>3623</v>
      </c>
      <c r="B710">
        <v>4.2</v>
      </c>
      <c r="I710" s="9" t="s">
        <v>3624</v>
      </c>
      <c r="J710">
        <v>7199</v>
      </c>
    </row>
    <row r="711" spans="1:10" x14ac:dyDescent="0.25">
      <c r="A711" s="9" t="s">
        <v>3622</v>
      </c>
      <c r="B711">
        <v>4.3</v>
      </c>
      <c r="I711" s="9" t="s">
        <v>3623</v>
      </c>
      <c r="J711">
        <v>4567</v>
      </c>
    </row>
    <row r="712" spans="1:10" x14ac:dyDescent="0.25">
      <c r="A712" s="9" t="s">
        <v>3621</v>
      </c>
      <c r="B712">
        <v>3.9</v>
      </c>
      <c r="I712" s="9" t="s">
        <v>3622</v>
      </c>
      <c r="J712">
        <v>2585</v>
      </c>
    </row>
    <row r="713" spans="1:10" x14ac:dyDescent="0.25">
      <c r="A713" s="9" t="s">
        <v>3620</v>
      </c>
      <c r="B713">
        <v>4</v>
      </c>
      <c r="I713" s="9" t="s">
        <v>3621</v>
      </c>
      <c r="J713">
        <v>427</v>
      </c>
    </row>
    <row r="714" spans="1:10" x14ac:dyDescent="0.25">
      <c r="A714" s="9" t="s">
        <v>3619</v>
      </c>
      <c r="B714">
        <v>4</v>
      </c>
      <c r="I714" s="9" t="s">
        <v>3620</v>
      </c>
      <c r="J714">
        <v>32625</v>
      </c>
    </row>
    <row r="715" spans="1:10" x14ac:dyDescent="0.25">
      <c r="A715" s="9" t="s">
        <v>3618</v>
      </c>
      <c r="B715">
        <v>3.9</v>
      </c>
      <c r="I715" s="9" t="s">
        <v>3619</v>
      </c>
      <c r="J715">
        <v>4018</v>
      </c>
    </row>
    <row r="716" spans="1:10" x14ac:dyDescent="0.25">
      <c r="A716" s="9" t="s">
        <v>3617</v>
      </c>
      <c r="B716">
        <v>3.8</v>
      </c>
      <c r="I716" s="9" t="s">
        <v>3618</v>
      </c>
      <c r="J716">
        <v>1015</v>
      </c>
    </row>
    <row r="717" spans="1:10" x14ac:dyDescent="0.25">
      <c r="A717" s="9" t="s">
        <v>3175</v>
      </c>
      <c r="B717">
        <v>4.5</v>
      </c>
      <c r="I717" s="9" t="s">
        <v>3617</v>
      </c>
      <c r="J717">
        <v>49</v>
      </c>
    </row>
    <row r="718" spans="1:10" x14ac:dyDescent="0.25">
      <c r="A718" s="9" t="s">
        <v>3616</v>
      </c>
      <c r="B718">
        <v>4.0999999999999996</v>
      </c>
      <c r="I718" s="9" t="s">
        <v>3175</v>
      </c>
      <c r="J718">
        <v>19</v>
      </c>
    </row>
    <row r="719" spans="1:10" x14ac:dyDescent="0.25">
      <c r="A719" s="9" t="s">
        <v>3615</v>
      </c>
      <c r="B719">
        <v>4.0999999999999996</v>
      </c>
      <c r="I719" s="9" t="s">
        <v>3616</v>
      </c>
      <c r="J719">
        <v>1555</v>
      </c>
    </row>
    <row r="720" spans="1:10" x14ac:dyDescent="0.25">
      <c r="A720" s="9" t="s">
        <v>3352</v>
      </c>
      <c r="B720">
        <v>3.9</v>
      </c>
      <c r="I720" s="9" t="s">
        <v>3615</v>
      </c>
      <c r="J720">
        <v>1259</v>
      </c>
    </row>
    <row r="721" spans="1:10" x14ac:dyDescent="0.25">
      <c r="A721" s="9" t="s">
        <v>3242</v>
      </c>
      <c r="B721">
        <v>4.0999999999999996</v>
      </c>
      <c r="I721" s="9" t="s">
        <v>3352</v>
      </c>
      <c r="J721">
        <v>942</v>
      </c>
    </row>
    <row r="722" spans="1:10" x14ac:dyDescent="0.25">
      <c r="A722" s="9" t="s">
        <v>3614</v>
      </c>
      <c r="B722">
        <v>4</v>
      </c>
      <c r="I722" s="9" t="s">
        <v>3242</v>
      </c>
      <c r="J722">
        <v>444</v>
      </c>
    </row>
    <row r="723" spans="1:10" x14ac:dyDescent="0.25">
      <c r="A723" s="9" t="s">
        <v>3268</v>
      </c>
      <c r="B723">
        <v>3.5</v>
      </c>
      <c r="I723" s="9" t="s">
        <v>3614</v>
      </c>
      <c r="J723">
        <v>2905</v>
      </c>
    </row>
    <row r="724" spans="1:10" x14ac:dyDescent="0.25">
      <c r="A724" s="9" t="s">
        <v>3188</v>
      </c>
      <c r="B724">
        <v>4.0999999999999996</v>
      </c>
      <c r="I724" s="9" t="s">
        <v>3268</v>
      </c>
      <c r="J724">
        <v>24</v>
      </c>
    </row>
    <row r="725" spans="1:10" x14ac:dyDescent="0.25">
      <c r="A725" s="9" t="s">
        <v>3613</v>
      </c>
      <c r="B725">
        <v>4.3</v>
      </c>
      <c r="I725" s="9" t="s">
        <v>3188</v>
      </c>
      <c r="J725">
        <v>1996</v>
      </c>
    </row>
    <row r="726" spans="1:10" x14ac:dyDescent="0.25">
      <c r="A726" s="9" t="s">
        <v>3612</v>
      </c>
      <c r="B726">
        <v>4.2</v>
      </c>
      <c r="I726" s="9" t="s">
        <v>3613</v>
      </c>
      <c r="J726">
        <v>9695</v>
      </c>
    </row>
    <row r="727" spans="1:10" x14ac:dyDescent="0.25">
      <c r="A727" s="9" t="s">
        <v>3611</v>
      </c>
      <c r="B727">
        <v>4.3</v>
      </c>
      <c r="I727" s="9" t="s">
        <v>3612</v>
      </c>
      <c r="J727">
        <v>386</v>
      </c>
    </row>
    <row r="728" spans="1:10" x14ac:dyDescent="0.25">
      <c r="A728" s="9" t="s">
        <v>3610</v>
      </c>
      <c r="B728">
        <v>4</v>
      </c>
      <c r="I728" s="9" t="s">
        <v>3611</v>
      </c>
      <c r="J728">
        <v>15276</v>
      </c>
    </row>
    <row r="729" spans="1:10" x14ac:dyDescent="0.25">
      <c r="A729" s="9" t="s">
        <v>3254</v>
      </c>
      <c r="B729">
        <v>4.0999999999999996</v>
      </c>
      <c r="I729" s="9" t="s">
        <v>3610</v>
      </c>
      <c r="J729">
        <v>75</v>
      </c>
    </row>
    <row r="730" spans="1:10" x14ac:dyDescent="0.25">
      <c r="A730" s="9" t="s">
        <v>2956</v>
      </c>
      <c r="B730">
        <v>4.0999999999999996</v>
      </c>
      <c r="I730" s="9" t="s">
        <v>3254</v>
      </c>
      <c r="J730">
        <v>303</v>
      </c>
    </row>
    <row r="731" spans="1:10" x14ac:dyDescent="0.25">
      <c r="A731" s="9" t="s">
        <v>3609</v>
      </c>
      <c r="B731">
        <v>4.0999999999999996</v>
      </c>
      <c r="I731" s="9" t="s">
        <v>2956</v>
      </c>
      <c r="J731">
        <v>15832</v>
      </c>
    </row>
    <row r="732" spans="1:10" x14ac:dyDescent="0.25">
      <c r="A732" s="9" t="s">
        <v>3034</v>
      </c>
      <c r="B732">
        <v>4.25</v>
      </c>
      <c r="I732" s="9" t="s">
        <v>3609</v>
      </c>
      <c r="J732">
        <v>322</v>
      </c>
    </row>
    <row r="733" spans="1:10" x14ac:dyDescent="0.25">
      <c r="A733" s="9" t="s">
        <v>3033</v>
      </c>
      <c r="B733">
        <v>4.4000000000000004</v>
      </c>
      <c r="I733" s="9" t="s">
        <v>3034</v>
      </c>
      <c r="J733">
        <v>12485</v>
      </c>
    </row>
    <row r="734" spans="1:10" x14ac:dyDescent="0.25">
      <c r="A734" s="9" t="s">
        <v>3147</v>
      </c>
      <c r="B734">
        <v>4.4000000000000004</v>
      </c>
      <c r="I734" s="9" t="s">
        <v>3033</v>
      </c>
      <c r="J734">
        <v>646</v>
      </c>
    </row>
    <row r="735" spans="1:10" x14ac:dyDescent="0.25">
      <c r="A735" s="9" t="s">
        <v>3608</v>
      </c>
      <c r="B735">
        <v>4.2</v>
      </c>
      <c r="I735" s="9" t="s">
        <v>3147</v>
      </c>
      <c r="J735">
        <v>1771</v>
      </c>
    </row>
    <row r="736" spans="1:10" x14ac:dyDescent="0.25">
      <c r="A736" s="9" t="s">
        <v>3071</v>
      </c>
      <c r="B736">
        <v>4.2</v>
      </c>
      <c r="I736" s="9" t="s">
        <v>3608</v>
      </c>
      <c r="J736">
        <v>17218</v>
      </c>
    </row>
    <row r="737" spans="1:10" x14ac:dyDescent="0.25">
      <c r="A737" s="9" t="s">
        <v>3267</v>
      </c>
      <c r="B737">
        <v>4.2</v>
      </c>
      <c r="I737" s="9" t="s">
        <v>3071</v>
      </c>
      <c r="J737">
        <v>4184</v>
      </c>
    </row>
    <row r="738" spans="1:10" x14ac:dyDescent="0.25">
      <c r="A738" s="9" t="s">
        <v>3287</v>
      </c>
      <c r="B738">
        <v>3.8</v>
      </c>
      <c r="I738" s="9" t="s">
        <v>3267</v>
      </c>
      <c r="J738">
        <v>1353</v>
      </c>
    </row>
    <row r="739" spans="1:10" x14ac:dyDescent="0.25">
      <c r="A739" s="9" t="s">
        <v>3607</v>
      </c>
      <c r="B739">
        <v>4.3</v>
      </c>
      <c r="I739" s="9" t="s">
        <v>3287</v>
      </c>
      <c r="J739">
        <v>397</v>
      </c>
    </row>
    <row r="740" spans="1:10" x14ac:dyDescent="0.25">
      <c r="A740" s="9" t="s">
        <v>3606</v>
      </c>
      <c r="B740">
        <v>4.3</v>
      </c>
      <c r="I740" s="9" t="s">
        <v>3607</v>
      </c>
      <c r="J740">
        <v>7140</v>
      </c>
    </row>
    <row r="741" spans="1:10" x14ac:dyDescent="0.25">
      <c r="A741" s="9" t="s">
        <v>3036</v>
      </c>
      <c r="B741">
        <v>3.8</v>
      </c>
      <c r="I741" s="9" t="s">
        <v>3606</v>
      </c>
      <c r="J741">
        <v>6400</v>
      </c>
    </row>
    <row r="742" spans="1:10" x14ac:dyDescent="0.25">
      <c r="A742" s="9" t="s">
        <v>3340</v>
      </c>
      <c r="B742">
        <v>4.0999999999999996</v>
      </c>
      <c r="I742" s="9" t="s">
        <v>3036</v>
      </c>
      <c r="J742">
        <v>2732</v>
      </c>
    </row>
    <row r="743" spans="1:10" x14ac:dyDescent="0.25">
      <c r="A743" s="9" t="s">
        <v>3119</v>
      </c>
      <c r="B743">
        <v>4.5</v>
      </c>
      <c r="I743" s="9" t="s">
        <v>3340</v>
      </c>
      <c r="J743">
        <v>25</v>
      </c>
    </row>
    <row r="744" spans="1:10" x14ac:dyDescent="0.25">
      <c r="A744" s="9" t="s">
        <v>3605</v>
      </c>
      <c r="B744">
        <v>4.25</v>
      </c>
      <c r="I744" s="9" t="s">
        <v>3119</v>
      </c>
      <c r="J744">
        <v>23484</v>
      </c>
    </row>
    <row r="745" spans="1:10" x14ac:dyDescent="0.25">
      <c r="A745" s="9" t="s">
        <v>3339</v>
      </c>
      <c r="B745">
        <v>2.6</v>
      </c>
      <c r="I745" s="9" t="s">
        <v>3605</v>
      </c>
      <c r="J745">
        <v>12336</v>
      </c>
    </row>
    <row r="746" spans="1:10" x14ac:dyDescent="0.25">
      <c r="A746" s="9" t="s">
        <v>3273</v>
      </c>
      <c r="B746">
        <v>4.2</v>
      </c>
      <c r="I746" s="9" t="s">
        <v>3339</v>
      </c>
      <c r="J746">
        <v>24</v>
      </c>
    </row>
    <row r="747" spans="1:10" x14ac:dyDescent="0.25">
      <c r="A747" s="9" t="s">
        <v>2987</v>
      </c>
      <c r="B747">
        <v>4.5</v>
      </c>
      <c r="I747" s="9" t="s">
        <v>3273</v>
      </c>
      <c r="J747">
        <v>611</v>
      </c>
    </row>
    <row r="748" spans="1:10" x14ac:dyDescent="0.25">
      <c r="A748" s="9" t="s">
        <v>3094</v>
      </c>
      <c r="B748">
        <v>3.9</v>
      </c>
      <c r="I748" s="9" t="s">
        <v>2987</v>
      </c>
      <c r="J748">
        <v>11339</v>
      </c>
    </row>
    <row r="749" spans="1:10" x14ac:dyDescent="0.25">
      <c r="A749" s="9" t="s">
        <v>3604</v>
      </c>
      <c r="B749">
        <v>4.0999999999999996</v>
      </c>
      <c r="I749" s="9" t="s">
        <v>3094</v>
      </c>
      <c r="J749">
        <v>44994</v>
      </c>
    </row>
    <row r="750" spans="1:10" x14ac:dyDescent="0.25">
      <c r="A750" s="9" t="s">
        <v>3276</v>
      </c>
      <c r="B750">
        <v>4.3</v>
      </c>
      <c r="I750" s="9" t="s">
        <v>3604</v>
      </c>
      <c r="J750">
        <v>827</v>
      </c>
    </row>
    <row r="751" spans="1:10" x14ac:dyDescent="0.25">
      <c r="A751" s="9" t="s">
        <v>3603</v>
      </c>
      <c r="B751">
        <v>3.6</v>
      </c>
      <c r="I751" s="9" t="s">
        <v>3276</v>
      </c>
      <c r="J751">
        <v>255</v>
      </c>
    </row>
    <row r="752" spans="1:10" x14ac:dyDescent="0.25">
      <c r="A752" s="9" t="s">
        <v>3602</v>
      </c>
      <c r="B752">
        <v>3.5</v>
      </c>
      <c r="I752" s="9" t="s">
        <v>3603</v>
      </c>
      <c r="J752">
        <v>10134</v>
      </c>
    </row>
    <row r="753" spans="1:10" x14ac:dyDescent="0.25">
      <c r="A753" s="9" t="s">
        <v>3163</v>
      </c>
      <c r="B753">
        <v>4.0999999999999996</v>
      </c>
      <c r="I753" s="9" t="s">
        <v>3602</v>
      </c>
      <c r="J753">
        <v>15233</v>
      </c>
    </row>
    <row r="754" spans="1:10" x14ac:dyDescent="0.25">
      <c r="A754" s="9" t="s">
        <v>2999</v>
      </c>
      <c r="B754">
        <v>4.2</v>
      </c>
      <c r="I754" s="9" t="s">
        <v>3163</v>
      </c>
      <c r="J754">
        <v>5999</v>
      </c>
    </row>
    <row r="755" spans="1:10" x14ac:dyDescent="0.25">
      <c r="A755" s="9" t="s">
        <v>3601</v>
      </c>
      <c r="B755">
        <v>4.0999999999999996</v>
      </c>
      <c r="I755" s="9" t="s">
        <v>2999</v>
      </c>
      <c r="J755">
        <v>24432</v>
      </c>
    </row>
    <row r="756" spans="1:10" x14ac:dyDescent="0.25">
      <c r="A756" s="9" t="s">
        <v>3076</v>
      </c>
      <c r="B756">
        <v>3.6</v>
      </c>
      <c r="I756" s="9" t="s">
        <v>3601</v>
      </c>
      <c r="J756">
        <v>25607</v>
      </c>
    </row>
    <row r="757" spans="1:10" x14ac:dyDescent="0.25">
      <c r="A757" s="9" t="s">
        <v>3000</v>
      </c>
      <c r="B757">
        <v>4.0999999999999996</v>
      </c>
      <c r="I757" s="9" t="s">
        <v>3076</v>
      </c>
      <c r="J757">
        <v>6422</v>
      </c>
    </row>
    <row r="758" spans="1:10" x14ac:dyDescent="0.25">
      <c r="A758" s="9" t="s">
        <v>3030</v>
      </c>
      <c r="B758">
        <v>4.5</v>
      </c>
      <c r="I758" s="9" t="s">
        <v>3000</v>
      </c>
      <c r="J758">
        <v>11266</v>
      </c>
    </row>
    <row r="759" spans="1:10" x14ac:dyDescent="0.25">
      <c r="A759" s="9" t="s">
        <v>3048</v>
      </c>
      <c r="B759">
        <v>4.3</v>
      </c>
      <c r="I759" s="9" t="s">
        <v>3030</v>
      </c>
      <c r="J759">
        <v>13568</v>
      </c>
    </row>
    <row r="760" spans="1:10" x14ac:dyDescent="0.25">
      <c r="A760" s="9" t="s">
        <v>3083</v>
      </c>
      <c r="B760">
        <v>4.5</v>
      </c>
      <c r="I760" s="9" t="s">
        <v>3048</v>
      </c>
      <c r="J760">
        <v>15032</v>
      </c>
    </row>
    <row r="761" spans="1:10" x14ac:dyDescent="0.25">
      <c r="A761" s="9" t="s">
        <v>3600</v>
      </c>
      <c r="B761">
        <v>4.2</v>
      </c>
      <c r="I761" s="9" t="s">
        <v>3083</v>
      </c>
      <c r="J761">
        <v>5985</v>
      </c>
    </row>
    <row r="762" spans="1:10" x14ac:dyDescent="0.25">
      <c r="A762" s="9" t="s">
        <v>3599</v>
      </c>
      <c r="B762">
        <v>4.3</v>
      </c>
      <c r="I762" s="9" t="s">
        <v>3600</v>
      </c>
      <c r="J762">
        <v>22860</v>
      </c>
    </row>
    <row r="763" spans="1:10" x14ac:dyDescent="0.25">
      <c r="A763" s="9" t="s">
        <v>3160</v>
      </c>
      <c r="B763">
        <v>3.7</v>
      </c>
      <c r="I763" s="9" t="s">
        <v>3599</v>
      </c>
      <c r="J763">
        <v>629</v>
      </c>
    </row>
    <row r="764" spans="1:10" x14ac:dyDescent="0.25">
      <c r="A764" s="9" t="s">
        <v>3598</v>
      </c>
      <c r="B764">
        <v>3.4</v>
      </c>
      <c r="I764" s="9" t="s">
        <v>3160</v>
      </c>
      <c r="J764">
        <v>1097</v>
      </c>
    </row>
    <row r="765" spans="1:10" x14ac:dyDescent="0.25">
      <c r="A765" s="9" t="s">
        <v>3335</v>
      </c>
      <c r="B765">
        <v>4.5</v>
      </c>
      <c r="I765" s="9" t="s">
        <v>3598</v>
      </c>
      <c r="J765">
        <v>4642</v>
      </c>
    </row>
    <row r="766" spans="1:10" x14ac:dyDescent="0.25">
      <c r="A766" s="9" t="s">
        <v>3597</v>
      </c>
      <c r="B766">
        <v>3.9</v>
      </c>
      <c r="I766" s="9" t="s">
        <v>3335</v>
      </c>
      <c r="J766">
        <v>63</v>
      </c>
    </row>
    <row r="767" spans="1:10" x14ac:dyDescent="0.25">
      <c r="A767" s="9" t="s">
        <v>2977</v>
      </c>
      <c r="B767">
        <v>4.5</v>
      </c>
      <c r="I767" s="9" t="s">
        <v>3597</v>
      </c>
      <c r="J767">
        <v>260</v>
      </c>
    </row>
    <row r="768" spans="1:10" x14ac:dyDescent="0.25">
      <c r="A768" s="9" t="s">
        <v>3596</v>
      </c>
      <c r="B768">
        <v>4.0999999999999996</v>
      </c>
      <c r="I768" s="9" t="s">
        <v>2977</v>
      </c>
      <c r="J768">
        <v>4875</v>
      </c>
    </row>
    <row r="769" spans="1:10" x14ac:dyDescent="0.25">
      <c r="A769" s="9" t="s">
        <v>3595</v>
      </c>
      <c r="B769">
        <v>3.9</v>
      </c>
      <c r="I769" s="9" t="s">
        <v>3596</v>
      </c>
      <c r="J769">
        <v>2535</v>
      </c>
    </row>
    <row r="770" spans="1:10" x14ac:dyDescent="0.25">
      <c r="A770" s="9" t="s">
        <v>3269</v>
      </c>
      <c r="B770">
        <v>4</v>
      </c>
      <c r="I770" s="9" t="s">
        <v>3595</v>
      </c>
      <c r="J770">
        <v>2147</v>
      </c>
    </row>
    <row r="771" spans="1:10" x14ac:dyDescent="0.25">
      <c r="A771" s="9" t="s">
        <v>3169</v>
      </c>
      <c r="B771">
        <v>4</v>
      </c>
      <c r="I771" s="9" t="s">
        <v>3269</v>
      </c>
      <c r="J771">
        <v>9378</v>
      </c>
    </row>
    <row r="772" spans="1:10" x14ac:dyDescent="0.25">
      <c r="A772" s="9" t="s">
        <v>3270</v>
      </c>
      <c r="B772">
        <v>3.9</v>
      </c>
      <c r="I772" s="9" t="s">
        <v>3169</v>
      </c>
      <c r="J772">
        <v>28133</v>
      </c>
    </row>
    <row r="773" spans="1:10" x14ac:dyDescent="0.25">
      <c r="A773" s="9" t="s">
        <v>3594</v>
      </c>
      <c r="B773">
        <v>4</v>
      </c>
      <c r="I773" s="9" t="s">
        <v>3270</v>
      </c>
      <c r="J773">
        <v>2147</v>
      </c>
    </row>
    <row r="774" spans="1:10" x14ac:dyDescent="0.25">
      <c r="A774" s="9" t="s">
        <v>3593</v>
      </c>
      <c r="B774">
        <v>4</v>
      </c>
      <c r="I774" s="9" t="s">
        <v>3594</v>
      </c>
      <c r="J774">
        <v>9378</v>
      </c>
    </row>
    <row r="775" spans="1:10" x14ac:dyDescent="0.25">
      <c r="A775" s="9" t="s">
        <v>3592</v>
      </c>
      <c r="B775">
        <v>4</v>
      </c>
      <c r="I775" s="9" t="s">
        <v>3593</v>
      </c>
      <c r="J775">
        <v>18756</v>
      </c>
    </row>
    <row r="776" spans="1:10" x14ac:dyDescent="0.25">
      <c r="A776" s="9" t="s">
        <v>3322</v>
      </c>
      <c r="B776">
        <v>4.3</v>
      </c>
      <c r="I776" s="9" t="s">
        <v>3592</v>
      </c>
      <c r="J776">
        <v>9378</v>
      </c>
    </row>
    <row r="777" spans="1:10" x14ac:dyDescent="0.25">
      <c r="A777" s="9" t="s">
        <v>3371</v>
      </c>
      <c r="B777">
        <v>4.4000000000000004</v>
      </c>
      <c r="I777" s="9" t="s">
        <v>3322</v>
      </c>
      <c r="J777">
        <v>34320</v>
      </c>
    </row>
    <row r="778" spans="1:10" x14ac:dyDescent="0.25">
      <c r="A778" s="9" t="s">
        <v>3303</v>
      </c>
      <c r="B778">
        <v>4</v>
      </c>
      <c r="I778" s="9" t="s">
        <v>3371</v>
      </c>
      <c r="J778">
        <v>768</v>
      </c>
    </row>
    <row r="779" spans="1:10" x14ac:dyDescent="0.25">
      <c r="A779" s="9" t="s">
        <v>3321</v>
      </c>
      <c r="B779">
        <v>4.2</v>
      </c>
      <c r="I779" s="9" t="s">
        <v>3303</v>
      </c>
      <c r="J779">
        <v>9090</v>
      </c>
    </row>
    <row r="780" spans="1:10" x14ac:dyDescent="0.25">
      <c r="A780" s="9" t="s">
        <v>3323</v>
      </c>
      <c r="B780">
        <v>4.3</v>
      </c>
      <c r="I780" s="9" t="s">
        <v>3321</v>
      </c>
      <c r="J780">
        <v>20879</v>
      </c>
    </row>
    <row r="781" spans="1:10" x14ac:dyDescent="0.25">
      <c r="A781" s="9" t="s">
        <v>3277</v>
      </c>
      <c r="B781">
        <v>4.2</v>
      </c>
      <c r="I781" s="9" t="s">
        <v>3323</v>
      </c>
      <c r="J781">
        <v>83096</v>
      </c>
    </row>
    <row r="782" spans="1:10" x14ac:dyDescent="0.25">
      <c r="A782" s="9" t="s">
        <v>3358</v>
      </c>
      <c r="B782">
        <v>4.2</v>
      </c>
      <c r="I782" s="9" t="s">
        <v>3277</v>
      </c>
      <c r="J782">
        <v>31305</v>
      </c>
    </row>
    <row r="783" spans="1:10" x14ac:dyDescent="0.25">
      <c r="A783" s="9" t="s">
        <v>3302</v>
      </c>
      <c r="B783">
        <v>4.2</v>
      </c>
      <c r="I783" s="9" t="s">
        <v>3358</v>
      </c>
      <c r="J783">
        <v>69685</v>
      </c>
    </row>
    <row r="784" spans="1:10" x14ac:dyDescent="0.25">
      <c r="A784" s="9" t="s">
        <v>3591</v>
      </c>
      <c r="B784">
        <v>4.166666666666667</v>
      </c>
      <c r="I784" s="9" t="s">
        <v>3302</v>
      </c>
      <c r="J784">
        <v>67912</v>
      </c>
    </row>
    <row r="785" spans="1:10" x14ac:dyDescent="0.25">
      <c r="A785" s="9" t="s">
        <v>3372</v>
      </c>
      <c r="B785">
        <v>4.4000000000000004</v>
      </c>
      <c r="I785" s="9" t="s">
        <v>3591</v>
      </c>
      <c r="J785">
        <v>101082</v>
      </c>
    </row>
    <row r="786" spans="1:10" x14ac:dyDescent="0.25">
      <c r="A786" s="9" t="s">
        <v>3590</v>
      </c>
      <c r="B786">
        <v>4.7</v>
      </c>
      <c r="I786" s="9" t="s">
        <v>3372</v>
      </c>
      <c r="J786">
        <v>73</v>
      </c>
    </row>
    <row r="787" spans="1:10" x14ac:dyDescent="0.25">
      <c r="A787" s="9" t="s">
        <v>3589</v>
      </c>
      <c r="B787">
        <v>4.4000000000000004</v>
      </c>
      <c r="I787" s="9" t="s">
        <v>3590</v>
      </c>
      <c r="J787">
        <v>1729</v>
      </c>
    </row>
    <row r="788" spans="1:10" x14ac:dyDescent="0.25">
      <c r="A788" s="9" t="s">
        <v>3588</v>
      </c>
      <c r="B788">
        <v>4.4000000000000004</v>
      </c>
      <c r="I788" s="9" t="s">
        <v>3589</v>
      </c>
      <c r="J788">
        <v>8076</v>
      </c>
    </row>
    <row r="789" spans="1:10" x14ac:dyDescent="0.25">
      <c r="A789" s="9" t="s">
        <v>2952</v>
      </c>
      <c r="B789">
        <v>4.3</v>
      </c>
      <c r="I789" s="9" t="s">
        <v>3588</v>
      </c>
      <c r="J789">
        <v>290</v>
      </c>
    </row>
    <row r="790" spans="1:10" x14ac:dyDescent="0.25">
      <c r="A790" s="9" t="s">
        <v>3587</v>
      </c>
      <c r="B790">
        <v>4</v>
      </c>
      <c r="I790" s="9" t="s">
        <v>2952</v>
      </c>
      <c r="J790">
        <v>15867</v>
      </c>
    </row>
    <row r="791" spans="1:10" x14ac:dyDescent="0.25">
      <c r="A791" s="9" t="s">
        <v>2986</v>
      </c>
      <c r="B791">
        <v>4.3</v>
      </c>
      <c r="I791" s="9" t="s">
        <v>3587</v>
      </c>
      <c r="J791">
        <v>151</v>
      </c>
    </row>
    <row r="792" spans="1:10" x14ac:dyDescent="0.25">
      <c r="A792" s="9" t="s">
        <v>3081</v>
      </c>
      <c r="B792">
        <v>4.4000000000000004</v>
      </c>
      <c r="I792" s="9" t="s">
        <v>2986</v>
      </c>
      <c r="J792">
        <v>989</v>
      </c>
    </row>
    <row r="793" spans="1:10" x14ac:dyDescent="0.25">
      <c r="A793" s="9" t="s">
        <v>3109</v>
      </c>
      <c r="B793">
        <v>3.8</v>
      </c>
      <c r="I793" s="9" t="s">
        <v>3081</v>
      </c>
      <c r="J793">
        <v>644</v>
      </c>
    </row>
    <row r="794" spans="1:10" x14ac:dyDescent="0.25">
      <c r="A794" s="9" t="s">
        <v>2983</v>
      </c>
      <c r="B794">
        <v>3.9</v>
      </c>
      <c r="I794" s="9" t="s">
        <v>3109</v>
      </c>
      <c r="J794">
        <v>4353</v>
      </c>
    </row>
    <row r="795" spans="1:10" x14ac:dyDescent="0.25">
      <c r="A795" s="9" t="s">
        <v>3245</v>
      </c>
      <c r="B795">
        <v>4.2</v>
      </c>
      <c r="I795" s="9" t="s">
        <v>2983</v>
      </c>
      <c r="J795">
        <v>32931</v>
      </c>
    </row>
    <row r="796" spans="1:10" x14ac:dyDescent="0.25">
      <c r="A796" s="9" t="s">
        <v>3053</v>
      </c>
      <c r="B796">
        <v>4.3</v>
      </c>
      <c r="I796" s="9" t="s">
        <v>3245</v>
      </c>
      <c r="J796">
        <v>1191</v>
      </c>
    </row>
    <row r="797" spans="1:10" x14ac:dyDescent="0.25">
      <c r="A797" s="9" t="s">
        <v>2963</v>
      </c>
      <c r="B797">
        <v>4</v>
      </c>
      <c r="I797" s="9" t="s">
        <v>3053</v>
      </c>
      <c r="J797">
        <v>2664</v>
      </c>
    </row>
    <row r="798" spans="1:10" x14ac:dyDescent="0.25">
      <c r="A798" s="9" t="s">
        <v>3151</v>
      </c>
      <c r="B798">
        <v>4</v>
      </c>
      <c r="I798" s="9" t="s">
        <v>2963</v>
      </c>
      <c r="J798">
        <v>3246</v>
      </c>
    </row>
    <row r="799" spans="1:10" x14ac:dyDescent="0.25">
      <c r="A799" s="9" t="s">
        <v>3586</v>
      </c>
      <c r="B799">
        <v>4.4000000000000004</v>
      </c>
      <c r="I799" s="9" t="s">
        <v>3151</v>
      </c>
      <c r="J799">
        <v>743</v>
      </c>
    </row>
    <row r="800" spans="1:10" x14ac:dyDescent="0.25">
      <c r="A800" s="9" t="s">
        <v>3585</v>
      </c>
      <c r="B800">
        <v>4.5</v>
      </c>
      <c r="I800" s="9" t="s">
        <v>3586</v>
      </c>
      <c r="J800">
        <v>19763</v>
      </c>
    </row>
    <row r="801" spans="1:10" x14ac:dyDescent="0.25">
      <c r="A801" s="9" t="s">
        <v>3215</v>
      </c>
      <c r="B801">
        <v>4.3</v>
      </c>
      <c r="I801" s="9" t="s">
        <v>3585</v>
      </c>
      <c r="J801">
        <v>16680</v>
      </c>
    </row>
    <row r="802" spans="1:10" x14ac:dyDescent="0.25">
      <c r="A802" s="9" t="s">
        <v>3584</v>
      </c>
      <c r="B802">
        <v>4</v>
      </c>
      <c r="I802" s="9" t="s">
        <v>3215</v>
      </c>
      <c r="J802">
        <v>5911</v>
      </c>
    </row>
    <row r="803" spans="1:10" x14ac:dyDescent="0.25">
      <c r="A803" s="9" t="s">
        <v>3583</v>
      </c>
      <c r="B803">
        <v>3.8</v>
      </c>
      <c r="I803" s="9" t="s">
        <v>3584</v>
      </c>
      <c r="J803">
        <v>2581</v>
      </c>
    </row>
    <row r="804" spans="1:10" x14ac:dyDescent="0.25">
      <c r="A804" s="9" t="s">
        <v>3069</v>
      </c>
      <c r="B804">
        <v>4.4000000000000004</v>
      </c>
      <c r="I804" s="9" t="s">
        <v>3583</v>
      </c>
      <c r="J804">
        <v>3195</v>
      </c>
    </row>
    <row r="805" spans="1:10" x14ac:dyDescent="0.25">
      <c r="A805" s="9" t="s">
        <v>3582</v>
      </c>
      <c r="B805">
        <v>3.3</v>
      </c>
      <c r="I805" s="9" t="s">
        <v>3069</v>
      </c>
      <c r="J805">
        <v>8614</v>
      </c>
    </row>
    <row r="806" spans="1:10" x14ac:dyDescent="0.25">
      <c r="A806" s="9" t="s">
        <v>3581</v>
      </c>
      <c r="B806">
        <v>3.9</v>
      </c>
      <c r="I806" s="9" t="s">
        <v>3582</v>
      </c>
      <c r="J806">
        <v>29</v>
      </c>
    </row>
    <row r="807" spans="1:10" x14ac:dyDescent="0.25">
      <c r="A807" s="9" t="s">
        <v>3580</v>
      </c>
      <c r="B807">
        <v>3.8</v>
      </c>
      <c r="I807" s="9" t="s">
        <v>3581</v>
      </c>
      <c r="J807">
        <v>13971</v>
      </c>
    </row>
    <row r="808" spans="1:10" x14ac:dyDescent="0.25">
      <c r="A808" s="9" t="s">
        <v>3579</v>
      </c>
      <c r="B808">
        <v>4</v>
      </c>
      <c r="I808" s="9" t="s">
        <v>3580</v>
      </c>
      <c r="J808">
        <v>40895</v>
      </c>
    </row>
    <row r="809" spans="1:10" x14ac:dyDescent="0.25">
      <c r="A809" s="9" t="s">
        <v>3578</v>
      </c>
      <c r="B809">
        <v>3.6</v>
      </c>
      <c r="I809" s="9" t="s">
        <v>3579</v>
      </c>
      <c r="J809">
        <v>2877</v>
      </c>
    </row>
    <row r="810" spans="1:10" x14ac:dyDescent="0.25">
      <c r="A810" s="9" t="s">
        <v>3244</v>
      </c>
      <c r="B810">
        <v>4.0999999999999996</v>
      </c>
      <c r="I810" s="9" t="s">
        <v>3578</v>
      </c>
      <c r="J810">
        <v>104</v>
      </c>
    </row>
    <row r="811" spans="1:10" x14ac:dyDescent="0.25">
      <c r="A811" s="9" t="s">
        <v>3205</v>
      </c>
      <c r="B811">
        <v>4.3</v>
      </c>
      <c r="I811" s="9" t="s">
        <v>3244</v>
      </c>
      <c r="J811">
        <v>212</v>
      </c>
    </row>
    <row r="812" spans="1:10" x14ac:dyDescent="0.25">
      <c r="A812" s="9" t="s">
        <v>3577</v>
      </c>
      <c r="B812">
        <v>3.9</v>
      </c>
      <c r="I812" s="9" t="s">
        <v>3205</v>
      </c>
      <c r="J812">
        <v>2351</v>
      </c>
    </row>
    <row r="813" spans="1:10" x14ac:dyDescent="0.25">
      <c r="A813" s="9" t="s">
        <v>3576</v>
      </c>
      <c r="B813">
        <v>4.5</v>
      </c>
      <c r="I813" s="9" t="s">
        <v>3577</v>
      </c>
      <c r="J813">
        <v>46399</v>
      </c>
    </row>
    <row r="814" spans="1:10" x14ac:dyDescent="0.25">
      <c r="A814" s="9" t="s">
        <v>3134</v>
      </c>
      <c r="B814">
        <v>4.5</v>
      </c>
      <c r="I814" s="9" t="s">
        <v>3576</v>
      </c>
      <c r="J814">
        <v>28978</v>
      </c>
    </row>
    <row r="815" spans="1:10" x14ac:dyDescent="0.25">
      <c r="A815" s="9" t="s">
        <v>3226</v>
      </c>
      <c r="B815">
        <v>3.7999999999999994</v>
      </c>
      <c r="I815" s="9" t="s">
        <v>3134</v>
      </c>
      <c r="J815">
        <v>28978</v>
      </c>
    </row>
    <row r="816" spans="1:10" x14ac:dyDescent="0.25">
      <c r="A816" s="9" t="s">
        <v>3575</v>
      </c>
      <c r="B816">
        <v>3.9</v>
      </c>
      <c r="I816" s="9" t="s">
        <v>3226</v>
      </c>
      <c r="J816">
        <v>1130</v>
      </c>
    </row>
    <row r="817" spans="1:10" x14ac:dyDescent="0.25">
      <c r="A817" s="9" t="s">
        <v>3574</v>
      </c>
      <c r="B817">
        <v>4.4000000000000004</v>
      </c>
      <c r="I817" s="9" t="s">
        <v>3575</v>
      </c>
      <c r="J817">
        <v>10480</v>
      </c>
    </row>
    <row r="818" spans="1:10" x14ac:dyDescent="0.25">
      <c r="A818" s="9" t="s">
        <v>3573</v>
      </c>
      <c r="B818">
        <v>4.2</v>
      </c>
      <c r="I818" s="9" t="s">
        <v>3574</v>
      </c>
      <c r="J818">
        <v>5298</v>
      </c>
    </row>
    <row r="819" spans="1:10" x14ac:dyDescent="0.25">
      <c r="A819" s="9" t="s">
        <v>3572</v>
      </c>
      <c r="B819">
        <v>3.8</v>
      </c>
      <c r="I819" s="9" t="s">
        <v>3573</v>
      </c>
      <c r="J819">
        <v>241</v>
      </c>
    </row>
    <row r="820" spans="1:10" x14ac:dyDescent="0.25">
      <c r="A820" s="9" t="s">
        <v>3012</v>
      </c>
      <c r="B820">
        <v>4.0999999999999996</v>
      </c>
      <c r="I820" s="9" t="s">
        <v>3572</v>
      </c>
      <c r="J820">
        <v>9302</v>
      </c>
    </row>
    <row r="821" spans="1:10" x14ac:dyDescent="0.25">
      <c r="A821" s="9" t="s">
        <v>2997</v>
      </c>
      <c r="B821">
        <v>4.2</v>
      </c>
      <c r="I821" s="9" t="s">
        <v>3012</v>
      </c>
      <c r="J821">
        <v>1379</v>
      </c>
    </row>
    <row r="822" spans="1:10" x14ac:dyDescent="0.25">
      <c r="A822" s="9" t="s">
        <v>3571</v>
      </c>
      <c r="B822">
        <v>4.2</v>
      </c>
      <c r="I822" s="9" t="s">
        <v>2997</v>
      </c>
      <c r="J822">
        <v>4971</v>
      </c>
    </row>
    <row r="823" spans="1:10" x14ac:dyDescent="0.25">
      <c r="A823" s="9" t="s">
        <v>3159</v>
      </c>
      <c r="B823">
        <v>4.4000000000000004</v>
      </c>
      <c r="I823" s="9" t="s">
        <v>3571</v>
      </c>
      <c r="J823">
        <v>4971</v>
      </c>
    </row>
    <row r="824" spans="1:10" x14ac:dyDescent="0.25">
      <c r="A824" s="9" t="s">
        <v>3570</v>
      </c>
      <c r="B824">
        <v>4.5</v>
      </c>
      <c r="I824" s="9" t="s">
        <v>3159</v>
      </c>
      <c r="J824">
        <v>4736</v>
      </c>
    </row>
    <row r="825" spans="1:10" x14ac:dyDescent="0.25">
      <c r="A825" s="9" t="s">
        <v>3569</v>
      </c>
      <c r="B825">
        <v>4.4000000000000004</v>
      </c>
      <c r="I825" s="9" t="s">
        <v>3570</v>
      </c>
      <c r="J825">
        <v>815</v>
      </c>
    </row>
    <row r="826" spans="1:10" x14ac:dyDescent="0.25">
      <c r="A826" s="9" t="s">
        <v>2992</v>
      </c>
      <c r="B826">
        <v>4.4666666666666668</v>
      </c>
      <c r="I826" s="9" t="s">
        <v>3569</v>
      </c>
      <c r="J826">
        <v>184</v>
      </c>
    </row>
    <row r="827" spans="1:10" x14ac:dyDescent="0.25">
      <c r="A827" s="9" t="s">
        <v>3235</v>
      </c>
      <c r="B827">
        <v>4.2</v>
      </c>
      <c r="I827" s="9" t="s">
        <v>2992</v>
      </c>
      <c r="J827">
        <v>47951</v>
      </c>
    </row>
    <row r="828" spans="1:10" x14ac:dyDescent="0.25">
      <c r="A828" s="9" t="s">
        <v>3236</v>
      </c>
      <c r="B828">
        <v>4.2</v>
      </c>
      <c r="I828" s="9" t="s">
        <v>3235</v>
      </c>
      <c r="J828">
        <v>387</v>
      </c>
    </row>
    <row r="829" spans="1:10" x14ac:dyDescent="0.25">
      <c r="A829" s="9" t="s">
        <v>3568</v>
      </c>
      <c r="B829">
        <v>4.3499999999999996</v>
      </c>
      <c r="I829" s="9" t="s">
        <v>3236</v>
      </c>
      <c r="J829">
        <v>462</v>
      </c>
    </row>
    <row r="830" spans="1:10" x14ac:dyDescent="0.25">
      <c r="A830" s="9" t="s">
        <v>3567</v>
      </c>
      <c r="B830">
        <v>4.3</v>
      </c>
      <c r="I830" s="9" t="s">
        <v>3568</v>
      </c>
      <c r="J830">
        <v>43286</v>
      </c>
    </row>
    <row r="831" spans="1:10" x14ac:dyDescent="0.25">
      <c r="A831" s="9" t="s">
        <v>3566</v>
      </c>
      <c r="B831">
        <v>4.0999999999999996</v>
      </c>
      <c r="I831" s="9" t="s">
        <v>3567</v>
      </c>
      <c r="J831">
        <v>27201</v>
      </c>
    </row>
    <row r="832" spans="1:10" x14ac:dyDescent="0.25">
      <c r="A832" s="9" t="s">
        <v>3565</v>
      </c>
      <c r="B832">
        <v>4.4000000000000004</v>
      </c>
      <c r="I832" s="9" t="s">
        <v>3566</v>
      </c>
      <c r="J832">
        <v>491</v>
      </c>
    </row>
    <row r="833" spans="1:10" x14ac:dyDescent="0.25">
      <c r="A833" s="9" t="s">
        <v>3564</v>
      </c>
      <c r="B833">
        <v>4.3</v>
      </c>
      <c r="I833" s="9" t="s">
        <v>3565</v>
      </c>
      <c r="J833">
        <v>357</v>
      </c>
    </row>
    <row r="834" spans="1:10" x14ac:dyDescent="0.25">
      <c r="A834" s="9" t="s">
        <v>3172</v>
      </c>
      <c r="B834">
        <v>4.4000000000000004</v>
      </c>
      <c r="I834" s="9" t="s">
        <v>3564</v>
      </c>
      <c r="J834">
        <v>485</v>
      </c>
    </row>
    <row r="835" spans="1:10" x14ac:dyDescent="0.25">
      <c r="A835" s="9" t="s">
        <v>3243</v>
      </c>
      <c r="B835">
        <v>4.4000000000000004</v>
      </c>
      <c r="I835" s="9" t="s">
        <v>3172</v>
      </c>
      <c r="J835">
        <v>2866</v>
      </c>
    </row>
    <row r="836" spans="1:10" x14ac:dyDescent="0.25">
      <c r="A836" s="9" t="s">
        <v>3042</v>
      </c>
      <c r="B836">
        <v>4</v>
      </c>
      <c r="I836" s="9" t="s">
        <v>3243</v>
      </c>
      <c r="J836">
        <v>1680</v>
      </c>
    </row>
    <row r="837" spans="1:10" x14ac:dyDescent="0.25">
      <c r="A837" s="9" t="s">
        <v>3563</v>
      </c>
      <c r="B837">
        <v>4.0999999999999996</v>
      </c>
      <c r="I837" s="9" t="s">
        <v>3042</v>
      </c>
      <c r="J837">
        <v>3663</v>
      </c>
    </row>
    <row r="838" spans="1:10" x14ac:dyDescent="0.25">
      <c r="A838" s="9" t="s">
        <v>3562</v>
      </c>
      <c r="B838">
        <v>4.0999999999999996</v>
      </c>
      <c r="I838" s="9" t="s">
        <v>3563</v>
      </c>
      <c r="J838">
        <v>8131</v>
      </c>
    </row>
    <row r="839" spans="1:10" x14ac:dyDescent="0.25">
      <c r="A839" s="9" t="s">
        <v>3561</v>
      </c>
      <c r="B839">
        <v>4.2</v>
      </c>
      <c r="I839" s="9" t="s">
        <v>3562</v>
      </c>
      <c r="J839">
        <v>22375</v>
      </c>
    </row>
    <row r="840" spans="1:10" x14ac:dyDescent="0.25">
      <c r="A840" s="9" t="s">
        <v>3560</v>
      </c>
      <c r="B840">
        <v>3.9</v>
      </c>
      <c r="I840" s="9" t="s">
        <v>3561</v>
      </c>
      <c r="J840">
        <v>6676</v>
      </c>
    </row>
    <row r="841" spans="1:10" x14ac:dyDescent="0.25">
      <c r="A841" s="9" t="s">
        <v>3559</v>
      </c>
      <c r="B841">
        <v>4.0999999999999996</v>
      </c>
      <c r="I841" s="9" t="s">
        <v>3560</v>
      </c>
      <c r="J841">
        <v>21372</v>
      </c>
    </row>
    <row r="842" spans="1:10" x14ac:dyDescent="0.25">
      <c r="A842" s="9" t="s">
        <v>3558</v>
      </c>
      <c r="B842">
        <v>4.3</v>
      </c>
      <c r="I842" s="9" t="s">
        <v>3559</v>
      </c>
      <c r="J842">
        <v>14371</v>
      </c>
    </row>
    <row r="843" spans="1:10" x14ac:dyDescent="0.25">
      <c r="A843" s="9" t="s">
        <v>3557</v>
      </c>
      <c r="B843">
        <v>4.4000000000000004</v>
      </c>
      <c r="I843" s="9" t="s">
        <v>3558</v>
      </c>
      <c r="J843">
        <v>6183</v>
      </c>
    </row>
    <row r="844" spans="1:10" x14ac:dyDescent="0.25">
      <c r="A844" s="9" t="s">
        <v>3181</v>
      </c>
      <c r="B844">
        <v>4.0999999999999996</v>
      </c>
      <c r="I844" s="9" t="s">
        <v>3557</v>
      </c>
      <c r="J844">
        <v>15137</v>
      </c>
    </row>
    <row r="845" spans="1:10" x14ac:dyDescent="0.25">
      <c r="A845" s="9" t="s">
        <v>3556</v>
      </c>
      <c r="B845">
        <v>4.4000000000000004</v>
      </c>
      <c r="I845" s="9" t="s">
        <v>3181</v>
      </c>
      <c r="J845">
        <v>1021</v>
      </c>
    </row>
    <row r="846" spans="1:10" x14ac:dyDescent="0.25">
      <c r="A846" s="9" t="s">
        <v>3555</v>
      </c>
      <c r="B846">
        <v>4.2</v>
      </c>
      <c r="I846" s="9" t="s">
        <v>3556</v>
      </c>
      <c r="J846">
        <v>9275</v>
      </c>
    </row>
    <row r="847" spans="1:10" x14ac:dyDescent="0.25">
      <c r="A847" s="9" t="s">
        <v>3554</v>
      </c>
      <c r="B847">
        <v>4.5</v>
      </c>
      <c r="I847" s="9" t="s">
        <v>3555</v>
      </c>
      <c r="J847">
        <v>33717</v>
      </c>
    </row>
    <row r="848" spans="1:10" x14ac:dyDescent="0.25">
      <c r="A848" s="9" t="s">
        <v>3553</v>
      </c>
      <c r="B848">
        <v>4.3</v>
      </c>
      <c r="I848" s="9" t="s">
        <v>3554</v>
      </c>
      <c r="J848">
        <v>33176</v>
      </c>
    </row>
    <row r="849" spans="1:10" x14ac:dyDescent="0.25">
      <c r="A849" s="9" t="s">
        <v>3224</v>
      </c>
      <c r="B849">
        <v>4.25</v>
      </c>
      <c r="I849" s="9" t="s">
        <v>3553</v>
      </c>
      <c r="J849">
        <v>28829</v>
      </c>
    </row>
    <row r="850" spans="1:10" x14ac:dyDescent="0.25">
      <c r="A850" s="9" t="s">
        <v>3110</v>
      </c>
      <c r="B850">
        <v>4.5</v>
      </c>
      <c r="I850" s="9" t="s">
        <v>3224</v>
      </c>
      <c r="J850">
        <v>4658</v>
      </c>
    </row>
    <row r="851" spans="1:10" x14ac:dyDescent="0.25">
      <c r="A851" s="9" t="s">
        <v>3552</v>
      </c>
      <c r="B851">
        <v>4</v>
      </c>
      <c r="I851" s="9" t="s">
        <v>3110</v>
      </c>
      <c r="J851">
        <v>8656</v>
      </c>
    </row>
    <row r="852" spans="1:10" x14ac:dyDescent="0.25">
      <c r="A852" s="9" t="s">
        <v>3551</v>
      </c>
      <c r="B852">
        <v>3.6500000000000004</v>
      </c>
      <c r="I852" s="9" t="s">
        <v>3552</v>
      </c>
      <c r="J852">
        <v>897</v>
      </c>
    </row>
    <row r="853" spans="1:10" x14ac:dyDescent="0.25">
      <c r="A853" s="9" t="s">
        <v>3121</v>
      </c>
      <c r="B853">
        <v>3.8</v>
      </c>
      <c r="I853" s="9" t="s">
        <v>3551</v>
      </c>
      <c r="J853">
        <v>966</v>
      </c>
    </row>
    <row r="854" spans="1:10" x14ac:dyDescent="0.25">
      <c r="A854" s="9" t="s">
        <v>3550</v>
      </c>
      <c r="B854">
        <v>4.5</v>
      </c>
      <c r="I854" s="9" t="s">
        <v>3121</v>
      </c>
      <c r="J854">
        <v>928</v>
      </c>
    </row>
    <row r="855" spans="1:10" x14ac:dyDescent="0.25">
      <c r="A855" s="9" t="s">
        <v>3549</v>
      </c>
      <c r="B855">
        <v>4.3</v>
      </c>
      <c r="I855" s="9" t="s">
        <v>3550</v>
      </c>
      <c r="J855">
        <v>26194</v>
      </c>
    </row>
    <row r="856" spans="1:10" x14ac:dyDescent="0.25">
      <c r="A856" s="9" t="s">
        <v>3548</v>
      </c>
      <c r="B856">
        <v>4.5</v>
      </c>
      <c r="I856" s="9" t="s">
        <v>3549</v>
      </c>
      <c r="J856">
        <v>2515</v>
      </c>
    </row>
    <row r="857" spans="1:10" x14ac:dyDescent="0.25">
      <c r="A857" s="9" t="s">
        <v>3547</v>
      </c>
      <c r="B857">
        <v>4.3</v>
      </c>
      <c r="I857" s="9" t="s">
        <v>3548</v>
      </c>
      <c r="J857">
        <v>92925</v>
      </c>
    </row>
    <row r="858" spans="1:10" x14ac:dyDescent="0.25">
      <c r="A858" s="9" t="s">
        <v>3096</v>
      </c>
      <c r="B858">
        <v>4</v>
      </c>
      <c r="I858" s="9" t="s">
        <v>3547</v>
      </c>
      <c r="J858">
        <v>766</v>
      </c>
    </row>
    <row r="859" spans="1:10" x14ac:dyDescent="0.25">
      <c r="A859" s="9" t="s">
        <v>3279</v>
      </c>
      <c r="B859">
        <v>3.9</v>
      </c>
      <c r="I859" s="9" t="s">
        <v>3096</v>
      </c>
      <c r="J859">
        <v>5160</v>
      </c>
    </row>
    <row r="860" spans="1:10" x14ac:dyDescent="0.25">
      <c r="A860" s="9" t="s">
        <v>3546</v>
      </c>
      <c r="B860">
        <v>4.0999999999999996</v>
      </c>
      <c r="I860" s="9" t="s">
        <v>3279</v>
      </c>
      <c r="J860">
        <v>9019</v>
      </c>
    </row>
    <row r="861" spans="1:10" x14ac:dyDescent="0.25">
      <c r="A861" s="9" t="s">
        <v>3545</v>
      </c>
      <c r="B861">
        <v>4.0999999999999996</v>
      </c>
      <c r="I861" s="9" t="s">
        <v>3546</v>
      </c>
      <c r="J861">
        <v>7619</v>
      </c>
    </row>
    <row r="862" spans="1:10" x14ac:dyDescent="0.25">
      <c r="A862" s="9" t="s">
        <v>3166</v>
      </c>
      <c r="B862">
        <v>4.0999999999999996</v>
      </c>
      <c r="I862" s="9" t="s">
        <v>3545</v>
      </c>
      <c r="J862">
        <v>14947</v>
      </c>
    </row>
    <row r="863" spans="1:10" x14ac:dyDescent="0.25">
      <c r="A863" s="9" t="s">
        <v>3165</v>
      </c>
      <c r="B863">
        <v>3.8</v>
      </c>
      <c r="I863" s="9" t="s">
        <v>3166</v>
      </c>
      <c r="J863">
        <v>63</v>
      </c>
    </row>
    <row r="864" spans="1:10" x14ac:dyDescent="0.25">
      <c r="A864" s="9" t="s">
        <v>3237</v>
      </c>
      <c r="B864">
        <v>4</v>
      </c>
      <c r="I864" s="9" t="s">
        <v>3165</v>
      </c>
      <c r="J864">
        <v>95</v>
      </c>
    </row>
    <row r="865" spans="1:10" x14ac:dyDescent="0.25">
      <c r="A865" s="9" t="s">
        <v>3544</v>
      </c>
      <c r="B865">
        <v>4.0999999999999996</v>
      </c>
      <c r="I865" s="9" t="s">
        <v>3237</v>
      </c>
      <c r="J865">
        <v>237</v>
      </c>
    </row>
    <row r="866" spans="1:10" x14ac:dyDescent="0.25">
      <c r="A866" s="9" t="s">
        <v>3543</v>
      </c>
      <c r="B866">
        <v>4.0999999999999996</v>
      </c>
      <c r="I866" s="9" t="s">
        <v>3544</v>
      </c>
      <c r="J866">
        <v>5059</v>
      </c>
    </row>
    <row r="867" spans="1:10" x14ac:dyDescent="0.25">
      <c r="A867" s="9" t="s">
        <v>3214</v>
      </c>
      <c r="B867">
        <v>4</v>
      </c>
      <c r="I867" s="9" t="s">
        <v>3543</v>
      </c>
      <c r="J867">
        <v>13165</v>
      </c>
    </row>
    <row r="868" spans="1:10" x14ac:dyDescent="0.25">
      <c r="A868" s="9" t="s">
        <v>3195</v>
      </c>
      <c r="B868">
        <v>3.9</v>
      </c>
      <c r="I868" s="9" t="s">
        <v>3214</v>
      </c>
      <c r="J868">
        <v>15382</v>
      </c>
    </row>
    <row r="869" spans="1:10" x14ac:dyDescent="0.25">
      <c r="A869" s="9" t="s">
        <v>3324</v>
      </c>
      <c r="B869">
        <v>4</v>
      </c>
      <c r="I869" s="9" t="s">
        <v>3195</v>
      </c>
      <c r="J869">
        <v>898</v>
      </c>
    </row>
    <row r="870" spans="1:10" x14ac:dyDescent="0.25">
      <c r="A870" s="9" t="s">
        <v>3107</v>
      </c>
      <c r="B870">
        <v>4</v>
      </c>
      <c r="I870" s="9" t="s">
        <v>3324</v>
      </c>
      <c r="J870">
        <v>10324</v>
      </c>
    </row>
    <row r="871" spans="1:10" x14ac:dyDescent="0.25">
      <c r="A871" s="9" t="s">
        <v>3148</v>
      </c>
      <c r="B871">
        <v>4.0999999999999996</v>
      </c>
      <c r="I871" s="9" t="s">
        <v>3107</v>
      </c>
      <c r="J871">
        <v>3271</v>
      </c>
    </row>
    <row r="872" spans="1:10" x14ac:dyDescent="0.25">
      <c r="A872" s="9" t="s">
        <v>3063</v>
      </c>
      <c r="B872">
        <v>4.0999999999999996</v>
      </c>
      <c r="I872" s="9" t="s">
        <v>3148</v>
      </c>
      <c r="J872">
        <v>14391</v>
      </c>
    </row>
    <row r="873" spans="1:10" x14ac:dyDescent="0.25">
      <c r="A873" s="9" t="s">
        <v>3542</v>
      </c>
      <c r="B873">
        <v>4.0999999999999996</v>
      </c>
      <c r="I873" s="9" t="s">
        <v>3063</v>
      </c>
      <c r="J873">
        <v>10308</v>
      </c>
    </row>
    <row r="874" spans="1:10" x14ac:dyDescent="0.25">
      <c r="A874" s="9" t="s">
        <v>3154</v>
      </c>
      <c r="B874">
        <v>4</v>
      </c>
      <c r="I874" s="9" t="s">
        <v>3542</v>
      </c>
      <c r="J874">
        <v>2581</v>
      </c>
    </row>
    <row r="875" spans="1:10" x14ac:dyDescent="0.25">
      <c r="A875" s="9" t="s">
        <v>3233</v>
      </c>
      <c r="B875">
        <v>3.9</v>
      </c>
      <c r="I875" s="9" t="s">
        <v>3154</v>
      </c>
      <c r="J875">
        <v>6530</v>
      </c>
    </row>
    <row r="876" spans="1:10" x14ac:dyDescent="0.25">
      <c r="A876" s="9" t="s">
        <v>3307</v>
      </c>
      <c r="B876">
        <v>4.2</v>
      </c>
      <c r="I876" s="9" t="s">
        <v>3233</v>
      </c>
      <c r="J876">
        <v>295</v>
      </c>
    </row>
    <row r="877" spans="1:10" x14ac:dyDescent="0.25">
      <c r="A877" s="9" t="s">
        <v>3541</v>
      </c>
      <c r="B877">
        <v>3.8</v>
      </c>
      <c r="I877" s="9" t="s">
        <v>3307</v>
      </c>
      <c r="J877">
        <v>1559</v>
      </c>
    </row>
    <row r="878" spans="1:10" x14ac:dyDescent="0.25">
      <c r="A878" s="9" t="s">
        <v>3146</v>
      </c>
      <c r="B878">
        <v>4.4000000000000004</v>
      </c>
      <c r="I878" s="9" t="s">
        <v>3541</v>
      </c>
      <c r="J878">
        <v>1880</v>
      </c>
    </row>
    <row r="879" spans="1:10" x14ac:dyDescent="0.25">
      <c r="A879" s="9" t="s">
        <v>3280</v>
      </c>
      <c r="B879">
        <v>4.5</v>
      </c>
      <c r="I879" s="9" t="s">
        <v>3146</v>
      </c>
      <c r="J879">
        <v>3837</v>
      </c>
    </row>
    <row r="880" spans="1:10" x14ac:dyDescent="0.25">
      <c r="A880" s="9" t="s">
        <v>3234</v>
      </c>
      <c r="B880">
        <v>4</v>
      </c>
      <c r="I880" s="9" t="s">
        <v>3280</v>
      </c>
      <c r="J880">
        <v>505</v>
      </c>
    </row>
    <row r="881" spans="1:10" x14ac:dyDescent="0.25">
      <c r="A881" s="9" t="s">
        <v>3222</v>
      </c>
      <c r="B881">
        <v>4.0999999999999996</v>
      </c>
      <c r="I881" s="9" t="s">
        <v>3234</v>
      </c>
      <c r="J881">
        <v>839</v>
      </c>
    </row>
    <row r="882" spans="1:10" x14ac:dyDescent="0.25">
      <c r="A882" s="9" t="s">
        <v>3540</v>
      </c>
      <c r="B882">
        <v>4.0999999999999996</v>
      </c>
      <c r="I882" s="9" t="s">
        <v>3222</v>
      </c>
      <c r="J882">
        <v>8866</v>
      </c>
    </row>
    <row r="883" spans="1:10" x14ac:dyDescent="0.25">
      <c r="A883" s="9" t="s">
        <v>2968</v>
      </c>
      <c r="B883">
        <v>4.5</v>
      </c>
      <c r="I883" s="9" t="s">
        <v>3540</v>
      </c>
      <c r="J883">
        <v>9344</v>
      </c>
    </row>
    <row r="884" spans="1:10" x14ac:dyDescent="0.25">
      <c r="A884" s="9" t="s">
        <v>2975</v>
      </c>
      <c r="B884">
        <v>4.0999999999999996</v>
      </c>
      <c r="I884" s="9" t="s">
        <v>2968</v>
      </c>
      <c r="J884">
        <v>13046</v>
      </c>
    </row>
    <row r="885" spans="1:10" x14ac:dyDescent="0.25">
      <c r="A885" s="9" t="s">
        <v>2974</v>
      </c>
      <c r="B885">
        <v>4.2</v>
      </c>
      <c r="I885" s="9" t="s">
        <v>2975</v>
      </c>
      <c r="J885">
        <v>1269</v>
      </c>
    </row>
    <row r="886" spans="1:10" x14ac:dyDescent="0.25">
      <c r="A886" s="9" t="s">
        <v>3228</v>
      </c>
      <c r="B886">
        <v>4.2</v>
      </c>
      <c r="I886" s="9" t="s">
        <v>2974</v>
      </c>
      <c r="J886">
        <v>8938</v>
      </c>
    </row>
    <row r="887" spans="1:10" x14ac:dyDescent="0.25">
      <c r="A887" s="9" t="s">
        <v>3066</v>
      </c>
      <c r="B887">
        <v>4.25</v>
      </c>
      <c r="I887" s="9" t="s">
        <v>3228</v>
      </c>
      <c r="J887">
        <v>419</v>
      </c>
    </row>
    <row r="888" spans="1:10" x14ac:dyDescent="0.25">
      <c r="A888" s="9" t="s">
        <v>3062</v>
      </c>
      <c r="B888">
        <v>4.4000000000000004</v>
      </c>
      <c r="I888" s="9" t="s">
        <v>3066</v>
      </c>
      <c r="J888">
        <v>8420</v>
      </c>
    </row>
    <row r="889" spans="1:10" x14ac:dyDescent="0.25">
      <c r="A889" s="9" t="s">
        <v>2955</v>
      </c>
      <c r="B889">
        <v>4.4000000000000004</v>
      </c>
      <c r="I889" s="9" t="s">
        <v>3062</v>
      </c>
      <c r="J889">
        <v>10718</v>
      </c>
    </row>
    <row r="890" spans="1:10" x14ac:dyDescent="0.25">
      <c r="A890" s="9" t="s">
        <v>3130</v>
      </c>
      <c r="B890">
        <v>4.5</v>
      </c>
      <c r="I890" s="9" t="s">
        <v>2955</v>
      </c>
      <c r="J890">
        <v>3182</v>
      </c>
    </row>
    <row r="891" spans="1:10" x14ac:dyDescent="0.25">
      <c r="A891" s="9" t="s">
        <v>3131</v>
      </c>
      <c r="B891">
        <v>4.5</v>
      </c>
      <c r="I891" s="9" t="s">
        <v>3130</v>
      </c>
      <c r="J891">
        <v>1674</v>
      </c>
    </row>
    <row r="892" spans="1:10" x14ac:dyDescent="0.25">
      <c r="A892" s="9" t="s">
        <v>2967</v>
      </c>
      <c r="B892">
        <v>4.4000000000000004</v>
      </c>
      <c r="I892" s="9" t="s">
        <v>3131</v>
      </c>
      <c r="J892">
        <v>4951</v>
      </c>
    </row>
    <row r="893" spans="1:10" x14ac:dyDescent="0.25">
      <c r="A893" s="9" t="s">
        <v>3055</v>
      </c>
      <c r="B893">
        <v>4.2</v>
      </c>
      <c r="I893" s="9" t="s">
        <v>2967</v>
      </c>
      <c r="J893">
        <v>6537</v>
      </c>
    </row>
    <row r="894" spans="1:10" x14ac:dyDescent="0.25">
      <c r="A894" s="9" t="s">
        <v>3106</v>
      </c>
      <c r="B894">
        <v>4</v>
      </c>
      <c r="I894" s="9" t="s">
        <v>3055</v>
      </c>
      <c r="J894">
        <v>3858</v>
      </c>
    </row>
    <row r="895" spans="1:10" x14ac:dyDescent="0.25">
      <c r="A895" s="9" t="s">
        <v>3004</v>
      </c>
      <c r="B895">
        <v>4.2</v>
      </c>
      <c r="I895" s="9" t="s">
        <v>3106</v>
      </c>
      <c r="J895">
        <v>314</v>
      </c>
    </row>
    <row r="896" spans="1:10" x14ac:dyDescent="0.25">
      <c r="A896" s="9" t="s">
        <v>3539</v>
      </c>
      <c r="B896">
        <v>4.0999999999999996</v>
      </c>
      <c r="I896" s="9" t="s">
        <v>3004</v>
      </c>
      <c r="J896">
        <v>7274</v>
      </c>
    </row>
    <row r="897" spans="1:10" x14ac:dyDescent="0.25">
      <c r="A897" s="9" t="s">
        <v>3538</v>
      </c>
      <c r="B897">
        <v>4.5</v>
      </c>
      <c r="I897" s="9" t="s">
        <v>3539</v>
      </c>
      <c r="J897">
        <v>210</v>
      </c>
    </row>
    <row r="898" spans="1:10" x14ac:dyDescent="0.25">
      <c r="A898" s="9" t="s">
        <v>3537</v>
      </c>
      <c r="B898">
        <v>4.4000000000000004</v>
      </c>
      <c r="I898" s="9" t="s">
        <v>3538</v>
      </c>
      <c r="J898">
        <v>8610</v>
      </c>
    </row>
    <row r="899" spans="1:10" x14ac:dyDescent="0.25">
      <c r="A899" s="9" t="s">
        <v>3536</v>
      </c>
      <c r="B899">
        <v>4.5</v>
      </c>
      <c r="I899" s="9" t="s">
        <v>3537</v>
      </c>
      <c r="J899">
        <v>4426</v>
      </c>
    </row>
    <row r="900" spans="1:10" x14ac:dyDescent="0.25">
      <c r="A900" s="9" t="s">
        <v>3535</v>
      </c>
      <c r="B900">
        <v>4.4000000000000004</v>
      </c>
      <c r="I900" s="9" t="s">
        <v>3536</v>
      </c>
      <c r="J900">
        <v>5760</v>
      </c>
    </row>
    <row r="901" spans="1:10" x14ac:dyDescent="0.25">
      <c r="A901" s="9" t="s">
        <v>3534</v>
      </c>
      <c r="B901">
        <v>4.0999999999999996</v>
      </c>
      <c r="I901" s="9" t="s">
        <v>3535</v>
      </c>
      <c r="J901">
        <v>12179</v>
      </c>
    </row>
    <row r="902" spans="1:10" x14ac:dyDescent="0.25">
      <c r="A902" s="9" t="s">
        <v>3533</v>
      </c>
      <c r="B902">
        <v>4.2</v>
      </c>
      <c r="I902" s="9" t="s">
        <v>3534</v>
      </c>
      <c r="J902">
        <v>7333</v>
      </c>
    </row>
    <row r="903" spans="1:10" x14ac:dyDescent="0.25">
      <c r="A903" s="9" t="s">
        <v>3026</v>
      </c>
      <c r="B903">
        <v>4.05</v>
      </c>
      <c r="I903" s="9" t="s">
        <v>3533</v>
      </c>
      <c r="J903">
        <v>3739</v>
      </c>
    </row>
    <row r="904" spans="1:10" x14ac:dyDescent="0.25">
      <c r="A904" s="9" t="s">
        <v>3532</v>
      </c>
      <c r="B904">
        <v>3.4</v>
      </c>
      <c r="I904" s="9" t="s">
        <v>3026</v>
      </c>
      <c r="J904">
        <v>2397</v>
      </c>
    </row>
    <row r="905" spans="1:10" x14ac:dyDescent="0.25">
      <c r="A905" s="9" t="s">
        <v>3531</v>
      </c>
      <c r="B905">
        <v>3.9</v>
      </c>
      <c r="I905" s="9" t="s">
        <v>3532</v>
      </c>
      <c r="J905">
        <v>12185</v>
      </c>
    </row>
    <row r="906" spans="1:10" x14ac:dyDescent="0.25">
      <c r="A906" s="9" t="s">
        <v>3530</v>
      </c>
      <c r="B906">
        <v>3.8</v>
      </c>
      <c r="I906" s="9" t="s">
        <v>3531</v>
      </c>
      <c r="J906">
        <v>8280</v>
      </c>
    </row>
    <row r="907" spans="1:10" x14ac:dyDescent="0.25">
      <c r="A907" s="9" t="s">
        <v>3260</v>
      </c>
      <c r="B907">
        <v>3.9</v>
      </c>
      <c r="I907" s="9" t="s">
        <v>3530</v>
      </c>
      <c r="J907">
        <v>3652</v>
      </c>
    </row>
    <row r="908" spans="1:10" x14ac:dyDescent="0.25">
      <c r="A908" s="9" t="s">
        <v>3529</v>
      </c>
      <c r="B908">
        <v>3.5</v>
      </c>
      <c r="I908" s="9" t="s">
        <v>3260</v>
      </c>
      <c r="J908">
        <v>313</v>
      </c>
    </row>
    <row r="909" spans="1:10" x14ac:dyDescent="0.25">
      <c r="A909" s="9" t="s">
        <v>3202</v>
      </c>
      <c r="B909">
        <v>3.9</v>
      </c>
      <c r="I909" s="9" t="s">
        <v>3529</v>
      </c>
      <c r="J909">
        <v>57</v>
      </c>
    </row>
    <row r="910" spans="1:10" x14ac:dyDescent="0.25">
      <c r="A910" s="9" t="s">
        <v>3373</v>
      </c>
      <c r="B910">
        <v>4.7</v>
      </c>
      <c r="I910" s="9" t="s">
        <v>3202</v>
      </c>
      <c r="J910">
        <v>2569</v>
      </c>
    </row>
    <row r="911" spans="1:10" x14ac:dyDescent="0.25">
      <c r="A911" s="9" t="s">
        <v>2965</v>
      </c>
      <c r="B911">
        <v>4.0999999999999996</v>
      </c>
      <c r="I911" s="9" t="s">
        <v>3373</v>
      </c>
      <c r="J911">
        <v>2591</v>
      </c>
    </row>
    <row r="912" spans="1:10" x14ac:dyDescent="0.25">
      <c r="A912" s="9" t="s">
        <v>2964</v>
      </c>
      <c r="B912">
        <v>4.5</v>
      </c>
      <c r="I912" s="9" t="s">
        <v>2965</v>
      </c>
      <c r="J912">
        <v>4798</v>
      </c>
    </row>
    <row r="913" spans="1:10" x14ac:dyDescent="0.25">
      <c r="A913" s="9" t="s">
        <v>2966</v>
      </c>
      <c r="B913">
        <v>4.4000000000000004</v>
      </c>
      <c r="I913" s="9" t="s">
        <v>2964</v>
      </c>
      <c r="J913">
        <v>9427</v>
      </c>
    </row>
    <row r="914" spans="1:10" x14ac:dyDescent="0.25">
      <c r="A914" s="9" t="s">
        <v>2957</v>
      </c>
      <c r="B914">
        <v>4.5</v>
      </c>
      <c r="I914" s="9" t="s">
        <v>2966</v>
      </c>
      <c r="J914">
        <v>10170</v>
      </c>
    </row>
    <row r="915" spans="1:10" x14ac:dyDescent="0.25">
      <c r="A915" s="9" t="s">
        <v>3168</v>
      </c>
      <c r="B915">
        <v>4</v>
      </c>
      <c r="I915" s="9" t="s">
        <v>2957</v>
      </c>
      <c r="J915">
        <v>5882</v>
      </c>
    </row>
    <row r="916" spans="1:10" x14ac:dyDescent="0.25">
      <c r="A916" s="9" t="s">
        <v>3353</v>
      </c>
      <c r="B916">
        <v>4.3</v>
      </c>
      <c r="I916" s="9" t="s">
        <v>3168</v>
      </c>
      <c r="J916">
        <v>20457</v>
      </c>
    </row>
    <row r="917" spans="1:10" x14ac:dyDescent="0.25">
      <c r="A917" s="9" t="s">
        <v>3528</v>
      </c>
      <c r="B917">
        <v>4.5</v>
      </c>
      <c r="I917" s="9" t="s">
        <v>3353</v>
      </c>
      <c r="J917">
        <v>407</v>
      </c>
    </row>
    <row r="918" spans="1:10" x14ac:dyDescent="0.25">
      <c r="A918" s="9" t="s">
        <v>3361</v>
      </c>
      <c r="B918">
        <v>4.3</v>
      </c>
      <c r="I918" s="9" t="s">
        <v>3528</v>
      </c>
      <c r="J918">
        <v>1065</v>
      </c>
    </row>
    <row r="919" spans="1:10" x14ac:dyDescent="0.25">
      <c r="A919" s="9" t="s">
        <v>3527</v>
      </c>
      <c r="B919">
        <v>4.2</v>
      </c>
      <c r="I919" s="9" t="s">
        <v>3361</v>
      </c>
      <c r="J919">
        <v>74</v>
      </c>
    </row>
    <row r="920" spans="1:10" x14ac:dyDescent="0.25">
      <c r="A920" s="9" t="s">
        <v>3526</v>
      </c>
      <c r="B920">
        <v>3.7</v>
      </c>
      <c r="I920" s="9" t="s">
        <v>3527</v>
      </c>
      <c r="J920">
        <v>4296</v>
      </c>
    </row>
    <row r="921" spans="1:10" x14ac:dyDescent="0.25">
      <c r="A921" s="9" t="s">
        <v>3032</v>
      </c>
      <c r="B921">
        <v>3.9</v>
      </c>
      <c r="I921" s="9" t="s">
        <v>3526</v>
      </c>
      <c r="J921">
        <v>6</v>
      </c>
    </row>
    <row r="922" spans="1:10" x14ac:dyDescent="0.25">
      <c r="A922" s="9" t="s">
        <v>3027</v>
      </c>
      <c r="B922">
        <v>4</v>
      </c>
      <c r="I922" s="9" t="s">
        <v>3032</v>
      </c>
      <c r="J922">
        <v>12837</v>
      </c>
    </row>
    <row r="923" spans="1:10" x14ac:dyDescent="0.25">
      <c r="A923" s="9" t="s">
        <v>3047</v>
      </c>
      <c r="B923">
        <v>3.9</v>
      </c>
      <c r="I923" s="9" t="s">
        <v>3027</v>
      </c>
      <c r="J923">
        <v>20869</v>
      </c>
    </row>
    <row r="924" spans="1:10" x14ac:dyDescent="0.25">
      <c r="A924" s="9" t="s">
        <v>3092</v>
      </c>
      <c r="B924">
        <v>3.9</v>
      </c>
      <c r="I924" s="9" t="s">
        <v>3047</v>
      </c>
      <c r="J924">
        <v>25340</v>
      </c>
    </row>
    <row r="925" spans="1:10" x14ac:dyDescent="0.25">
      <c r="A925" s="9" t="s">
        <v>3525</v>
      </c>
      <c r="B925">
        <v>4.2</v>
      </c>
      <c r="I925" s="9" t="s">
        <v>3092</v>
      </c>
      <c r="J925">
        <v>11004</v>
      </c>
    </row>
    <row r="926" spans="1:10" x14ac:dyDescent="0.25">
      <c r="A926" s="9" t="s">
        <v>3524</v>
      </c>
      <c r="B926">
        <v>4</v>
      </c>
      <c r="I926" s="9" t="s">
        <v>3525</v>
      </c>
      <c r="J926">
        <v>35693</v>
      </c>
    </row>
    <row r="927" spans="1:10" x14ac:dyDescent="0.25">
      <c r="A927" s="9" t="s">
        <v>3208</v>
      </c>
      <c r="B927">
        <v>4.0999999999999996</v>
      </c>
      <c r="I927" s="9" t="s">
        <v>3524</v>
      </c>
      <c r="J927">
        <v>604</v>
      </c>
    </row>
    <row r="928" spans="1:10" x14ac:dyDescent="0.25">
      <c r="A928" s="9" t="s">
        <v>3058</v>
      </c>
      <c r="B928">
        <v>3.5</v>
      </c>
      <c r="I928" s="9" t="s">
        <v>3208</v>
      </c>
      <c r="J928">
        <v>2162</v>
      </c>
    </row>
    <row r="929" spans="1:10" x14ac:dyDescent="0.25">
      <c r="A929" s="9" t="s">
        <v>3523</v>
      </c>
      <c r="B929">
        <v>4.3</v>
      </c>
      <c r="I929" s="9" t="s">
        <v>3058</v>
      </c>
      <c r="J929">
        <v>1367</v>
      </c>
    </row>
    <row r="930" spans="1:10" x14ac:dyDescent="0.25">
      <c r="A930" s="9" t="s">
        <v>3078</v>
      </c>
      <c r="B930">
        <v>3.8</v>
      </c>
      <c r="I930" s="9" t="s">
        <v>3523</v>
      </c>
      <c r="J930">
        <v>388</v>
      </c>
    </row>
    <row r="931" spans="1:10" x14ac:dyDescent="0.25">
      <c r="A931" s="9" t="s">
        <v>3067</v>
      </c>
      <c r="B931">
        <v>4.4000000000000004</v>
      </c>
      <c r="I931" s="9" t="s">
        <v>3078</v>
      </c>
      <c r="J931">
        <v>2206</v>
      </c>
    </row>
    <row r="932" spans="1:10" x14ac:dyDescent="0.25">
      <c r="A932" s="9" t="s">
        <v>3104</v>
      </c>
      <c r="B932">
        <v>4.3</v>
      </c>
      <c r="I932" s="9" t="s">
        <v>3067</v>
      </c>
      <c r="J932">
        <v>1558</v>
      </c>
    </row>
    <row r="933" spans="1:10" x14ac:dyDescent="0.25">
      <c r="A933" s="9" t="s">
        <v>3522</v>
      </c>
      <c r="B933">
        <v>4</v>
      </c>
      <c r="I933" s="9" t="s">
        <v>3104</v>
      </c>
      <c r="J933">
        <v>7758</v>
      </c>
    </row>
    <row r="934" spans="1:10" x14ac:dyDescent="0.25">
      <c r="A934" s="9" t="s">
        <v>3521</v>
      </c>
      <c r="B934">
        <v>3.8</v>
      </c>
      <c r="I934" s="9" t="s">
        <v>3522</v>
      </c>
      <c r="J934">
        <v>68664</v>
      </c>
    </row>
    <row r="935" spans="1:10" x14ac:dyDescent="0.25">
      <c r="A935" s="9" t="s">
        <v>3137</v>
      </c>
      <c r="B935">
        <v>3.6</v>
      </c>
      <c r="I935" s="9" t="s">
        <v>3521</v>
      </c>
      <c r="J935">
        <v>14961</v>
      </c>
    </row>
    <row r="936" spans="1:10" x14ac:dyDescent="0.25">
      <c r="A936" s="9" t="s">
        <v>3073</v>
      </c>
      <c r="B936">
        <v>3.8</v>
      </c>
      <c r="I936" s="9" t="s">
        <v>3137</v>
      </c>
      <c r="J936">
        <v>25910</v>
      </c>
    </row>
    <row r="937" spans="1:10" x14ac:dyDescent="0.25">
      <c r="A937" s="9" t="s">
        <v>3320</v>
      </c>
      <c r="B937">
        <v>3.7</v>
      </c>
      <c r="I937" s="9" t="s">
        <v>3073</v>
      </c>
      <c r="J937">
        <v>103052</v>
      </c>
    </row>
    <row r="938" spans="1:10" x14ac:dyDescent="0.25">
      <c r="A938" s="9" t="s">
        <v>3520</v>
      </c>
      <c r="B938">
        <v>3.8</v>
      </c>
      <c r="I938" s="9" t="s">
        <v>3320</v>
      </c>
      <c r="J938">
        <v>1986</v>
      </c>
    </row>
    <row r="939" spans="1:10" x14ac:dyDescent="0.25">
      <c r="A939" s="9" t="s">
        <v>3519</v>
      </c>
      <c r="B939">
        <v>3.9</v>
      </c>
      <c r="I939" s="9" t="s">
        <v>3520</v>
      </c>
      <c r="J939">
        <v>3390</v>
      </c>
    </row>
    <row r="940" spans="1:10" x14ac:dyDescent="0.25">
      <c r="A940" s="9" t="s">
        <v>3144</v>
      </c>
      <c r="B940">
        <v>3.9</v>
      </c>
      <c r="I940" s="9" t="s">
        <v>3519</v>
      </c>
      <c r="J940">
        <v>78200</v>
      </c>
    </row>
    <row r="941" spans="1:10" x14ac:dyDescent="0.25">
      <c r="A941" s="9" t="s">
        <v>3142</v>
      </c>
      <c r="B941">
        <v>3.6999999999999997</v>
      </c>
      <c r="I941" s="9" t="s">
        <v>3144</v>
      </c>
      <c r="J941">
        <v>13049</v>
      </c>
    </row>
    <row r="942" spans="1:10" x14ac:dyDescent="0.25">
      <c r="A942" s="9" t="s">
        <v>3075</v>
      </c>
      <c r="B942">
        <v>4.4000000000000004</v>
      </c>
      <c r="I942" s="9" t="s">
        <v>3142</v>
      </c>
      <c r="J942">
        <v>50794</v>
      </c>
    </row>
    <row r="943" spans="1:10" x14ac:dyDescent="0.25">
      <c r="A943" s="9" t="s">
        <v>3263</v>
      </c>
      <c r="B943">
        <v>4.2</v>
      </c>
      <c r="I943" s="9" t="s">
        <v>3075</v>
      </c>
      <c r="J943">
        <v>11499</v>
      </c>
    </row>
    <row r="944" spans="1:10" x14ac:dyDescent="0.25">
      <c r="A944" s="9" t="s">
        <v>3097</v>
      </c>
      <c r="B944">
        <v>4.2</v>
      </c>
      <c r="I944" s="9" t="s">
        <v>3263</v>
      </c>
      <c r="J944">
        <v>79</v>
      </c>
    </row>
    <row r="945" spans="1:10" x14ac:dyDescent="0.25">
      <c r="A945" s="9" t="s">
        <v>3064</v>
      </c>
      <c r="B945">
        <v>4</v>
      </c>
      <c r="I945" s="9" t="s">
        <v>3097</v>
      </c>
      <c r="J945">
        <v>1527</v>
      </c>
    </row>
    <row r="946" spans="1:10" x14ac:dyDescent="0.25">
      <c r="A946" s="9" t="s">
        <v>2988</v>
      </c>
      <c r="B946">
        <v>4.3</v>
      </c>
      <c r="I946" s="9" t="s">
        <v>3064</v>
      </c>
      <c r="J946">
        <v>2377</v>
      </c>
    </row>
    <row r="947" spans="1:10" x14ac:dyDescent="0.25">
      <c r="A947" s="9" t="s">
        <v>3255</v>
      </c>
      <c r="B947">
        <v>4.4000000000000004</v>
      </c>
      <c r="I947" s="9" t="s">
        <v>2988</v>
      </c>
      <c r="J947">
        <v>6987</v>
      </c>
    </row>
    <row r="948" spans="1:10" x14ac:dyDescent="0.25">
      <c r="A948" s="9" t="s">
        <v>3007</v>
      </c>
      <c r="B948">
        <v>4.4000000000000004</v>
      </c>
      <c r="I948" s="9" t="s">
        <v>3255</v>
      </c>
      <c r="J948">
        <v>461</v>
      </c>
    </row>
    <row r="949" spans="1:10" x14ac:dyDescent="0.25">
      <c r="A949" s="9" t="s">
        <v>3518</v>
      </c>
      <c r="B949">
        <v>4.1500000000000004</v>
      </c>
      <c r="I949" s="9" t="s">
        <v>3007</v>
      </c>
      <c r="J949">
        <v>7946</v>
      </c>
    </row>
    <row r="950" spans="1:10" x14ac:dyDescent="0.25">
      <c r="A950" s="9" t="s">
        <v>3517</v>
      </c>
      <c r="B950">
        <v>3.9</v>
      </c>
      <c r="I950" s="9" t="s">
        <v>3518</v>
      </c>
      <c r="J950">
        <v>118071</v>
      </c>
    </row>
    <row r="951" spans="1:10" x14ac:dyDescent="0.25">
      <c r="A951" s="9" t="s">
        <v>3516</v>
      </c>
      <c r="B951">
        <v>3.8</v>
      </c>
      <c r="I951" s="9" t="s">
        <v>3517</v>
      </c>
      <c r="J951">
        <v>65388</v>
      </c>
    </row>
    <row r="952" spans="1:10" x14ac:dyDescent="0.25">
      <c r="A952" s="9" t="s">
        <v>3515</v>
      </c>
      <c r="B952">
        <v>4.3</v>
      </c>
      <c r="I952" s="9" t="s">
        <v>3516</v>
      </c>
      <c r="J952">
        <v>71326</v>
      </c>
    </row>
    <row r="953" spans="1:10" x14ac:dyDescent="0.25">
      <c r="A953" s="9" t="s">
        <v>3514</v>
      </c>
      <c r="B953">
        <v>4.0999999999999996</v>
      </c>
      <c r="I953" s="9" t="s">
        <v>3515</v>
      </c>
      <c r="J953">
        <v>20850</v>
      </c>
    </row>
    <row r="954" spans="1:10" x14ac:dyDescent="0.25">
      <c r="A954" s="9" t="s">
        <v>3513</v>
      </c>
      <c r="B954">
        <v>4.2</v>
      </c>
      <c r="I954" s="9" t="s">
        <v>3514</v>
      </c>
      <c r="J954">
        <v>16605</v>
      </c>
    </row>
    <row r="955" spans="1:10" x14ac:dyDescent="0.25">
      <c r="A955" s="9" t="s">
        <v>3512</v>
      </c>
      <c r="B955">
        <v>4.2</v>
      </c>
      <c r="I955" s="9" t="s">
        <v>3513</v>
      </c>
      <c r="J955">
        <v>41226</v>
      </c>
    </row>
    <row r="956" spans="1:10" x14ac:dyDescent="0.25">
      <c r="A956" s="9" t="s">
        <v>3511</v>
      </c>
      <c r="B956">
        <v>4.0999999999999996</v>
      </c>
      <c r="I956" s="9" t="s">
        <v>3512</v>
      </c>
      <c r="J956">
        <v>2908</v>
      </c>
    </row>
    <row r="957" spans="1:10" x14ac:dyDescent="0.25">
      <c r="A957" s="9" t="s">
        <v>3510</v>
      </c>
      <c r="B957">
        <v>4.2</v>
      </c>
      <c r="I957" s="9" t="s">
        <v>3511</v>
      </c>
      <c r="J957">
        <v>18331</v>
      </c>
    </row>
    <row r="958" spans="1:10" x14ac:dyDescent="0.25">
      <c r="A958" s="9" t="s">
        <v>3509</v>
      </c>
      <c r="B958">
        <v>4.0999999999999996</v>
      </c>
      <c r="I958" s="9" t="s">
        <v>3510</v>
      </c>
      <c r="J958">
        <v>188726</v>
      </c>
    </row>
    <row r="959" spans="1:10" x14ac:dyDescent="0.25">
      <c r="A959" s="9" t="s">
        <v>3508</v>
      </c>
      <c r="B959">
        <v>4.0999999999999996</v>
      </c>
      <c r="I959" s="9" t="s">
        <v>3509</v>
      </c>
      <c r="J959">
        <v>55192</v>
      </c>
    </row>
    <row r="960" spans="1:10" x14ac:dyDescent="0.25">
      <c r="A960" s="9" t="s">
        <v>3507</v>
      </c>
      <c r="B960">
        <v>4.0999999999999996</v>
      </c>
      <c r="I960" s="9" t="s">
        <v>3508</v>
      </c>
      <c r="J960">
        <v>107151</v>
      </c>
    </row>
    <row r="961" spans="1:10" x14ac:dyDescent="0.25">
      <c r="A961" s="9" t="s">
        <v>3506</v>
      </c>
      <c r="B961">
        <v>4</v>
      </c>
      <c r="I961" s="9" t="s">
        <v>3507</v>
      </c>
      <c r="J961">
        <v>97175</v>
      </c>
    </row>
    <row r="962" spans="1:10" x14ac:dyDescent="0.25">
      <c r="A962" s="9" t="s">
        <v>3505</v>
      </c>
      <c r="B962">
        <v>4.0999999999999996</v>
      </c>
      <c r="I962" s="9" t="s">
        <v>3506</v>
      </c>
      <c r="J962">
        <v>33584</v>
      </c>
    </row>
    <row r="963" spans="1:10" x14ac:dyDescent="0.25">
      <c r="A963" s="9" t="s">
        <v>3504</v>
      </c>
      <c r="B963">
        <v>4.0999999999999996</v>
      </c>
      <c r="I963" s="9" t="s">
        <v>3505</v>
      </c>
      <c r="J963">
        <v>109864</v>
      </c>
    </row>
    <row r="964" spans="1:10" x14ac:dyDescent="0.25">
      <c r="A964" s="9" t="s">
        <v>3503</v>
      </c>
      <c r="B964">
        <v>4.0999999999999996</v>
      </c>
      <c r="I964" s="9" t="s">
        <v>3504</v>
      </c>
      <c r="J964">
        <v>141841</v>
      </c>
    </row>
    <row r="965" spans="1:10" x14ac:dyDescent="0.25">
      <c r="A965" s="9" t="s">
        <v>3502</v>
      </c>
      <c r="B965">
        <v>4.0999999999999996</v>
      </c>
      <c r="I965" s="9" t="s">
        <v>3503</v>
      </c>
      <c r="J965">
        <v>308</v>
      </c>
    </row>
    <row r="966" spans="1:10" x14ac:dyDescent="0.25">
      <c r="A966" s="9" t="s">
        <v>3501</v>
      </c>
      <c r="B966">
        <v>3.9</v>
      </c>
      <c r="I966" s="9" t="s">
        <v>3502</v>
      </c>
      <c r="J966">
        <v>15188</v>
      </c>
    </row>
    <row r="967" spans="1:10" x14ac:dyDescent="0.25">
      <c r="A967" s="9" t="s">
        <v>3500</v>
      </c>
      <c r="B967">
        <v>4.0999999999999996</v>
      </c>
      <c r="I967" s="9" t="s">
        <v>3501</v>
      </c>
      <c r="J967">
        <v>356</v>
      </c>
    </row>
    <row r="968" spans="1:10" x14ac:dyDescent="0.25">
      <c r="A968" s="9" t="s">
        <v>3499</v>
      </c>
      <c r="B968">
        <v>4.3</v>
      </c>
      <c r="I968" s="9" t="s">
        <v>3500</v>
      </c>
      <c r="J968">
        <v>12362</v>
      </c>
    </row>
    <row r="969" spans="1:10" x14ac:dyDescent="0.25">
      <c r="A969" s="9" t="s">
        <v>3498</v>
      </c>
      <c r="B969">
        <v>4</v>
      </c>
      <c r="I969" s="9" t="s">
        <v>3499</v>
      </c>
      <c r="J969">
        <v>20850</v>
      </c>
    </row>
    <row r="970" spans="1:10" x14ac:dyDescent="0.25">
      <c r="A970" s="9" t="s">
        <v>3497</v>
      </c>
      <c r="B970">
        <v>4.3</v>
      </c>
      <c r="I970" s="9" t="s">
        <v>3498</v>
      </c>
      <c r="J970">
        <v>26880</v>
      </c>
    </row>
    <row r="971" spans="1:10" x14ac:dyDescent="0.25">
      <c r="A971" s="9" t="s">
        <v>3496</v>
      </c>
      <c r="B971">
        <v>4.2</v>
      </c>
      <c r="I971" s="9" t="s">
        <v>3497</v>
      </c>
      <c r="J971">
        <v>38221</v>
      </c>
    </row>
    <row r="972" spans="1:10" x14ac:dyDescent="0.25">
      <c r="A972" s="9" t="s">
        <v>3495</v>
      </c>
      <c r="B972">
        <v>4.2</v>
      </c>
      <c r="I972" s="9" t="s">
        <v>3496</v>
      </c>
      <c r="J972">
        <v>188726</v>
      </c>
    </row>
    <row r="973" spans="1:10" x14ac:dyDescent="0.25">
      <c r="A973" s="9" t="s">
        <v>3494</v>
      </c>
      <c r="B973">
        <v>4.0999999999999996</v>
      </c>
      <c r="I973" s="9" t="s">
        <v>3495</v>
      </c>
      <c r="J973">
        <v>91188</v>
      </c>
    </row>
    <row r="974" spans="1:10" x14ac:dyDescent="0.25">
      <c r="A974" s="9" t="s">
        <v>3493</v>
      </c>
      <c r="B974">
        <v>4.0999999999999996</v>
      </c>
      <c r="I974" s="9" t="s">
        <v>3494</v>
      </c>
      <c r="J974">
        <v>323356</v>
      </c>
    </row>
    <row r="975" spans="1:10" x14ac:dyDescent="0.25">
      <c r="A975" s="9" t="s">
        <v>3492</v>
      </c>
      <c r="B975">
        <v>4.0999999999999996</v>
      </c>
      <c r="I975" s="9" t="s">
        <v>3493</v>
      </c>
      <c r="J975">
        <v>273189</v>
      </c>
    </row>
    <row r="976" spans="1:10" x14ac:dyDescent="0.25">
      <c r="A976" s="9" t="s">
        <v>3491</v>
      </c>
      <c r="B976">
        <v>4.2</v>
      </c>
      <c r="I976" s="9" t="s">
        <v>3492</v>
      </c>
      <c r="J976">
        <v>91770</v>
      </c>
    </row>
    <row r="977" spans="1:10" x14ac:dyDescent="0.25">
      <c r="A977" s="9" t="s">
        <v>3490</v>
      </c>
      <c r="B977">
        <v>4.2</v>
      </c>
      <c r="I977" s="9" t="s">
        <v>3491</v>
      </c>
      <c r="J977">
        <v>206</v>
      </c>
    </row>
    <row r="978" spans="1:10" x14ac:dyDescent="0.25">
      <c r="A978" s="9" t="s">
        <v>3489</v>
      </c>
      <c r="B978">
        <v>4.0999999999999996</v>
      </c>
      <c r="I978" s="9" t="s">
        <v>3490</v>
      </c>
      <c r="J978">
        <v>76042</v>
      </c>
    </row>
    <row r="979" spans="1:10" x14ac:dyDescent="0.25">
      <c r="A979" s="9" t="s">
        <v>3488</v>
      </c>
      <c r="B979">
        <v>3.7</v>
      </c>
      <c r="I979" s="9" t="s">
        <v>3489</v>
      </c>
      <c r="J979">
        <v>1091137</v>
      </c>
    </row>
    <row r="980" spans="1:10" x14ac:dyDescent="0.25">
      <c r="A980" s="9" t="s">
        <v>3487</v>
      </c>
      <c r="B980">
        <v>3.8</v>
      </c>
      <c r="I980" s="9" t="s">
        <v>3488</v>
      </c>
      <c r="J980">
        <v>676</v>
      </c>
    </row>
    <row r="981" spans="1:10" x14ac:dyDescent="0.25">
      <c r="A981" s="9" t="s">
        <v>3486</v>
      </c>
      <c r="B981">
        <v>3.9</v>
      </c>
      <c r="I981" s="9" t="s">
        <v>3487</v>
      </c>
      <c r="J981">
        <v>11015</v>
      </c>
    </row>
    <row r="982" spans="1:10" x14ac:dyDescent="0.25">
      <c r="A982" s="9" t="s">
        <v>3485</v>
      </c>
      <c r="B982">
        <v>3.9</v>
      </c>
      <c r="I982" s="9" t="s">
        <v>3486</v>
      </c>
      <c r="J982">
        <v>47521</v>
      </c>
    </row>
    <row r="983" spans="1:10" x14ac:dyDescent="0.25">
      <c r="A983" s="9" t="s">
        <v>3484</v>
      </c>
      <c r="B983">
        <v>3.8</v>
      </c>
      <c r="I983" s="9" t="s">
        <v>3485</v>
      </c>
      <c r="J983">
        <v>136954</v>
      </c>
    </row>
    <row r="984" spans="1:10" x14ac:dyDescent="0.25">
      <c r="A984" s="9" t="s">
        <v>3483</v>
      </c>
      <c r="B984">
        <v>4.3</v>
      </c>
      <c r="I984" s="9" t="s">
        <v>3484</v>
      </c>
      <c r="J984">
        <v>180998</v>
      </c>
    </row>
    <row r="985" spans="1:10" x14ac:dyDescent="0.25">
      <c r="A985" s="9" t="s">
        <v>3482</v>
      </c>
      <c r="B985">
        <v>4.4000000000000004</v>
      </c>
      <c r="I985" s="9" t="s">
        <v>3483</v>
      </c>
      <c r="J985">
        <v>20850</v>
      </c>
    </row>
    <row r="986" spans="1:10" x14ac:dyDescent="0.25">
      <c r="A986" s="9" t="s">
        <v>3481</v>
      </c>
      <c r="B986">
        <v>4.4000000000000004</v>
      </c>
      <c r="I986" s="9" t="s">
        <v>3482</v>
      </c>
      <c r="J986">
        <v>57582</v>
      </c>
    </row>
    <row r="987" spans="1:10" x14ac:dyDescent="0.25">
      <c r="A987" s="9" t="s">
        <v>3480</v>
      </c>
      <c r="B987">
        <v>4.2</v>
      </c>
      <c r="I987" s="9" t="s">
        <v>3481</v>
      </c>
      <c r="J987">
        <v>44054</v>
      </c>
    </row>
    <row r="988" spans="1:10" x14ac:dyDescent="0.25">
      <c r="A988" s="9" t="s">
        <v>3098</v>
      </c>
      <c r="B988">
        <v>3.8</v>
      </c>
      <c r="I988" s="9" t="s">
        <v>3480</v>
      </c>
      <c r="J988">
        <v>60046</v>
      </c>
    </row>
    <row r="989" spans="1:10" x14ac:dyDescent="0.25">
      <c r="A989" s="9" t="s">
        <v>3045</v>
      </c>
      <c r="B989">
        <v>4.2</v>
      </c>
      <c r="I989" s="9" t="s">
        <v>3098</v>
      </c>
      <c r="J989">
        <v>1393</v>
      </c>
    </row>
    <row r="990" spans="1:10" x14ac:dyDescent="0.25">
      <c r="A990" s="9" t="s">
        <v>3479</v>
      </c>
      <c r="B990">
        <v>3.9</v>
      </c>
      <c r="I990" s="9" t="s">
        <v>3045</v>
      </c>
      <c r="J990">
        <v>1899</v>
      </c>
    </row>
    <row r="991" spans="1:10" x14ac:dyDescent="0.25">
      <c r="A991" s="9" t="s">
        <v>3251</v>
      </c>
      <c r="B991">
        <v>4.4000000000000004</v>
      </c>
      <c r="I991" s="9" t="s">
        <v>3479</v>
      </c>
      <c r="J991">
        <v>1462</v>
      </c>
    </row>
    <row r="992" spans="1:10" x14ac:dyDescent="0.25">
      <c r="A992" s="9" t="s">
        <v>3478</v>
      </c>
      <c r="B992">
        <v>4.5</v>
      </c>
      <c r="I992" s="9" t="s">
        <v>3251</v>
      </c>
      <c r="J992">
        <v>390</v>
      </c>
    </row>
    <row r="993" spans="1:10" x14ac:dyDescent="0.25">
      <c r="A993" s="9" t="s">
        <v>2942</v>
      </c>
      <c r="B993">
        <v>4.5</v>
      </c>
      <c r="I993" s="9" t="s">
        <v>3478</v>
      </c>
      <c r="J993">
        <v>1051</v>
      </c>
    </row>
    <row r="994" spans="1:10" x14ac:dyDescent="0.25">
      <c r="A994" s="9" t="s">
        <v>3124</v>
      </c>
      <c r="B994">
        <v>4.4000000000000004</v>
      </c>
      <c r="I994" s="9" t="s">
        <v>2942</v>
      </c>
      <c r="J994">
        <v>20668</v>
      </c>
    </row>
    <row r="995" spans="1:10" x14ac:dyDescent="0.25">
      <c r="A995" s="9" t="s">
        <v>3477</v>
      </c>
      <c r="B995">
        <v>3.7</v>
      </c>
      <c r="I995" s="9" t="s">
        <v>3124</v>
      </c>
      <c r="J995">
        <v>18538</v>
      </c>
    </row>
    <row r="996" spans="1:10" x14ac:dyDescent="0.25">
      <c r="A996" s="9" t="s">
        <v>3179</v>
      </c>
      <c r="B996">
        <v>4.4000000000000004</v>
      </c>
      <c r="I996" s="9" t="s">
        <v>3477</v>
      </c>
      <c r="J996">
        <v>2031</v>
      </c>
    </row>
    <row r="997" spans="1:10" x14ac:dyDescent="0.25">
      <c r="A997" s="9" t="s">
        <v>3164</v>
      </c>
      <c r="B997">
        <v>4.0999999999999996</v>
      </c>
      <c r="I997" s="9" t="s">
        <v>3179</v>
      </c>
      <c r="J997">
        <v>2116</v>
      </c>
    </row>
    <row r="998" spans="1:10" x14ac:dyDescent="0.25">
      <c r="A998" s="9" t="s">
        <v>3219</v>
      </c>
      <c r="B998">
        <v>4.0999999999999996</v>
      </c>
      <c r="I998" s="9" t="s">
        <v>3164</v>
      </c>
      <c r="J998">
        <v>3366</v>
      </c>
    </row>
    <row r="999" spans="1:10" x14ac:dyDescent="0.25">
      <c r="A999" s="9" t="s">
        <v>3476</v>
      </c>
      <c r="B999">
        <v>3.9</v>
      </c>
      <c r="I999" s="9" t="s">
        <v>3219</v>
      </c>
      <c r="J999">
        <v>21783</v>
      </c>
    </row>
    <row r="1000" spans="1:10" x14ac:dyDescent="0.25">
      <c r="A1000" s="9" t="s">
        <v>3475</v>
      </c>
      <c r="B1000">
        <v>4</v>
      </c>
      <c r="I1000" s="9" t="s">
        <v>3476</v>
      </c>
      <c r="J1000">
        <v>2602</v>
      </c>
    </row>
    <row r="1001" spans="1:10" x14ac:dyDescent="0.25">
      <c r="A1001" s="9" t="s">
        <v>3145</v>
      </c>
      <c r="B1001">
        <v>4</v>
      </c>
      <c r="I1001" s="9" t="s">
        <v>3475</v>
      </c>
      <c r="J1001">
        <v>777</v>
      </c>
    </row>
    <row r="1002" spans="1:10" x14ac:dyDescent="0.25">
      <c r="A1002" s="9" t="s">
        <v>2954</v>
      </c>
      <c r="B1002">
        <v>4.2</v>
      </c>
      <c r="I1002" s="9" t="s">
        <v>3145</v>
      </c>
      <c r="J1002">
        <v>4978</v>
      </c>
    </row>
    <row r="1003" spans="1:10" x14ac:dyDescent="0.25">
      <c r="A1003" s="9" t="s">
        <v>3474</v>
      </c>
      <c r="B1003">
        <v>4.0999999999999996</v>
      </c>
      <c r="I1003" s="9" t="s">
        <v>2954</v>
      </c>
      <c r="J1003">
        <v>41349</v>
      </c>
    </row>
    <row r="1004" spans="1:10" x14ac:dyDescent="0.25">
      <c r="A1004" s="9" t="s">
        <v>3473</v>
      </c>
      <c r="B1004">
        <v>4.0999999999999996</v>
      </c>
      <c r="I1004" s="9" t="s">
        <v>3474</v>
      </c>
      <c r="J1004">
        <v>4370</v>
      </c>
    </row>
    <row r="1005" spans="1:10" x14ac:dyDescent="0.25">
      <c r="A1005" s="9" t="s">
        <v>3220</v>
      </c>
      <c r="B1005">
        <v>4.0999999999999996</v>
      </c>
      <c r="I1005" s="9" t="s">
        <v>3473</v>
      </c>
      <c r="J1005">
        <v>1017</v>
      </c>
    </row>
    <row r="1006" spans="1:10" x14ac:dyDescent="0.25">
      <c r="A1006" s="9" t="s">
        <v>2947</v>
      </c>
      <c r="B1006">
        <v>4</v>
      </c>
      <c r="I1006" s="9" t="s">
        <v>3220</v>
      </c>
      <c r="J1006">
        <v>12362</v>
      </c>
    </row>
    <row r="1007" spans="1:10" x14ac:dyDescent="0.25">
      <c r="A1007" s="9" t="s">
        <v>3472</v>
      </c>
      <c r="B1007">
        <v>4.0999999999999996</v>
      </c>
      <c r="I1007" s="9" t="s">
        <v>2947</v>
      </c>
      <c r="J1007">
        <v>2446</v>
      </c>
    </row>
    <row r="1008" spans="1:10" x14ac:dyDescent="0.25">
      <c r="A1008" s="9" t="s">
        <v>3471</v>
      </c>
      <c r="B1008">
        <v>3.6</v>
      </c>
      <c r="I1008" s="9" t="s">
        <v>3472</v>
      </c>
      <c r="J1008">
        <v>1716</v>
      </c>
    </row>
    <row r="1009" spans="1:10" x14ac:dyDescent="0.25">
      <c r="A1009" s="9" t="s">
        <v>3470</v>
      </c>
      <c r="B1009">
        <v>4.2</v>
      </c>
      <c r="I1009" s="9" t="s">
        <v>3471</v>
      </c>
      <c r="J1009">
        <v>468</v>
      </c>
    </row>
    <row r="1010" spans="1:10" x14ac:dyDescent="0.25">
      <c r="A1010" s="9" t="s">
        <v>2990</v>
      </c>
      <c r="B1010">
        <v>3.9</v>
      </c>
      <c r="I1010" s="9" t="s">
        <v>3470</v>
      </c>
      <c r="J1010">
        <v>24247</v>
      </c>
    </row>
    <row r="1011" spans="1:10" x14ac:dyDescent="0.25">
      <c r="A1011" s="9" t="s">
        <v>2950</v>
      </c>
      <c r="B1011">
        <v>4.0999999999999996</v>
      </c>
      <c r="I1011" s="9" t="s">
        <v>2990</v>
      </c>
      <c r="J1011">
        <v>3584</v>
      </c>
    </row>
    <row r="1012" spans="1:10" x14ac:dyDescent="0.25">
      <c r="A1012" s="9" t="s">
        <v>3469</v>
      </c>
      <c r="B1012">
        <v>4.4000000000000004</v>
      </c>
      <c r="I1012" s="9" t="s">
        <v>2950</v>
      </c>
      <c r="J1012">
        <v>36017</v>
      </c>
    </row>
    <row r="1013" spans="1:10" x14ac:dyDescent="0.25">
      <c r="A1013" s="9" t="s">
        <v>3089</v>
      </c>
      <c r="B1013">
        <v>4.0999999999999996</v>
      </c>
      <c r="I1013" s="9" t="s">
        <v>3469</v>
      </c>
      <c r="J1013">
        <v>6531</v>
      </c>
    </row>
    <row r="1014" spans="1:10" x14ac:dyDescent="0.25">
      <c r="A1014" s="9" t="s">
        <v>3468</v>
      </c>
      <c r="B1014">
        <v>4.2</v>
      </c>
      <c r="I1014" s="9" t="s">
        <v>3089</v>
      </c>
      <c r="J1014">
        <v>9349</v>
      </c>
    </row>
    <row r="1015" spans="1:10" x14ac:dyDescent="0.25">
      <c r="A1015" s="9" t="s">
        <v>3467</v>
      </c>
      <c r="B1015">
        <v>4.2</v>
      </c>
      <c r="I1015" s="9" t="s">
        <v>3468</v>
      </c>
      <c r="J1015">
        <v>46647</v>
      </c>
    </row>
    <row r="1016" spans="1:10" x14ac:dyDescent="0.25">
      <c r="A1016" s="9" t="s">
        <v>3466</v>
      </c>
      <c r="B1016">
        <v>4.1500000000000004</v>
      </c>
      <c r="I1016" s="9" t="s">
        <v>3467</v>
      </c>
      <c r="J1016">
        <v>23316</v>
      </c>
    </row>
    <row r="1017" spans="1:10" x14ac:dyDescent="0.25">
      <c r="A1017" s="9" t="s">
        <v>3465</v>
      </c>
      <c r="B1017">
        <v>4.2</v>
      </c>
      <c r="I1017" s="9" t="s">
        <v>3466</v>
      </c>
      <c r="J1017">
        <v>8391</v>
      </c>
    </row>
    <row r="1018" spans="1:10" x14ac:dyDescent="0.25">
      <c r="A1018" s="9" t="s">
        <v>2948</v>
      </c>
      <c r="B1018">
        <v>3.7</v>
      </c>
      <c r="I1018" s="9" t="s">
        <v>3465</v>
      </c>
      <c r="J1018">
        <v>9772</v>
      </c>
    </row>
    <row r="1019" spans="1:10" x14ac:dyDescent="0.25">
      <c r="A1019" s="9" t="s">
        <v>3464</v>
      </c>
      <c r="B1019">
        <v>4.3</v>
      </c>
      <c r="I1019" s="9" t="s">
        <v>2948</v>
      </c>
      <c r="J1019">
        <v>787</v>
      </c>
    </row>
    <row r="1020" spans="1:10" x14ac:dyDescent="0.25">
      <c r="A1020" s="9" t="s">
        <v>3463</v>
      </c>
      <c r="B1020">
        <v>3.6</v>
      </c>
      <c r="I1020" s="9" t="s">
        <v>3464</v>
      </c>
      <c r="J1020">
        <v>9331</v>
      </c>
    </row>
    <row r="1021" spans="1:10" x14ac:dyDescent="0.25">
      <c r="A1021" s="9" t="s">
        <v>3462</v>
      </c>
      <c r="B1021">
        <v>4.3</v>
      </c>
      <c r="I1021" s="9" t="s">
        <v>3463</v>
      </c>
      <c r="J1021">
        <v>37</v>
      </c>
    </row>
    <row r="1022" spans="1:10" x14ac:dyDescent="0.25">
      <c r="A1022" s="9" t="s">
        <v>3461</v>
      </c>
      <c r="B1022">
        <v>3.9</v>
      </c>
      <c r="I1022" s="9" t="s">
        <v>3462</v>
      </c>
      <c r="J1022">
        <v>28629</v>
      </c>
    </row>
    <row r="1023" spans="1:10" x14ac:dyDescent="0.25">
      <c r="A1023" s="9" t="s">
        <v>3183</v>
      </c>
      <c r="B1023">
        <v>3.75</v>
      </c>
      <c r="I1023" s="9" t="s">
        <v>3461</v>
      </c>
      <c r="J1023">
        <v>4584</v>
      </c>
    </row>
    <row r="1024" spans="1:10" x14ac:dyDescent="0.25">
      <c r="A1024" s="9" t="s">
        <v>3460</v>
      </c>
      <c r="B1024">
        <v>3.6</v>
      </c>
      <c r="I1024" s="9" t="s">
        <v>3183</v>
      </c>
      <c r="J1024">
        <v>1133</v>
      </c>
    </row>
    <row r="1025" spans="1:10" x14ac:dyDescent="0.25">
      <c r="A1025" s="9" t="s">
        <v>3102</v>
      </c>
      <c r="B1025">
        <v>3.9</v>
      </c>
      <c r="I1025" s="9" t="s">
        <v>3460</v>
      </c>
      <c r="J1025">
        <v>7689</v>
      </c>
    </row>
    <row r="1026" spans="1:10" x14ac:dyDescent="0.25">
      <c r="A1026" s="9" t="s">
        <v>3459</v>
      </c>
      <c r="B1026">
        <v>4</v>
      </c>
      <c r="I1026" s="9" t="s">
        <v>3102</v>
      </c>
      <c r="J1026">
        <v>18497</v>
      </c>
    </row>
    <row r="1027" spans="1:10" x14ac:dyDescent="0.25">
      <c r="A1027" s="9" t="s">
        <v>3364</v>
      </c>
      <c r="B1027">
        <v>4.5999999999999996</v>
      </c>
      <c r="I1027" s="9" t="s">
        <v>3459</v>
      </c>
      <c r="J1027">
        <v>11206</v>
      </c>
    </row>
    <row r="1028" spans="1:10" x14ac:dyDescent="0.25">
      <c r="A1028" s="9" t="s">
        <v>3458</v>
      </c>
      <c r="B1028">
        <v>4.5</v>
      </c>
      <c r="I1028" s="9" t="s">
        <v>3364</v>
      </c>
      <c r="J1028">
        <v>124</v>
      </c>
    </row>
    <row r="1029" spans="1:10" x14ac:dyDescent="0.25">
      <c r="A1029" s="9" t="s">
        <v>2984</v>
      </c>
      <c r="B1029">
        <v>4.3</v>
      </c>
      <c r="I1029" s="9" t="s">
        <v>3458</v>
      </c>
      <c r="J1029">
        <v>287</v>
      </c>
    </row>
    <row r="1030" spans="1:10" x14ac:dyDescent="0.25">
      <c r="A1030" s="9" t="s">
        <v>3457</v>
      </c>
      <c r="B1030">
        <v>3.9</v>
      </c>
      <c r="I1030" s="9" t="s">
        <v>2984</v>
      </c>
      <c r="J1030">
        <v>5036</v>
      </c>
    </row>
    <row r="1031" spans="1:10" x14ac:dyDescent="0.25">
      <c r="A1031" s="9" t="s">
        <v>3456</v>
      </c>
      <c r="B1031">
        <v>4.2</v>
      </c>
      <c r="I1031" s="9" t="s">
        <v>3457</v>
      </c>
      <c r="J1031">
        <v>15783</v>
      </c>
    </row>
    <row r="1032" spans="1:10" x14ac:dyDescent="0.25">
      <c r="A1032" s="9" t="s">
        <v>3455</v>
      </c>
      <c r="B1032">
        <v>4.2</v>
      </c>
      <c r="I1032" s="9" t="s">
        <v>3456</v>
      </c>
      <c r="J1032">
        <v>11957</v>
      </c>
    </row>
    <row r="1033" spans="1:10" x14ac:dyDescent="0.25">
      <c r="A1033" s="9" t="s">
        <v>3305</v>
      </c>
      <c r="B1033">
        <v>4</v>
      </c>
      <c r="I1033" s="9" t="s">
        <v>3455</v>
      </c>
      <c r="J1033">
        <v>8537</v>
      </c>
    </row>
    <row r="1034" spans="1:10" x14ac:dyDescent="0.25">
      <c r="A1034" s="9" t="s">
        <v>3253</v>
      </c>
      <c r="B1034">
        <v>4.25</v>
      </c>
      <c r="I1034" s="9" t="s">
        <v>3305</v>
      </c>
      <c r="J1034">
        <v>93</v>
      </c>
    </row>
    <row r="1035" spans="1:10" x14ac:dyDescent="0.25">
      <c r="A1035" s="9" t="s">
        <v>2978</v>
      </c>
      <c r="B1035">
        <v>4</v>
      </c>
      <c r="I1035" s="9" t="s">
        <v>3253</v>
      </c>
      <c r="J1035">
        <v>4100</v>
      </c>
    </row>
    <row r="1036" spans="1:10" x14ac:dyDescent="0.25">
      <c r="A1036" s="9" t="s">
        <v>3454</v>
      </c>
      <c r="B1036">
        <v>4.2</v>
      </c>
      <c r="I1036" s="9" t="s">
        <v>2978</v>
      </c>
      <c r="J1036">
        <v>3231</v>
      </c>
    </row>
    <row r="1037" spans="1:10" x14ac:dyDescent="0.25">
      <c r="A1037" s="9" t="s">
        <v>3117</v>
      </c>
      <c r="B1037">
        <v>4</v>
      </c>
      <c r="I1037" s="9" t="s">
        <v>3454</v>
      </c>
      <c r="J1037">
        <v>3065</v>
      </c>
    </row>
    <row r="1038" spans="1:10" x14ac:dyDescent="0.25">
      <c r="A1038" s="9" t="s">
        <v>3360</v>
      </c>
      <c r="B1038">
        <v>4.0999999999999996</v>
      </c>
      <c r="I1038" s="9" t="s">
        <v>3117</v>
      </c>
      <c r="J1038">
        <v>131982</v>
      </c>
    </row>
    <row r="1039" spans="1:10" x14ac:dyDescent="0.25">
      <c r="A1039" s="9" t="s">
        <v>3210</v>
      </c>
      <c r="B1039">
        <v>4</v>
      </c>
      <c r="I1039" s="9" t="s">
        <v>3360</v>
      </c>
      <c r="J1039">
        <v>314</v>
      </c>
    </row>
    <row r="1040" spans="1:10" x14ac:dyDescent="0.25">
      <c r="A1040" s="9" t="s">
        <v>3308</v>
      </c>
      <c r="B1040">
        <v>4.0999999999999996</v>
      </c>
      <c r="I1040" s="9" t="s">
        <v>3210</v>
      </c>
      <c r="J1040">
        <v>2766</v>
      </c>
    </row>
    <row r="1041" spans="1:10" x14ac:dyDescent="0.25">
      <c r="A1041" s="9" t="s">
        <v>3239</v>
      </c>
      <c r="B1041">
        <v>4.2</v>
      </c>
      <c r="I1041" s="9" t="s">
        <v>3308</v>
      </c>
      <c r="J1041">
        <v>1786</v>
      </c>
    </row>
    <row r="1042" spans="1:10" x14ac:dyDescent="0.25">
      <c r="A1042" s="9" t="s">
        <v>3453</v>
      </c>
      <c r="B1042">
        <v>3.9</v>
      </c>
      <c r="I1042" s="9" t="s">
        <v>3239</v>
      </c>
      <c r="J1042">
        <v>919</v>
      </c>
    </row>
    <row r="1043" spans="1:10" x14ac:dyDescent="0.25">
      <c r="A1043" s="9" t="s">
        <v>3238</v>
      </c>
      <c r="B1043">
        <v>4</v>
      </c>
      <c r="I1043" s="9" t="s">
        <v>3453</v>
      </c>
      <c r="J1043">
        <v>57</v>
      </c>
    </row>
    <row r="1044" spans="1:10" x14ac:dyDescent="0.25">
      <c r="A1044" s="9" t="s">
        <v>3452</v>
      </c>
      <c r="B1044">
        <v>4.0999999999999996</v>
      </c>
      <c r="I1044" s="9" t="s">
        <v>3238</v>
      </c>
      <c r="J1044">
        <v>6203</v>
      </c>
    </row>
    <row r="1045" spans="1:10" x14ac:dyDescent="0.25">
      <c r="A1045" s="9" t="s">
        <v>3451</v>
      </c>
      <c r="B1045">
        <v>4.0999999999999996</v>
      </c>
      <c r="I1045" s="9" t="s">
        <v>3452</v>
      </c>
      <c r="J1045">
        <v>3156</v>
      </c>
    </row>
    <row r="1046" spans="1:10" x14ac:dyDescent="0.25">
      <c r="A1046" s="9" t="s">
        <v>3450</v>
      </c>
      <c r="B1046">
        <v>4.0999999999999996</v>
      </c>
      <c r="I1046" s="9" t="s">
        <v>3451</v>
      </c>
      <c r="J1046">
        <v>18678</v>
      </c>
    </row>
    <row r="1047" spans="1:10" x14ac:dyDescent="0.25">
      <c r="A1047" s="9" t="s">
        <v>3449</v>
      </c>
      <c r="B1047">
        <v>4</v>
      </c>
      <c r="I1047" s="9" t="s">
        <v>3450</v>
      </c>
      <c r="J1047">
        <v>602</v>
      </c>
    </row>
    <row r="1048" spans="1:10" x14ac:dyDescent="0.25">
      <c r="A1048" s="9" t="s">
        <v>3448</v>
      </c>
      <c r="B1048">
        <v>4.166666666666667</v>
      </c>
      <c r="I1048" s="9" t="s">
        <v>3449</v>
      </c>
      <c r="J1048">
        <v>14444</v>
      </c>
    </row>
    <row r="1049" spans="1:10" x14ac:dyDescent="0.25">
      <c r="A1049" s="9" t="s">
        <v>3447</v>
      </c>
      <c r="B1049">
        <v>4.4000000000000004</v>
      </c>
      <c r="I1049" s="9" t="s">
        <v>3448</v>
      </c>
      <c r="J1049">
        <v>74388</v>
      </c>
    </row>
    <row r="1050" spans="1:10" x14ac:dyDescent="0.25">
      <c r="A1050" s="9" t="s">
        <v>3446</v>
      </c>
      <c r="B1050">
        <v>4.5</v>
      </c>
      <c r="I1050" s="9" t="s">
        <v>3447</v>
      </c>
      <c r="J1050">
        <v>27104</v>
      </c>
    </row>
    <row r="1051" spans="1:10" x14ac:dyDescent="0.25">
      <c r="A1051" s="9" t="s">
        <v>3101</v>
      </c>
      <c r="B1051">
        <v>4.4000000000000004</v>
      </c>
      <c r="I1051" s="9" t="s">
        <v>3446</v>
      </c>
      <c r="J1051">
        <v>257640</v>
      </c>
    </row>
    <row r="1052" spans="1:10" x14ac:dyDescent="0.25">
      <c r="A1052" s="9" t="s">
        <v>3445</v>
      </c>
      <c r="B1052">
        <v>4.333333333333333</v>
      </c>
      <c r="I1052" s="9" t="s">
        <v>3101</v>
      </c>
      <c r="J1052">
        <v>13552</v>
      </c>
    </row>
    <row r="1053" spans="1:10" x14ac:dyDescent="0.25">
      <c r="A1053" s="9" t="s">
        <v>3019</v>
      </c>
      <c r="B1053">
        <v>4.2</v>
      </c>
      <c r="I1053" s="9" t="s">
        <v>3445</v>
      </c>
      <c r="J1053">
        <v>55981</v>
      </c>
    </row>
    <row r="1054" spans="1:10" x14ac:dyDescent="0.25">
      <c r="A1054" s="9" t="s">
        <v>3444</v>
      </c>
      <c r="B1054">
        <v>4.2</v>
      </c>
      <c r="I1054" s="9" t="s">
        <v>3019</v>
      </c>
      <c r="J1054">
        <v>185190</v>
      </c>
    </row>
    <row r="1055" spans="1:10" x14ac:dyDescent="0.25">
      <c r="A1055" s="9" t="s">
        <v>3443</v>
      </c>
      <c r="B1055">
        <v>4.4000000000000004</v>
      </c>
      <c r="I1055" s="9" t="s">
        <v>3444</v>
      </c>
      <c r="J1055">
        <v>780</v>
      </c>
    </row>
    <row r="1056" spans="1:10" x14ac:dyDescent="0.25">
      <c r="A1056" s="9" t="s">
        <v>3442</v>
      </c>
      <c r="B1056">
        <v>4.0999999999999996</v>
      </c>
      <c r="I1056" s="9" t="s">
        <v>3443</v>
      </c>
      <c r="J1056">
        <v>35877</v>
      </c>
    </row>
    <row r="1057" spans="1:10" x14ac:dyDescent="0.25">
      <c r="A1057" s="9" t="s">
        <v>3441</v>
      </c>
      <c r="B1057">
        <v>4.4000000000000004</v>
      </c>
      <c r="I1057" s="9" t="s">
        <v>3442</v>
      </c>
      <c r="J1057">
        <v>5873</v>
      </c>
    </row>
    <row r="1058" spans="1:10" x14ac:dyDescent="0.25">
      <c r="A1058" s="9" t="s">
        <v>3440</v>
      </c>
      <c r="B1058">
        <v>4.3</v>
      </c>
      <c r="I1058" s="9" t="s">
        <v>3441</v>
      </c>
      <c r="J1058">
        <v>426973</v>
      </c>
    </row>
    <row r="1059" spans="1:10" x14ac:dyDescent="0.25">
      <c r="A1059" s="9" t="s">
        <v>3439</v>
      </c>
      <c r="B1059">
        <v>4</v>
      </c>
      <c r="I1059" s="9" t="s">
        <v>3440</v>
      </c>
      <c r="J1059">
        <v>10902</v>
      </c>
    </row>
    <row r="1060" spans="1:10" x14ac:dyDescent="0.25">
      <c r="A1060" s="9" t="s">
        <v>3438</v>
      </c>
      <c r="B1060">
        <v>4.2</v>
      </c>
      <c r="I1060" s="9" t="s">
        <v>3439</v>
      </c>
      <c r="J1060">
        <v>3565</v>
      </c>
    </row>
    <row r="1061" spans="1:10" x14ac:dyDescent="0.25">
      <c r="A1061" s="9" t="s">
        <v>3437</v>
      </c>
      <c r="B1061">
        <v>4.0999999999999996</v>
      </c>
      <c r="I1061" s="9" t="s">
        <v>3438</v>
      </c>
      <c r="J1061">
        <v>11935</v>
      </c>
    </row>
    <row r="1062" spans="1:10" x14ac:dyDescent="0.25">
      <c r="A1062" s="9" t="s">
        <v>3436</v>
      </c>
      <c r="B1062">
        <v>4.4000000000000004</v>
      </c>
      <c r="I1062" s="9" t="s">
        <v>3437</v>
      </c>
      <c r="J1062">
        <v>28638</v>
      </c>
    </row>
    <row r="1063" spans="1:10" x14ac:dyDescent="0.25">
      <c r="A1063" s="9" t="s">
        <v>3435</v>
      </c>
      <c r="B1063">
        <v>4.4000000000000004</v>
      </c>
      <c r="I1063" s="9" t="s">
        <v>3436</v>
      </c>
      <c r="J1063">
        <v>25177</v>
      </c>
    </row>
    <row r="1064" spans="1:10" x14ac:dyDescent="0.25">
      <c r="A1064" s="9" t="s">
        <v>3434</v>
      </c>
      <c r="B1064">
        <v>4.3</v>
      </c>
      <c r="I1064" s="9" t="s">
        <v>3435</v>
      </c>
      <c r="J1064">
        <v>69538</v>
      </c>
    </row>
    <row r="1065" spans="1:10" x14ac:dyDescent="0.25">
      <c r="A1065" s="9" t="s">
        <v>3433</v>
      </c>
      <c r="B1065">
        <v>3.9</v>
      </c>
      <c r="I1065" s="9" t="s">
        <v>3434</v>
      </c>
      <c r="J1065">
        <v>12835</v>
      </c>
    </row>
    <row r="1066" spans="1:10" x14ac:dyDescent="0.25">
      <c r="A1066" s="9" t="s">
        <v>3432</v>
      </c>
      <c r="B1066">
        <v>4.5</v>
      </c>
      <c r="I1066" s="9" t="s">
        <v>3433</v>
      </c>
      <c r="J1066">
        <v>3518</v>
      </c>
    </row>
    <row r="1067" spans="1:10" x14ac:dyDescent="0.25">
      <c r="A1067" s="9" t="s">
        <v>3431</v>
      </c>
      <c r="B1067">
        <v>4.4000000000000004</v>
      </c>
      <c r="I1067" s="9" t="s">
        <v>3432</v>
      </c>
      <c r="J1067">
        <v>1029</v>
      </c>
    </row>
    <row r="1068" spans="1:10" x14ac:dyDescent="0.25">
      <c r="A1068" s="9" t="s">
        <v>3095</v>
      </c>
      <c r="B1068">
        <v>3.7249999999999996</v>
      </c>
      <c r="I1068" s="9" t="s">
        <v>3431</v>
      </c>
      <c r="J1068">
        <v>8714</v>
      </c>
    </row>
    <row r="1069" spans="1:10" x14ac:dyDescent="0.25">
      <c r="A1069" s="9" t="s">
        <v>3306</v>
      </c>
      <c r="B1069">
        <v>5</v>
      </c>
      <c r="I1069" s="9" t="s">
        <v>3095</v>
      </c>
      <c r="J1069">
        <v>18859</v>
      </c>
    </row>
    <row r="1070" spans="1:10" x14ac:dyDescent="0.25">
      <c r="A1070" s="9" t="s">
        <v>3430</v>
      </c>
      <c r="B1070">
        <v>4.22</v>
      </c>
      <c r="I1070" s="9" t="s">
        <v>3306</v>
      </c>
      <c r="J1070">
        <v>23</v>
      </c>
    </row>
    <row r="1071" spans="1:10" x14ac:dyDescent="0.25">
      <c r="A1071" s="9" t="s">
        <v>3118</v>
      </c>
      <c r="B1071">
        <v>4.3</v>
      </c>
      <c r="I1071" s="9" t="s">
        <v>3430</v>
      </c>
      <c r="J1071">
        <v>252904</v>
      </c>
    </row>
    <row r="1072" spans="1:10" x14ac:dyDescent="0.25">
      <c r="A1072" s="9" t="s">
        <v>3304</v>
      </c>
      <c r="B1072">
        <v>3.9</v>
      </c>
      <c r="I1072" s="9" t="s">
        <v>3118</v>
      </c>
      <c r="J1072">
        <v>6547</v>
      </c>
    </row>
    <row r="1073" spans="1:10" x14ac:dyDescent="0.25">
      <c r="A1073" s="9" t="s">
        <v>3348</v>
      </c>
      <c r="B1073">
        <v>4.0999999999999996</v>
      </c>
      <c r="I1073" s="9" t="s">
        <v>3304</v>
      </c>
      <c r="J1073">
        <v>1087</v>
      </c>
    </row>
    <row r="1074" spans="1:10" x14ac:dyDescent="0.25">
      <c r="A1074" s="9" t="s">
        <v>2991</v>
      </c>
      <c r="B1074">
        <v>4.4000000000000004</v>
      </c>
      <c r="I1074" s="9" t="s">
        <v>3348</v>
      </c>
      <c r="J1074">
        <v>401</v>
      </c>
    </row>
    <row r="1075" spans="1:10" x14ac:dyDescent="0.25">
      <c r="A1075" s="9" t="s">
        <v>3429</v>
      </c>
      <c r="B1075">
        <v>4.4000000000000004</v>
      </c>
      <c r="I1075" s="9" t="s">
        <v>2991</v>
      </c>
      <c r="J1075">
        <v>853946</v>
      </c>
    </row>
    <row r="1076" spans="1:10" x14ac:dyDescent="0.25">
      <c r="A1076" s="9" t="s">
        <v>3129</v>
      </c>
      <c r="B1076">
        <v>4.0999999999999996</v>
      </c>
      <c r="I1076" s="9" t="s">
        <v>3429</v>
      </c>
      <c r="J1076">
        <v>18872</v>
      </c>
    </row>
    <row r="1077" spans="1:10" x14ac:dyDescent="0.25">
      <c r="A1077" s="9" t="s">
        <v>3346</v>
      </c>
      <c r="B1077">
        <v>4</v>
      </c>
      <c r="I1077" s="9" t="s">
        <v>3129</v>
      </c>
      <c r="J1077">
        <v>618</v>
      </c>
    </row>
    <row r="1078" spans="1:10" x14ac:dyDescent="0.25">
      <c r="A1078" s="9" t="s">
        <v>3309</v>
      </c>
      <c r="B1078">
        <v>3.1</v>
      </c>
      <c r="I1078" s="9" t="s">
        <v>3346</v>
      </c>
      <c r="J1078">
        <v>97</v>
      </c>
    </row>
    <row r="1079" spans="1:10" x14ac:dyDescent="0.25">
      <c r="A1079" s="9" t="s">
        <v>3285</v>
      </c>
      <c r="B1079">
        <v>4.4000000000000004</v>
      </c>
      <c r="I1079" s="9" t="s">
        <v>3309</v>
      </c>
      <c r="J1079">
        <v>111</v>
      </c>
    </row>
    <row r="1080" spans="1:10" x14ac:dyDescent="0.25">
      <c r="A1080" s="9" t="s">
        <v>2941</v>
      </c>
      <c r="B1080">
        <v>4.4000000000000004</v>
      </c>
      <c r="I1080" s="9" t="s">
        <v>3285</v>
      </c>
      <c r="J1080">
        <v>14</v>
      </c>
    </row>
    <row r="1081" spans="1:10" x14ac:dyDescent="0.25">
      <c r="A1081" s="9" t="s">
        <v>3318</v>
      </c>
      <c r="B1081">
        <v>4</v>
      </c>
      <c r="I1081" s="9" t="s">
        <v>2941</v>
      </c>
      <c r="J1081">
        <v>12091</v>
      </c>
    </row>
    <row r="1082" spans="1:10" x14ac:dyDescent="0.25">
      <c r="A1082" s="9" t="s">
        <v>3084</v>
      </c>
      <c r="B1082">
        <v>4.4000000000000004</v>
      </c>
      <c r="I1082" s="9" t="s">
        <v>3318</v>
      </c>
      <c r="J1082">
        <v>119</v>
      </c>
    </row>
    <row r="1083" spans="1:10" x14ac:dyDescent="0.25">
      <c r="A1083" s="9" t="s">
        <v>3428</v>
      </c>
      <c r="B1083">
        <v>4.2</v>
      </c>
      <c r="I1083" s="9" t="s">
        <v>3084</v>
      </c>
      <c r="J1083">
        <v>2165</v>
      </c>
    </row>
    <row r="1084" spans="1:10" x14ac:dyDescent="0.25">
      <c r="A1084" s="9" t="s">
        <v>3008</v>
      </c>
      <c r="B1084">
        <v>4</v>
      </c>
      <c r="I1084" s="9" t="s">
        <v>3428</v>
      </c>
      <c r="J1084">
        <v>30355</v>
      </c>
    </row>
    <row r="1085" spans="1:10" x14ac:dyDescent="0.25">
      <c r="A1085" s="9" t="s">
        <v>3275</v>
      </c>
      <c r="B1085">
        <v>3.7</v>
      </c>
      <c r="I1085" s="9" t="s">
        <v>3008</v>
      </c>
      <c r="J1085">
        <v>3973</v>
      </c>
    </row>
    <row r="1086" spans="1:10" x14ac:dyDescent="0.25">
      <c r="A1086" s="9" t="s">
        <v>3427</v>
      </c>
      <c r="B1086">
        <v>3.3</v>
      </c>
      <c r="I1086" s="9" t="s">
        <v>3275</v>
      </c>
      <c r="J1086">
        <v>1067</v>
      </c>
    </row>
    <row r="1087" spans="1:10" x14ac:dyDescent="0.25">
      <c r="A1087" s="9" t="s">
        <v>3426</v>
      </c>
      <c r="B1087">
        <v>3.8</v>
      </c>
      <c r="I1087" s="9" t="s">
        <v>3427</v>
      </c>
      <c r="J1087">
        <v>4732</v>
      </c>
    </row>
    <row r="1088" spans="1:10" x14ac:dyDescent="0.25">
      <c r="A1088" s="9" t="s">
        <v>3425</v>
      </c>
      <c r="B1088">
        <v>3.7</v>
      </c>
      <c r="I1088" s="9" t="s">
        <v>3426</v>
      </c>
      <c r="J1088">
        <v>136</v>
      </c>
    </row>
    <row r="1089" spans="1:10" x14ac:dyDescent="0.25">
      <c r="A1089" s="9" t="s">
        <v>3424</v>
      </c>
      <c r="B1089">
        <v>4.25</v>
      </c>
      <c r="I1089" s="9" t="s">
        <v>3425</v>
      </c>
      <c r="J1089">
        <v>3584</v>
      </c>
    </row>
    <row r="1090" spans="1:10" x14ac:dyDescent="0.25">
      <c r="A1090" s="9" t="s">
        <v>3423</v>
      </c>
      <c r="B1090">
        <v>3.8</v>
      </c>
      <c r="I1090" s="9" t="s">
        <v>3424</v>
      </c>
      <c r="J1090">
        <v>3601</v>
      </c>
    </row>
    <row r="1091" spans="1:10" x14ac:dyDescent="0.25">
      <c r="A1091" s="9" t="s">
        <v>3422</v>
      </c>
      <c r="B1091">
        <v>4.5</v>
      </c>
      <c r="I1091" s="9" t="s">
        <v>3423</v>
      </c>
      <c r="J1091">
        <v>11213</v>
      </c>
    </row>
    <row r="1092" spans="1:10" x14ac:dyDescent="0.25">
      <c r="A1092" s="9" t="s">
        <v>3421</v>
      </c>
      <c r="B1092">
        <v>4.333333333333333</v>
      </c>
      <c r="I1092" s="9" t="s">
        <v>3422</v>
      </c>
      <c r="J1092">
        <v>21010</v>
      </c>
    </row>
    <row r="1093" spans="1:10" x14ac:dyDescent="0.25">
      <c r="A1093" s="9" t="s">
        <v>3420</v>
      </c>
      <c r="B1093">
        <v>4</v>
      </c>
      <c r="I1093" s="9" t="s">
        <v>3421</v>
      </c>
      <c r="J1093">
        <v>30971</v>
      </c>
    </row>
    <row r="1094" spans="1:10" x14ac:dyDescent="0.25">
      <c r="A1094" s="9" t="s">
        <v>3419</v>
      </c>
      <c r="B1094">
        <v>4.3</v>
      </c>
      <c r="I1094" s="9" t="s">
        <v>3420</v>
      </c>
      <c r="J1094">
        <v>171</v>
      </c>
    </row>
    <row r="1095" spans="1:10" x14ac:dyDescent="0.25">
      <c r="A1095" s="9" t="s">
        <v>3418</v>
      </c>
      <c r="B1095">
        <v>4.3</v>
      </c>
      <c r="I1095" s="9" t="s">
        <v>3419</v>
      </c>
      <c r="J1095">
        <v>1017</v>
      </c>
    </row>
    <row r="1096" spans="1:10" x14ac:dyDescent="0.25">
      <c r="A1096" s="9" t="s">
        <v>3417</v>
      </c>
      <c r="B1096">
        <v>4.3</v>
      </c>
      <c r="I1096" s="9" t="s">
        <v>3418</v>
      </c>
      <c r="J1096">
        <v>534</v>
      </c>
    </row>
    <row r="1097" spans="1:10" x14ac:dyDescent="0.25">
      <c r="A1097" s="9" t="s">
        <v>3416</v>
      </c>
      <c r="B1097">
        <v>4.0999999999999996</v>
      </c>
      <c r="I1097" s="9" t="s">
        <v>3417</v>
      </c>
      <c r="J1097">
        <v>55</v>
      </c>
    </row>
    <row r="1098" spans="1:10" x14ac:dyDescent="0.25">
      <c r="A1098" s="9" t="s">
        <v>3415</v>
      </c>
      <c r="B1098">
        <v>4</v>
      </c>
      <c r="I1098" s="9" t="s">
        <v>3416</v>
      </c>
      <c r="J1098">
        <v>290</v>
      </c>
    </row>
    <row r="1099" spans="1:10" x14ac:dyDescent="0.25">
      <c r="A1099" s="9" t="s">
        <v>3414</v>
      </c>
      <c r="B1099">
        <v>4.0999999999999996</v>
      </c>
      <c r="I1099" s="9" t="s">
        <v>3415</v>
      </c>
      <c r="J1099">
        <v>14368</v>
      </c>
    </row>
    <row r="1100" spans="1:10" x14ac:dyDescent="0.25">
      <c r="A1100" s="9" t="s">
        <v>3413</v>
      </c>
      <c r="B1100">
        <v>4.2</v>
      </c>
      <c r="I1100" s="9" t="s">
        <v>3414</v>
      </c>
      <c r="J1100">
        <v>8873</v>
      </c>
    </row>
    <row r="1101" spans="1:10" x14ac:dyDescent="0.25">
      <c r="A1101" s="9" t="s">
        <v>3412</v>
      </c>
      <c r="B1101">
        <v>4.4000000000000004</v>
      </c>
      <c r="I1101" s="9" t="s">
        <v>3413</v>
      </c>
      <c r="J1101">
        <v>900</v>
      </c>
    </row>
    <row r="1102" spans="1:10" x14ac:dyDescent="0.25">
      <c r="A1102" s="9" t="s">
        <v>3411</v>
      </c>
      <c r="B1102">
        <v>4.3</v>
      </c>
      <c r="I1102" s="9" t="s">
        <v>3412</v>
      </c>
      <c r="J1102">
        <v>2288</v>
      </c>
    </row>
    <row r="1103" spans="1:10" x14ac:dyDescent="0.25">
      <c r="A1103" s="9" t="s">
        <v>3410</v>
      </c>
      <c r="B1103">
        <v>4.2</v>
      </c>
      <c r="I1103" s="9" t="s">
        <v>3411</v>
      </c>
      <c r="J1103">
        <v>168</v>
      </c>
    </row>
    <row r="1104" spans="1:10" x14ac:dyDescent="0.25">
      <c r="A1104" s="9" t="s">
        <v>3409</v>
      </c>
      <c r="B1104">
        <v>4.0999999999999996</v>
      </c>
      <c r="I1104" s="9" t="s">
        <v>3410</v>
      </c>
      <c r="J1104">
        <v>2891</v>
      </c>
    </row>
    <row r="1105" spans="1:10" x14ac:dyDescent="0.25">
      <c r="A1105" s="9" t="s">
        <v>3408</v>
      </c>
      <c r="B1105">
        <v>4.3</v>
      </c>
      <c r="I1105" s="9" t="s">
        <v>3409</v>
      </c>
      <c r="J1105">
        <v>557</v>
      </c>
    </row>
    <row r="1106" spans="1:10" x14ac:dyDescent="0.25">
      <c r="A1106" s="9" t="s">
        <v>3407</v>
      </c>
      <c r="B1106">
        <v>4.3</v>
      </c>
      <c r="I1106" s="9" t="s">
        <v>3408</v>
      </c>
      <c r="J1106">
        <v>14184</v>
      </c>
    </row>
    <row r="1107" spans="1:10" x14ac:dyDescent="0.25">
      <c r="A1107" s="9" t="s">
        <v>3406</v>
      </c>
      <c r="B1107">
        <v>4.0999999999999996</v>
      </c>
      <c r="I1107" s="9" t="s">
        <v>3407</v>
      </c>
      <c r="J1107">
        <v>14185</v>
      </c>
    </row>
    <row r="1108" spans="1:10" x14ac:dyDescent="0.25">
      <c r="A1108" s="9" t="s">
        <v>3405</v>
      </c>
      <c r="B1108">
        <v>4</v>
      </c>
      <c r="I1108" s="9" t="s">
        <v>3406</v>
      </c>
      <c r="J1108">
        <v>3552</v>
      </c>
    </row>
    <row r="1109" spans="1:10" x14ac:dyDescent="0.25">
      <c r="A1109" s="9" t="s">
        <v>3404</v>
      </c>
      <c r="B1109">
        <v>3.8</v>
      </c>
      <c r="I1109" s="9" t="s">
        <v>3405</v>
      </c>
      <c r="J1109">
        <v>3242</v>
      </c>
    </row>
    <row r="1110" spans="1:10" x14ac:dyDescent="0.25">
      <c r="A1110" s="9" t="s">
        <v>3356</v>
      </c>
      <c r="B1110">
        <v>4.0999999999999996</v>
      </c>
      <c r="I1110" s="9" t="s">
        <v>3404</v>
      </c>
      <c r="J1110">
        <v>3842</v>
      </c>
    </row>
    <row r="1111" spans="1:10" x14ac:dyDescent="0.25">
      <c r="A1111" s="9" t="s">
        <v>3357</v>
      </c>
      <c r="B1111">
        <v>3.8</v>
      </c>
      <c r="I1111" s="9" t="s">
        <v>3356</v>
      </c>
      <c r="J1111">
        <v>185</v>
      </c>
    </row>
    <row r="1112" spans="1:10" x14ac:dyDescent="0.25">
      <c r="A1112" s="9" t="s">
        <v>3403</v>
      </c>
      <c r="B1112">
        <v>3.9</v>
      </c>
      <c r="I1112" s="9" t="s">
        <v>3357</v>
      </c>
      <c r="J1112">
        <v>133</v>
      </c>
    </row>
    <row r="1113" spans="1:10" x14ac:dyDescent="0.25">
      <c r="A1113" s="9" t="s">
        <v>3402</v>
      </c>
      <c r="B1113">
        <v>4.2</v>
      </c>
      <c r="I1113" s="9" t="s">
        <v>3403</v>
      </c>
      <c r="J1113">
        <v>5911</v>
      </c>
    </row>
    <row r="1114" spans="1:10" x14ac:dyDescent="0.25">
      <c r="A1114" s="9" t="s">
        <v>3401</v>
      </c>
      <c r="B1114">
        <v>4.3</v>
      </c>
      <c r="I1114" s="9" t="s">
        <v>3402</v>
      </c>
      <c r="J1114">
        <v>2014</v>
      </c>
    </row>
    <row r="1115" spans="1:10" x14ac:dyDescent="0.25">
      <c r="A1115" s="9" t="s">
        <v>3400</v>
      </c>
      <c r="B1115">
        <v>4.3</v>
      </c>
      <c r="I1115" s="9" t="s">
        <v>3401</v>
      </c>
      <c r="J1115">
        <v>6771</v>
      </c>
    </row>
    <row r="1116" spans="1:10" x14ac:dyDescent="0.25">
      <c r="A1116" s="9" t="s">
        <v>3399</v>
      </c>
      <c r="B1116">
        <v>4.3</v>
      </c>
      <c r="I1116" s="9" t="s">
        <v>3400</v>
      </c>
      <c r="J1116">
        <v>6314</v>
      </c>
    </row>
    <row r="1117" spans="1:10" x14ac:dyDescent="0.25">
      <c r="A1117" s="9" t="s">
        <v>3398</v>
      </c>
      <c r="B1117">
        <v>4.3</v>
      </c>
      <c r="I1117" s="9" t="s">
        <v>3399</v>
      </c>
      <c r="J1117">
        <v>4703</v>
      </c>
    </row>
    <row r="1118" spans="1:10" x14ac:dyDescent="0.25">
      <c r="A1118" s="9" t="s">
        <v>3397</v>
      </c>
      <c r="B1118">
        <v>4.3</v>
      </c>
      <c r="I1118" s="9" t="s">
        <v>3398</v>
      </c>
      <c r="J1118">
        <v>4703</v>
      </c>
    </row>
    <row r="1119" spans="1:10" x14ac:dyDescent="0.25">
      <c r="A1119" s="9" t="s">
        <v>3017</v>
      </c>
      <c r="B1119">
        <v>4.0999999999999996</v>
      </c>
      <c r="I1119" s="9" t="s">
        <v>3397</v>
      </c>
      <c r="J1119">
        <v>4702</v>
      </c>
    </row>
    <row r="1120" spans="1:10" x14ac:dyDescent="0.25">
      <c r="A1120" s="9" t="s">
        <v>3396</v>
      </c>
      <c r="B1120">
        <v>3.4</v>
      </c>
      <c r="I1120" s="9" t="s">
        <v>3017</v>
      </c>
      <c r="J1120">
        <v>4074</v>
      </c>
    </row>
    <row r="1121" spans="1:10" x14ac:dyDescent="0.25">
      <c r="A1121" s="9" t="s">
        <v>3395</v>
      </c>
      <c r="B1121">
        <v>3.9</v>
      </c>
      <c r="I1121" s="9" t="s">
        <v>3396</v>
      </c>
      <c r="J1121">
        <v>431</v>
      </c>
    </row>
    <row r="1122" spans="1:10" x14ac:dyDescent="0.25">
      <c r="A1122" s="9" t="s">
        <v>3394</v>
      </c>
      <c r="B1122">
        <v>3.3</v>
      </c>
      <c r="I1122" s="9" t="s">
        <v>3395</v>
      </c>
      <c r="J1122">
        <v>214</v>
      </c>
    </row>
    <row r="1123" spans="1:10" x14ac:dyDescent="0.25">
      <c r="A1123" s="9" t="s">
        <v>3393</v>
      </c>
      <c r="B1123">
        <v>3.7</v>
      </c>
      <c r="I1123" s="9" t="s">
        <v>3394</v>
      </c>
      <c r="J1123">
        <v>227</v>
      </c>
    </row>
    <row r="1124" spans="1:10" x14ac:dyDescent="0.25">
      <c r="A1124" s="9" t="s">
        <v>3392</v>
      </c>
      <c r="B1124">
        <v>3.5</v>
      </c>
      <c r="I1124" s="9" t="s">
        <v>3393</v>
      </c>
      <c r="J1124">
        <v>185</v>
      </c>
    </row>
    <row r="1125" spans="1:10" x14ac:dyDescent="0.25">
      <c r="A1125" s="9" t="s">
        <v>3391</v>
      </c>
      <c r="B1125">
        <v>4.2</v>
      </c>
      <c r="I1125" s="9" t="s">
        <v>3392</v>
      </c>
      <c r="J1125">
        <v>197</v>
      </c>
    </row>
    <row r="1126" spans="1:10" x14ac:dyDescent="0.25">
      <c r="A1126" s="9" t="s">
        <v>3390</v>
      </c>
      <c r="B1126">
        <v>3.85</v>
      </c>
      <c r="I1126" s="9" t="s">
        <v>3391</v>
      </c>
      <c r="J1126">
        <v>284</v>
      </c>
    </row>
    <row r="1127" spans="1:10" x14ac:dyDescent="0.25">
      <c r="A1127" s="9" t="s">
        <v>3389</v>
      </c>
      <c r="B1127">
        <v>3.3</v>
      </c>
      <c r="I1127" s="9" t="s">
        <v>3390</v>
      </c>
      <c r="J1127">
        <v>1082</v>
      </c>
    </row>
    <row r="1128" spans="1:10" x14ac:dyDescent="0.25">
      <c r="A1128" s="9" t="s">
        <v>3388</v>
      </c>
      <c r="B1128">
        <v>3</v>
      </c>
      <c r="I1128" s="9" t="s">
        <v>3389</v>
      </c>
      <c r="J1128">
        <v>576</v>
      </c>
    </row>
    <row r="1129" spans="1:10" x14ac:dyDescent="0.25">
      <c r="A1129" s="9" t="s">
        <v>3387</v>
      </c>
      <c r="B1129">
        <v>3.2</v>
      </c>
      <c r="I1129" s="9" t="s">
        <v>3388</v>
      </c>
      <c r="J1129">
        <v>103</v>
      </c>
    </row>
    <row r="1130" spans="1:10" x14ac:dyDescent="0.25">
      <c r="A1130" s="9" t="s">
        <v>2971</v>
      </c>
      <c r="B1130">
        <v>3.9</v>
      </c>
      <c r="I1130" s="9" t="s">
        <v>3387</v>
      </c>
      <c r="J1130">
        <v>113</v>
      </c>
    </row>
    <row r="1131" spans="1:10" x14ac:dyDescent="0.25">
      <c r="A1131" s="9" t="s">
        <v>3386</v>
      </c>
      <c r="B1131">
        <v>4.4000000000000004</v>
      </c>
      <c r="I1131" s="9" t="s">
        <v>2971</v>
      </c>
      <c r="J1131">
        <v>14778</v>
      </c>
    </row>
    <row r="1132" spans="1:10" x14ac:dyDescent="0.25">
      <c r="A1132" s="9" t="s">
        <v>3385</v>
      </c>
      <c r="B1132">
        <v>4.0999999999999996</v>
      </c>
      <c r="I1132" s="9" t="s">
        <v>3386</v>
      </c>
      <c r="J1132">
        <v>7429</v>
      </c>
    </row>
    <row r="1133" spans="1:10" x14ac:dyDescent="0.25">
      <c r="A1133" s="9" t="s">
        <v>3384</v>
      </c>
      <c r="B1133">
        <v>4.5999999999999996</v>
      </c>
      <c r="I1133" s="9" t="s">
        <v>3385</v>
      </c>
      <c r="J1133">
        <v>412</v>
      </c>
    </row>
    <row r="1134" spans="1:10" x14ac:dyDescent="0.25">
      <c r="A1134" s="9" t="s">
        <v>3383</v>
      </c>
      <c r="B1134">
        <v>3.4</v>
      </c>
      <c r="I1134" s="9" t="s">
        <v>3384</v>
      </c>
      <c r="J1134">
        <v>3664</v>
      </c>
    </row>
    <row r="1135" spans="1:10" x14ac:dyDescent="0.25">
      <c r="A1135" s="9" t="s">
        <v>3368</v>
      </c>
      <c r="B1135">
        <v>4.5</v>
      </c>
      <c r="I1135" s="9" t="s">
        <v>3383</v>
      </c>
      <c r="J1135">
        <v>15</v>
      </c>
    </row>
    <row r="1136" spans="1:10" x14ac:dyDescent="0.25">
      <c r="A1136" s="9" t="s">
        <v>2938</v>
      </c>
      <c r="B1136">
        <v>4.0918518518518532</v>
      </c>
      <c r="I1136" s="9" t="s">
        <v>3368</v>
      </c>
      <c r="J1136">
        <v>11</v>
      </c>
    </row>
    <row r="1137" spans="9:10" x14ac:dyDescent="0.25">
      <c r="I1137" s="9" t="s">
        <v>2938</v>
      </c>
      <c r="J1137">
        <v>23801431</v>
      </c>
    </row>
  </sheetData>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4161C-0583-4AB7-A544-3C2723C8C2B7}">
  <dimension ref="I1:P1"/>
  <sheetViews>
    <sheetView showGridLines="0" zoomScale="50" zoomScaleNormal="50" workbookViewId="0">
      <selection activeCell="AC27" sqref="AC27"/>
    </sheetView>
  </sheetViews>
  <sheetFormatPr defaultRowHeight="15" x14ac:dyDescent="0.25"/>
  <sheetData>
    <row r="1" spans="9:16" ht="31.5" x14ac:dyDescent="0.5">
      <c r="I1" s="13"/>
      <c r="P1"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8C81C-5AA1-4C91-B723-8B1044222B7D}">
  <dimension ref="A1:S1465"/>
  <sheetViews>
    <sheetView tabSelected="1" workbookViewId="0">
      <selection activeCell="D11" sqref="D11"/>
    </sheetView>
  </sheetViews>
  <sheetFormatPr defaultColWidth="14.85546875" defaultRowHeight="15" x14ac:dyDescent="0.25"/>
  <cols>
    <col min="1" max="1" width="15" customWidth="1"/>
    <col min="2" max="2" width="328.85546875" hidden="1" customWidth="1"/>
    <col min="3" max="3" width="41.85546875" hidden="1" customWidth="1"/>
    <col min="4" max="4" width="41.85546875" customWidth="1"/>
    <col min="5" max="5" width="26.5703125" bestFit="1" customWidth="1"/>
    <col min="6" max="6" width="45.28515625" bestFit="1" customWidth="1"/>
    <col min="7" max="7" width="32.85546875" bestFit="1" customWidth="1"/>
    <col min="8" max="8" width="45.7109375" bestFit="1" customWidth="1"/>
    <col min="9" max="9" width="22.140625" style="1" customWidth="1"/>
    <col min="10" max="10" width="16.42578125" style="1" customWidth="1"/>
    <col min="11" max="12" width="26.28515625" customWidth="1"/>
    <col min="14" max="15" width="18.140625" style="2" customWidth="1"/>
    <col min="16" max="16" width="25.140625" style="2" bestFit="1" customWidth="1"/>
    <col min="17" max="17" width="18.140625" style="3" customWidth="1"/>
    <col min="18" max="18" width="23.42578125" bestFit="1" customWidth="1"/>
  </cols>
  <sheetData>
    <row r="1" spans="1:19" ht="15.75" x14ac:dyDescent="0.25">
      <c r="A1" t="s">
        <v>0</v>
      </c>
      <c r="B1" t="s">
        <v>1</v>
      </c>
      <c r="C1" t="s">
        <v>2</v>
      </c>
      <c r="D1" t="s">
        <v>3</v>
      </c>
      <c r="E1" t="s">
        <v>4</v>
      </c>
      <c r="F1" t="s">
        <v>5</v>
      </c>
      <c r="G1" t="s">
        <v>6</v>
      </c>
      <c r="H1" t="s">
        <v>7</v>
      </c>
      <c r="I1" s="1" t="s">
        <v>8</v>
      </c>
      <c r="J1" s="1" t="s">
        <v>9</v>
      </c>
      <c r="K1" t="s">
        <v>10</v>
      </c>
      <c r="L1" t="s">
        <v>11</v>
      </c>
      <c r="M1" t="s">
        <v>12</v>
      </c>
      <c r="N1" s="2" t="s">
        <v>13</v>
      </c>
      <c r="O1" s="2" t="s">
        <v>14</v>
      </c>
      <c r="P1" s="2" t="s">
        <v>15</v>
      </c>
      <c r="Q1" s="3" t="s">
        <v>16</v>
      </c>
      <c r="R1" s="2" t="s">
        <v>17</v>
      </c>
      <c r="S1" s="2" t="s">
        <v>18</v>
      </c>
    </row>
    <row r="2" spans="1:19" x14ac:dyDescent="0.25">
      <c r="A2" t="s">
        <v>19</v>
      </c>
      <c r="B2" t="s">
        <v>20</v>
      </c>
      <c r="C2" t="str">
        <f>TRIM(LEFT(Table1[[#This Row],[product_name]], FIND(" ", Table1[[#This Row],[product_name]], FIND(" ", Table1[[#This Row],[product_name]], FIND(" ", Table1[[#This Row],[product_name]])+1)+1)))</f>
        <v>Wayona Nylon Braided</v>
      </c>
      <c r="D2" t="str">
        <f>PROPER(Table1[[#This Row],[Column1]])</f>
        <v>Wayona Nylon Braided</v>
      </c>
      <c r="E2" t="s">
        <v>21</v>
      </c>
      <c r="F2" t="s">
        <v>22</v>
      </c>
      <c r="G2" t="s">
        <v>23</v>
      </c>
      <c r="H2" t="s">
        <v>24</v>
      </c>
      <c r="I2" s="1">
        <v>399</v>
      </c>
      <c r="J2" s="1">
        <v>1099</v>
      </c>
      <c r="K2" s="4">
        <v>0.64</v>
      </c>
      <c r="L2">
        <f>IF(Table1[[#This Row],[discount_percentage]]&gt;=0.5, 1,0)</f>
        <v>1</v>
      </c>
      <c r="M2">
        <v>4.2</v>
      </c>
      <c r="N2" s="2">
        <v>24269</v>
      </c>
      <c r="O2" s="5">
        <f>IF(Table1[[#This Row],[rating_count]]&lt;1000, 1, 0)</f>
        <v>0</v>
      </c>
      <c r="P2" s="6">
        <f>Table1[[#This Row],[actual_price]]*Table1[[#This Row],[rating_count]]</f>
        <v>26671631</v>
      </c>
      <c r="Q2" s="3" t="str">
        <f>IF(Table1[[#This Row],[discounted_price]]&lt;200, "₹ 200",IF(Table1[[#This Row],[discounted_price]]&lt;=500,"₹ 200-₹ 500", "&gt;₹ 500"))</f>
        <v>₹ 200-₹ 500</v>
      </c>
      <c r="R2">
        <f>Table1[[#This Row],[rating]]*Table1[[#This Row],[rating_count]]</f>
        <v>101929.8</v>
      </c>
      <c r="S2" t="str">
        <f>IF(Table1[[#This Row],[discount_percentage]]&lt;0.25, "Low", IF(Table1[[#This Row],[discount_percentage]]&lt;0.5, "Medium", "High"))</f>
        <v>High</v>
      </c>
    </row>
    <row r="3" spans="1:19" x14ac:dyDescent="0.25">
      <c r="A3" t="s">
        <v>25</v>
      </c>
      <c r="B3" t="s">
        <v>26</v>
      </c>
      <c r="C3" t="str">
        <f>TRIM(LEFT(Table1[[#This Row],[product_name]], FIND(" ", Table1[[#This Row],[product_name]], FIND(" ", Table1[[#This Row],[product_name]], FIND(" ", Table1[[#This Row],[product_name]])+1)+1)))</f>
        <v>Ambrane Unbreakable 60W</v>
      </c>
      <c r="D3" t="str">
        <f>PROPER(Table1[[#This Row],[Column1]])</f>
        <v>Ambrane Unbreakable 60W</v>
      </c>
      <c r="E3" t="s">
        <v>21</v>
      </c>
      <c r="F3" t="s">
        <v>22</v>
      </c>
      <c r="G3" t="s">
        <v>23</v>
      </c>
      <c r="H3" t="s">
        <v>24</v>
      </c>
      <c r="I3" s="1">
        <v>199</v>
      </c>
      <c r="J3" s="1">
        <v>349</v>
      </c>
      <c r="K3" s="4">
        <v>0.43</v>
      </c>
      <c r="L3">
        <f>IF(Table1[[#This Row],[discount_percentage]]&gt;=0.5, 1,0)</f>
        <v>0</v>
      </c>
      <c r="M3">
        <v>4</v>
      </c>
      <c r="N3" s="2">
        <v>43994</v>
      </c>
      <c r="O3" s="5">
        <f>IF(Table1[[#This Row],[rating_count]]&lt;1000, 1, 0)</f>
        <v>0</v>
      </c>
      <c r="P3" s="6">
        <f>Table1[[#This Row],[actual_price]]*Table1[[#This Row],[rating_count]]</f>
        <v>15353906</v>
      </c>
      <c r="Q3" s="3" t="str">
        <f>IF(Table1[[#This Row],[discounted_price]]&lt;200, "₹ 200",IF(Table1[[#This Row],[discounted_price]]&lt;=500,"₹ 200-₹ 500", "&gt;₹ 500"))</f>
        <v>₹ 200</v>
      </c>
      <c r="R3">
        <f>Table1[[#This Row],[rating]]*Table1[[#This Row],[rating_count]]</f>
        <v>175976</v>
      </c>
      <c r="S3" t="str">
        <f>IF(Table1[[#This Row],[discount_percentage]]&lt;0.25, "Low", IF(Table1[[#This Row],[discount_percentage]]&lt;0.5, "Medium", "High"))</f>
        <v>Medium</v>
      </c>
    </row>
    <row r="4" spans="1:19" x14ac:dyDescent="0.25">
      <c r="A4" t="s">
        <v>27</v>
      </c>
      <c r="B4" t="s">
        <v>28</v>
      </c>
      <c r="C4" t="str">
        <f>TRIM(LEFT(Table1[[#This Row],[product_name]], FIND(" ", Table1[[#This Row],[product_name]], FIND(" ", Table1[[#This Row],[product_name]], FIND(" ", Table1[[#This Row],[product_name]])+1)+1)))</f>
        <v>Sounce Fast Phone</v>
      </c>
      <c r="D4" t="str">
        <f>PROPER(Table1[[#This Row],[Column1]])</f>
        <v>Sounce Fast Phone</v>
      </c>
      <c r="E4" t="s">
        <v>21</v>
      </c>
      <c r="F4" t="s">
        <v>22</v>
      </c>
      <c r="G4" t="s">
        <v>23</v>
      </c>
      <c r="H4" t="s">
        <v>24</v>
      </c>
      <c r="I4" s="1">
        <v>199</v>
      </c>
      <c r="J4" s="1">
        <v>1899</v>
      </c>
      <c r="K4" s="4">
        <v>0.9</v>
      </c>
      <c r="L4">
        <f>IF(Table1[[#This Row],[discount_percentage]]&gt;=0.5, 1,0)</f>
        <v>1</v>
      </c>
      <c r="M4">
        <v>3.9</v>
      </c>
      <c r="N4" s="2">
        <v>7928</v>
      </c>
      <c r="O4" s="5">
        <f>IF(Table1[[#This Row],[rating_count]]&lt;1000, 1, 0)</f>
        <v>0</v>
      </c>
      <c r="P4" s="6">
        <f>Table1[[#This Row],[actual_price]]*Table1[[#This Row],[rating_count]]</f>
        <v>15055272</v>
      </c>
      <c r="Q4" s="3" t="str">
        <f>IF(Table1[[#This Row],[discounted_price]]&lt;200, "₹ 200",IF(Table1[[#This Row],[discounted_price]]&lt;=500,"₹ 200-₹ 500", "&gt;₹ 500"))</f>
        <v>₹ 200</v>
      </c>
      <c r="R4">
        <f>Table1[[#This Row],[rating]]*Table1[[#This Row],[rating_count]]</f>
        <v>30919.200000000001</v>
      </c>
      <c r="S4" t="str">
        <f>IF(Table1[[#This Row],[discount_percentage]]&lt;0.25, "Low", IF(Table1[[#This Row],[discount_percentage]]&lt;0.5, "Medium", "High"))</f>
        <v>High</v>
      </c>
    </row>
    <row r="5" spans="1:19" x14ac:dyDescent="0.25">
      <c r="A5" t="s">
        <v>29</v>
      </c>
      <c r="B5" t="s">
        <v>30</v>
      </c>
      <c r="C5" t="str">
        <f>TRIM(LEFT(Table1[[#This Row],[product_name]], FIND(" ", Table1[[#This Row],[product_name]], FIND(" ", Table1[[#This Row],[product_name]], FIND(" ", Table1[[#This Row],[product_name]])+1)+1)))</f>
        <v>boAt Deuce USB</v>
      </c>
      <c r="D5" t="str">
        <f>PROPER(Table1[[#This Row],[Column1]])</f>
        <v>Boat Deuce Usb</v>
      </c>
      <c r="E5" t="s">
        <v>21</v>
      </c>
      <c r="F5" t="s">
        <v>22</v>
      </c>
      <c r="G5" t="s">
        <v>23</v>
      </c>
      <c r="H5" t="s">
        <v>24</v>
      </c>
      <c r="I5" s="1">
        <v>329</v>
      </c>
      <c r="J5" s="1">
        <v>699</v>
      </c>
      <c r="K5" s="4">
        <v>0.53</v>
      </c>
      <c r="L5">
        <f>IF(Table1[[#This Row],[discount_percentage]]&gt;=0.5, 1,0)</f>
        <v>1</v>
      </c>
      <c r="M5">
        <v>4.2</v>
      </c>
      <c r="N5" s="2">
        <v>94363</v>
      </c>
      <c r="O5" s="5">
        <f>IF(Table1[[#This Row],[rating_count]]&lt;1000, 1, 0)</f>
        <v>0</v>
      </c>
      <c r="P5" s="6">
        <f>Table1[[#This Row],[actual_price]]*Table1[[#This Row],[rating_count]]</f>
        <v>65959737</v>
      </c>
      <c r="Q5" s="3" t="str">
        <f>IF(Table1[[#This Row],[discounted_price]]&lt;200, "₹ 200",IF(Table1[[#This Row],[discounted_price]]&lt;=500,"₹ 200-₹ 500", "&gt;₹ 500"))</f>
        <v>₹ 200-₹ 500</v>
      </c>
      <c r="R5">
        <f>Table1[[#This Row],[rating]]*Table1[[#This Row],[rating_count]]</f>
        <v>396324.60000000003</v>
      </c>
      <c r="S5" t="str">
        <f>IF(Table1[[#This Row],[discount_percentage]]&lt;0.25, "Low", IF(Table1[[#This Row],[discount_percentage]]&lt;0.5, "Medium", "High"))</f>
        <v>High</v>
      </c>
    </row>
    <row r="6" spans="1:19" x14ac:dyDescent="0.25">
      <c r="A6" t="s">
        <v>31</v>
      </c>
      <c r="B6" t="s">
        <v>32</v>
      </c>
      <c r="C6" t="str">
        <f>TRIM(LEFT(Table1[[#This Row],[product_name]], FIND(" ", Table1[[#This Row],[product_name]], FIND(" ", Table1[[#This Row],[product_name]], FIND(" ", Table1[[#This Row],[product_name]])+1)+1)))</f>
        <v>Portronics Konnect L</v>
      </c>
      <c r="D6" t="str">
        <f>PROPER(Table1[[#This Row],[Column1]])</f>
        <v>Portronics Konnect L</v>
      </c>
      <c r="E6" t="s">
        <v>21</v>
      </c>
      <c r="F6" t="s">
        <v>22</v>
      </c>
      <c r="G6" t="s">
        <v>23</v>
      </c>
      <c r="H6" t="s">
        <v>24</v>
      </c>
      <c r="I6" s="1">
        <v>154</v>
      </c>
      <c r="J6" s="1">
        <v>399</v>
      </c>
      <c r="K6" s="4">
        <v>0.61</v>
      </c>
      <c r="L6">
        <f>IF(Table1[[#This Row],[discount_percentage]]&gt;=0.5, 1,0)</f>
        <v>1</v>
      </c>
      <c r="M6">
        <v>4.2</v>
      </c>
      <c r="N6" s="2">
        <v>16905</v>
      </c>
      <c r="O6" s="5">
        <f>IF(Table1[[#This Row],[rating_count]]&lt;1000, 1, 0)</f>
        <v>0</v>
      </c>
      <c r="P6" s="6">
        <f>Table1[[#This Row],[actual_price]]*Table1[[#This Row],[rating_count]]</f>
        <v>6745095</v>
      </c>
      <c r="Q6" s="3" t="str">
        <f>IF(Table1[[#This Row],[discounted_price]]&lt;200, "₹ 200",IF(Table1[[#This Row],[discounted_price]]&lt;=500,"₹ 200-₹ 500", "&gt;₹ 500"))</f>
        <v>₹ 200</v>
      </c>
      <c r="R6">
        <f>Table1[[#This Row],[rating]]*Table1[[#This Row],[rating_count]]</f>
        <v>71001</v>
      </c>
      <c r="S6" t="str">
        <f>IF(Table1[[#This Row],[discount_percentage]]&lt;0.25, "Low", IF(Table1[[#This Row],[discount_percentage]]&lt;0.5, "Medium", "High"))</f>
        <v>High</v>
      </c>
    </row>
    <row r="7" spans="1:19" x14ac:dyDescent="0.25">
      <c r="A7" t="s">
        <v>33</v>
      </c>
      <c r="B7" t="s">
        <v>34</v>
      </c>
      <c r="C7" t="str">
        <f>TRIM(LEFT(Table1[[#This Row],[product_name]], FIND(" ", Table1[[#This Row],[product_name]], FIND(" ", Table1[[#This Row],[product_name]], FIND(" ", Table1[[#This Row],[product_name]])+1)+1)))</f>
        <v>pTron Solero TB301</v>
      </c>
      <c r="D7" t="str">
        <f>PROPER(Table1[[#This Row],[Column1]])</f>
        <v>Ptron Solero Tb301</v>
      </c>
      <c r="E7" t="s">
        <v>21</v>
      </c>
      <c r="F7" t="s">
        <v>22</v>
      </c>
      <c r="G7" t="s">
        <v>23</v>
      </c>
      <c r="H7" t="s">
        <v>24</v>
      </c>
      <c r="I7" s="1">
        <v>149</v>
      </c>
      <c r="J7" s="1">
        <v>1000</v>
      </c>
      <c r="K7" s="4">
        <v>0.85</v>
      </c>
      <c r="L7">
        <f>IF(Table1[[#This Row],[discount_percentage]]&gt;=0.5, 1,0)</f>
        <v>1</v>
      </c>
      <c r="M7">
        <v>3.9</v>
      </c>
      <c r="N7" s="2">
        <v>24871</v>
      </c>
      <c r="O7" s="5">
        <f>IF(Table1[[#This Row],[rating_count]]&lt;1000, 1, 0)</f>
        <v>0</v>
      </c>
      <c r="P7" s="6">
        <f>Table1[[#This Row],[actual_price]]*Table1[[#This Row],[rating_count]]</f>
        <v>24871000</v>
      </c>
      <c r="Q7" s="3" t="str">
        <f>IF(Table1[[#This Row],[discounted_price]]&lt;200, "₹ 200",IF(Table1[[#This Row],[discounted_price]]&lt;=500,"₹ 200-₹ 500", "&gt;₹ 500"))</f>
        <v>₹ 200</v>
      </c>
      <c r="R7">
        <f>Table1[[#This Row],[rating]]*Table1[[#This Row],[rating_count]]</f>
        <v>96996.9</v>
      </c>
      <c r="S7" t="str">
        <f>IF(Table1[[#This Row],[discount_percentage]]&lt;0.25, "Low", IF(Table1[[#This Row],[discount_percentage]]&lt;0.5, "Medium", "High"))</f>
        <v>High</v>
      </c>
    </row>
    <row r="8" spans="1:19" x14ac:dyDescent="0.25">
      <c r="A8" t="s">
        <v>35</v>
      </c>
      <c r="B8" t="s">
        <v>36</v>
      </c>
      <c r="C8" t="str">
        <f>TRIM(LEFT(Table1[[#This Row],[product_name]], FIND(" ", Table1[[#This Row],[product_name]], FIND(" ", Table1[[#This Row],[product_name]], FIND(" ", Table1[[#This Row],[product_name]])+1)+1)))</f>
        <v>boAt Micro USB</v>
      </c>
      <c r="D8" t="str">
        <f>PROPER(Table1[[#This Row],[Column1]])</f>
        <v>Boat Micro Usb</v>
      </c>
      <c r="E8" t="s">
        <v>21</v>
      </c>
      <c r="F8" t="s">
        <v>22</v>
      </c>
      <c r="G8" t="s">
        <v>23</v>
      </c>
      <c r="H8" t="s">
        <v>24</v>
      </c>
      <c r="I8" s="1">
        <v>176.63</v>
      </c>
      <c r="J8" s="1">
        <v>499</v>
      </c>
      <c r="K8" s="4">
        <v>0.65</v>
      </c>
      <c r="L8">
        <f>IF(Table1[[#This Row],[discount_percentage]]&gt;=0.5, 1,0)</f>
        <v>1</v>
      </c>
      <c r="M8">
        <v>4.0999999999999996</v>
      </c>
      <c r="N8" s="2">
        <v>15188</v>
      </c>
      <c r="O8" s="5">
        <f>IF(Table1[[#This Row],[rating_count]]&lt;1000, 1, 0)</f>
        <v>0</v>
      </c>
      <c r="P8" s="6">
        <f>Table1[[#This Row],[actual_price]]*Table1[[#This Row],[rating_count]]</f>
        <v>7578812</v>
      </c>
      <c r="Q8" s="3" t="str">
        <f>IF(Table1[[#This Row],[discounted_price]]&lt;200, "₹ 200",IF(Table1[[#This Row],[discounted_price]]&lt;=500,"₹ 200-₹ 500", "&gt;₹ 500"))</f>
        <v>₹ 200</v>
      </c>
      <c r="R8">
        <f>Table1[[#This Row],[rating]]*Table1[[#This Row],[rating_count]]</f>
        <v>62270.799999999996</v>
      </c>
      <c r="S8" t="str">
        <f>IF(Table1[[#This Row],[discount_percentage]]&lt;0.25, "Low", IF(Table1[[#This Row],[discount_percentage]]&lt;0.5, "Medium", "High"))</f>
        <v>High</v>
      </c>
    </row>
    <row r="9" spans="1:19" x14ac:dyDescent="0.25">
      <c r="A9" t="s">
        <v>37</v>
      </c>
      <c r="B9" t="s">
        <v>38</v>
      </c>
      <c r="C9" t="str">
        <f>TRIM(LEFT(Table1[[#This Row],[product_name]], FIND(" ", Table1[[#This Row],[product_name]], FIND(" ", Table1[[#This Row],[product_name]], FIND(" ", Table1[[#This Row],[product_name]])+1)+1)))</f>
        <v>MI Usb Type-C</v>
      </c>
      <c r="D9" t="str">
        <f>PROPER(Table1[[#This Row],[Column1]])</f>
        <v>Mi Usb Type-C</v>
      </c>
      <c r="E9" t="s">
        <v>21</v>
      </c>
      <c r="F9" t="s">
        <v>22</v>
      </c>
      <c r="G9" t="s">
        <v>23</v>
      </c>
      <c r="H9" t="s">
        <v>24</v>
      </c>
      <c r="I9" s="1">
        <v>229</v>
      </c>
      <c r="J9" s="1">
        <v>299</v>
      </c>
      <c r="K9" s="4">
        <v>0.23</v>
      </c>
      <c r="L9">
        <f>IF(Table1[[#This Row],[discount_percentage]]&gt;=0.5, 1,0)</f>
        <v>0</v>
      </c>
      <c r="M9">
        <v>4.3</v>
      </c>
      <c r="N9" s="2">
        <v>30411</v>
      </c>
      <c r="O9" s="5">
        <f>IF(Table1[[#This Row],[rating_count]]&lt;1000, 1, 0)</f>
        <v>0</v>
      </c>
      <c r="P9" s="6">
        <f>Table1[[#This Row],[actual_price]]*Table1[[#This Row],[rating_count]]</f>
        <v>9092889</v>
      </c>
      <c r="Q9" s="3" t="str">
        <f>IF(Table1[[#This Row],[discounted_price]]&lt;200, "₹ 200",IF(Table1[[#This Row],[discounted_price]]&lt;=500,"₹ 200-₹ 500", "&gt;₹ 500"))</f>
        <v>₹ 200-₹ 500</v>
      </c>
      <c r="R9">
        <f>Table1[[#This Row],[rating]]*Table1[[#This Row],[rating_count]]</f>
        <v>130767.29999999999</v>
      </c>
      <c r="S9" t="str">
        <f>IF(Table1[[#This Row],[discount_percentage]]&lt;0.25, "Low", IF(Table1[[#This Row],[discount_percentage]]&lt;0.5, "Medium", "High"))</f>
        <v>Low</v>
      </c>
    </row>
    <row r="10" spans="1:19" x14ac:dyDescent="0.25">
      <c r="A10" t="s">
        <v>39</v>
      </c>
      <c r="B10" t="s">
        <v>40</v>
      </c>
      <c r="C10" t="str">
        <f>TRIM(LEFT(Table1[[#This Row],[product_name]], FIND(" ", Table1[[#This Row],[product_name]], FIND(" ", Table1[[#This Row],[product_name]], FIND(" ", Table1[[#This Row],[product_name]])+1)+1)))</f>
        <v>TP-Link USB WiFi</v>
      </c>
      <c r="D10" t="str">
        <f>PROPER(Table1[[#This Row],[Column1]])</f>
        <v>Tp-Link Usb Wifi</v>
      </c>
      <c r="E10" t="s">
        <v>21</v>
      </c>
      <c r="F10" t="s">
        <v>41</v>
      </c>
      <c r="G10" t="s">
        <v>42</v>
      </c>
      <c r="H10" t="s">
        <v>43</v>
      </c>
      <c r="I10" s="1">
        <v>499</v>
      </c>
      <c r="J10" s="1">
        <v>999</v>
      </c>
      <c r="K10" s="4">
        <v>0.5</v>
      </c>
      <c r="L10">
        <f>IF(Table1[[#This Row],[discount_percentage]]&gt;=0.5, 1,0)</f>
        <v>1</v>
      </c>
      <c r="M10">
        <v>4.2</v>
      </c>
      <c r="N10" s="2">
        <v>179691</v>
      </c>
      <c r="O10" s="5">
        <f>IF(Table1[[#This Row],[rating_count]]&lt;1000, 1, 0)</f>
        <v>0</v>
      </c>
      <c r="P10" s="6">
        <f>Table1[[#This Row],[actual_price]]*Table1[[#This Row],[rating_count]]</f>
        <v>179511309</v>
      </c>
      <c r="Q10" s="3" t="str">
        <f>IF(Table1[[#This Row],[discounted_price]]&lt;200, "₹ 200",IF(Table1[[#This Row],[discounted_price]]&lt;=500,"₹ 200-₹ 500", "&gt;₹ 500"))</f>
        <v>₹ 200-₹ 500</v>
      </c>
      <c r="R10">
        <f>Table1[[#This Row],[rating]]*Table1[[#This Row],[rating_count]]</f>
        <v>754702.20000000007</v>
      </c>
      <c r="S10" t="str">
        <f>IF(Table1[[#This Row],[discount_percentage]]&lt;0.25, "Low", IF(Table1[[#This Row],[discount_percentage]]&lt;0.5, "Medium", "High"))</f>
        <v>High</v>
      </c>
    </row>
    <row r="11" spans="1:19" x14ac:dyDescent="0.25">
      <c r="A11" t="s">
        <v>44</v>
      </c>
      <c r="B11" t="s">
        <v>45</v>
      </c>
      <c r="C11" t="str">
        <f>TRIM(LEFT(Table1[[#This Row],[product_name]], FIND(" ", Table1[[#This Row],[product_name]], FIND(" ", Table1[[#This Row],[product_name]], FIND(" ", Table1[[#This Row],[product_name]])+1)+1)))</f>
        <v>Ambrane Unbreakable 60W</v>
      </c>
      <c r="D11" t="str">
        <f>PROPER(Table1[[#This Row],[Column1]])</f>
        <v>Ambrane Unbreakable 60W</v>
      </c>
      <c r="E11" t="s">
        <v>21</v>
      </c>
      <c r="F11" t="s">
        <v>22</v>
      </c>
      <c r="G11" t="s">
        <v>23</v>
      </c>
      <c r="H11" t="s">
        <v>24</v>
      </c>
      <c r="I11" s="1">
        <v>199</v>
      </c>
      <c r="J11" s="1">
        <v>299</v>
      </c>
      <c r="K11" s="4">
        <v>0.33</v>
      </c>
      <c r="L11">
        <f>IF(Table1[[#This Row],[discount_percentage]]&gt;=0.5, 1,0)</f>
        <v>0</v>
      </c>
      <c r="M11">
        <v>4</v>
      </c>
      <c r="N11" s="2">
        <v>43994</v>
      </c>
      <c r="O11" s="5">
        <f>IF(Table1[[#This Row],[rating_count]]&lt;1000, 1, 0)</f>
        <v>0</v>
      </c>
      <c r="P11" s="6">
        <f>Table1[[#This Row],[actual_price]]*Table1[[#This Row],[rating_count]]</f>
        <v>13154206</v>
      </c>
      <c r="Q11" s="3" t="str">
        <f>IF(Table1[[#This Row],[discounted_price]]&lt;200, "₹ 200",IF(Table1[[#This Row],[discounted_price]]&lt;=500,"₹ 200-₹ 500", "&gt;₹ 500"))</f>
        <v>₹ 200</v>
      </c>
      <c r="R11">
        <f>Table1[[#This Row],[rating]]*Table1[[#This Row],[rating_count]]</f>
        <v>175976</v>
      </c>
      <c r="S11" t="str">
        <f>IF(Table1[[#This Row],[discount_percentage]]&lt;0.25, "Low", IF(Table1[[#This Row],[discount_percentage]]&lt;0.5, "Medium", "High"))</f>
        <v>Medium</v>
      </c>
    </row>
    <row r="12" spans="1:19" x14ac:dyDescent="0.25">
      <c r="A12" t="s">
        <v>46</v>
      </c>
      <c r="B12" t="s">
        <v>47</v>
      </c>
      <c r="C12" t="str">
        <f>TRIM(LEFT(Table1[[#This Row],[product_name]], FIND(" ", Table1[[#This Row],[product_name]], FIND(" ", Table1[[#This Row],[product_name]], FIND(" ", Table1[[#This Row],[product_name]])+1)+1)))</f>
        <v>Portronics Konnect L</v>
      </c>
      <c r="D12" t="str">
        <f>PROPER(Table1[[#This Row],[Column1]])</f>
        <v>Portronics Konnect L</v>
      </c>
      <c r="E12" t="s">
        <v>21</v>
      </c>
      <c r="F12" t="s">
        <v>22</v>
      </c>
      <c r="G12" t="s">
        <v>23</v>
      </c>
      <c r="H12" t="s">
        <v>24</v>
      </c>
      <c r="I12" s="1">
        <v>154</v>
      </c>
      <c r="J12" s="1">
        <v>339</v>
      </c>
      <c r="K12" s="4">
        <v>0.55000000000000004</v>
      </c>
      <c r="L12">
        <f>IF(Table1[[#This Row],[discount_percentage]]&gt;=0.5, 1,0)</f>
        <v>1</v>
      </c>
      <c r="M12">
        <v>4.3</v>
      </c>
      <c r="N12" s="2">
        <v>13391</v>
      </c>
      <c r="O12" s="5">
        <f>IF(Table1[[#This Row],[rating_count]]&lt;1000, 1, 0)</f>
        <v>0</v>
      </c>
      <c r="P12" s="6">
        <f>Table1[[#This Row],[actual_price]]*Table1[[#This Row],[rating_count]]</f>
        <v>4539549</v>
      </c>
      <c r="Q12" s="3" t="str">
        <f>IF(Table1[[#This Row],[discounted_price]]&lt;200, "₹ 200",IF(Table1[[#This Row],[discounted_price]]&lt;=500,"₹ 200-₹ 500", "&gt;₹ 500"))</f>
        <v>₹ 200</v>
      </c>
      <c r="R12">
        <f>Table1[[#This Row],[rating]]*Table1[[#This Row],[rating_count]]</f>
        <v>57581.299999999996</v>
      </c>
      <c r="S12" t="str">
        <f>IF(Table1[[#This Row],[discount_percentage]]&lt;0.25, "Low", IF(Table1[[#This Row],[discount_percentage]]&lt;0.5, "Medium", "High"))</f>
        <v>High</v>
      </c>
    </row>
    <row r="13" spans="1:19" x14ac:dyDescent="0.25">
      <c r="A13" t="s">
        <v>48</v>
      </c>
      <c r="B13" t="s">
        <v>49</v>
      </c>
      <c r="C13" t="str">
        <f>TRIM(LEFT(Table1[[#This Row],[product_name]], FIND(" ", Table1[[#This Row],[product_name]], FIND(" ", Table1[[#This Row],[product_name]], FIND(" ", Table1[[#This Row],[product_name]])+1)+1)))</f>
        <v>boAt Rugged v3</v>
      </c>
      <c r="D13" t="str">
        <f>PROPER(Table1[[#This Row],[Column1]])</f>
        <v>Boat Rugged V3</v>
      </c>
      <c r="E13" t="s">
        <v>21</v>
      </c>
      <c r="F13" t="s">
        <v>22</v>
      </c>
      <c r="G13" t="s">
        <v>23</v>
      </c>
      <c r="H13" t="s">
        <v>24</v>
      </c>
      <c r="I13" s="1">
        <v>299</v>
      </c>
      <c r="J13" s="1">
        <v>799</v>
      </c>
      <c r="K13" s="4">
        <v>0.63</v>
      </c>
      <c r="L13">
        <f>IF(Table1[[#This Row],[discount_percentage]]&gt;=0.5, 1,0)</f>
        <v>1</v>
      </c>
      <c r="M13">
        <v>4.2</v>
      </c>
      <c r="N13" s="2">
        <v>94363</v>
      </c>
      <c r="O13" s="5">
        <f>IF(Table1[[#This Row],[rating_count]]&lt;1000, 1, 0)</f>
        <v>0</v>
      </c>
      <c r="P13" s="6">
        <f>Table1[[#This Row],[actual_price]]*Table1[[#This Row],[rating_count]]</f>
        <v>75396037</v>
      </c>
      <c r="Q13" s="3" t="str">
        <f>IF(Table1[[#This Row],[discounted_price]]&lt;200, "₹ 200",IF(Table1[[#This Row],[discounted_price]]&lt;=500,"₹ 200-₹ 500", "&gt;₹ 500"))</f>
        <v>₹ 200-₹ 500</v>
      </c>
      <c r="R13">
        <f>Table1[[#This Row],[rating]]*Table1[[#This Row],[rating_count]]</f>
        <v>396324.60000000003</v>
      </c>
      <c r="S13" t="str">
        <f>IF(Table1[[#This Row],[discount_percentage]]&lt;0.25, "Low", IF(Table1[[#This Row],[discount_percentage]]&lt;0.5, "Medium", "High"))</f>
        <v>High</v>
      </c>
    </row>
    <row r="14" spans="1:19" x14ac:dyDescent="0.25">
      <c r="A14" t="s">
        <v>50</v>
      </c>
      <c r="B14" t="s">
        <v>51</v>
      </c>
      <c r="C14" t="str">
        <f>TRIM(LEFT(Table1[[#This Row],[product_name]], FIND(" ", Table1[[#This Row],[product_name]], FIND(" ", Table1[[#This Row],[product_name]], FIND(" ", Table1[[#This Row],[product_name]])+1)+1)))</f>
        <v>AmazonBasics Flexible Premium</v>
      </c>
      <c r="D14" t="str">
        <f>PROPER(Table1[[#This Row],[Column1]])</f>
        <v>Amazonbasics Flexible Premium</v>
      </c>
      <c r="E14" t="s">
        <v>52</v>
      </c>
      <c r="F14" t="s">
        <v>53</v>
      </c>
      <c r="G14" t="s">
        <v>54</v>
      </c>
      <c r="H14" t="s">
        <v>24</v>
      </c>
      <c r="I14" s="1">
        <v>219</v>
      </c>
      <c r="J14" s="1">
        <v>700</v>
      </c>
      <c r="K14" s="4">
        <v>0.69</v>
      </c>
      <c r="L14">
        <f>IF(Table1[[#This Row],[discount_percentage]]&gt;=0.5, 1,0)</f>
        <v>1</v>
      </c>
      <c r="M14">
        <v>4.4000000000000004</v>
      </c>
      <c r="N14" s="2">
        <v>426973</v>
      </c>
      <c r="O14" s="5">
        <f>IF(Table1[[#This Row],[rating_count]]&lt;1000, 1, 0)</f>
        <v>0</v>
      </c>
      <c r="P14" s="6">
        <f>Table1[[#This Row],[actual_price]]*Table1[[#This Row],[rating_count]]</f>
        <v>298881100</v>
      </c>
      <c r="Q14" s="3" t="str">
        <f>IF(Table1[[#This Row],[discounted_price]]&lt;200, "₹ 200",IF(Table1[[#This Row],[discounted_price]]&lt;=500,"₹ 200-₹ 500", "&gt;₹ 500"))</f>
        <v>₹ 200-₹ 500</v>
      </c>
      <c r="R14">
        <f>Table1[[#This Row],[rating]]*Table1[[#This Row],[rating_count]]</f>
        <v>1878681.2000000002</v>
      </c>
      <c r="S14" t="str">
        <f>IF(Table1[[#This Row],[discount_percentage]]&lt;0.25, "Low", IF(Table1[[#This Row],[discount_percentage]]&lt;0.5, "Medium", "High"))</f>
        <v>High</v>
      </c>
    </row>
    <row r="15" spans="1:19" x14ac:dyDescent="0.25">
      <c r="A15" t="s">
        <v>55</v>
      </c>
      <c r="B15" t="s">
        <v>56</v>
      </c>
      <c r="C15" t="str">
        <f>TRIM(LEFT(Table1[[#This Row],[product_name]], FIND(" ", Table1[[#This Row],[product_name]], FIND(" ", Table1[[#This Row],[product_name]], FIND(" ", Table1[[#This Row],[product_name]])+1)+1)))</f>
        <v>Portronics Konnect CL</v>
      </c>
      <c r="D15" t="str">
        <f>PROPER(Table1[[#This Row],[Column1]])</f>
        <v>Portronics Konnect Cl</v>
      </c>
      <c r="E15" t="s">
        <v>21</v>
      </c>
      <c r="F15" t="s">
        <v>22</v>
      </c>
      <c r="G15" t="s">
        <v>23</v>
      </c>
      <c r="H15" t="s">
        <v>24</v>
      </c>
      <c r="I15" s="1">
        <v>350</v>
      </c>
      <c r="J15" s="1">
        <v>899</v>
      </c>
      <c r="K15" s="4">
        <v>0.61</v>
      </c>
      <c r="L15">
        <f>IF(Table1[[#This Row],[discount_percentage]]&gt;=0.5, 1,0)</f>
        <v>1</v>
      </c>
      <c r="M15">
        <v>4.2</v>
      </c>
      <c r="N15" s="2">
        <v>2262</v>
      </c>
      <c r="O15" s="5">
        <f>IF(Table1[[#This Row],[rating_count]]&lt;1000, 1, 0)</f>
        <v>0</v>
      </c>
      <c r="P15" s="6">
        <f>Table1[[#This Row],[actual_price]]*Table1[[#This Row],[rating_count]]</f>
        <v>2033538</v>
      </c>
      <c r="Q15" s="3" t="str">
        <f>IF(Table1[[#This Row],[discounted_price]]&lt;200, "₹ 200",IF(Table1[[#This Row],[discounted_price]]&lt;=500,"₹ 200-₹ 500", "&gt;₹ 500"))</f>
        <v>₹ 200-₹ 500</v>
      </c>
      <c r="R15">
        <f>Table1[[#This Row],[rating]]*Table1[[#This Row],[rating_count]]</f>
        <v>9500.4</v>
      </c>
      <c r="S15" t="str">
        <f>IF(Table1[[#This Row],[discount_percentage]]&lt;0.25, "Low", IF(Table1[[#This Row],[discount_percentage]]&lt;0.5, "Medium", "High"))</f>
        <v>High</v>
      </c>
    </row>
    <row r="16" spans="1:19" x14ac:dyDescent="0.25">
      <c r="A16" t="s">
        <v>57</v>
      </c>
      <c r="B16" t="s">
        <v>58</v>
      </c>
      <c r="C16" t="str">
        <f>TRIM(LEFT(Table1[[#This Row],[product_name]], FIND(" ", Table1[[#This Row],[product_name]], FIND(" ", Table1[[#This Row],[product_name]], FIND(" ", Table1[[#This Row],[product_name]])+1)+1)))</f>
        <v>Portronics Konnect L</v>
      </c>
      <c r="D16" t="str">
        <f>PROPER(Table1[[#This Row],[Column1]])</f>
        <v>Portronics Konnect L</v>
      </c>
      <c r="E16" t="s">
        <v>21</v>
      </c>
      <c r="F16" t="s">
        <v>22</v>
      </c>
      <c r="G16" t="s">
        <v>23</v>
      </c>
      <c r="H16" t="s">
        <v>24</v>
      </c>
      <c r="I16" s="1">
        <v>159</v>
      </c>
      <c r="J16" s="1">
        <v>399</v>
      </c>
      <c r="K16" s="4">
        <v>0.6</v>
      </c>
      <c r="L16">
        <f>IF(Table1[[#This Row],[discount_percentage]]&gt;=0.5, 1,0)</f>
        <v>1</v>
      </c>
      <c r="M16">
        <v>4.0999999999999996</v>
      </c>
      <c r="N16" s="2">
        <v>4768</v>
      </c>
      <c r="O16" s="5">
        <f>IF(Table1[[#This Row],[rating_count]]&lt;1000, 1, 0)</f>
        <v>0</v>
      </c>
      <c r="P16" s="6">
        <f>Table1[[#This Row],[actual_price]]*Table1[[#This Row],[rating_count]]</f>
        <v>1902432</v>
      </c>
      <c r="Q16" s="3" t="str">
        <f>IF(Table1[[#This Row],[discounted_price]]&lt;200, "₹ 200",IF(Table1[[#This Row],[discounted_price]]&lt;=500,"₹ 200-₹ 500", "&gt;₹ 500"))</f>
        <v>₹ 200</v>
      </c>
      <c r="R16">
        <f>Table1[[#This Row],[rating]]*Table1[[#This Row],[rating_count]]</f>
        <v>19548.8</v>
      </c>
      <c r="S16" t="str">
        <f>IF(Table1[[#This Row],[discount_percentage]]&lt;0.25, "Low", IF(Table1[[#This Row],[discount_percentage]]&lt;0.5, "Medium", "High"))</f>
        <v>High</v>
      </c>
    </row>
    <row r="17" spans="1:19" x14ac:dyDescent="0.25">
      <c r="A17" t="s">
        <v>59</v>
      </c>
      <c r="B17" t="s">
        <v>60</v>
      </c>
      <c r="C17" t="str">
        <f>TRIM(LEFT(Table1[[#This Row],[product_name]], FIND(" ", Table1[[#This Row],[product_name]], FIND(" ", Table1[[#This Row],[product_name]], FIND(" ", Table1[[#This Row],[product_name]])+1)+1)))</f>
        <v>MI Braided USB</v>
      </c>
      <c r="D17" t="str">
        <f>PROPER(Table1[[#This Row],[Column1]])</f>
        <v>Mi Braided Usb</v>
      </c>
      <c r="E17" t="s">
        <v>21</v>
      </c>
      <c r="F17" t="s">
        <v>22</v>
      </c>
      <c r="G17" t="s">
        <v>23</v>
      </c>
      <c r="H17" t="s">
        <v>24</v>
      </c>
      <c r="I17" s="1">
        <v>349</v>
      </c>
      <c r="J17" s="1">
        <v>399</v>
      </c>
      <c r="K17" s="4">
        <v>0.13</v>
      </c>
      <c r="L17">
        <f>IF(Table1[[#This Row],[discount_percentage]]&gt;=0.5, 1,0)</f>
        <v>0</v>
      </c>
      <c r="M17">
        <v>4.4000000000000004</v>
      </c>
      <c r="N17" s="2">
        <v>18757</v>
      </c>
      <c r="O17" s="5">
        <f>IF(Table1[[#This Row],[rating_count]]&lt;1000, 1, 0)</f>
        <v>0</v>
      </c>
      <c r="P17" s="6">
        <f>Table1[[#This Row],[actual_price]]*Table1[[#This Row],[rating_count]]</f>
        <v>7484043</v>
      </c>
      <c r="Q17" s="3" t="str">
        <f>IF(Table1[[#This Row],[discounted_price]]&lt;200, "₹ 200",IF(Table1[[#This Row],[discounted_price]]&lt;=500,"₹ 200-₹ 500", "&gt;₹ 500"))</f>
        <v>₹ 200-₹ 500</v>
      </c>
      <c r="R17">
        <f>Table1[[#This Row],[rating]]*Table1[[#This Row],[rating_count]]</f>
        <v>82530.8</v>
      </c>
      <c r="S17" t="str">
        <f>IF(Table1[[#This Row],[discount_percentage]]&lt;0.25, "Low", IF(Table1[[#This Row],[discount_percentage]]&lt;0.5, "Medium", "High"))</f>
        <v>Low</v>
      </c>
    </row>
    <row r="18" spans="1:19" x14ac:dyDescent="0.25">
      <c r="A18" t="s">
        <v>61</v>
      </c>
      <c r="B18" t="s">
        <v>62</v>
      </c>
      <c r="C18" t="str">
        <f>TRIM(LEFT(Table1[[#This Row],[product_name]], FIND(" ", Table1[[#This Row],[product_name]], FIND(" ", Table1[[#This Row],[product_name]], FIND(" ", Table1[[#This Row],[product_name]])+1)+1)))</f>
        <v>MI 80 cm</v>
      </c>
      <c r="D18" t="str">
        <f>PROPER(Table1[[#This Row],[Column1]])</f>
        <v>Mi 80 Cm</v>
      </c>
      <c r="E18" t="s">
        <v>52</v>
      </c>
      <c r="F18" t="s">
        <v>53</v>
      </c>
      <c r="G18" t="s">
        <v>63</v>
      </c>
      <c r="H18" t="s">
        <v>64</v>
      </c>
      <c r="I18" s="1">
        <v>13999</v>
      </c>
      <c r="J18" s="1">
        <v>24999</v>
      </c>
      <c r="K18" s="4">
        <v>0.44</v>
      </c>
      <c r="L18">
        <f>IF(Table1[[#This Row],[discount_percentage]]&gt;=0.5, 1,0)</f>
        <v>0</v>
      </c>
      <c r="M18">
        <v>4.2</v>
      </c>
      <c r="N18" s="2">
        <v>32840</v>
      </c>
      <c r="O18" s="5">
        <f>IF(Table1[[#This Row],[rating_count]]&lt;1000, 1, 0)</f>
        <v>0</v>
      </c>
      <c r="P18" s="6">
        <f>Table1[[#This Row],[actual_price]]*Table1[[#This Row],[rating_count]]</f>
        <v>820967160</v>
      </c>
      <c r="Q18" s="3" t="str">
        <f>IF(Table1[[#This Row],[discounted_price]]&lt;200, "₹ 200",IF(Table1[[#This Row],[discounted_price]]&lt;=500,"₹ 200-₹ 500", "&gt;₹ 500"))</f>
        <v>&gt;₹ 500</v>
      </c>
      <c r="R18">
        <f>Table1[[#This Row],[rating]]*Table1[[#This Row],[rating_count]]</f>
        <v>137928</v>
      </c>
      <c r="S18" t="str">
        <f>IF(Table1[[#This Row],[discount_percentage]]&lt;0.25, "Low", IF(Table1[[#This Row],[discount_percentage]]&lt;0.5, "Medium", "High"))</f>
        <v>Medium</v>
      </c>
    </row>
    <row r="19" spans="1:19" x14ac:dyDescent="0.25">
      <c r="A19" t="s">
        <v>65</v>
      </c>
      <c r="B19" t="s">
        <v>66</v>
      </c>
      <c r="C19" t="str">
        <f>TRIM(LEFT(Table1[[#This Row],[product_name]], FIND(" ", Table1[[#This Row],[product_name]], FIND(" ", Table1[[#This Row],[product_name]], FIND(" ", Table1[[#This Row],[product_name]])+1)+1)))</f>
        <v>Ambrane Unbreakable 60W</v>
      </c>
      <c r="D19" t="str">
        <f>PROPER(Table1[[#This Row],[Column1]])</f>
        <v>Ambrane Unbreakable 60W</v>
      </c>
      <c r="E19" t="s">
        <v>21</v>
      </c>
      <c r="F19" t="s">
        <v>22</v>
      </c>
      <c r="G19" t="s">
        <v>23</v>
      </c>
      <c r="H19" t="s">
        <v>24</v>
      </c>
      <c r="I19" s="1">
        <v>249</v>
      </c>
      <c r="J19" s="1">
        <v>399</v>
      </c>
      <c r="K19" s="4">
        <v>0.38</v>
      </c>
      <c r="L19">
        <f>IF(Table1[[#This Row],[discount_percentage]]&gt;=0.5, 1,0)</f>
        <v>0</v>
      </c>
      <c r="M19">
        <v>4</v>
      </c>
      <c r="N19" s="2">
        <v>43994</v>
      </c>
      <c r="O19" s="5">
        <f>IF(Table1[[#This Row],[rating_count]]&lt;1000, 1, 0)</f>
        <v>0</v>
      </c>
      <c r="P19" s="6">
        <f>Table1[[#This Row],[actual_price]]*Table1[[#This Row],[rating_count]]</f>
        <v>17553606</v>
      </c>
      <c r="Q19" s="3" t="str">
        <f>IF(Table1[[#This Row],[discounted_price]]&lt;200, "₹ 200",IF(Table1[[#This Row],[discounted_price]]&lt;=500,"₹ 200-₹ 500", "&gt;₹ 500"))</f>
        <v>₹ 200-₹ 500</v>
      </c>
      <c r="R19">
        <f>Table1[[#This Row],[rating]]*Table1[[#This Row],[rating_count]]</f>
        <v>175976</v>
      </c>
      <c r="S19" t="str">
        <f>IF(Table1[[#This Row],[discount_percentage]]&lt;0.25, "Low", IF(Table1[[#This Row],[discount_percentage]]&lt;0.5, "Medium", "High"))</f>
        <v>Medium</v>
      </c>
    </row>
    <row r="20" spans="1:19" x14ac:dyDescent="0.25">
      <c r="A20" t="s">
        <v>67</v>
      </c>
      <c r="B20" t="s">
        <v>68</v>
      </c>
      <c r="C20" t="str">
        <f>TRIM(LEFT(Table1[[#This Row],[product_name]], FIND(" ", Table1[[#This Row],[product_name]], FIND(" ", Table1[[#This Row],[product_name]], FIND(" ", Table1[[#This Row],[product_name]])+1)+1)))</f>
        <v>boAt Type C</v>
      </c>
      <c r="D20" t="str">
        <f>PROPER(Table1[[#This Row],[Column1]])</f>
        <v>Boat Type C</v>
      </c>
      <c r="E20" t="s">
        <v>21</v>
      </c>
      <c r="F20" t="s">
        <v>22</v>
      </c>
      <c r="G20" t="s">
        <v>23</v>
      </c>
      <c r="H20" t="s">
        <v>24</v>
      </c>
      <c r="I20" s="1">
        <v>199</v>
      </c>
      <c r="J20" s="1">
        <v>499</v>
      </c>
      <c r="K20" s="4">
        <v>0.6</v>
      </c>
      <c r="L20">
        <f>IF(Table1[[#This Row],[discount_percentage]]&gt;=0.5, 1,0)</f>
        <v>1</v>
      </c>
      <c r="M20">
        <v>4.0999999999999996</v>
      </c>
      <c r="N20" s="2">
        <v>13045</v>
      </c>
      <c r="O20" s="5">
        <f>IF(Table1[[#This Row],[rating_count]]&lt;1000, 1, 0)</f>
        <v>0</v>
      </c>
      <c r="P20" s="6">
        <f>Table1[[#This Row],[actual_price]]*Table1[[#This Row],[rating_count]]</f>
        <v>6509455</v>
      </c>
      <c r="Q20" s="3" t="str">
        <f>IF(Table1[[#This Row],[discounted_price]]&lt;200, "₹ 200",IF(Table1[[#This Row],[discounted_price]]&lt;=500,"₹ 200-₹ 500", "&gt;₹ 500"))</f>
        <v>₹ 200</v>
      </c>
      <c r="R20">
        <f>Table1[[#This Row],[rating]]*Table1[[#This Row],[rating_count]]</f>
        <v>53484.499999999993</v>
      </c>
      <c r="S20" t="str">
        <f>IF(Table1[[#This Row],[discount_percentage]]&lt;0.25, "Low", IF(Table1[[#This Row],[discount_percentage]]&lt;0.5, "Medium", "High"))</f>
        <v>High</v>
      </c>
    </row>
    <row r="21" spans="1:19" x14ac:dyDescent="0.25">
      <c r="A21" t="s">
        <v>69</v>
      </c>
      <c r="B21" t="s">
        <v>70</v>
      </c>
      <c r="C21" t="str">
        <f>TRIM(LEFT(Table1[[#This Row],[product_name]], FIND(" ", Table1[[#This Row],[product_name]], FIND(" ", Table1[[#This Row],[product_name]], FIND(" ", Table1[[#This Row],[product_name]])+1)+1)))</f>
        <v>LG 80 cm</v>
      </c>
      <c r="D21" t="str">
        <f>PROPER(Table1[[#This Row],[Column1]])</f>
        <v>Lg 80 Cm</v>
      </c>
      <c r="E21" t="s">
        <v>52</v>
      </c>
      <c r="F21" t="s">
        <v>53</v>
      </c>
      <c r="G21" t="s">
        <v>63</v>
      </c>
      <c r="H21" t="s">
        <v>64</v>
      </c>
      <c r="I21" s="1">
        <v>13490</v>
      </c>
      <c r="J21" s="1">
        <v>21990</v>
      </c>
      <c r="K21" s="4">
        <v>0.39</v>
      </c>
      <c r="L21">
        <f>IF(Table1[[#This Row],[discount_percentage]]&gt;=0.5, 1,0)</f>
        <v>0</v>
      </c>
      <c r="M21">
        <v>4.3</v>
      </c>
      <c r="N21" s="2">
        <v>11976</v>
      </c>
      <c r="O21" s="5">
        <f>IF(Table1[[#This Row],[rating_count]]&lt;1000, 1, 0)</f>
        <v>0</v>
      </c>
      <c r="P21" s="6">
        <f>Table1[[#This Row],[actual_price]]*Table1[[#This Row],[rating_count]]</f>
        <v>263352240</v>
      </c>
      <c r="Q21" s="3" t="str">
        <f>IF(Table1[[#This Row],[discounted_price]]&lt;200, "₹ 200",IF(Table1[[#This Row],[discounted_price]]&lt;=500,"₹ 200-₹ 500", "&gt;₹ 500"))</f>
        <v>&gt;₹ 500</v>
      </c>
      <c r="R21">
        <f>Table1[[#This Row],[rating]]*Table1[[#This Row],[rating_count]]</f>
        <v>51496.799999999996</v>
      </c>
      <c r="S21" t="str">
        <f>IF(Table1[[#This Row],[discount_percentage]]&lt;0.25, "Low", IF(Table1[[#This Row],[discount_percentage]]&lt;0.5, "Medium", "High"))</f>
        <v>Medium</v>
      </c>
    </row>
    <row r="22" spans="1:19" x14ac:dyDescent="0.25">
      <c r="A22" t="s">
        <v>71</v>
      </c>
      <c r="B22" t="s">
        <v>72</v>
      </c>
      <c r="C22" t="str">
        <f>TRIM(LEFT(Table1[[#This Row],[product_name]], FIND(" ", Table1[[#This Row],[product_name]], FIND(" ", Table1[[#This Row],[product_name]], FIND(" ", Table1[[#This Row],[product_name]])+1)+1)))</f>
        <v>Duracell USB Lightning</v>
      </c>
      <c r="D22" t="str">
        <f>PROPER(Table1[[#This Row],[Column1]])</f>
        <v>Duracell Usb Lightning</v>
      </c>
      <c r="E22" t="s">
        <v>21</v>
      </c>
      <c r="F22" t="s">
        <v>22</v>
      </c>
      <c r="G22" t="s">
        <v>23</v>
      </c>
      <c r="H22" t="s">
        <v>24</v>
      </c>
      <c r="I22" s="1">
        <v>970</v>
      </c>
      <c r="J22" s="1">
        <v>1799</v>
      </c>
      <c r="K22" s="4">
        <v>0.46</v>
      </c>
      <c r="L22">
        <f>IF(Table1[[#This Row],[discount_percentage]]&gt;=0.5, 1,0)</f>
        <v>0</v>
      </c>
      <c r="M22">
        <v>4.5</v>
      </c>
      <c r="N22" s="2">
        <v>815</v>
      </c>
      <c r="O22" s="5">
        <f>IF(Table1[[#This Row],[rating_count]]&lt;1000, 1, 0)</f>
        <v>1</v>
      </c>
      <c r="P22" s="6">
        <f>Table1[[#This Row],[actual_price]]*Table1[[#This Row],[rating_count]]</f>
        <v>1466185</v>
      </c>
      <c r="Q22" s="3" t="str">
        <f>IF(Table1[[#This Row],[discounted_price]]&lt;200, "₹ 200",IF(Table1[[#This Row],[discounted_price]]&lt;=500,"₹ 200-₹ 500", "&gt;₹ 500"))</f>
        <v>&gt;₹ 500</v>
      </c>
      <c r="R22">
        <f>Table1[[#This Row],[rating]]*Table1[[#This Row],[rating_count]]</f>
        <v>3667.5</v>
      </c>
      <c r="S22" t="str">
        <f>IF(Table1[[#This Row],[discount_percentage]]&lt;0.25, "Low", IF(Table1[[#This Row],[discount_percentage]]&lt;0.5, "Medium", "High"))</f>
        <v>Medium</v>
      </c>
    </row>
    <row r="23" spans="1:19" x14ac:dyDescent="0.25">
      <c r="A23" t="s">
        <v>73</v>
      </c>
      <c r="B23" t="s">
        <v>74</v>
      </c>
      <c r="C23" t="str">
        <f>TRIM(LEFT(Table1[[#This Row],[product_name]], FIND(" ", Table1[[#This Row],[product_name]], FIND(" ", Table1[[#This Row],[product_name]], FIND(" ", Table1[[#This Row],[product_name]])+1)+1)))</f>
        <v>tizum HDMI to</v>
      </c>
      <c r="D23" t="str">
        <f>PROPER(Table1[[#This Row],[Column1]])</f>
        <v>Tizum Hdmi To</v>
      </c>
      <c r="E23" t="s">
        <v>52</v>
      </c>
      <c r="F23" t="s">
        <v>53</v>
      </c>
      <c r="G23" t="s">
        <v>54</v>
      </c>
      <c r="H23" t="s">
        <v>24</v>
      </c>
      <c r="I23" s="1">
        <v>279</v>
      </c>
      <c r="J23" s="1">
        <v>499</v>
      </c>
      <c r="K23" s="4">
        <v>0.44</v>
      </c>
      <c r="L23">
        <f>IF(Table1[[#This Row],[discount_percentage]]&gt;=0.5, 1,0)</f>
        <v>0</v>
      </c>
      <c r="M23">
        <v>3.7</v>
      </c>
      <c r="N23" s="2">
        <v>10962</v>
      </c>
      <c r="O23" s="5">
        <f>IF(Table1[[#This Row],[rating_count]]&lt;1000, 1, 0)</f>
        <v>0</v>
      </c>
      <c r="P23" s="6">
        <f>Table1[[#This Row],[actual_price]]*Table1[[#This Row],[rating_count]]</f>
        <v>5470038</v>
      </c>
      <c r="Q23" s="3" t="str">
        <f>IF(Table1[[#This Row],[discounted_price]]&lt;200, "₹ 200",IF(Table1[[#This Row],[discounted_price]]&lt;=500,"₹ 200-₹ 500", "&gt;₹ 500"))</f>
        <v>₹ 200-₹ 500</v>
      </c>
      <c r="R23">
        <f>Table1[[#This Row],[rating]]*Table1[[#This Row],[rating_count]]</f>
        <v>40559.4</v>
      </c>
      <c r="S23" t="str">
        <f>IF(Table1[[#This Row],[discount_percentage]]&lt;0.25, "Low", IF(Table1[[#This Row],[discount_percentage]]&lt;0.5, "Medium", "High"))</f>
        <v>Medium</v>
      </c>
    </row>
    <row r="24" spans="1:19" x14ac:dyDescent="0.25">
      <c r="A24" t="s">
        <v>75</v>
      </c>
      <c r="B24" t="s">
        <v>76</v>
      </c>
      <c r="C24" t="str">
        <f>TRIM(LEFT(Table1[[#This Row],[product_name]], FIND(" ", Table1[[#This Row],[product_name]], FIND(" ", Table1[[#This Row],[product_name]], FIND(" ", Table1[[#This Row],[product_name]])+1)+1)))</f>
        <v>Samsung 80 cm</v>
      </c>
      <c r="D24" t="str">
        <f>PROPER(Table1[[#This Row],[Column1]])</f>
        <v>Samsung 80 Cm</v>
      </c>
      <c r="E24" t="s">
        <v>52</v>
      </c>
      <c r="F24" t="s">
        <v>53</v>
      </c>
      <c r="G24" t="s">
        <v>63</v>
      </c>
      <c r="H24" t="s">
        <v>64</v>
      </c>
      <c r="I24" s="1">
        <v>13490</v>
      </c>
      <c r="J24" s="1">
        <v>22900</v>
      </c>
      <c r="K24" s="4">
        <v>0.41</v>
      </c>
      <c r="L24">
        <f>IF(Table1[[#This Row],[discount_percentage]]&gt;=0.5, 1,0)</f>
        <v>0</v>
      </c>
      <c r="M24">
        <v>4.3</v>
      </c>
      <c r="N24" s="2">
        <v>16299</v>
      </c>
      <c r="O24" s="5">
        <f>IF(Table1[[#This Row],[rating_count]]&lt;1000, 1, 0)</f>
        <v>0</v>
      </c>
      <c r="P24" s="6">
        <f>Table1[[#This Row],[actual_price]]*Table1[[#This Row],[rating_count]]</f>
        <v>373247100</v>
      </c>
      <c r="Q24" s="3" t="str">
        <f>IF(Table1[[#This Row],[discounted_price]]&lt;200, "₹ 200",IF(Table1[[#This Row],[discounted_price]]&lt;=500,"₹ 200-₹ 500", "&gt;₹ 500"))</f>
        <v>&gt;₹ 500</v>
      </c>
      <c r="R24">
        <f>Table1[[#This Row],[rating]]*Table1[[#This Row],[rating_count]]</f>
        <v>70085.7</v>
      </c>
      <c r="S24" t="str">
        <f>IF(Table1[[#This Row],[discount_percentage]]&lt;0.25, "Low", IF(Table1[[#This Row],[discount_percentage]]&lt;0.5, "Medium", "High"))</f>
        <v>Medium</v>
      </c>
    </row>
    <row r="25" spans="1:19" x14ac:dyDescent="0.25">
      <c r="A25" t="s">
        <v>77</v>
      </c>
      <c r="B25" t="s">
        <v>78</v>
      </c>
      <c r="C25" t="str">
        <f>TRIM(LEFT(Table1[[#This Row],[product_name]], FIND(" ", Table1[[#This Row],[product_name]], FIND(" ", Table1[[#This Row],[product_name]], FIND(" ", Table1[[#This Row],[product_name]])+1)+1)))</f>
        <v>Flix Micro Usb</v>
      </c>
      <c r="D25" t="str">
        <f>PROPER(Table1[[#This Row],[Column1]])</f>
        <v>Flix Micro Usb</v>
      </c>
      <c r="E25" t="s">
        <v>21</v>
      </c>
      <c r="F25" t="s">
        <v>22</v>
      </c>
      <c r="G25" t="s">
        <v>23</v>
      </c>
      <c r="H25" t="s">
        <v>24</v>
      </c>
      <c r="I25" s="1">
        <v>59</v>
      </c>
      <c r="J25" s="1">
        <v>199</v>
      </c>
      <c r="K25" s="4">
        <v>0.7</v>
      </c>
      <c r="L25">
        <f>IF(Table1[[#This Row],[discount_percentage]]&gt;=0.5, 1,0)</f>
        <v>1</v>
      </c>
      <c r="M25">
        <v>4</v>
      </c>
      <c r="N25" s="2">
        <v>9378</v>
      </c>
      <c r="O25" s="5">
        <f>IF(Table1[[#This Row],[rating_count]]&lt;1000, 1, 0)</f>
        <v>0</v>
      </c>
      <c r="P25" s="6">
        <f>Table1[[#This Row],[actual_price]]*Table1[[#This Row],[rating_count]]</f>
        <v>1866222</v>
      </c>
      <c r="Q25" s="3" t="str">
        <f>IF(Table1[[#This Row],[discounted_price]]&lt;200, "₹ 200",IF(Table1[[#This Row],[discounted_price]]&lt;=500,"₹ 200-₹ 500", "&gt;₹ 500"))</f>
        <v>₹ 200</v>
      </c>
      <c r="R25">
        <f>Table1[[#This Row],[rating]]*Table1[[#This Row],[rating_count]]</f>
        <v>37512</v>
      </c>
      <c r="S25" t="str">
        <f>IF(Table1[[#This Row],[discount_percentage]]&lt;0.25, "Low", IF(Table1[[#This Row],[discount_percentage]]&lt;0.5, "Medium", "High"))</f>
        <v>High</v>
      </c>
    </row>
    <row r="26" spans="1:19" x14ac:dyDescent="0.25">
      <c r="A26" t="s">
        <v>79</v>
      </c>
      <c r="B26" t="s">
        <v>80</v>
      </c>
      <c r="C26" t="str">
        <f>TRIM(LEFT(Table1[[#This Row],[product_name]], FIND(" ", Table1[[#This Row],[product_name]], FIND(" ", Table1[[#This Row],[product_name]], FIND(" ", Table1[[#This Row],[product_name]])+1)+1)))</f>
        <v>Acer 80 cm</v>
      </c>
      <c r="D26" t="str">
        <f>PROPER(Table1[[#This Row],[Column1]])</f>
        <v>Acer 80 Cm</v>
      </c>
      <c r="E26" t="s">
        <v>52</v>
      </c>
      <c r="F26" t="s">
        <v>53</v>
      </c>
      <c r="G26" t="s">
        <v>63</v>
      </c>
      <c r="H26" t="s">
        <v>64</v>
      </c>
      <c r="I26" s="1">
        <v>11499</v>
      </c>
      <c r="J26" s="1">
        <v>19990</v>
      </c>
      <c r="K26" s="4">
        <v>0.42</v>
      </c>
      <c r="L26">
        <f>IF(Table1[[#This Row],[discount_percentage]]&gt;=0.5, 1,0)</f>
        <v>0</v>
      </c>
      <c r="M26">
        <v>4.3</v>
      </c>
      <c r="N26" s="2">
        <v>4703</v>
      </c>
      <c r="O26" s="5">
        <f>IF(Table1[[#This Row],[rating_count]]&lt;1000, 1, 0)</f>
        <v>0</v>
      </c>
      <c r="P26" s="6">
        <f>Table1[[#This Row],[actual_price]]*Table1[[#This Row],[rating_count]]</f>
        <v>94012970</v>
      </c>
      <c r="Q26" s="3" t="str">
        <f>IF(Table1[[#This Row],[discounted_price]]&lt;200, "₹ 200",IF(Table1[[#This Row],[discounted_price]]&lt;=500,"₹ 200-₹ 500", "&gt;₹ 500"))</f>
        <v>&gt;₹ 500</v>
      </c>
      <c r="R26">
        <f>Table1[[#This Row],[rating]]*Table1[[#This Row],[rating_count]]</f>
        <v>20222.899999999998</v>
      </c>
      <c r="S26" t="str">
        <f>IF(Table1[[#This Row],[discount_percentage]]&lt;0.25, "Low", IF(Table1[[#This Row],[discount_percentage]]&lt;0.5, "Medium", "High"))</f>
        <v>Medium</v>
      </c>
    </row>
    <row r="27" spans="1:19" x14ac:dyDescent="0.25">
      <c r="A27" t="s">
        <v>81</v>
      </c>
      <c r="B27" t="s">
        <v>82</v>
      </c>
      <c r="C27" t="str">
        <f>TRIM(LEFT(Table1[[#This Row],[product_name]], FIND(" ", Table1[[#This Row],[product_name]], FIND(" ", Table1[[#This Row],[product_name]], FIND(" ", Table1[[#This Row],[product_name]])+1)+1)))</f>
        <v>Tizum High Speed</v>
      </c>
      <c r="D27" t="str">
        <f>PROPER(Table1[[#This Row],[Column1]])</f>
        <v>Tizum High Speed</v>
      </c>
      <c r="E27" t="s">
        <v>52</v>
      </c>
      <c r="F27" t="s">
        <v>53</v>
      </c>
      <c r="G27" t="s">
        <v>54</v>
      </c>
      <c r="H27" t="s">
        <v>24</v>
      </c>
      <c r="I27" s="1">
        <v>199</v>
      </c>
      <c r="J27" s="1">
        <v>699</v>
      </c>
      <c r="K27" s="4">
        <v>0.72</v>
      </c>
      <c r="L27">
        <f>IF(Table1[[#This Row],[discount_percentage]]&gt;=0.5, 1,0)</f>
        <v>1</v>
      </c>
      <c r="M27">
        <v>4.2</v>
      </c>
      <c r="N27" s="2">
        <v>12153</v>
      </c>
      <c r="O27" s="5">
        <f>IF(Table1[[#This Row],[rating_count]]&lt;1000, 1, 0)</f>
        <v>0</v>
      </c>
      <c r="P27" s="6">
        <f>Table1[[#This Row],[actual_price]]*Table1[[#This Row],[rating_count]]</f>
        <v>8494947</v>
      </c>
      <c r="Q27" s="3" t="str">
        <f>IF(Table1[[#This Row],[discounted_price]]&lt;200, "₹ 200",IF(Table1[[#This Row],[discounted_price]]&lt;=500,"₹ 200-₹ 500", "&gt;₹ 500"))</f>
        <v>₹ 200</v>
      </c>
      <c r="R27">
        <f>Table1[[#This Row],[rating]]*Table1[[#This Row],[rating_count]]</f>
        <v>51042.6</v>
      </c>
      <c r="S27" t="str">
        <f>IF(Table1[[#This Row],[discount_percentage]]&lt;0.25, "Low", IF(Table1[[#This Row],[discount_percentage]]&lt;0.5, "Medium", "High"))</f>
        <v>High</v>
      </c>
    </row>
    <row r="28" spans="1:19" x14ac:dyDescent="0.25">
      <c r="A28" t="s">
        <v>83</v>
      </c>
      <c r="B28" t="s">
        <v>84</v>
      </c>
      <c r="C28" t="str">
        <f>TRIM(LEFT(Table1[[#This Row],[product_name]], FIND(" ", Table1[[#This Row],[product_name]], FIND(" ", Table1[[#This Row],[product_name]], FIND(" ", Table1[[#This Row],[product_name]])+1)+1)))</f>
        <v>OnePlus 80 cm</v>
      </c>
      <c r="D28" t="str">
        <f>PROPER(Table1[[#This Row],[Column1]])</f>
        <v>Oneplus 80 Cm</v>
      </c>
      <c r="E28" t="s">
        <v>52</v>
      </c>
      <c r="F28" t="s">
        <v>53</v>
      </c>
      <c r="G28" t="s">
        <v>63</v>
      </c>
      <c r="H28" t="s">
        <v>64</v>
      </c>
      <c r="I28" s="1">
        <v>14999</v>
      </c>
      <c r="J28" s="1">
        <v>19999</v>
      </c>
      <c r="K28" s="4">
        <v>0.25</v>
      </c>
      <c r="L28">
        <f>IF(Table1[[#This Row],[discount_percentage]]&gt;=0.5, 1,0)</f>
        <v>0</v>
      </c>
      <c r="M28">
        <v>4.2</v>
      </c>
      <c r="N28" s="2">
        <v>34899</v>
      </c>
      <c r="O28" s="5">
        <f>IF(Table1[[#This Row],[rating_count]]&lt;1000, 1, 0)</f>
        <v>0</v>
      </c>
      <c r="P28" s="6">
        <f>Table1[[#This Row],[actual_price]]*Table1[[#This Row],[rating_count]]</f>
        <v>697945101</v>
      </c>
      <c r="Q28" s="3" t="str">
        <f>IF(Table1[[#This Row],[discounted_price]]&lt;200, "₹ 200",IF(Table1[[#This Row],[discounted_price]]&lt;=500,"₹ 200-₹ 500", "&gt;₹ 500"))</f>
        <v>&gt;₹ 500</v>
      </c>
      <c r="R28">
        <f>Table1[[#This Row],[rating]]*Table1[[#This Row],[rating_count]]</f>
        <v>146575.80000000002</v>
      </c>
      <c r="S28" t="str">
        <f>IF(Table1[[#This Row],[discount_percentage]]&lt;0.25, "Low", IF(Table1[[#This Row],[discount_percentage]]&lt;0.5, "Medium", "High"))</f>
        <v>Medium</v>
      </c>
    </row>
    <row r="29" spans="1:19" x14ac:dyDescent="0.25">
      <c r="A29" t="s">
        <v>85</v>
      </c>
      <c r="B29" t="s">
        <v>86</v>
      </c>
      <c r="C29" t="str">
        <f>TRIM(LEFT(Table1[[#This Row],[product_name]], FIND(" ", Table1[[#This Row],[product_name]], FIND(" ", Table1[[#This Row],[product_name]], FIND(" ", Table1[[#This Row],[product_name]])+1)+1)))</f>
        <v>Ambrane Unbreakable 3</v>
      </c>
      <c r="D29" t="str">
        <f>PROPER(Table1[[#This Row],[Column1]])</f>
        <v>Ambrane Unbreakable 3</v>
      </c>
      <c r="E29" t="s">
        <v>21</v>
      </c>
      <c r="F29" t="s">
        <v>22</v>
      </c>
      <c r="G29" t="s">
        <v>23</v>
      </c>
      <c r="H29" t="s">
        <v>24</v>
      </c>
      <c r="I29" s="1">
        <v>299</v>
      </c>
      <c r="J29" s="1">
        <v>399</v>
      </c>
      <c r="K29" s="4">
        <v>0.25</v>
      </c>
      <c r="L29">
        <f>IF(Table1[[#This Row],[discount_percentage]]&gt;=0.5, 1,0)</f>
        <v>0</v>
      </c>
      <c r="M29">
        <v>4</v>
      </c>
      <c r="N29" s="2">
        <v>2766</v>
      </c>
      <c r="O29" s="5">
        <f>IF(Table1[[#This Row],[rating_count]]&lt;1000, 1, 0)</f>
        <v>0</v>
      </c>
      <c r="P29" s="6">
        <f>Table1[[#This Row],[actual_price]]*Table1[[#This Row],[rating_count]]</f>
        <v>1103634</v>
      </c>
      <c r="Q29" s="3" t="str">
        <f>IF(Table1[[#This Row],[discounted_price]]&lt;200, "₹ 200",IF(Table1[[#This Row],[discounted_price]]&lt;=500,"₹ 200-₹ 500", "&gt;₹ 500"))</f>
        <v>₹ 200-₹ 500</v>
      </c>
      <c r="R29">
        <f>Table1[[#This Row],[rating]]*Table1[[#This Row],[rating_count]]</f>
        <v>11064</v>
      </c>
      <c r="S29" t="str">
        <f>IF(Table1[[#This Row],[discount_percentage]]&lt;0.25, "Low", IF(Table1[[#This Row],[discount_percentage]]&lt;0.5, "Medium", "High"))</f>
        <v>Medium</v>
      </c>
    </row>
    <row r="30" spans="1:19" x14ac:dyDescent="0.25">
      <c r="A30" t="s">
        <v>87</v>
      </c>
      <c r="B30" t="s">
        <v>88</v>
      </c>
      <c r="C30" t="str">
        <f>TRIM(LEFT(Table1[[#This Row],[product_name]], FIND(" ", Table1[[#This Row],[product_name]], FIND(" ", Table1[[#This Row],[product_name]], FIND(" ", Table1[[#This Row],[product_name]])+1)+1)))</f>
        <v>Duracell USB C</v>
      </c>
      <c r="D30" t="str">
        <f>PROPER(Table1[[#This Row],[Column1]])</f>
        <v>Duracell Usb C</v>
      </c>
      <c r="E30" t="s">
        <v>21</v>
      </c>
      <c r="F30" t="s">
        <v>22</v>
      </c>
      <c r="G30" t="s">
        <v>23</v>
      </c>
      <c r="H30" t="s">
        <v>24</v>
      </c>
      <c r="I30" s="1">
        <v>970</v>
      </c>
      <c r="J30" s="1">
        <v>1999</v>
      </c>
      <c r="K30" s="4">
        <v>0.51</v>
      </c>
      <c r="L30">
        <f>IF(Table1[[#This Row],[discount_percentage]]&gt;=0.5, 1,0)</f>
        <v>1</v>
      </c>
      <c r="M30">
        <v>4.4000000000000004</v>
      </c>
      <c r="N30" s="2">
        <v>184</v>
      </c>
      <c r="O30" s="5">
        <f>IF(Table1[[#This Row],[rating_count]]&lt;1000, 1, 0)</f>
        <v>1</v>
      </c>
      <c r="P30" s="6">
        <f>Table1[[#This Row],[actual_price]]*Table1[[#This Row],[rating_count]]</f>
        <v>367816</v>
      </c>
      <c r="Q30" s="3" t="str">
        <f>IF(Table1[[#This Row],[discounted_price]]&lt;200, "₹ 200",IF(Table1[[#This Row],[discounted_price]]&lt;=500,"₹ 200-₹ 500", "&gt;₹ 500"))</f>
        <v>&gt;₹ 500</v>
      </c>
      <c r="R30">
        <f>Table1[[#This Row],[rating]]*Table1[[#This Row],[rating_count]]</f>
        <v>809.6</v>
      </c>
      <c r="S30" t="str">
        <f>IF(Table1[[#This Row],[discount_percentage]]&lt;0.25, "Low", IF(Table1[[#This Row],[discount_percentage]]&lt;0.5, "Medium", "High"))</f>
        <v>High</v>
      </c>
    </row>
    <row r="31" spans="1:19" x14ac:dyDescent="0.25">
      <c r="A31" t="s">
        <v>89</v>
      </c>
      <c r="B31" t="s">
        <v>90</v>
      </c>
      <c r="C31" t="str">
        <f>TRIM(LEFT(Table1[[#This Row],[product_name]], FIND(" ", Table1[[#This Row],[product_name]], FIND(" ", Table1[[#This Row],[product_name]], FIND(" ", Table1[[#This Row],[product_name]])+1)+1)))</f>
        <v>boAt A400 USB</v>
      </c>
      <c r="D31" t="str">
        <f>PROPER(Table1[[#This Row],[Column1]])</f>
        <v>Boat A400 Usb</v>
      </c>
      <c r="E31" t="s">
        <v>21</v>
      </c>
      <c r="F31" t="s">
        <v>22</v>
      </c>
      <c r="G31" t="s">
        <v>23</v>
      </c>
      <c r="H31" t="s">
        <v>24</v>
      </c>
      <c r="I31" s="1">
        <v>299</v>
      </c>
      <c r="J31" s="1">
        <v>999</v>
      </c>
      <c r="K31" s="4">
        <v>0.7</v>
      </c>
      <c r="L31">
        <f>IF(Table1[[#This Row],[discount_percentage]]&gt;=0.5, 1,0)</f>
        <v>1</v>
      </c>
      <c r="M31">
        <v>4.3</v>
      </c>
      <c r="N31" s="2">
        <v>20850</v>
      </c>
      <c r="O31" s="5">
        <f>IF(Table1[[#This Row],[rating_count]]&lt;1000, 1, 0)</f>
        <v>0</v>
      </c>
      <c r="P31" s="6">
        <f>Table1[[#This Row],[actual_price]]*Table1[[#This Row],[rating_count]]</f>
        <v>20829150</v>
      </c>
      <c r="Q31" s="3" t="str">
        <f>IF(Table1[[#This Row],[discounted_price]]&lt;200, "₹ 200",IF(Table1[[#This Row],[discounted_price]]&lt;=500,"₹ 200-₹ 500", "&gt;₹ 500"))</f>
        <v>₹ 200-₹ 500</v>
      </c>
      <c r="R31">
        <f>Table1[[#This Row],[rating]]*Table1[[#This Row],[rating_count]]</f>
        <v>89655</v>
      </c>
      <c r="S31" t="str">
        <f>IF(Table1[[#This Row],[discount_percentage]]&lt;0.25, "Low", IF(Table1[[#This Row],[discount_percentage]]&lt;0.5, "Medium", "High"))</f>
        <v>High</v>
      </c>
    </row>
    <row r="32" spans="1:19" x14ac:dyDescent="0.25">
      <c r="A32" t="s">
        <v>91</v>
      </c>
      <c r="B32" t="s">
        <v>92</v>
      </c>
      <c r="C32" t="str">
        <f>TRIM(LEFT(Table1[[#This Row],[product_name]], FIND(" ", Table1[[#This Row],[product_name]], FIND(" ", Table1[[#This Row],[product_name]], FIND(" ", Table1[[#This Row],[product_name]])+1)+1)))</f>
        <v>AmazonBasics USB 2.0</v>
      </c>
      <c r="D32" t="str">
        <f>PROPER(Table1[[#This Row],[Column1]])</f>
        <v>Amazonbasics Usb 2.0</v>
      </c>
      <c r="E32" t="s">
        <v>21</v>
      </c>
      <c r="F32" t="s">
        <v>22</v>
      </c>
      <c r="G32" t="s">
        <v>23</v>
      </c>
      <c r="H32" t="s">
        <v>24</v>
      </c>
      <c r="I32" s="1">
        <v>199</v>
      </c>
      <c r="J32" s="1">
        <v>750</v>
      </c>
      <c r="K32" s="4">
        <v>0.73</v>
      </c>
      <c r="L32">
        <f>IF(Table1[[#This Row],[discount_percentage]]&gt;=0.5, 1,0)</f>
        <v>1</v>
      </c>
      <c r="M32">
        <v>4.5</v>
      </c>
      <c r="N32" s="2">
        <v>74976</v>
      </c>
      <c r="O32" s="5">
        <f>IF(Table1[[#This Row],[rating_count]]&lt;1000, 1, 0)</f>
        <v>0</v>
      </c>
      <c r="P32" s="6">
        <f>Table1[[#This Row],[actual_price]]*Table1[[#This Row],[rating_count]]</f>
        <v>56232000</v>
      </c>
      <c r="Q32" s="3" t="str">
        <f>IF(Table1[[#This Row],[discounted_price]]&lt;200, "₹ 200",IF(Table1[[#This Row],[discounted_price]]&lt;=500,"₹ 200-₹ 500", "&gt;₹ 500"))</f>
        <v>₹ 200</v>
      </c>
      <c r="R32">
        <f>Table1[[#This Row],[rating]]*Table1[[#This Row],[rating_count]]</f>
        <v>337392</v>
      </c>
      <c r="S32" t="str">
        <f>IF(Table1[[#This Row],[discount_percentage]]&lt;0.25, "Low", IF(Table1[[#This Row],[discount_percentage]]&lt;0.5, "Medium", "High"))</f>
        <v>High</v>
      </c>
    </row>
    <row r="33" spans="1:19" x14ac:dyDescent="0.25">
      <c r="A33" t="s">
        <v>93</v>
      </c>
      <c r="B33" t="s">
        <v>94</v>
      </c>
      <c r="C33" t="str">
        <f>TRIM(LEFT(Table1[[#This Row],[product_name]], FIND(" ", Table1[[#This Row],[product_name]], FIND(" ", Table1[[#This Row],[product_name]], FIND(" ", Table1[[#This Row],[product_name]])+1)+1)))</f>
        <v>Ambrane 60W /</v>
      </c>
      <c r="D33" t="str">
        <f>PROPER(Table1[[#This Row],[Column1]])</f>
        <v>Ambrane 60W /</v>
      </c>
      <c r="E33" t="s">
        <v>21</v>
      </c>
      <c r="F33" t="s">
        <v>22</v>
      </c>
      <c r="G33" t="s">
        <v>23</v>
      </c>
      <c r="H33" t="s">
        <v>24</v>
      </c>
      <c r="I33" s="1">
        <v>179</v>
      </c>
      <c r="J33" s="1">
        <v>499</v>
      </c>
      <c r="K33" s="4">
        <v>0.64</v>
      </c>
      <c r="L33">
        <f>IF(Table1[[#This Row],[discount_percentage]]&gt;=0.5, 1,0)</f>
        <v>1</v>
      </c>
      <c r="M33">
        <v>4</v>
      </c>
      <c r="N33" s="2">
        <v>1934</v>
      </c>
      <c r="O33" s="5">
        <f>IF(Table1[[#This Row],[rating_count]]&lt;1000, 1, 0)</f>
        <v>0</v>
      </c>
      <c r="P33" s="6">
        <f>Table1[[#This Row],[actual_price]]*Table1[[#This Row],[rating_count]]</f>
        <v>965066</v>
      </c>
      <c r="Q33" s="3" t="str">
        <f>IF(Table1[[#This Row],[discounted_price]]&lt;200, "₹ 200",IF(Table1[[#This Row],[discounted_price]]&lt;=500,"₹ 200-₹ 500", "&gt;₹ 500"))</f>
        <v>₹ 200</v>
      </c>
      <c r="R33">
        <f>Table1[[#This Row],[rating]]*Table1[[#This Row],[rating_count]]</f>
        <v>7736</v>
      </c>
      <c r="S33" t="str">
        <f>IF(Table1[[#This Row],[discount_percentage]]&lt;0.25, "Low", IF(Table1[[#This Row],[discount_percentage]]&lt;0.5, "Medium", "High"))</f>
        <v>High</v>
      </c>
    </row>
    <row r="34" spans="1:19" x14ac:dyDescent="0.25">
      <c r="A34" t="s">
        <v>95</v>
      </c>
      <c r="B34" t="s">
        <v>96</v>
      </c>
      <c r="C34" t="str">
        <f>TRIM(LEFT(Table1[[#This Row],[product_name]], FIND(" ", Table1[[#This Row],[product_name]], FIND(" ", Table1[[#This Row],[product_name]], FIND(" ", Table1[[#This Row],[product_name]])+1)+1)))</f>
        <v>Zoul USB C</v>
      </c>
      <c r="D34" t="str">
        <f>PROPER(Table1[[#This Row],[Column1]])</f>
        <v>Zoul Usb C</v>
      </c>
      <c r="E34" t="s">
        <v>21</v>
      </c>
      <c r="F34" t="s">
        <v>22</v>
      </c>
      <c r="G34" t="s">
        <v>23</v>
      </c>
      <c r="H34" t="s">
        <v>24</v>
      </c>
      <c r="I34" s="1">
        <v>389</v>
      </c>
      <c r="J34" s="1">
        <v>1099</v>
      </c>
      <c r="K34" s="4">
        <v>0.65</v>
      </c>
      <c r="L34">
        <f>IF(Table1[[#This Row],[discount_percentage]]&gt;=0.5, 1,0)</f>
        <v>1</v>
      </c>
      <c r="M34">
        <v>4.3</v>
      </c>
      <c r="N34" s="2">
        <v>974</v>
      </c>
      <c r="O34" s="5">
        <f>IF(Table1[[#This Row],[rating_count]]&lt;1000, 1, 0)</f>
        <v>1</v>
      </c>
      <c r="P34" s="6">
        <f>Table1[[#This Row],[actual_price]]*Table1[[#This Row],[rating_count]]</f>
        <v>1070426</v>
      </c>
      <c r="Q34" s="3" t="str">
        <f>IF(Table1[[#This Row],[discounted_price]]&lt;200, "₹ 200",IF(Table1[[#This Row],[discounted_price]]&lt;=500,"₹ 200-₹ 500", "&gt;₹ 500"))</f>
        <v>₹ 200-₹ 500</v>
      </c>
      <c r="R34">
        <f>Table1[[#This Row],[rating]]*Table1[[#This Row],[rating_count]]</f>
        <v>4188.2</v>
      </c>
      <c r="S34" t="str">
        <f>IF(Table1[[#This Row],[discount_percentage]]&lt;0.25, "Low", IF(Table1[[#This Row],[discount_percentage]]&lt;0.5, "Medium", "High"))</f>
        <v>High</v>
      </c>
    </row>
    <row r="35" spans="1:19" x14ac:dyDescent="0.25">
      <c r="A35" t="s">
        <v>97</v>
      </c>
      <c r="B35" t="s">
        <v>98</v>
      </c>
      <c r="C35" t="str">
        <f>TRIM(LEFT(Table1[[#This Row],[product_name]], FIND(" ", Table1[[#This Row],[product_name]], FIND(" ", Table1[[#This Row],[product_name]], FIND(" ", Table1[[#This Row],[product_name]])+1)+1)))</f>
        <v>Samsung Original Type</v>
      </c>
      <c r="D35" t="str">
        <f>PROPER(Table1[[#This Row],[Column1]])</f>
        <v>Samsung Original Type</v>
      </c>
      <c r="E35" t="s">
        <v>21</v>
      </c>
      <c r="F35" t="s">
        <v>22</v>
      </c>
      <c r="G35" t="s">
        <v>23</v>
      </c>
      <c r="H35" t="s">
        <v>24</v>
      </c>
      <c r="I35" s="1">
        <v>599</v>
      </c>
      <c r="J35" s="1">
        <v>599</v>
      </c>
      <c r="K35" s="4">
        <v>0</v>
      </c>
      <c r="L35">
        <f>IF(Table1[[#This Row],[discount_percentage]]&gt;=0.5, 1,0)</f>
        <v>0</v>
      </c>
      <c r="M35">
        <v>4.3</v>
      </c>
      <c r="N35" s="2">
        <v>355</v>
      </c>
      <c r="O35" s="5">
        <f>IF(Table1[[#This Row],[rating_count]]&lt;1000, 1, 0)</f>
        <v>1</v>
      </c>
      <c r="P35" s="6">
        <f>Table1[[#This Row],[actual_price]]*Table1[[#This Row],[rating_count]]</f>
        <v>212645</v>
      </c>
      <c r="Q35" s="3" t="str">
        <f>IF(Table1[[#This Row],[discounted_price]]&lt;200, "₹ 200",IF(Table1[[#This Row],[discounted_price]]&lt;=500,"₹ 200-₹ 500", "&gt;₹ 500"))</f>
        <v>&gt;₹ 500</v>
      </c>
      <c r="R35">
        <f>Table1[[#This Row],[rating]]*Table1[[#This Row],[rating_count]]</f>
        <v>1526.5</v>
      </c>
      <c r="S35" t="str">
        <f>IF(Table1[[#This Row],[discount_percentage]]&lt;0.25, "Low", IF(Table1[[#This Row],[discount_percentage]]&lt;0.5, "Medium", "High"))</f>
        <v>Low</v>
      </c>
    </row>
    <row r="36" spans="1:19" x14ac:dyDescent="0.25">
      <c r="A36" t="s">
        <v>99</v>
      </c>
      <c r="B36" t="s">
        <v>100</v>
      </c>
      <c r="C36" t="str">
        <f>TRIM(LEFT(Table1[[#This Row],[product_name]], FIND(" ", Table1[[#This Row],[product_name]], FIND(" ", Table1[[#This Row],[product_name]], FIND(" ", Table1[[#This Row],[product_name]])+1)+1)))</f>
        <v>pTron Solero T351</v>
      </c>
      <c r="D36" t="str">
        <f>PROPER(Table1[[#This Row],[Column1]])</f>
        <v>Ptron Solero T351</v>
      </c>
      <c r="E36" t="s">
        <v>21</v>
      </c>
      <c r="F36" t="s">
        <v>22</v>
      </c>
      <c r="G36" t="s">
        <v>23</v>
      </c>
      <c r="H36" t="s">
        <v>24</v>
      </c>
      <c r="I36" s="1">
        <v>199</v>
      </c>
      <c r="J36" s="1">
        <v>999</v>
      </c>
      <c r="K36" s="4">
        <v>0.8</v>
      </c>
      <c r="L36">
        <f>IF(Table1[[#This Row],[discount_percentage]]&gt;=0.5, 1,0)</f>
        <v>1</v>
      </c>
      <c r="M36">
        <v>3.9</v>
      </c>
      <c r="N36" s="2">
        <v>1075</v>
      </c>
      <c r="O36" s="5">
        <f>IF(Table1[[#This Row],[rating_count]]&lt;1000, 1, 0)</f>
        <v>0</v>
      </c>
      <c r="P36" s="6">
        <f>Table1[[#This Row],[actual_price]]*Table1[[#This Row],[rating_count]]</f>
        <v>1073925</v>
      </c>
      <c r="Q36" s="3" t="str">
        <f>IF(Table1[[#This Row],[discounted_price]]&lt;200, "₹ 200",IF(Table1[[#This Row],[discounted_price]]&lt;=500,"₹ 200-₹ 500", "&gt;₹ 500"))</f>
        <v>₹ 200</v>
      </c>
      <c r="R36">
        <f>Table1[[#This Row],[rating]]*Table1[[#This Row],[rating_count]]</f>
        <v>4192.5</v>
      </c>
      <c r="S36" t="str">
        <f>IF(Table1[[#This Row],[discount_percentage]]&lt;0.25, "Low", IF(Table1[[#This Row],[discount_percentage]]&lt;0.5, "Medium", "High"))</f>
        <v>High</v>
      </c>
    </row>
    <row r="37" spans="1:19" x14ac:dyDescent="0.25">
      <c r="A37" t="s">
        <v>101</v>
      </c>
      <c r="B37" t="s">
        <v>102</v>
      </c>
      <c r="C37" t="str">
        <f>TRIM(LEFT(Table1[[#This Row],[product_name]], FIND(" ", Table1[[#This Row],[product_name]], FIND(" ", Table1[[#This Row],[product_name]], FIND(" ", Table1[[#This Row],[product_name]])+1)+1)))</f>
        <v>pTron Solero MB301</v>
      </c>
      <c r="D37" t="str">
        <f>PROPER(Table1[[#This Row],[Column1]])</f>
        <v>Ptron Solero Mb301</v>
      </c>
      <c r="E37" t="s">
        <v>21</v>
      </c>
      <c r="F37" t="s">
        <v>22</v>
      </c>
      <c r="G37" t="s">
        <v>23</v>
      </c>
      <c r="H37" t="s">
        <v>24</v>
      </c>
      <c r="I37" s="1">
        <v>99</v>
      </c>
      <c r="J37" s="1">
        <v>666.66</v>
      </c>
      <c r="K37" s="4">
        <v>0.85</v>
      </c>
      <c r="L37">
        <f>IF(Table1[[#This Row],[discount_percentage]]&gt;=0.5, 1,0)</f>
        <v>1</v>
      </c>
      <c r="M37">
        <v>3.9</v>
      </c>
      <c r="N37" s="2">
        <v>24871</v>
      </c>
      <c r="O37" s="5">
        <f>IF(Table1[[#This Row],[rating_count]]&lt;1000, 1, 0)</f>
        <v>0</v>
      </c>
      <c r="P37" s="6">
        <f>Table1[[#This Row],[actual_price]]*Table1[[#This Row],[rating_count]]</f>
        <v>16580500.859999999</v>
      </c>
      <c r="Q37" s="3" t="str">
        <f>IF(Table1[[#This Row],[discounted_price]]&lt;200, "₹ 200",IF(Table1[[#This Row],[discounted_price]]&lt;=500,"₹ 200-₹ 500", "&gt;₹ 500"))</f>
        <v>₹ 200</v>
      </c>
      <c r="R37">
        <f>Table1[[#This Row],[rating]]*Table1[[#This Row],[rating_count]]</f>
        <v>96996.9</v>
      </c>
      <c r="S37" t="str">
        <f>IF(Table1[[#This Row],[discount_percentage]]&lt;0.25, "Low", IF(Table1[[#This Row],[discount_percentage]]&lt;0.5, "Medium", "High"))</f>
        <v>High</v>
      </c>
    </row>
    <row r="38" spans="1:19" x14ac:dyDescent="0.25">
      <c r="A38" t="s">
        <v>103</v>
      </c>
      <c r="B38" t="s">
        <v>104</v>
      </c>
      <c r="C38" t="str">
        <f>TRIM(LEFT(Table1[[#This Row],[product_name]], FIND(" ", Table1[[#This Row],[product_name]], FIND(" ", Table1[[#This Row],[product_name]], FIND(" ", Table1[[#This Row],[product_name]])+1)+1)))</f>
        <v>Amazonbasics Nylon Braided</v>
      </c>
      <c r="D38" t="str">
        <f>PROPER(Table1[[#This Row],[Column1]])</f>
        <v>Amazonbasics Nylon Braided</v>
      </c>
      <c r="E38" t="s">
        <v>21</v>
      </c>
      <c r="F38" t="s">
        <v>22</v>
      </c>
      <c r="G38" t="s">
        <v>23</v>
      </c>
      <c r="H38" t="s">
        <v>24</v>
      </c>
      <c r="I38" s="1">
        <v>899</v>
      </c>
      <c r="J38" s="1">
        <v>1900</v>
      </c>
      <c r="K38" s="4">
        <v>0.53</v>
      </c>
      <c r="L38">
        <f>IF(Table1[[#This Row],[discount_percentage]]&gt;=0.5, 1,0)</f>
        <v>1</v>
      </c>
      <c r="M38">
        <v>4.4000000000000004</v>
      </c>
      <c r="N38" s="2">
        <v>13552</v>
      </c>
      <c r="O38" s="5">
        <f>IF(Table1[[#This Row],[rating_count]]&lt;1000, 1, 0)</f>
        <v>0</v>
      </c>
      <c r="P38" s="6">
        <f>Table1[[#This Row],[actual_price]]*Table1[[#This Row],[rating_count]]</f>
        <v>25748800</v>
      </c>
      <c r="Q38" s="3" t="str">
        <f>IF(Table1[[#This Row],[discounted_price]]&lt;200, "₹ 200",IF(Table1[[#This Row],[discounted_price]]&lt;=500,"₹ 200-₹ 500", "&gt;₹ 500"))</f>
        <v>&gt;₹ 500</v>
      </c>
      <c r="R38">
        <f>Table1[[#This Row],[rating]]*Table1[[#This Row],[rating_count]]</f>
        <v>59628.800000000003</v>
      </c>
      <c r="S38" t="str">
        <f>IF(Table1[[#This Row],[discount_percentage]]&lt;0.25, "Low", IF(Table1[[#This Row],[discount_percentage]]&lt;0.5, "Medium", "High"))</f>
        <v>High</v>
      </c>
    </row>
    <row r="39" spans="1:19" x14ac:dyDescent="0.25">
      <c r="A39" t="s">
        <v>105</v>
      </c>
      <c r="B39" t="s">
        <v>106</v>
      </c>
      <c r="C39" t="str">
        <f>TRIM(LEFT(Table1[[#This Row],[product_name]], FIND(" ", Table1[[#This Row],[product_name]], FIND(" ", Table1[[#This Row],[product_name]], FIND(" ", Table1[[#This Row],[product_name]])+1)+1)))</f>
        <v>Sounce 65W OnePlus</v>
      </c>
      <c r="D39" t="str">
        <f>PROPER(Table1[[#This Row],[Column1]])</f>
        <v>Sounce 65W Oneplus</v>
      </c>
      <c r="E39" t="s">
        <v>21</v>
      </c>
      <c r="F39" t="s">
        <v>22</v>
      </c>
      <c r="G39" t="s">
        <v>23</v>
      </c>
      <c r="H39" t="s">
        <v>24</v>
      </c>
      <c r="I39" s="1">
        <v>199</v>
      </c>
      <c r="J39" s="1">
        <v>999</v>
      </c>
      <c r="K39" s="4">
        <v>0.8</v>
      </c>
      <c r="L39">
        <f>IF(Table1[[#This Row],[discount_percentage]]&gt;=0.5, 1,0)</f>
        <v>1</v>
      </c>
      <c r="M39">
        <v>4</v>
      </c>
      <c r="N39" s="2">
        <v>576</v>
      </c>
      <c r="O39" s="5">
        <f>IF(Table1[[#This Row],[rating_count]]&lt;1000, 1, 0)</f>
        <v>1</v>
      </c>
      <c r="P39" s="6">
        <f>Table1[[#This Row],[actual_price]]*Table1[[#This Row],[rating_count]]</f>
        <v>575424</v>
      </c>
      <c r="Q39" s="3" t="str">
        <f>IF(Table1[[#This Row],[discounted_price]]&lt;200, "₹ 200",IF(Table1[[#This Row],[discounted_price]]&lt;=500,"₹ 200-₹ 500", "&gt;₹ 500"))</f>
        <v>₹ 200</v>
      </c>
      <c r="R39">
        <f>Table1[[#This Row],[rating]]*Table1[[#This Row],[rating_count]]</f>
        <v>2304</v>
      </c>
      <c r="S39" t="str">
        <f>IF(Table1[[#This Row],[discount_percentage]]&lt;0.25, "Low", IF(Table1[[#This Row],[discount_percentage]]&lt;0.5, "Medium", "High"))</f>
        <v>High</v>
      </c>
    </row>
    <row r="40" spans="1:19" x14ac:dyDescent="0.25">
      <c r="A40" t="s">
        <v>107</v>
      </c>
      <c r="B40" t="s">
        <v>108</v>
      </c>
      <c r="C40" t="str">
        <f>TRIM(LEFT(Table1[[#This Row],[product_name]], FIND(" ", Table1[[#This Row],[product_name]], FIND(" ", Table1[[#This Row],[product_name]], FIND(" ", Table1[[#This Row],[product_name]])+1)+1)))</f>
        <v>OnePlus 126 cm</v>
      </c>
      <c r="D40" t="str">
        <f>PROPER(Table1[[#This Row],[Column1]])</f>
        <v>Oneplus 126 Cm</v>
      </c>
      <c r="E40" t="s">
        <v>52</v>
      </c>
      <c r="F40" t="s">
        <v>53</v>
      </c>
      <c r="G40" t="s">
        <v>63</v>
      </c>
      <c r="H40" t="s">
        <v>64</v>
      </c>
      <c r="I40" s="1">
        <v>32999</v>
      </c>
      <c r="J40" s="1">
        <v>45999</v>
      </c>
      <c r="K40" s="4">
        <v>0.28000000000000003</v>
      </c>
      <c r="L40">
        <f>IF(Table1[[#This Row],[discount_percentage]]&gt;=0.5, 1,0)</f>
        <v>0</v>
      </c>
      <c r="M40">
        <v>4.2</v>
      </c>
      <c r="N40" s="2">
        <v>7298</v>
      </c>
      <c r="O40" s="5">
        <f>IF(Table1[[#This Row],[rating_count]]&lt;1000, 1, 0)</f>
        <v>0</v>
      </c>
      <c r="P40" s="6">
        <f>Table1[[#This Row],[actual_price]]*Table1[[#This Row],[rating_count]]</f>
        <v>335700702</v>
      </c>
      <c r="Q40" s="3" t="str">
        <f>IF(Table1[[#This Row],[discounted_price]]&lt;200, "₹ 200",IF(Table1[[#This Row],[discounted_price]]&lt;=500,"₹ 200-₹ 500", "&gt;₹ 500"))</f>
        <v>&gt;₹ 500</v>
      </c>
      <c r="R40">
        <f>Table1[[#This Row],[rating]]*Table1[[#This Row],[rating_count]]</f>
        <v>30651.600000000002</v>
      </c>
      <c r="S40" t="str">
        <f>IF(Table1[[#This Row],[discount_percentage]]&lt;0.25, "Low", IF(Table1[[#This Row],[discount_percentage]]&lt;0.5, "Medium", "High"))</f>
        <v>Medium</v>
      </c>
    </row>
    <row r="41" spans="1:19" x14ac:dyDescent="0.25">
      <c r="A41" t="s">
        <v>109</v>
      </c>
      <c r="B41" t="s">
        <v>110</v>
      </c>
      <c r="C41" t="str">
        <f>TRIM(LEFT(Table1[[#This Row],[product_name]], FIND(" ", Table1[[#This Row],[product_name]], FIND(" ", Table1[[#This Row],[product_name]], FIND(" ", Table1[[#This Row],[product_name]])+1)+1)))</f>
        <v>Duracell Type C</v>
      </c>
      <c r="D41" t="str">
        <f>PROPER(Table1[[#This Row],[Column1]])</f>
        <v>Duracell Type C</v>
      </c>
      <c r="E41" t="s">
        <v>21</v>
      </c>
      <c r="F41" t="s">
        <v>22</v>
      </c>
      <c r="G41" t="s">
        <v>23</v>
      </c>
      <c r="H41" t="s">
        <v>24</v>
      </c>
      <c r="I41" s="1">
        <v>970</v>
      </c>
      <c r="J41" s="1">
        <v>1999</v>
      </c>
      <c r="K41" s="4">
        <v>0.51</v>
      </c>
      <c r="L41">
        <f>IF(Table1[[#This Row],[discount_percentage]]&gt;=0.5, 1,0)</f>
        <v>1</v>
      </c>
      <c r="M41">
        <v>4.2</v>
      </c>
      <c r="N41" s="2">
        <v>462</v>
      </c>
      <c r="O41" s="5">
        <f>IF(Table1[[#This Row],[rating_count]]&lt;1000, 1, 0)</f>
        <v>1</v>
      </c>
      <c r="P41" s="6">
        <f>Table1[[#This Row],[actual_price]]*Table1[[#This Row],[rating_count]]</f>
        <v>923538</v>
      </c>
      <c r="Q41" s="3" t="str">
        <f>IF(Table1[[#This Row],[discounted_price]]&lt;200, "₹ 200",IF(Table1[[#This Row],[discounted_price]]&lt;=500,"₹ 200-₹ 500", "&gt;₹ 500"))</f>
        <v>&gt;₹ 500</v>
      </c>
      <c r="R41">
        <f>Table1[[#This Row],[rating]]*Table1[[#This Row],[rating_count]]</f>
        <v>1940.4</v>
      </c>
      <c r="S41" t="str">
        <f>IF(Table1[[#This Row],[discount_percentage]]&lt;0.25, "Low", IF(Table1[[#This Row],[discount_percentage]]&lt;0.5, "Medium", "High"))</f>
        <v>High</v>
      </c>
    </row>
    <row r="42" spans="1:19" x14ac:dyDescent="0.25">
      <c r="A42" t="s">
        <v>111</v>
      </c>
      <c r="B42" t="s">
        <v>112</v>
      </c>
      <c r="C42" t="str">
        <f>TRIM(LEFT(Table1[[#This Row],[product_name]], FIND(" ", Table1[[#This Row],[product_name]], FIND(" ", Table1[[#This Row],[product_name]], FIND(" ", Table1[[#This Row],[product_name]])+1)+1)))</f>
        <v>AmazonBasics USB 2.0</v>
      </c>
      <c r="D42" t="str">
        <f>PROPER(Table1[[#This Row],[Column1]])</f>
        <v>Amazonbasics Usb 2.0</v>
      </c>
      <c r="E42" t="s">
        <v>21</v>
      </c>
      <c r="F42" t="s">
        <v>22</v>
      </c>
      <c r="G42" t="s">
        <v>23</v>
      </c>
      <c r="H42" t="s">
        <v>24</v>
      </c>
      <c r="I42" s="1">
        <v>209</v>
      </c>
      <c r="J42" s="1">
        <v>695</v>
      </c>
      <c r="K42" s="4">
        <v>0.7</v>
      </c>
      <c r="L42">
        <f>IF(Table1[[#This Row],[discount_percentage]]&gt;=0.5, 1,0)</f>
        <v>1</v>
      </c>
      <c r="M42">
        <v>4.5</v>
      </c>
      <c r="N42" s="2">
        <v>107687</v>
      </c>
      <c r="O42" s="5">
        <f>IF(Table1[[#This Row],[rating_count]]&lt;1000, 1, 0)</f>
        <v>0</v>
      </c>
      <c r="P42" s="6">
        <f>Table1[[#This Row],[actual_price]]*Table1[[#This Row],[rating_count]]</f>
        <v>74842465</v>
      </c>
      <c r="Q42" s="3" t="str">
        <f>IF(Table1[[#This Row],[discounted_price]]&lt;200, "₹ 200",IF(Table1[[#This Row],[discounted_price]]&lt;=500,"₹ 200-₹ 500", "&gt;₹ 500"))</f>
        <v>₹ 200-₹ 500</v>
      </c>
      <c r="R42">
        <f>Table1[[#This Row],[rating]]*Table1[[#This Row],[rating_count]]</f>
        <v>484591.5</v>
      </c>
      <c r="S42" t="str">
        <f>IF(Table1[[#This Row],[discount_percentage]]&lt;0.25, "Low", IF(Table1[[#This Row],[discount_percentage]]&lt;0.5, "Medium", "High"))</f>
        <v>High</v>
      </c>
    </row>
    <row r="43" spans="1:19" x14ac:dyDescent="0.25">
      <c r="A43" t="s">
        <v>113</v>
      </c>
      <c r="B43" t="s">
        <v>114</v>
      </c>
      <c r="C43" t="str">
        <f>TRIM(LEFT(Table1[[#This Row],[product_name]], FIND(" ", Table1[[#This Row],[product_name]], FIND(" ", Table1[[#This Row],[product_name]], FIND(" ", Table1[[#This Row],[product_name]])+1)+1)))</f>
        <v>Mi 108 cm</v>
      </c>
      <c r="D43" t="str">
        <f>PROPER(Table1[[#This Row],[Column1]])</f>
        <v>Mi 108 Cm</v>
      </c>
      <c r="E43" t="s">
        <v>52</v>
      </c>
      <c r="F43" t="s">
        <v>53</v>
      </c>
      <c r="G43" t="s">
        <v>63</v>
      </c>
      <c r="H43" t="s">
        <v>64</v>
      </c>
      <c r="I43" s="1">
        <v>19999</v>
      </c>
      <c r="J43" s="1">
        <v>34999</v>
      </c>
      <c r="K43" s="4">
        <v>0.43</v>
      </c>
      <c r="L43">
        <f>IF(Table1[[#This Row],[discount_percentage]]&gt;=0.5, 1,0)</f>
        <v>0</v>
      </c>
      <c r="M43">
        <v>4.3</v>
      </c>
      <c r="N43" s="2">
        <v>27151</v>
      </c>
      <c r="O43" s="5">
        <f>IF(Table1[[#This Row],[rating_count]]&lt;1000, 1, 0)</f>
        <v>0</v>
      </c>
      <c r="P43" s="6">
        <f>Table1[[#This Row],[actual_price]]*Table1[[#This Row],[rating_count]]</f>
        <v>950257849</v>
      </c>
      <c r="Q43" s="3" t="str">
        <f>IF(Table1[[#This Row],[discounted_price]]&lt;200, "₹ 200",IF(Table1[[#This Row],[discounted_price]]&lt;=500,"₹ 200-₹ 500", "&gt;₹ 500"))</f>
        <v>&gt;₹ 500</v>
      </c>
      <c r="R43">
        <f>Table1[[#This Row],[rating]]*Table1[[#This Row],[rating_count]]</f>
        <v>116749.29999999999</v>
      </c>
      <c r="S43" t="str">
        <f>IF(Table1[[#This Row],[discount_percentage]]&lt;0.25, "Low", IF(Table1[[#This Row],[discount_percentage]]&lt;0.5, "Medium", "High"))</f>
        <v>Medium</v>
      </c>
    </row>
    <row r="44" spans="1:19" x14ac:dyDescent="0.25">
      <c r="A44" t="s">
        <v>115</v>
      </c>
      <c r="B44" t="s">
        <v>116</v>
      </c>
      <c r="C44" t="str">
        <f>TRIM(LEFT(Table1[[#This Row],[product_name]], FIND(" ", Table1[[#This Row],[product_name]], FIND(" ", Table1[[#This Row],[product_name]], FIND(" ", Table1[[#This Row],[product_name]])+1)+1)))</f>
        <v>Wayona Nylon Braided</v>
      </c>
      <c r="D44" t="str">
        <f>PROPER(Table1[[#This Row],[Column1]])</f>
        <v>Wayona Nylon Braided</v>
      </c>
      <c r="E44" t="s">
        <v>21</v>
      </c>
      <c r="F44" t="s">
        <v>22</v>
      </c>
      <c r="G44" t="s">
        <v>23</v>
      </c>
      <c r="H44" t="s">
        <v>24</v>
      </c>
      <c r="I44" s="1">
        <v>399</v>
      </c>
      <c r="J44" s="1">
        <v>1099</v>
      </c>
      <c r="K44" s="4">
        <v>0.64</v>
      </c>
      <c r="L44">
        <f>IF(Table1[[#This Row],[discount_percentage]]&gt;=0.5, 1,0)</f>
        <v>1</v>
      </c>
      <c r="M44">
        <v>4.2</v>
      </c>
      <c r="N44" s="2">
        <v>24269</v>
      </c>
      <c r="O44" s="5">
        <f>IF(Table1[[#This Row],[rating_count]]&lt;1000, 1, 0)</f>
        <v>0</v>
      </c>
      <c r="P44" s="6">
        <f>Table1[[#This Row],[actual_price]]*Table1[[#This Row],[rating_count]]</f>
        <v>26671631</v>
      </c>
      <c r="Q44" s="3" t="str">
        <f>IF(Table1[[#This Row],[discounted_price]]&lt;200, "₹ 200",IF(Table1[[#This Row],[discounted_price]]&lt;=500,"₹ 200-₹ 500", "&gt;₹ 500"))</f>
        <v>₹ 200-₹ 500</v>
      </c>
      <c r="R44">
        <f>Table1[[#This Row],[rating]]*Table1[[#This Row],[rating_count]]</f>
        <v>101929.8</v>
      </c>
      <c r="S44" t="str">
        <f>IF(Table1[[#This Row],[discount_percentage]]&lt;0.25, "Low", IF(Table1[[#This Row],[discount_percentage]]&lt;0.5, "Medium", "High"))</f>
        <v>High</v>
      </c>
    </row>
    <row r="45" spans="1:19" x14ac:dyDescent="0.25">
      <c r="A45" t="s">
        <v>117</v>
      </c>
      <c r="B45" t="s">
        <v>118</v>
      </c>
      <c r="C45" t="str">
        <f>TRIM(LEFT(Table1[[#This Row],[product_name]], FIND(" ", Table1[[#This Row],[product_name]], FIND(" ", Table1[[#This Row],[product_name]], FIND(" ", Table1[[#This Row],[product_name]])+1)+1)))</f>
        <v>TP-Link Nano AC600</v>
      </c>
      <c r="D45" t="str">
        <f>PROPER(Table1[[#This Row],[Column1]])</f>
        <v>Tp-Link Nano Ac600</v>
      </c>
      <c r="E45" t="s">
        <v>21</v>
      </c>
      <c r="F45" t="s">
        <v>41</v>
      </c>
      <c r="G45" t="s">
        <v>42</v>
      </c>
      <c r="H45" t="s">
        <v>43</v>
      </c>
      <c r="I45" s="1">
        <v>999</v>
      </c>
      <c r="J45" s="1">
        <v>1599</v>
      </c>
      <c r="K45" s="4">
        <v>0.38</v>
      </c>
      <c r="L45">
        <f>IF(Table1[[#This Row],[discount_percentage]]&gt;=0.5, 1,0)</f>
        <v>0</v>
      </c>
      <c r="M45">
        <v>4.3</v>
      </c>
      <c r="N45" s="2">
        <v>12093</v>
      </c>
      <c r="O45" s="5">
        <f>IF(Table1[[#This Row],[rating_count]]&lt;1000, 1, 0)</f>
        <v>0</v>
      </c>
      <c r="P45" s="6">
        <f>Table1[[#This Row],[actual_price]]*Table1[[#This Row],[rating_count]]</f>
        <v>19336707</v>
      </c>
      <c r="Q45" s="3" t="str">
        <f>IF(Table1[[#This Row],[discounted_price]]&lt;200, "₹ 200",IF(Table1[[#This Row],[discounted_price]]&lt;=500,"₹ 200-₹ 500", "&gt;₹ 500"))</f>
        <v>&gt;₹ 500</v>
      </c>
      <c r="R45">
        <f>Table1[[#This Row],[rating]]*Table1[[#This Row],[rating_count]]</f>
        <v>51999.9</v>
      </c>
      <c r="S45" t="str">
        <f>IF(Table1[[#This Row],[discount_percentage]]&lt;0.25, "Low", IF(Table1[[#This Row],[discount_percentage]]&lt;0.5, "Medium", "High"))</f>
        <v>Medium</v>
      </c>
    </row>
    <row r="46" spans="1:19" x14ac:dyDescent="0.25">
      <c r="A46" t="s">
        <v>119</v>
      </c>
      <c r="B46" t="s">
        <v>120</v>
      </c>
      <c r="C46" t="str">
        <f>TRIM(LEFT(Table1[[#This Row],[product_name]], FIND(" ", Table1[[#This Row],[product_name]], FIND(" ", Table1[[#This Row],[product_name]], FIND(" ", Table1[[#This Row],[product_name]])+1)+1)))</f>
        <v>FLiX (Beetel USB</v>
      </c>
      <c r="D46" t="str">
        <f>PROPER(Table1[[#This Row],[Column1]])</f>
        <v>Flix (Beetel Usb</v>
      </c>
      <c r="E46" t="s">
        <v>21</v>
      </c>
      <c r="F46" t="s">
        <v>22</v>
      </c>
      <c r="G46" t="s">
        <v>23</v>
      </c>
      <c r="H46" t="s">
        <v>24</v>
      </c>
      <c r="I46" s="1">
        <v>59</v>
      </c>
      <c r="J46" s="1">
        <v>199</v>
      </c>
      <c r="K46" s="4">
        <v>0.7</v>
      </c>
      <c r="L46">
        <f>IF(Table1[[#This Row],[discount_percentage]]&gt;=0.5, 1,0)</f>
        <v>1</v>
      </c>
      <c r="M46">
        <v>4</v>
      </c>
      <c r="N46" s="2">
        <v>9378</v>
      </c>
      <c r="O46" s="5">
        <f>IF(Table1[[#This Row],[rating_count]]&lt;1000, 1, 0)</f>
        <v>0</v>
      </c>
      <c r="P46" s="6">
        <f>Table1[[#This Row],[actual_price]]*Table1[[#This Row],[rating_count]]</f>
        <v>1866222</v>
      </c>
      <c r="Q46" s="3" t="str">
        <f>IF(Table1[[#This Row],[discounted_price]]&lt;200, "₹ 200",IF(Table1[[#This Row],[discounted_price]]&lt;=500,"₹ 200-₹ 500", "&gt;₹ 500"))</f>
        <v>₹ 200</v>
      </c>
      <c r="R46">
        <f>Table1[[#This Row],[rating]]*Table1[[#This Row],[rating_count]]</f>
        <v>37512</v>
      </c>
      <c r="S46" t="str">
        <f>IF(Table1[[#This Row],[discount_percentage]]&lt;0.25, "Low", IF(Table1[[#This Row],[discount_percentage]]&lt;0.5, "Medium", "High"))</f>
        <v>High</v>
      </c>
    </row>
    <row r="47" spans="1:19" x14ac:dyDescent="0.25">
      <c r="A47" t="s">
        <v>121</v>
      </c>
      <c r="B47" t="s">
        <v>122</v>
      </c>
      <c r="C47" t="str">
        <f>TRIM(LEFT(Table1[[#This Row],[product_name]], FIND(" ", Table1[[#This Row],[product_name]], FIND(" ", Table1[[#This Row],[product_name]], FIND(" ", Table1[[#This Row],[product_name]])+1)+1)))</f>
        <v>Wecool Nylon Braided</v>
      </c>
      <c r="D47" t="str">
        <f>PROPER(Table1[[#This Row],[Column1]])</f>
        <v>Wecool Nylon Braided</v>
      </c>
      <c r="E47" t="s">
        <v>21</v>
      </c>
      <c r="F47" t="s">
        <v>22</v>
      </c>
      <c r="G47" t="s">
        <v>23</v>
      </c>
      <c r="H47" t="s">
        <v>24</v>
      </c>
      <c r="I47" s="1">
        <v>333</v>
      </c>
      <c r="J47" s="1">
        <v>999</v>
      </c>
      <c r="K47" s="4">
        <v>0.67</v>
      </c>
      <c r="L47">
        <f>IF(Table1[[#This Row],[discount_percentage]]&gt;=0.5, 1,0)</f>
        <v>1</v>
      </c>
      <c r="M47">
        <v>3.3</v>
      </c>
      <c r="N47" s="2">
        <v>9792</v>
      </c>
      <c r="O47" s="5">
        <f>IF(Table1[[#This Row],[rating_count]]&lt;1000, 1, 0)</f>
        <v>0</v>
      </c>
      <c r="P47" s="6">
        <f>Table1[[#This Row],[actual_price]]*Table1[[#This Row],[rating_count]]</f>
        <v>9782208</v>
      </c>
      <c r="Q47" s="3" t="str">
        <f>IF(Table1[[#This Row],[discounted_price]]&lt;200, "₹ 200",IF(Table1[[#This Row],[discounted_price]]&lt;=500,"₹ 200-₹ 500", "&gt;₹ 500"))</f>
        <v>₹ 200-₹ 500</v>
      </c>
      <c r="R47">
        <f>Table1[[#This Row],[rating]]*Table1[[#This Row],[rating_count]]</f>
        <v>32313.599999999999</v>
      </c>
      <c r="S47" t="str">
        <f>IF(Table1[[#This Row],[discount_percentage]]&lt;0.25, "Low", IF(Table1[[#This Row],[discount_percentage]]&lt;0.5, "Medium", "High"))</f>
        <v>High</v>
      </c>
    </row>
    <row r="48" spans="1:19" x14ac:dyDescent="0.25">
      <c r="A48" t="s">
        <v>123</v>
      </c>
      <c r="B48" t="s">
        <v>124</v>
      </c>
      <c r="C48" t="str">
        <f>TRIM(LEFT(Table1[[#This Row],[product_name]], FIND(" ", Table1[[#This Row],[product_name]], FIND(" ", Table1[[#This Row],[product_name]], FIND(" ", Table1[[#This Row],[product_name]])+1)+1)))</f>
        <v>D-Link DWA-131 300</v>
      </c>
      <c r="D48" t="str">
        <f>PROPER(Table1[[#This Row],[Column1]])</f>
        <v>D-Link Dwa-131 300</v>
      </c>
      <c r="E48" t="s">
        <v>21</v>
      </c>
      <c r="F48" t="s">
        <v>41</v>
      </c>
      <c r="G48" t="s">
        <v>42</v>
      </c>
      <c r="H48" t="s">
        <v>43</v>
      </c>
      <c r="I48" s="1">
        <v>507</v>
      </c>
      <c r="J48" s="1">
        <v>1208</v>
      </c>
      <c r="K48" s="4">
        <v>0.57999999999999996</v>
      </c>
      <c r="L48">
        <f>IF(Table1[[#This Row],[discount_percentage]]&gt;=0.5, 1,0)</f>
        <v>1</v>
      </c>
      <c r="M48">
        <v>4.0999999999999996</v>
      </c>
      <c r="N48" s="2">
        <v>8131</v>
      </c>
      <c r="O48" s="5">
        <f>IF(Table1[[#This Row],[rating_count]]&lt;1000, 1, 0)</f>
        <v>0</v>
      </c>
      <c r="P48" s="6">
        <f>Table1[[#This Row],[actual_price]]*Table1[[#This Row],[rating_count]]</f>
        <v>9822248</v>
      </c>
      <c r="Q48" s="3" t="str">
        <f>IF(Table1[[#This Row],[discounted_price]]&lt;200, "₹ 200",IF(Table1[[#This Row],[discounted_price]]&lt;=500,"₹ 200-₹ 500", "&gt;₹ 500"))</f>
        <v>&gt;₹ 500</v>
      </c>
      <c r="R48">
        <f>Table1[[#This Row],[rating]]*Table1[[#This Row],[rating_count]]</f>
        <v>33337.1</v>
      </c>
      <c r="S48" t="str">
        <f>IF(Table1[[#This Row],[discount_percentage]]&lt;0.25, "Low", IF(Table1[[#This Row],[discount_percentage]]&lt;0.5, "Medium", "High"))</f>
        <v>High</v>
      </c>
    </row>
    <row r="49" spans="1:19" x14ac:dyDescent="0.25">
      <c r="A49" t="s">
        <v>125</v>
      </c>
      <c r="B49" t="s">
        <v>126</v>
      </c>
      <c r="C49" t="str">
        <f>TRIM(LEFT(Table1[[#This Row],[product_name]], FIND(" ", Table1[[#This Row],[product_name]], FIND(" ", Table1[[#This Row],[product_name]], FIND(" ", Table1[[#This Row],[product_name]])+1)+1)))</f>
        <v>Amazon Basics High-Speed</v>
      </c>
      <c r="D49" t="str">
        <f>PROPER(Table1[[#This Row],[Column1]])</f>
        <v>Amazon Basics High-Speed</v>
      </c>
      <c r="E49" t="s">
        <v>52</v>
      </c>
      <c r="F49" t="s">
        <v>53</v>
      </c>
      <c r="G49" t="s">
        <v>54</v>
      </c>
      <c r="H49" t="s">
        <v>24</v>
      </c>
      <c r="I49" s="1">
        <v>309</v>
      </c>
      <c r="J49" s="1">
        <v>475</v>
      </c>
      <c r="K49" s="4">
        <v>0.35</v>
      </c>
      <c r="L49">
        <f>IF(Table1[[#This Row],[discount_percentage]]&gt;=0.5, 1,0)</f>
        <v>0</v>
      </c>
      <c r="M49">
        <v>4.4000000000000004</v>
      </c>
      <c r="N49" s="2">
        <v>426973</v>
      </c>
      <c r="O49" s="5">
        <f>IF(Table1[[#This Row],[rating_count]]&lt;1000, 1, 0)</f>
        <v>0</v>
      </c>
      <c r="P49" s="6">
        <f>Table1[[#This Row],[actual_price]]*Table1[[#This Row],[rating_count]]</f>
        <v>202812175</v>
      </c>
      <c r="Q49" s="3" t="str">
        <f>IF(Table1[[#This Row],[discounted_price]]&lt;200, "₹ 200",IF(Table1[[#This Row],[discounted_price]]&lt;=500,"₹ 200-₹ 500", "&gt;₹ 500"))</f>
        <v>₹ 200-₹ 500</v>
      </c>
      <c r="R49">
        <f>Table1[[#This Row],[rating]]*Table1[[#This Row],[rating_count]]</f>
        <v>1878681.2000000002</v>
      </c>
      <c r="S49" t="str">
        <f>IF(Table1[[#This Row],[discount_percentage]]&lt;0.25, "Low", IF(Table1[[#This Row],[discount_percentage]]&lt;0.5, "Medium", "High"))</f>
        <v>Medium</v>
      </c>
    </row>
    <row r="50" spans="1:19" x14ac:dyDescent="0.25">
      <c r="A50" t="s">
        <v>127</v>
      </c>
      <c r="B50" t="s">
        <v>128</v>
      </c>
      <c r="C50" t="str">
        <f>TRIM(LEFT(Table1[[#This Row],[product_name]], FIND(" ", Table1[[#This Row],[product_name]], FIND(" ", Table1[[#This Row],[product_name]], FIND(" ", Table1[[#This Row],[product_name]])+1)+1)))</f>
        <v>7SEVEN¬Æ Compatible for</v>
      </c>
      <c r="D50" t="str">
        <f>PROPER(Table1[[#This Row],[Column1]])</f>
        <v>7Seven¬Æ Compatible For</v>
      </c>
      <c r="E50" t="s">
        <v>52</v>
      </c>
      <c r="F50" t="s">
        <v>53</v>
      </c>
      <c r="G50" t="s">
        <v>54</v>
      </c>
      <c r="H50" t="s">
        <v>129</v>
      </c>
      <c r="I50" s="1">
        <v>399</v>
      </c>
      <c r="J50" s="1">
        <v>999</v>
      </c>
      <c r="K50" s="4">
        <v>0.6</v>
      </c>
      <c r="L50">
        <f>IF(Table1[[#This Row],[discount_percentage]]&gt;=0.5, 1,0)</f>
        <v>1</v>
      </c>
      <c r="M50">
        <v>3.6</v>
      </c>
      <c r="N50" s="2">
        <v>493</v>
      </c>
      <c r="O50" s="5">
        <f>IF(Table1[[#This Row],[rating_count]]&lt;1000, 1, 0)</f>
        <v>1</v>
      </c>
      <c r="P50" s="6">
        <f>Table1[[#This Row],[actual_price]]*Table1[[#This Row],[rating_count]]</f>
        <v>492507</v>
      </c>
      <c r="Q50" s="3" t="str">
        <f>IF(Table1[[#This Row],[discounted_price]]&lt;200, "₹ 200",IF(Table1[[#This Row],[discounted_price]]&lt;=500,"₹ 200-₹ 500", "&gt;₹ 500"))</f>
        <v>₹ 200-₹ 500</v>
      </c>
      <c r="R50">
        <f>Table1[[#This Row],[rating]]*Table1[[#This Row],[rating_count]]</f>
        <v>1774.8</v>
      </c>
      <c r="S50" t="str">
        <f>IF(Table1[[#This Row],[discount_percentage]]&lt;0.25, "Low", IF(Table1[[#This Row],[discount_percentage]]&lt;0.5, "Medium", "High"))</f>
        <v>High</v>
      </c>
    </row>
    <row r="51" spans="1:19" x14ac:dyDescent="0.25">
      <c r="A51" t="s">
        <v>130</v>
      </c>
      <c r="B51" t="s">
        <v>131</v>
      </c>
      <c r="C51" t="str">
        <f>TRIM(LEFT(Table1[[#This Row],[product_name]], FIND(" ", Table1[[#This Row],[product_name]], FIND(" ", Table1[[#This Row],[product_name]], FIND(" ", Table1[[#This Row],[product_name]])+1)+1)))</f>
        <v>Amazonbasics Micro Usb</v>
      </c>
      <c r="D51" t="str">
        <f>PROPER(Table1[[#This Row],[Column1]])</f>
        <v>Amazonbasics Micro Usb</v>
      </c>
      <c r="E51" t="s">
        <v>21</v>
      </c>
      <c r="F51" t="s">
        <v>22</v>
      </c>
      <c r="G51" t="s">
        <v>23</v>
      </c>
      <c r="H51" t="s">
        <v>24</v>
      </c>
      <c r="I51" s="1">
        <v>199</v>
      </c>
      <c r="J51" s="1">
        <v>395</v>
      </c>
      <c r="K51" s="4">
        <v>0.5</v>
      </c>
      <c r="L51">
        <f>IF(Table1[[#This Row],[discount_percentage]]&gt;=0.5, 1,0)</f>
        <v>1</v>
      </c>
      <c r="M51">
        <v>4.2</v>
      </c>
      <c r="N51" s="2">
        <v>92595</v>
      </c>
      <c r="O51" s="5">
        <f>IF(Table1[[#This Row],[rating_count]]&lt;1000, 1, 0)</f>
        <v>0</v>
      </c>
      <c r="P51" s="6">
        <f>Table1[[#This Row],[actual_price]]*Table1[[#This Row],[rating_count]]</f>
        <v>36575025</v>
      </c>
      <c r="Q51" s="3" t="str">
        <f>IF(Table1[[#This Row],[discounted_price]]&lt;200, "₹ 200",IF(Table1[[#This Row],[discounted_price]]&lt;=500,"₹ 200-₹ 500", "&gt;₹ 500"))</f>
        <v>₹ 200</v>
      </c>
      <c r="R51">
        <f>Table1[[#This Row],[rating]]*Table1[[#This Row],[rating_count]]</f>
        <v>388899</v>
      </c>
      <c r="S51" t="str">
        <f>IF(Table1[[#This Row],[discount_percentage]]&lt;0.25, "Low", IF(Table1[[#This Row],[discount_percentage]]&lt;0.5, "Medium", "High"))</f>
        <v>High</v>
      </c>
    </row>
    <row r="52" spans="1:19" x14ac:dyDescent="0.25">
      <c r="A52" t="s">
        <v>132</v>
      </c>
      <c r="B52" t="s">
        <v>133</v>
      </c>
      <c r="C52" t="str">
        <f>TRIM(LEFT(Table1[[#This Row],[product_name]], FIND(" ", Table1[[#This Row],[product_name]], FIND(" ", Table1[[#This Row],[product_name]], FIND(" ", Table1[[#This Row],[product_name]])+1)+1)))</f>
        <v>TP-Link AC600 600</v>
      </c>
      <c r="D52" t="str">
        <f>PROPER(Table1[[#This Row],[Column1]])</f>
        <v>Tp-Link Ac600 600</v>
      </c>
      <c r="E52" t="s">
        <v>21</v>
      </c>
      <c r="F52" t="s">
        <v>41</v>
      </c>
      <c r="G52" t="s">
        <v>42</v>
      </c>
      <c r="H52" t="s">
        <v>43</v>
      </c>
      <c r="I52" s="1">
        <v>1199</v>
      </c>
      <c r="J52" s="1">
        <v>2199</v>
      </c>
      <c r="K52" s="4">
        <v>0.45</v>
      </c>
      <c r="L52">
        <f>IF(Table1[[#This Row],[discount_percentage]]&gt;=0.5, 1,0)</f>
        <v>0</v>
      </c>
      <c r="M52">
        <v>4.4000000000000004</v>
      </c>
      <c r="N52" s="2">
        <v>24780</v>
      </c>
      <c r="O52" s="5">
        <f>IF(Table1[[#This Row],[rating_count]]&lt;1000, 1, 0)</f>
        <v>0</v>
      </c>
      <c r="P52" s="6">
        <f>Table1[[#This Row],[actual_price]]*Table1[[#This Row],[rating_count]]</f>
        <v>54491220</v>
      </c>
      <c r="Q52" s="3" t="str">
        <f>IF(Table1[[#This Row],[discounted_price]]&lt;200, "₹ 200",IF(Table1[[#This Row],[discounted_price]]&lt;=500,"₹ 200-₹ 500", "&gt;₹ 500"))</f>
        <v>&gt;₹ 500</v>
      </c>
      <c r="R52">
        <f>Table1[[#This Row],[rating]]*Table1[[#This Row],[rating_count]]</f>
        <v>109032.00000000001</v>
      </c>
      <c r="S52" t="str">
        <f>IF(Table1[[#This Row],[discount_percentage]]&lt;0.25, "Low", IF(Table1[[#This Row],[discount_percentage]]&lt;0.5, "Medium", "High"))</f>
        <v>Medium</v>
      </c>
    </row>
    <row r="53" spans="1:19" x14ac:dyDescent="0.25">
      <c r="A53" t="s">
        <v>134</v>
      </c>
      <c r="B53" t="s">
        <v>135</v>
      </c>
      <c r="C53" t="str">
        <f>TRIM(LEFT(Table1[[#This Row],[product_name]], FIND(" ", Table1[[#This Row],[product_name]], FIND(" ", Table1[[#This Row],[product_name]], FIND(" ", Table1[[#This Row],[product_name]])+1)+1)))</f>
        <v>AmazonBasics Micro USB</v>
      </c>
      <c r="D53" t="str">
        <f>PROPER(Table1[[#This Row],[Column1]])</f>
        <v>Amazonbasics Micro Usb</v>
      </c>
      <c r="E53" t="s">
        <v>21</v>
      </c>
      <c r="F53" t="s">
        <v>22</v>
      </c>
      <c r="G53" t="s">
        <v>23</v>
      </c>
      <c r="H53" t="s">
        <v>24</v>
      </c>
      <c r="I53" s="1">
        <v>179</v>
      </c>
      <c r="J53" s="1">
        <v>500</v>
      </c>
      <c r="K53" s="4">
        <v>0.64</v>
      </c>
      <c r="L53">
        <f>IF(Table1[[#This Row],[discount_percentage]]&gt;=0.5, 1,0)</f>
        <v>1</v>
      </c>
      <c r="M53">
        <v>4.2</v>
      </c>
      <c r="N53" s="2">
        <v>92595</v>
      </c>
      <c r="O53" s="5">
        <f>IF(Table1[[#This Row],[rating_count]]&lt;1000, 1, 0)</f>
        <v>0</v>
      </c>
      <c r="P53" s="6">
        <f>Table1[[#This Row],[actual_price]]*Table1[[#This Row],[rating_count]]</f>
        <v>46297500</v>
      </c>
      <c r="Q53" s="3" t="str">
        <f>IF(Table1[[#This Row],[discounted_price]]&lt;200, "₹ 200",IF(Table1[[#This Row],[discounted_price]]&lt;=500,"₹ 200-₹ 500", "&gt;₹ 500"))</f>
        <v>₹ 200</v>
      </c>
      <c r="R53">
        <f>Table1[[#This Row],[rating]]*Table1[[#This Row],[rating_count]]</f>
        <v>388899</v>
      </c>
      <c r="S53" t="str">
        <f>IF(Table1[[#This Row],[discount_percentage]]&lt;0.25, "Low", IF(Table1[[#This Row],[discount_percentage]]&lt;0.5, "Medium", "High"))</f>
        <v>High</v>
      </c>
    </row>
    <row r="54" spans="1:19" x14ac:dyDescent="0.25">
      <c r="A54" t="s">
        <v>136</v>
      </c>
      <c r="B54" t="s">
        <v>137</v>
      </c>
      <c r="C54" t="str">
        <f>TRIM(LEFT(Table1[[#This Row],[product_name]], FIND(" ", Table1[[#This Row],[product_name]], FIND(" ", Table1[[#This Row],[product_name]], FIND(" ", Table1[[#This Row],[product_name]])+1)+1)))</f>
        <v>AmazonBasics New Release</v>
      </c>
      <c r="D54" t="str">
        <f>PROPER(Table1[[#This Row],[Column1]])</f>
        <v>Amazonbasics New Release</v>
      </c>
      <c r="E54" t="s">
        <v>21</v>
      </c>
      <c r="F54" t="s">
        <v>22</v>
      </c>
      <c r="G54" t="s">
        <v>23</v>
      </c>
      <c r="H54" t="s">
        <v>24</v>
      </c>
      <c r="I54" s="1">
        <v>799</v>
      </c>
      <c r="J54" s="1">
        <v>2100</v>
      </c>
      <c r="K54" s="4">
        <v>0.62</v>
      </c>
      <c r="L54">
        <f>IF(Table1[[#This Row],[discount_percentage]]&gt;=0.5, 1,0)</f>
        <v>1</v>
      </c>
      <c r="M54">
        <v>4.3</v>
      </c>
      <c r="N54" s="2">
        <v>8188</v>
      </c>
      <c r="O54" s="5">
        <f>IF(Table1[[#This Row],[rating_count]]&lt;1000, 1, 0)</f>
        <v>0</v>
      </c>
      <c r="P54" s="6">
        <f>Table1[[#This Row],[actual_price]]*Table1[[#This Row],[rating_count]]</f>
        <v>17194800</v>
      </c>
      <c r="Q54" s="3" t="str">
        <f>IF(Table1[[#This Row],[discounted_price]]&lt;200, "₹ 200",IF(Table1[[#This Row],[discounted_price]]&lt;=500,"₹ 200-₹ 500", "&gt;₹ 500"))</f>
        <v>&gt;₹ 500</v>
      </c>
      <c r="R54">
        <f>Table1[[#This Row],[rating]]*Table1[[#This Row],[rating_count]]</f>
        <v>35208.400000000001</v>
      </c>
      <c r="S54" t="str">
        <f>IF(Table1[[#This Row],[discount_percentage]]&lt;0.25, "Low", IF(Table1[[#This Row],[discount_percentage]]&lt;0.5, "Medium", "High"))</f>
        <v>High</v>
      </c>
    </row>
    <row r="55" spans="1:19" x14ac:dyDescent="0.25">
      <c r="A55" t="s">
        <v>138</v>
      </c>
      <c r="B55" t="s">
        <v>139</v>
      </c>
      <c r="C55" t="str">
        <f>TRIM(LEFT(Table1[[#This Row],[product_name]], FIND(" ", Table1[[#This Row],[product_name]], FIND(" ", Table1[[#This Row],[product_name]], FIND(" ", Table1[[#This Row],[product_name]])+1)+1)))</f>
        <v>VW 80 cm</v>
      </c>
      <c r="D55" t="str">
        <f>PROPER(Table1[[#This Row],[Column1]])</f>
        <v>Vw 80 Cm</v>
      </c>
      <c r="E55" t="s">
        <v>52</v>
      </c>
      <c r="F55" t="s">
        <v>53</v>
      </c>
      <c r="G55" t="s">
        <v>63</v>
      </c>
      <c r="H55" t="s">
        <v>140</v>
      </c>
      <c r="I55" s="1">
        <v>6999</v>
      </c>
      <c r="J55" s="1">
        <v>12999</v>
      </c>
      <c r="K55" s="4">
        <v>0.46</v>
      </c>
      <c r="L55">
        <f>IF(Table1[[#This Row],[discount_percentage]]&gt;=0.5, 1,0)</f>
        <v>0</v>
      </c>
      <c r="M55">
        <v>4.2</v>
      </c>
      <c r="N55" s="2">
        <v>4003</v>
      </c>
      <c r="O55" s="5">
        <f>IF(Table1[[#This Row],[rating_count]]&lt;1000, 1, 0)</f>
        <v>0</v>
      </c>
      <c r="P55" s="6">
        <f>Table1[[#This Row],[actual_price]]*Table1[[#This Row],[rating_count]]</f>
        <v>52034997</v>
      </c>
      <c r="Q55" s="3" t="str">
        <f>IF(Table1[[#This Row],[discounted_price]]&lt;200, "₹ 200",IF(Table1[[#This Row],[discounted_price]]&lt;=500,"₹ 200-₹ 500", "&gt;₹ 500"))</f>
        <v>&gt;₹ 500</v>
      </c>
      <c r="R55">
        <f>Table1[[#This Row],[rating]]*Table1[[#This Row],[rating_count]]</f>
        <v>16812.600000000002</v>
      </c>
      <c r="S55" t="str">
        <f>IF(Table1[[#This Row],[discount_percentage]]&lt;0.25, "Low", IF(Table1[[#This Row],[discount_percentage]]&lt;0.5, "Medium", "High"))</f>
        <v>Medium</v>
      </c>
    </row>
    <row r="56" spans="1:19" x14ac:dyDescent="0.25">
      <c r="A56" t="s">
        <v>141</v>
      </c>
      <c r="B56" t="s">
        <v>142</v>
      </c>
      <c r="C56" t="str">
        <f>TRIM(LEFT(Table1[[#This Row],[product_name]], FIND(" ", Table1[[#This Row],[product_name]], FIND(" ", Table1[[#This Row],[product_name]], FIND(" ", Table1[[#This Row],[product_name]])+1)+1)))</f>
        <v>Ambrane Unbreakable 3A</v>
      </c>
      <c r="D56" t="str">
        <f>PROPER(Table1[[#This Row],[Column1]])</f>
        <v>Ambrane Unbreakable 3A</v>
      </c>
      <c r="E56" t="s">
        <v>21</v>
      </c>
      <c r="F56" t="s">
        <v>22</v>
      </c>
      <c r="G56" t="s">
        <v>23</v>
      </c>
      <c r="H56" t="s">
        <v>24</v>
      </c>
      <c r="I56" s="1">
        <v>199</v>
      </c>
      <c r="J56" s="1">
        <v>349</v>
      </c>
      <c r="K56" s="4">
        <v>0.43</v>
      </c>
      <c r="L56">
        <f>IF(Table1[[#This Row],[discount_percentage]]&gt;=0.5, 1,0)</f>
        <v>0</v>
      </c>
      <c r="M56">
        <v>4.0999999999999996</v>
      </c>
      <c r="N56" s="2">
        <v>314</v>
      </c>
      <c r="O56" s="5">
        <f>IF(Table1[[#This Row],[rating_count]]&lt;1000, 1, 0)</f>
        <v>1</v>
      </c>
      <c r="P56" s="6">
        <f>Table1[[#This Row],[actual_price]]*Table1[[#This Row],[rating_count]]</f>
        <v>109586</v>
      </c>
      <c r="Q56" s="3" t="str">
        <f>IF(Table1[[#This Row],[discounted_price]]&lt;200, "₹ 200",IF(Table1[[#This Row],[discounted_price]]&lt;=500,"₹ 200-₹ 500", "&gt;₹ 500"))</f>
        <v>₹ 200</v>
      </c>
      <c r="R56">
        <f>Table1[[#This Row],[rating]]*Table1[[#This Row],[rating_count]]</f>
        <v>1287.3999999999999</v>
      </c>
      <c r="S56" t="str">
        <f>IF(Table1[[#This Row],[discount_percentage]]&lt;0.25, "Low", IF(Table1[[#This Row],[discount_percentage]]&lt;0.5, "Medium", "High"))</f>
        <v>Medium</v>
      </c>
    </row>
    <row r="57" spans="1:19" x14ac:dyDescent="0.25">
      <c r="A57" t="s">
        <v>143</v>
      </c>
      <c r="B57" t="s">
        <v>144</v>
      </c>
      <c r="C57" t="str">
        <f>TRIM(LEFT(Table1[[#This Row],[product_name]], FIND(" ", Table1[[#This Row],[product_name]], FIND(" ", Table1[[#This Row],[product_name]], FIND(" ", Table1[[#This Row],[product_name]])+1)+1)))</f>
        <v>Tata Sky Universal</v>
      </c>
      <c r="D57" t="str">
        <f>PROPER(Table1[[#This Row],[Column1]])</f>
        <v>Tata Sky Universal</v>
      </c>
      <c r="E57" t="s">
        <v>52</v>
      </c>
      <c r="F57" t="s">
        <v>53</v>
      </c>
      <c r="G57" t="s">
        <v>54</v>
      </c>
      <c r="H57" t="s">
        <v>129</v>
      </c>
      <c r="I57" s="1">
        <v>230</v>
      </c>
      <c r="J57" s="1">
        <v>499</v>
      </c>
      <c r="K57" s="4">
        <v>0.54</v>
      </c>
      <c r="L57">
        <f>IF(Table1[[#This Row],[discount_percentage]]&gt;=0.5, 1,0)</f>
        <v>1</v>
      </c>
      <c r="M57">
        <v>3.7</v>
      </c>
      <c r="N57" s="2">
        <v>2960</v>
      </c>
      <c r="O57" s="5">
        <f>IF(Table1[[#This Row],[rating_count]]&lt;1000, 1, 0)</f>
        <v>0</v>
      </c>
      <c r="P57" s="6">
        <f>Table1[[#This Row],[actual_price]]*Table1[[#This Row],[rating_count]]</f>
        <v>1477040</v>
      </c>
      <c r="Q57" s="3" t="str">
        <f>IF(Table1[[#This Row],[discounted_price]]&lt;200, "₹ 200",IF(Table1[[#This Row],[discounted_price]]&lt;=500,"₹ 200-₹ 500", "&gt;₹ 500"))</f>
        <v>₹ 200-₹ 500</v>
      </c>
      <c r="R57">
        <f>Table1[[#This Row],[rating]]*Table1[[#This Row],[rating_count]]</f>
        <v>10952</v>
      </c>
      <c r="S57" t="str">
        <f>IF(Table1[[#This Row],[discount_percentage]]&lt;0.25, "Low", IF(Table1[[#This Row],[discount_percentage]]&lt;0.5, "Medium", "High"))</f>
        <v>High</v>
      </c>
    </row>
    <row r="58" spans="1:19" x14ac:dyDescent="0.25">
      <c r="A58" t="s">
        <v>145</v>
      </c>
      <c r="B58" t="s">
        <v>146</v>
      </c>
      <c r="C58" t="str">
        <f>TRIM(LEFT(Table1[[#This Row],[product_name]], FIND(" ", Table1[[#This Row],[product_name]], FIND(" ", Table1[[#This Row],[product_name]], FIND(" ", Table1[[#This Row],[product_name]])+1)+1)))</f>
        <v>TP-LINK WiFi Dongle</v>
      </c>
      <c r="D58" t="str">
        <f>PROPER(Table1[[#This Row],[Column1]])</f>
        <v>Tp-Link Wifi Dongle</v>
      </c>
      <c r="E58" t="s">
        <v>21</v>
      </c>
      <c r="F58" t="s">
        <v>41</v>
      </c>
      <c r="G58" t="s">
        <v>42</v>
      </c>
      <c r="H58" t="s">
        <v>43</v>
      </c>
      <c r="I58" s="1">
        <v>649</v>
      </c>
      <c r="J58" s="1">
        <v>1399</v>
      </c>
      <c r="K58" s="4">
        <v>0.54</v>
      </c>
      <c r="L58">
        <f>IF(Table1[[#This Row],[discount_percentage]]&gt;=0.5, 1,0)</f>
        <v>1</v>
      </c>
      <c r="M58">
        <v>4.2</v>
      </c>
      <c r="N58" s="2">
        <v>179691</v>
      </c>
      <c r="O58" s="5">
        <f>IF(Table1[[#This Row],[rating_count]]&lt;1000, 1, 0)</f>
        <v>0</v>
      </c>
      <c r="P58" s="6">
        <f>Table1[[#This Row],[actual_price]]*Table1[[#This Row],[rating_count]]</f>
        <v>251387709</v>
      </c>
      <c r="Q58" s="3" t="str">
        <f>IF(Table1[[#This Row],[discounted_price]]&lt;200, "₹ 200",IF(Table1[[#This Row],[discounted_price]]&lt;=500,"₹ 200-₹ 500", "&gt;₹ 500"))</f>
        <v>&gt;₹ 500</v>
      </c>
      <c r="R58">
        <f>Table1[[#This Row],[rating]]*Table1[[#This Row],[rating_count]]</f>
        <v>754702.20000000007</v>
      </c>
      <c r="S58" t="str">
        <f>IF(Table1[[#This Row],[discount_percentage]]&lt;0.25, "Low", IF(Table1[[#This Row],[discount_percentage]]&lt;0.5, "Medium", "High"))</f>
        <v>High</v>
      </c>
    </row>
    <row r="59" spans="1:19" x14ac:dyDescent="0.25">
      <c r="A59" t="s">
        <v>147</v>
      </c>
      <c r="B59" t="s">
        <v>148</v>
      </c>
      <c r="C59" t="str">
        <f>TRIM(LEFT(Table1[[#This Row],[product_name]], FIND(" ", Table1[[#This Row],[product_name]], FIND(" ", Table1[[#This Row],[product_name]], FIND(" ", Table1[[#This Row],[product_name]])+1)+1)))</f>
        <v>OnePlus 80 cm</v>
      </c>
      <c r="D59" t="str">
        <f>PROPER(Table1[[#This Row],[Column1]])</f>
        <v>Oneplus 80 Cm</v>
      </c>
      <c r="E59" t="s">
        <v>52</v>
      </c>
      <c r="F59" t="s">
        <v>53</v>
      </c>
      <c r="G59" t="s">
        <v>63</v>
      </c>
      <c r="H59" t="s">
        <v>64</v>
      </c>
      <c r="I59" s="1">
        <v>15999</v>
      </c>
      <c r="J59" s="1">
        <v>21999</v>
      </c>
      <c r="K59" s="4">
        <v>0.27</v>
      </c>
      <c r="L59">
        <f>IF(Table1[[#This Row],[discount_percentage]]&gt;=0.5, 1,0)</f>
        <v>0</v>
      </c>
      <c r="M59">
        <v>4.2</v>
      </c>
      <c r="N59" s="2">
        <v>34899</v>
      </c>
      <c r="O59" s="5">
        <f>IF(Table1[[#This Row],[rating_count]]&lt;1000, 1, 0)</f>
        <v>0</v>
      </c>
      <c r="P59" s="6">
        <f>Table1[[#This Row],[actual_price]]*Table1[[#This Row],[rating_count]]</f>
        <v>767743101</v>
      </c>
      <c r="Q59" s="3" t="str">
        <f>IF(Table1[[#This Row],[discounted_price]]&lt;200, "₹ 200",IF(Table1[[#This Row],[discounted_price]]&lt;=500,"₹ 200-₹ 500", "&gt;₹ 500"))</f>
        <v>&gt;₹ 500</v>
      </c>
      <c r="R59">
        <f>Table1[[#This Row],[rating]]*Table1[[#This Row],[rating_count]]</f>
        <v>146575.80000000002</v>
      </c>
      <c r="S59" t="str">
        <f>IF(Table1[[#This Row],[discount_percentage]]&lt;0.25, "Low", IF(Table1[[#This Row],[discount_percentage]]&lt;0.5, "Medium", "High"))</f>
        <v>Medium</v>
      </c>
    </row>
    <row r="60" spans="1:19" x14ac:dyDescent="0.25">
      <c r="A60" t="s">
        <v>149</v>
      </c>
      <c r="B60" t="s">
        <v>150</v>
      </c>
      <c r="C60" t="str">
        <f>TRIM(LEFT(Table1[[#This Row],[product_name]], FIND(" ", Table1[[#This Row],[product_name]], FIND(" ", Table1[[#This Row],[product_name]], FIND(" ", Table1[[#This Row],[product_name]])+1)+1)))</f>
        <v>Wecool Unbreakable 3</v>
      </c>
      <c r="D60" t="str">
        <f>PROPER(Table1[[#This Row],[Column1]])</f>
        <v>Wecool Unbreakable 3</v>
      </c>
      <c r="E60" t="s">
        <v>21</v>
      </c>
      <c r="F60" t="s">
        <v>22</v>
      </c>
      <c r="G60" t="s">
        <v>23</v>
      </c>
      <c r="H60" t="s">
        <v>24</v>
      </c>
      <c r="I60" s="1">
        <v>348</v>
      </c>
      <c r="J60" s="1">
        <v>1499</v>
      </c>
      <c r="K60" s="4">
        <v>0.77</v>
      </c>
      <c r="L60">
        <f>IF(Table1[[#This Row],[discount_percentage]]&gt;=0.5, 1,0)</f>
        <v>1</v>
      </c>
      <c r="M60">
        <v>4.2</v>
      </c>
      <c r="N60" s="2">
        <v>656</v>
      </c>
      <c r="O60" s="5">
        <f>IF(Table1[[#This Row],[rating_count]]&lt;1000, 1, 0)</f>
        <v>1</v>
      </c>
      <c r="P60" s="6">
        <f>Table1[[#This Row],[actual_price]]*Table1[[#This Row],[rating_count]]</f>
        <v>983344</v>
      </c>
      <c r="Q60" s="3" t="str">
        <f>IF(Table1[[#This Row],[discounted_price]]&lt;200, "₹ 200",IF(Table1[[#This Row],[discounted_price]]&lt;=500,"₹ 200-₹ 500", "&gt;₹ 500"))</f>
        <v>₹ 200-₹ 500</v>
      </c>
      <c r="R60">
        <f>Table1[[#This Row],[rating]]*Table1[[#This Row],[rating_count]]</f>
        <v>2755.2000000000003</v>
      </c>
      <c r="S60" t="str">
        <f>IF(Table1[[#This Row],[discount_percentage]]&lt;0.25, "Low", IF(Table1[[#This Row],[discount_percentage]]&lt;0.5, "Medium", "High"))</f>
        <v>High</v>
      </c>
    </row>
    <row r="61" spans="1:19" x14ac:dyDescent="0.25">
      <c r="A61" t="s">
        <v>151</v>
      </c>
      <c r="B61" t="s">
        <v>152</v>
      </c>
      <c r="C61" t="str">
        <f>TRIM(LEFT(Table1[[#This Row],[product_name]], FIND(" ", Table1[[#This Row],[product_name]], FIND(" ", Table1[[#This Row],[product_name]], FIND(" ", Table1[[#This Row],[product_name]])+1)+1)))</f>
        <v>Portronics Konnect L</v>
      </c>
      <c r="D61" t="str">
        <f>PROPER(Table1[[#This Row],[Column1]])</f>
        <v>Portronics Konnect L</v>
      </c>
      <c r="E61" t="s">
        <v>21</v>
      </c>
      <c r="F61" t="s">
        <v>22</v>
      </c>
      <c r="G61" t="s">
        <v>23</v>
      </c>
      <c r="H61" t="s">
        <v>24</v>
      </c>
      <c r="I61" s="1">
        <v>154</v>
      </c>
      <c r="J61" s="1">
        <v>349</v>
      </c>
      <c r="K61" s="4">
        <v>0.56000000000000005</v>
      </c>
      <c r="L61">
        <f>IF(Table1[[#This Row],[discount_percentage]]&gt;=0.5, 1,0)</f>
        <v>1</v>
      </c>
      <c r="M61">
        <v>4.3</v>
      </c>
      <c r="N61" s="2">
        <v>7064</v>
      </c>
      <c r="O61" s="5">
        <f>IF(Table1[[#This Row],[rating_count]]&lt;1000, 1, 0)</f>
        <v>0</v>
      </c>
      <c r="P61" s="6">
        <f>Table1[[#This Row],[actual_price]]*Table1[[#This Row],[rating_count]]</f>
        <v>2465336</v>
      </c>
      <c r="Q61" s="3" t="str">
        <f>IF(Table1[[#This Row],[discounted_price]]&lt;200, "₹ 200",IF(Table1[[#This Row],[discounted_price]]&lt;=500,"₹ 200-₹ 500", "&gt;₹ 500"))</f>
        <v>₹ 200</v>
      </c>
      <c r="R61">
        <f>Table1[[#This Row],[rating]]*Table1[[#This Row],[rating_count]]</f>
        <v>30375.199999999997</v>
      </c>
      <c r="S61" t="str">
        <f>IF(Table1[[#This Row],[discount_percentage]]&lt;0.25, "Low", IF(Table1[[#This Row],[discount_percentage]]&lt;0.5, "Medium", "High"))</f>
        <v>High</v>
      </c>
    </row>
    <row r="62" spans="1:19" x14ac:dyDescent="0.25">
      <c r="A62" t="s">
        <v>153</v>
      </c>
      <c r="B62" t="s">
        <v>154</v>
      </c>
      <c r="C62" t="str">
        <f>TRIM(LEFT(Table1[[#This Row],[product_name]], FIND(" ", Table1[[#This Row],[product_name]], FIND(" ", Table1[[#This Row],[product_name]], FIND(" ", Table1[[#This Row],[product_name]])+1)+1)))</f>
        <v>Airtel DigitalTV DTH</v>
      </c>
      <c r="D62" t="str">
        <f>PROPER(Table1[[#This Row],[Column1]])</f>
        <v>Airtel Digitaltv Dth</v>
      </c>
      <c r="E62" t="s">
        <v>52</v>
      </c>
      <c r="F62" t="s">
        <v>53</v>
      </c>
      <c r="G62" t="s">
        <v>54</v>
      </c>
      <c r="H62" t="s">
        <v>129</v>
      </c>
      <c r="I62" s="1">
        <v>179</v>
      </c>
      <c r="J62" s="1">
        <v>799</v>
      </c>
      <c r="K62" s="4">
        <v>0.78</v>
      </c>
      <c r="L62">
        <f>IF(Table1[[#This Row],[discount_percentage]]&gt;=0.5, 1,0)</f>
        <v>1</v>
      </c>
      <c r="M62">
        <v>3.7</v>
      </c>
      <c r="N62" s="2">
        <v>2201</v>
      </c>
      <c r="O62" s="5">
        <f>IF(Table1[[#This Row],[rating_count]]&lt;1000, 1, 0)</f>
        <v>0</v>
      </c>
      <c r="P62" s="6">
        <f>Table1[[#This Row],[actual_price]]*Table1[[#This Row],[rating_count]]</f>
        <v>1758599</v>
      </c>
      <c r="Q62" s="3" t="str">
        <f>IF(Table1[[#This Row],[discounted_price]]&lt;200, "₹ 200",IF(Table1[[#This Row],[discounted_price]]&lt;=500,"₹ 200-₹ 500", "&gt;₹ 500"))</f>
        <v>₹ 200</v>
      </c>
      <c r="R62">
        <f>Table1[[#This Row],[rating]]*Table1[[#This Row],[rating_count]]</f>
        <v>8143.7000000000007</v>
      </c>
      <c r="S62" t="str">
        <f>IF(Table1[[#This Row],[discount_percentage]]&lt;0.25, "Low", IF(Table1[[#This Row],[discount_percentage]]&lt;0.5, "Medium", "High"))</f>
        <v>High</v>
      </c>
    </row>
    <row r="63" spans="1:19" x14ac:dyDescent="0.25">
      <c r="A63" t="s">
        <v>155</v>
      </c>
      <c r="B63" t="s">
        <v>156</v>
      </c>
      <c r="C63" t="str">
        <f>TRIM(LEFT(Table1[[#This Row],[product_name]], FIND(" ", Table1[[#This Row],[product_name]], FIND(" ", Table1[[#This Row],[product_name]], FIND(" ", Table1[[#This Row],[product_name]])+1)+1)))</f>
        <v>Samsung 108 cm</v>
      </c>
      <c r="D63" t="str">
        <f>PROPER(Table1[[#This Row],[Column1]])</f>
        <v>Samsung 108 Cm</v>
      </c>
      <c r="E63" t="s">
        <v>52</v>
      </c>
      <c r="F63" t="s">
        <v>53</v>
      </c>
      <c r="G63" t="s">
        <v>63</v>
      </c>
      <c r="H63" t="s">
        <v>64</v>
      </c>
      <c r="I63" s="1">
        <v>32990</v>
      </c>
      <c r="J63" s="1">
        <v>47900</v>
      </c>
      <c r="K63" s="4">
        <v>0.31</v>
      </c>
      <c r="L63">
        <f>IF(Table1[[#This Row],[discount_percentage]]&gt;=0.5, 1,0)</f>
        <v>0</v>
      </c>
      <c r="M63">
        <v>4.3</v>
      </c>
      <c r="N63" s="2">
        <v>7109</v>
      </c>
      <c r="O63" s="5">
        <f>IF(Table1[[#This Row],[rating_count]]&lt;1000, 1, 0)</f>
        <v>0</v>
      </c>
      <c r="P63" s="6">
        <f>Table1[[#This Row],[actual_price]]*Table1[[#This Row],[rating_count]]</f>
        <v>340521100</v>
      </c>
      <c r="Q63" s="3" t="str">
        <f>IF(Table1[[#This Row],[discounted_price]]&lt;200, "₹ 200",IF(Table1[[#This Row],[discounted_price]]&lt;=500,"₹ 200-₹ 500", "&gt;₹ 500"))</f>
        <v>&gt;₹ 500</v>
      </c>
      <c r="R63">
        <f>Table1[[#This Row],[rating]]*Table1[[#This Row],[rating_count]]</f>
        <v>30568.699999999997</v>
      </c>
      <c r="S63" t="str">
        <f>IF(Table1[[#This Row],[discount_percentage]]&lt;0.25, "Low", IF(Table1[[#This Row],[discount_percentage]]&lt;0.5, "Medium", "High"))</f>
        <v>Medium</v>
      </c>
    </row>
    <row r="64" spans="1:19" x14ac:dyDescent="0.25">
      <c r="A64" t="s">
        <v>157</v>
      </c>
      <c r="B64" t="s">
        <v>158</v>
      </c>
      <c r="C64" t="str">
        <f>TRIM(LEFT(Table1[[#This Row],[product_name]], FIND(" ", Table1[[#This Row],[product_name]], FIND(" ", Table1[[#This Row],[product_name]], FIND(" ", Table1[[#This Row],[product_name]])+1)+1)))</f>
        <v>Lapster 1.5 mtr</v>
      </c>
      <c r="D64" t="str">
        <f>PROPER(Table1[[#This Row],[Column1]])</f>
        <v>Lapster 1.5 Mtr</v>
      </c>
      <c r="E64" t="s">
        <v>21</v>
      </c>
      <c r="F64" t="s">
        <v>22</v>
      </c>
      <c r="G64" t="s">
        <v>23</v>
      </c>
      <c r="H64" t="s">
        <v>24</v>
      </c>
      <c r="I64" s="1">
        <v>139</v>
      </c>
      <c r="J64" s="1">
        <v>999</v>
      </c>
      <c r="K64" s="4">
        <v>0.86</v>
      </c>
      <c r="L64">
        <f>IF(Table1[[#This Row],[discount_percentage]]&gt;=0.5, 1,0)</f>
        <v>1</v>
      </c>
      <c r="M64">
        <v>4</v>
      </c>
      <c r="N64" s="2">
        <v>1313</v>
      </c>
      <c r="O64" s="5">
        <f>IF(Table1[[#This Row],[rating_count]]&lt;1000, 1, 0)</f>
        <v>0</v>
      </c>
      <c r="P64" s="6">
        <f>Table1[[#This Row],[actual_price]]*Table1[[#This Row],[rating_count]]</f>
        <v>1311687</v>
      </c>
      <c r="Q64" s="3" t="str">
        <f>IF(Table1[[#This Row],[discounted_price]]&lt;200, "₹ 200",IF(Table1[[#This Row],[discounted_price]]&lt;=500,"₹ 200-₹ 500", "&gt;₹ 500"))</f>
        <v>₹ 200</v>
      </c>
      <c r="R64">
        <f>Table1[[#This Row],[rating]]*Table1[[#This Row],[rating_count]]</f>
        <v>5252</v>
      </c>
      <c r="S64" t="str">
        <f>IF(Table1[[#This Row],[discount_percentage]]&lt;0.25, "Low", IF(Table1[[#This Row],[discount_percentage]]&lt;0.5, "Medium", "High"))</f>
        <v>High</v>
      </c>
    </row>
    <row r="65" spans="1:19" x14ac:dyDescent="0.25">
      <c r="A65" t="s">
        <v>159</v>
      </c>
      <c r="B65" t="s">
        <v>160</v>
      </c>
      <c r="C65" t="str">
        <f>TRIM(LEFT(Table1[[#This Row],[product_name]], FIND(" ", Table1[[#This Row],[product_name]], FIND(" ", Table1[[#This Row],[product_name]], FIND(" ", Table1[[#This Row],[product_name]])+1)+1)))</f>
        <v>AmazonBasics USB Type-C</v>
      </c>
      <c r="D65" t="str">
        <f>PROPER(Table1[[#This Row],[Column1]])</f>
        <v>Amazonbasics Usb Type-C</v>
      </c>
      <c r="E65" t="s">
        <v>21</v>
      </c>
      <c r="F65" t="s">
        <v>22</v>
      </c>
      <c r="G65" t="s">
        <v>23</v>
      </c>
      <c r="H65" t="s">
        <v>24</v>
      </c>
      <c r="I65" s="1">
        <v>329</v>
      </c>
      <c r="J65" s="1">
        <v>845</v>
      </c>
      <c r="K65" s="4">
        <v>0.61</v>
      </c>
      <c r="L65">
        <f>IF(Table1[[#This Row],[discount_percentage]]&gt;=0.5, 1,0)</f>
        <v>1</v>
      </c>
      <c r="M65">
        <v>4.2</v>
      </c>
      <c r="N65" s="2">
        <v>29746</v>
      </c>
      <c r="O65" s="5">
        <f>IF(Table1[[#This Row],[rating_count]]&lt;1000, 1, 0)</f>
        <v>0</v>
      </c>
      <c r="P65" s="6">
        <f>Table1[[#This Row],[actual_price]]*Table1[[#This Row],[rating_count]]</f>
        <v>25135370</v>
      </c>
      <c r="Q65" s="3" t="str">
        <f>IF(Table1[[#This Row],[discounted_price]]&lt;200, "₹ 200",IF(Table1[[#This Row],[discounted_price]]&lt;=500,"₹ 200-₹ 500", "&gt;₹ 500"))</f>
        <v>₹ 200-₹ 500</v>
      </c>
      <c r="R65">
        <f>Table1[[#This Row],[rating]]*Table1[[#This Row],[rating_count]]</f>
        <v>124933.20000000001</v>
      </c>
      <c r="S65" t="str">
        <f>IF(Table1[[#This Row],[discount_percentage]]&lt;0.25, "Low", IF(Table1[[#This Row],[discount_percentage]]&lt;0.5, "Medium", "High"))</f>
        <v>High</v>
      </c>
    </row>
    <row r="66" spans="1:19" x14ac:dyDescent="0.25">
      <c r="A66" t="s">
        <v>161</v>
      </c>
      <c r="B66" t="s">
        <v>162</v>
      </c>
      <c r="C66" t="str">
        <f>TRIM(LEFT(Table1[[#This Row],[product_name]], FIND(" ", Table1[[#This Row],[product_name]], FIND(" ", Table1[[#This Row],[product_name]], FIND(" ", Table1[[#This Row],[product_name]])+1)+1)))</f>
        <v>Redmi 80 cm</v>
      </c>
      <c r="D66" t="str">
        <f>PROPER(Table1[[#This Row],[Column1]])</f>
        <v>Redmi 80 Cm</v>
      </c>
      <c r="E66" t="s">
        <v>52</v>
      </c>
      <c r="F66" t="s">
        <v>53</v>
      </c>
      <c r="G66" t="s">
        <v>63</v>
      </c>
      <c r="H66" t="s">
        <v>64</v>
      </c>
      <c r="I66" s="1">
        <v>13999</v>
      </c>
      <c r="J66" s="1">
        <v>24999</v>
      </c>
      <c r="K66" s="4">
        <v>0.44</v>
      </c>
      <c r="L66">
        <f>IF(Table1[[#This Row],[discount_percentage]]&gt;=0.5, 1,0)</f>
        <v>0</v>
      </c>
      <c r="M66">
        <v>4.2</v>
      </c>
      <c r="N66" s="2">
        <v>45238</v>
      </c>
      <c r="O66" s="5">
        <f>IF(Table1[[#This Row],[rating_count]]&lt;1000, 1, 0)</f>
        <v>0</v>
      </c>
      <c r="P66" s="6">
        <f>Table1[[#This Row],[actual_price]]*Table1[[#This Row],[rating_count]]</f>
        <v>1130904762</v>
      </c>
      <c r="Q66" s="3" t="str">
        <f>IF(Table1[[#This Row],[discounted_price]]&lt;200, "₹ 200",IF(Table1[[#This Row],[discounted_price]]&lt;=500,"₹ 200-₹ 500", "&gt;₹ 500"))</f>
        <v>&gt;₹ 500</v>
      </c>
      <c r="R66">
        <f>Table1[[#This Row],[rating]]*Table1[[#This Row],[rating_count]]</f>
        <v>189999.6</v>
      </c>
      <c r="S66" t="str">
        <f>IF(Table1[[#This Row],[discount_percentage]]&lt;0.25, "Low", IF(Table1[[#This Row],[discount_percentage]]&lt;0.5, "Medium", "High"))</f>
        <v>Medium</v>
      </c>
    </row>
    <row r="67" spans="1:19" x14ac:dyDescent="0.25">
      <c r="A67" t="s">
        <v>163</v>
      </c>
      <c r="B67" t="s">
        <v>164</v>
      </c>
      <c r="C67" t="str">
        <f>TRIM(LEFT(Table1[[#This Row],[product_name]], FIND(" ", Table1[[#This Row],[product_name]], FIND(" ", Table1[[#This Row],[product_name]], FIND(" ", Table1[[#This Row],[product_name]])+1)+1)))</f>
        <v>Amazon Basics High-Speed</v>
      </c>
      <c r="D67" t="str">
        <f>PROPER(Table1[[#This Row],[Column1]])</f>
        <v>Amazon Basics High-Speed</v>
      </c>
      <c r="E67" t="s">
        <v>52</v>
      </c>
      <c r="F67" t="s">
        <v>53</v>
      </c>
      <c r="G67" t="s">
        <v>54</v>
      </c>
      <c r="H67" t="s">
        <v>24</v>
      </c>
      <c r="I67" s="1">
        <v>309</v>
      </c>
      <c r="J67" s="1">
        <v>1400</v>
      </c>
      <c r="K67" s="4">
        <v>0.78</v>
      </c>
      <c r="L67">
        <f>IF(Table1[[#This Row],[discount_percentage]]&gt;=0.5, 1,0)</f>
        <v>1</v>
      </c>
      <c r="M67">
        <v>4.4000000000000004</v>
      </c>
      <c r="N67" s="2">
        <v>426973</v>
      </c>
      <c r="O67" s="5">
        <f>IF(Table1[[#This Row],[rating_count]]&lt;1000, 1, 0)</f>
        <v>0</v>
      </c>
      <c r="P67" s="6">
        <f>Table1[[#This Row],[actual_price]]*Table1[[#This Row],[rating_count]]</f>
        <v>597762200</v>
      </c>
      <c r="Q67" s="3" t="str">
        <f>IF(Table1[[#This Row],[discounted_price]]&lt;200, "₹ 200",IF(Table1[[#This Row],[discounted_price]]&lt;=500,"₹ 200-₹ 500", "&gt;₹ 500"))</f>
        <v>₹ 200-₹ 500</v>
      </c>
      <c r="R67">
        <f>Table1[[#This Row],[rating]]*Table1[[#This Row],[rating_count]]</f>
        <v>1878681.2000000002</v>
      </c>
      <c r="S67" t="str">
        <f>IF(Table1[[#This Row],[discount_percentage]]&lt;0.25, "Low", IF(Table1[[#This Row],[discount_percentage]]&lt;0.5, "Medium", "High"))</f>
        <v>High</v>
      </c>
    </row>
    <row r="68" spans="1:19" x14ac:dyDescent="0.25">
      <c r="A68" t="s">
        <v>165</v>
      </c>
      <c r="B68" t="s">
        <v>166</v>
      </c>
      <c r="C68" t="str">
        <f>TRIM(LEFT(Table1[[#This Row],[product_name]], FIND(" ", Table1[[#This Row],[product_name]], FIND(" ", Table1[[#This Row],[product_name]], FIND(" ", Table1[[#This Row],[product_name]])+1)+1)))</f>
        <v>Portronics Konnect L</v>
      </c>
      <c r="D68" t="str">
        <f>PROPER(Table1[[#This Row],[Column1]])</f>
        <v>Portronics Konnect L</v>
      </c>
      <c r="E68" t="s">
        <v>21</v>
      </c>
      <c r="F68" t="s">
        <v>22</v>
      </c>
      <c r="G68" t="s">
        <v>23</v>
      </c>
      <c r="H68" t="s">
        <v>24</v>
      </c>
      <c r="I68" s="1">
        <v>263</v>
      </c>
      <c r="J68" s="1">
        <v>699</v>
      </c>
      <c r="K68" s="4">
        <v>0.62</v>
      </c>
      <c r="L68">
        <f>IF(Table1[[#This Row],[discount_percentage]]&gt;=0.5, 1,0)</f>
        <v>1</v>
      </c>
      <c r="M68">
        <v>4.0999999999999996</v>
      </c>
      <c r="N68" s="2">
        <v>450</v>
      </c>
      <c r="O68" s="5">
        <f>IF(Table1[[#This Row],[rating_count]]&lt;1000, 1, 0)</f>
        <v>1</v>
      </c>
      <c r="P68" s="6">
        <f>Table1[[#This Row],[actual_price]]*Table1[[#This Row],[rating_count]]</f>
        <v>314550</v>
      </c>
      <c r="Q68" s="3" t="str">
        <f>IF(Table1[[#This Row],[discounted_price]]&lt;200, "₹ 200",IF(Table1[[#This Row],[discounted_price]]&lt;=500,"₹ 200-₹ 500", "&gt;₹ 500"))</f>
        <v>₹ 200-₹ 500</v>
      </c>
      <c r="R68">
        <f>Table1[[#This Row],[rating]]*Table1[[#This Row],[rating_count]]</f>
        <v>1844.9999999999998</v>
      </c>
      <c r="S68" t="str">
        <f>IF(Table1[[#This Row],[discount_percentage]]&lt;0.25, "Low", IF(Table1[[#This Row],[discount_percentage]]&lt;0.5, "Medium", "High"))</f>
        <v>High</v>
      </c>
    </row>
    <row r="69" spans="1:19" x14ac:dyDescent="0.25">
      <c r="A69" t="s">
        <v>167</v>
      </c>
      <c r="B69" t="s">
        <v>168</v>
      </c>
      <c r="C69" t="str">
        <f>TRIM(LEFT(Table1[[#This Row],[product_name]], FIND(" ", Table1[[#This Row],[product_name]], FIND(" ", Table1[[#This Row],[product_name]], FIND(" ", Table1[[#This Row],[product_name]])+1)+1)))</f>
        <v>Acer 80 cm</v>
      </c>
      <c r="D69" t="str">
        <f>PROPER(Table1[[#This Row],[Column1]])</f>
        <v>Acer 80 Cm</v>
      </c>
      <c r="E69" t="s">
        <v>52</v>
      </c>
      <c r="F69" t="s">
        <v>53</v>
      </c>
      <c r="G69" t="s">
        <v>63</v>
      </c>
      <c r="H69" t="s">
        <v>140</v>
      </c>
      <c r="I69" s="1">
        <v>7999</v>
      </c>
      <c r="J69" s="1">
        <v>14990</v>
      </c>
      <c r="K69" s="4">
        <v>0.47</v>
      </c>
      <c r="L69">
        <f>IF(Table1[[#This Row],[discount_percentage]]&gt;=0.5, 1,0)</f>
        <v>0</v>
      </c>
      <c r="M69">
        <v>4.3</v>
      </c>
      <c r="N69" s="2">
        <v>457</v>
      </c>
      <c r="O69" s="5">
        <f>IF(Table1[[#This Row],[rating_count]]&lt;1000, 1, 0)</f>
        <v>1</v>
      </c>
      <c r="P69" s="6">
        <f>Table1[[#This Row],[actual_price]]*Table1[[#This Row],[rating_count]]</f>
        <v>6850430</v>
      </c>
      <c r="Q69" s="3" t="str">
        <f>IF(Table1[[#This Row],[discounted_price]]&lt;200, "₹ 200",IF(Table1[[#This Row],[discounted_price]]&lt;=500,"₹ 200-₹ 500", "&gt;₹ 500"))</f>
        <v>&gt;₹ 500</v>
      </c>
      <c r="R69">
        <f>Table1[[#This Row],[rating]]*Table1[[#This Row],[rating_count]]</f>
        <v>1965.1</v>
      </c>
      <c r="S69" t="str">
        <f>IF(Table1[[#This Row],[discount_percentage]]&lt;0.25, "Low", IF(Table1[[#This Row],[discount_percentage]]&lt;0.5, "Medium", "High"))</f>
        <v>Medium</v>
      </c>
    </row>
    <row r="70" spans="1:19" x14ac:dyDescent="0.25">
      <c r="A70" t="s">
        <v>169</v>
      </c>
      <c r="B70" t="s">
        <v>170</v>
      </c>
      <c r="C70" t="str">
        <f>TRIM(LEFT(Table1[[#This Row],[product_name]], FIND(" ", Table1[[#This Row],[product_name]], FIND(" ", Table1[[#This Row],[product_name]], FIND(" ", Table1[[#This Row],[product_name]])+1)+1)))</f>
        <v>Model-P4 6 Way</v>
      </c>
      <c r="D70" t="str">
        <f>PROPER(Table1[[#This Row],[Column1]])</f>
        <v>Model-P4 6 Way</v>
      </c>
      <c r="E70" t="s">
        <v>52</v>
      </c>
      <c r="F70" t="s">
        <v>53</v>
      </c>
      <c r="G70" t="s">
        <v>54</v>
      </c>
      <c r="H70" t="s">
        <v>171</v>
      </c>
      <c r="I70" s="1">
        <v>1599</v>
      </c>
      <c r="J70" s="1">
        <v>2999</v>
      </c>
      <c r="K70" s="4">
        <v>0.47</v>
      </c>
      <c r="L70">
        <f>IF(Table1[[#This Row],[discount_percentage]]&gt;=0.5, 1,0)</f>
        <v>0</v>
      </c>
      <c r="M70">
        <v>4.2</v>
      </c>
      <c r="N70" s="2">
        <v>2727</v>
      </c>
      <c r="O70" s="5">
        <f>IF(Table1[[#This Row],[rating_count]]&lt;1000, 1, 0)</f>
        <v>0</v>
      </c>
      <c r="P70" s="6">
        <f>Table1[[#This Row],[actual_price]]*Table1[[#This Row],[rating_count]]</f>
        <v>8178273</v>
      </c>
      <c r="Q70" s="3" t="str">
        <f>IF(Table1[[#This Row],[discounted_price]]&lt;200, "₹ 200",IF(Table1[[#This Row],[discounted_price]]&lt;=500,"₹ 200-₹ 500", "&gt;₹ 500"))</f>
        <v>&gt;₹ 500</v>
      </c>
      <c r="R70">
        <f>Table1[[#This Row],[rating]]*Table1[[#This Row],[rating_count]]</f>
        <v>11453.4</v>
      </c>
      <c r="S70" t="str">
        <f>IF(Table1[[#This Row],[discount_percentage]]&lt;0.25, "Low", IF(Table1[[#This Row],[discount_percentage]]&lt;0.5, "Medium", "High"))</f>
        <v>Medium</v>
      </c>
    </row>
    <row r="71" spans="1:19" x14ac:dyDescent="0.25">
      <c r="A71" t="s">
        <v>172</v>
      </c>
      <c r="B71" t="s">
        <v>173</v>
      </c>
      <c r="C71" t="str">
        <f>TRIM(LEFT(Table1[[#This Row],[product_name]], FIND(" ", Table1[[#This Row],[product_name]], FIND(" ", Table1[[#This Row],[product_name]], FIND(" ", Table1[[#This Row],[product_name]])+1)+1)))</f>
        <v>Amazon Basics USB</v>
      </c>
      <c r="D71" t="str">
        <f>PROPER(Table1[[#This Row],[Column1]])</f>
        <v>Amazon Basics Usb</v>
      </c>
      <c r="E71" t="s">
        <v>21</v>
      </c>
      <c r="F71" t="s">
        <v>22</v>
      </c>
      <c r="G71" t="s">
        <v>23</v>
      </c>
      <c r="H71" t="s">
        <v>24</v>
      </c>
      <c r="I71" s="1">
        <v>219</v>
      </c>
      <c r="J71" s="1">
        <v>700</v>
      </c>
      <c r="K71" s="4">
        <v>0.69</v>
      </c>
      <c r="L71">
        <f>IF(Table1[[#This Row],[discount_percentage]]&gt;=0.5, 1,0)</f>
        <v>1</v>
      </c>
      <c r="M71">
        <v>4.3</v>
      </c>
      <c r="N71" s="2">
        <v>20053</v>
      </c>
      <c r="O71" s="5">
        <f>IF(Table1[[#This Row],[rating_count]]&lt;1000, 1, 0)</f>
        <v>0</v>
      </c>
      <c r="P71" s="6">
        <f>Table1[[#This Row],[actual_price]]*Table1[[#This Row],[rating_count]]</f>
        <v>14037100</v>
      </c>
      <c r="Q71" s="3" t="str">
        <f>IF(Table1[[#This Row],[discounted_price]]&lt;200, "₹ 200",IF(Table1[[#This Row],[discounted_price]]&lt;=500,"₹ 200-₹ 500", "&gt;₹ 500"))</f>
        <v>₹ 200-₹ 500</v>
      </c>
      <c r="R71">
        <f>Table1[[#This Row],[rating]]*Table1[[#This Row],[rating_count]]</f>
        <v>86227.9</v>
      </c>
      <c r="S71" t="str">
        <f>IF(Table1[[#This Row],[discount_percentage]]&lt;0.25, "Low", IF(Table1[[#This Row],[discount_percentage]]&lt;0.5, "Medium", "High"))</f>
        <v>High</v>
      </c>
    </row>
    <row r="72" spans="1:19" x14ac:dyDescent="0.25">
      <c r="A72" t="s">
        <v>174</v>
      </c>
      <c r="B72" t="s">
        <v>175</v>
      </c>
      <c r="C72" t="str">
        <f>TRIM(LEFT(Table1[[#This Row],[product_name]], FIND(" ", Table1[[#This Row],[product_name]], FIND(" ", Table1[[#This Row],[product_name]], FIND(" ", Table1[[#This Row],[product_name]])+1)+1)))</f>
        <v>oraimo 65W Type</v>
      </c>
      <c r="D72" t="str">
        <f>PROPER(Table1[[#This Row],[Column1]])</f>
        <v>Oraimo 65W Type</v>
      </c>
      <c r="E72" t="s">
        <v>21</v>
      </c>
      <c r="F72" t="s">
        <v>22</v>
      </c>
      <c r="G72" t="s">
        <v>23</v>
      </c>
      <c r="H72" t="s">
        <v>24</v>
      </c>
      <c r="I72" s="1">
        <v>349</v>
      </c>
      <c r="J72" s="1">
        <v>899</v>
      </c>
      <c r="K72" s="4">
        <v>0.61</v>
      </c>
      <c r="L72">
        <f>IF(Table1[[#This Row],[discount_percentage]]&gt;=0.5, 1,0)</f>
        <v>1</v>
      </c>
      <c r="M72">
        <v>4.5</v>
      </c>
      <c r="N72" s="2">
        <v>149</v>
      </c>
      <c r="O72" s="5">
        <f>IF(Table1[[#This Row],[rating_count]]&lt;1000, 1, 0)</f>
        <v>1</v>
      </c>
      <c r="P72" s="6">
        <f>Table1[[#This Row],[actual_price]]*Table1[[#This Row],[rating_count]]</f>
        <v>133951</v>
      </c>
      <c r="Q72" s="3" t="str">
        <f>IF(Table1[[#This Row],[discounted_price]]&lt;200, "₹ 200",IF(Table1[[#This Row],[discounted_price]]&lt;=500,"₹ 200-₹ 500", "&gt;₹ 500"))</f>
        <v>₹ 200-₹ 500</v>
      </c>
      <c r="R72">
        <f>Table1[[#This Row],[rating]]*Table1[[#This Row],[rating_count]]</f>
        <v>670.5</v>
      </c>
      <c r="S72" t="str">
        <f>IF(Table1[[#This Row],[discount_percentage]]&lt;0.25, "Low", IF(Table1[[#This Row],[discount_percentage]]&lt;0.5, "Medium", "High"))</f>
        <v>High</v>
      </c>
    </row>
    <row r="73" spans="1:19" x14ac:dyDescent="0.25">
      <c r="A73" t="s">
        <v>176</v>
      </c>
      <c r="B73" t="s">
        <v>177</v>
      </c>
      <c r="C73" t="str">
        <f>TRIM(LEFT(Table1[[#This Row],[product_name]], FIND(" ", Table1[[#This Row],[product_name]], FIND(" ", Table1[[#This Row],[product_name]], FIND(" ", Table1[[#This Row],[product_name]])+1)+1)))</f>
        <v>CEDO 65W OnePlus</v>
      </c>
      <c r="D73" t="str">
        <f>PROPER(Table1[[#This Row],[Column1]])</f>
        <v>Cedo 65W Oneplus</v>
      </c>
      <c r="E73" t="s">
        <v>21</v>
      </c>
      <c r="F73" t="s">
        <v>22</v>
      </c>
      <c r="G73" t="s">
        <v>23</v>
      </c>
      <c r="H73" t="s">
        <v>24</v>
      </c>
      <c r="I73" s="1">
        <v>349</v>
      </c>
      <c r="J73" s="1">
        <v>599</v>
      </c>
      <c r="K73" s="4">
        <v>0.42</v>
      </c>
      <c r="L73">
        <f>IF(Table1[[#This Row],[discount_percentage]]&gt;=0.5, 1,0)</f>
        <v>0</v>
      </c>
      <c r="M73">
        <v>4.0999999999999996</v>
      </c>
      <c r="N73" s="2">
        <v>210</v>
      </c>
      <c r="O73" s="5">
        <f>IF(Table1[[#This Row],[rating_count]]&lt;1000, 1, 0)</f>
        <v>1</v>
      </c>
      <c r="P73" s="6">
        <f>Table1[[#This Row],[actual_price]]*Table1[[#This Row],[rating_count]]</f>
        <v>125790</v>
      </c>
      <c r="Q73" s="3" t="str">
        <f>IF(Table1[[#This Row],[discounted_price]]&lt;200, "₹ 200",IF(Table1[[#This Row],[discounted_price]]&lt;=500,"₹ 200-₹ 500", "&gt;₹ 500"))</f>
        <v>₹ 200-₹ 500</v>
      </c>
      <c r="R73">
        <f>Table1[[#This Row],[rating]]*Table1[[#This Row],[rating_count]]</f>
        <v>860.99999999999989</v>
      </c>
      <c r="S73" t="str">
        <f>IF(Table1[[#This Row],[discount_percentage]]&lt;0.25, "Low", IF(Table1[[#This Row],[discount_percentage]]&lt;0.5, "Medium", "High"))</f>
        <v>Medium</v>
      </c>
    </row>
    <row r="74" spans="1:19" x14ac:dyDescent="0.25">
      <c r="A74" t="s">
        <v>178</v>
      </c>
      <c r="B74" t="s">
        <v>179</v>
      </c>
      <c r="C74" t="str">
        <f>TRIM(LEFT(Table1[[#This Row],[product_name]], FIND(" ", Table1[[#This Row],[product_name]], FIND(" ", Table1[[#This Row],[product_name]], FIND(" ", Table1[[#This Row],[product_name]])+1)+1)))</f>
        <v>Redmi 108 cm</v>
      </c>
      <c r="D74" t="str">
        <f>PROPER(Table1[[#This Row],[Column1]])</f>
        <v>Redmi 108 Cm</v>
      </c>
      <c r="E74" t="s">
        <v>52</v>
      </c>
      <c r="F74" t="s">
        <v>53</v>
      </c>
      <c r="G74" t="s">
        <v>63</v>
      </c>
      <c r="H74" t="s">
        <v>64</v>
      </c>
      <c r="I74" s="1">
        <v>26999</v>
      </c>
      <c r="J74" s="1">
        <v>42999</v>
      </c>
      <c r="K74" s="4">
        <v>0.37</v>
      </c>
      <c r="L74">
        <f>IF(Table1[[#This Row],[discount_percentage]]&gt;=0.5, 1,0)</f>
        <v>0</v>
      </c>
      <c r="M74">
        <v>4.2</v>
      </c>
      <c r="N74" s="2">
        <v>45238</v>
      </c>
      <c r="O74" s="5">
        <f>IF(Table1[[#This Row],[rating_count]]&lt;1000, 1, 0)</f>
        <v>0</v>
      </c>
      <c r="P74" s="6">
        <f>Table1[[#This Row],[actual_price]]*Table1[[#This Row],[rating_count]]</f>
        <v>1945188762</v>
      </c>
      <c r="Q74" s="3" t="str">
        <f>IF(Table1[[#This Row],[discounted_price]]&lt;200, "₹ 200",IF(Table1[[#This Row],[discounted_price]]&lt;=500,"₹ 200-₹ 500", "&gt;₹ 500"))</f>
        <v>&gt;₹ 500</v>
      </c>
      <c r="R74">
        <f>Table1[[#This Row],[rating]]*Table1[[#This Row],[rating_count]]</f>
        <v>189999.6</v>
      </c>
      <c r="S74" t="str">
        <f>IF(Table1[[#This Row],[discount_percentage]]&lt;0.25, "Low", IF(Table1[[#This Row],[discount_percentage]]&lt;0.5, "Medium", "High"))</f>
        <v>Medium</v>
      </c>
    </row>
    <row r="75" spans="1:19" x14ac:dyDescent="0.25">
      <c r="A75" t="s">
        <v>180</v>
      </c>
      <c r="B75" t="s">
        <v>181</v>
      </c>
      <c r="C75" t="str">
        <f>TRIM(LEFT(Table1[[#This Row],[product_name]], FIND(" ", Table1[[#This Row],[product_name]], FIND(" ", Table1[[#This Row],[product_name]], FIND(" ", Table1[[#This Row],[product_name]])+1)+1)))</f>
        <v>Pinnaclz Original Combo</v>
      </c>
      <c r="D75" t="str">
        <f>PROPER(Table1[[#This Row],[Column1]])</f>
        <v>Pinnaclz Original Combo</v>
      </c>
      <c r="E75" t="s">
        <v>21</v>
      </c>
      <c r="F75" t="s">
        <v>22</v>
      </c>
      <c r="G75" t="s">
        <v>23</v>
      </c>
      <c r="H75" t="s">
        <v>24</v>
      </c>
      <c r="I75" s="1">
        <v>115</v>
      </c>
      <c r="J75" s="1">
        <v>499</v>
      </c>
      <c r="K75" s="4">
        <v>0.77</v>
      </c>
      <c r="L75">
        <f>IF(Table1[[#This Row],[discount_percentage]]&gt;=0.5, 1,0)</f>
        <v>1</v>
      </c>
      <c r="M75">
        <v>4</v>
      </c>
      <c r="N75" s="2">
        <v>7732</v>
      </c>
      <c r="O75" s="5">
        <f>IF(Table1[[#This Row],[rating_count]]&lt;1000, 1, 0)</f>
        <v>0</v>
      </c>
      <c r="P75" s="6">
        <f>Table1[[#This Row],[actual_price]]*Table1[[#This Row],[rating_count]]</f>
        <v>3858268</v>
      </c>
      <c r="Q75" s="3" t="str">
        <f>IF(Table1[[#This Row],[discounted_price]]&lt;200, "₹ 200",IF(Table1[[#This Row],[discounted_price]]&lt;=500,"₹ 200-₹ 500", "&gt;₹ 500"))</f>
        <v>₹ 200</v>
      </c>
      <c r="R75">
        <f>Table1[[#This Row],[rating]]*Table1[[#This Row],[rating_count]]</f>
        <v>30928</v>
      </c>
      <c r="S75" t="str">
        <f>IF(Table1[[#This Row],[discount_percentage]]&lt;0.25, "Low", IF(Table1[[#This Row],[discount_percentage]]&lt;0.5, "Medium", "High"))</f>
        <v>High</v>
      </c>
    </row>
    <row r="76" spans="1:19" x14ac:dyDescent="0.25">
      <c r="A76" t="s">
        <v>182</v>
      </c>
      <c r="B76" t="s">
        <v>183</v>
      </c>
      <c r="C76" t="str">
        <f>TRIM(LEFT(Table1[[#This Row],[product_name]], FIND(" ", Table1[[#This Row],[product_name]], FIND(" ", Table1[[#This Row],[product_name]], FIND(" ", Table1[[#This Row],[product_name]])+1)+1)))</f>
        <v>boAt Type C</v>
      </c>
      <c r="D76" t="str">
        <f>PROPER(Table1[[#This Row],[Column1]])</f>
        <v>Boat Type C</v>
      </c>
      <c r="E76" t="s">
        <v>21</v>
      </c>
      <c r="F76" t="s">
        <v>22</v>
      </c>
      <c r="G76" t="s">
        <v>23</v>
      </c>
      <c r="H76" t="s">
        <v>24</v>
      </c>
      <c r="I76" s="1">
        <v>399</v>
      </c>
      <c r="J76" s="1">
        <v>999</v>
      </c>
      <c r="K76" s="4">
        <v>0.6</v>
      </c>
      <c r="L76">
        <f>IF(Table1[[#This Row],[discount_percentage]]&gt;=0.5, 1,0)</f>
        <v>1</v>
      </c>
      <c r="M76">
        <v>4.0999999999999996</v>
      </c>
      <c r="N76" s="2">
        <v>1780</v>
      </c>
      <c r="O76" s="5">
        <f>IF(Table1[[#This Row],[rating_count]]&lt;1000, 1, 0)</f>
        <v>0</v>
      </c>
      <c r="P76" s="6">
        <f>Table1[[#This Row],[actual_price]]*Table1[[#This Row],[rating_count]]</f>
        <v>1778220</v>
      </c>
      <c r="Q76" s="3" t="str">
        <f>IF(Table1[[#This Row],[discounted_price]]&lt;200, "₹ 200",IF(Table1[[#This Row],[discounted_price]]&lt;=500,"₹ 200-₹ 500", "&gt;₹ 500"))</f>
        <v>₹ 200-₹ 500</v>
      </c>
      <c r="R76">
        <f>Table1[[#This Row],[rating]]*Table1[[#This Row],[rating_count]]</f>
        <v>7297.9999999999991</v>
      </c>
      <c r="S76" t="str">
        <f>IF(Table1[[#This Row],[discount_percentage]]&lt;0.25, "Low", IF(Table1[[#This Row],[discount_percentage]]&lt;0.5, "Medium", "High"))</f>
        <v>High</v>
      </c>
    </row>
    <row r="77" spans="1:19" x14ac:dyDescent="0.25">
      <c r="A77" t="s">
        <v>184</v>
      </c>
      <c r="B77" t="s">
        <v>185</v>
      </c>
      <c r="C77" t="str">
        <f>TRIM(LEFT(Table1[[#This Row],[product_name]], FIND(" ", Table1[[#This Row],[product_name]], FIND(" ", Table1[[#This Row],[product_name]], FIND(" ", Table1[[#This Row],[product_name]])+1)+1)))</f>
        <v>Ambrane 2 in</v>
      </c>
      <c r="D77" t="str">
        <f>PROPER(Table1[[#This Row],[Column1]])</f>
        <v>Ambrane 2 In</v>
      </c>
      <c r="E77" t="s">
        <v>21</v>
      </c>
      <c r="F77" t="s">
        <v>22</v>
      </c>
      <c r="G77" t="s">
        <v>23</v>
      </c>
      <c r="H77" t="s">
        <v>24</v>
      </c>
      <c r="I77" s="1">
        <v>199</v>
      </c>
      <c r="J77" s="1">
        <v>499</v>
      </c>
      <c r="K77" s="4">
        <v>0.6</v>
      </c>
      <c r="L77">
        <f>IF(Table1[[#This Row],[discount_percentage]]&gt;=0.5, 1,0)</f>
        <v>1</v>
      </c>
      <c r="M77">
        <v>4.0999999999999996</v>
      </c>
      <c r="N77" s="2">
        <v>602</v>
      </c>
      <c r="O77" s="5">
        <f>IF(Table1[[#This Row],[rating_count]]&lt;1000, 1, 0)</f>
        <v>1</v>
      </c>
      <c r="P77" s="6">
        <f>Table1[[#This Row],[actual_price]]*Table1[[#This Row],[rating_count]]</f>
        <v>300398</v>
      </c>
      <c r="Q77" s="3" t="str">
        <f>IF(Table1[[#This Row],[discounted_price]]&lt;200, "₹ 200",IF(Table1[[#This Row],[discounted_price]]&lt;=500,"₹ 200-₹ 500", "&gt;₹ 500"))</f>
        <v>₹ 200</v>
      </c>
      <c r="R77">
        <f>Table1[[#This Row],[rating]]*Table1[[#This Row],[rating_count]]</f>
        <v>2468.1999999999998</v>
      </c>
      <c r="S77" t="str">
        <f>IF(Table1[[#This Row],[discount_percentage]]&lt;0.25, "Low", IF(Table1[[#This Row],[discount_percentage]]&lt;0.5, "Medium", "High"))</f>
        <v>High</v>
      </c>
    </row>
    <row r="78" spans="1:19" x14ac:dyDescent="0.25">
      <c r="A78" t="s">
        <v>186</v>
      </c>
      <c r="B78" t="s">
        <v>187</v>
      </c>
      <c r="C78" t="str">
        <f>TRIM(LEFT(Table1[[#This Row],[product_name]], FIND(" ", Table1[[#This Row],[product_name]], FIND(" ", Table1[[#This Row],[product_name]], FIND(" ", Table1[[#This Row],[product_name]])+1)+1)))</f>
        <v>Ambrane 60W /</v>
      </c>
      <c r="D78" t="str">
        <f>PROPER(Table1[[#This Row],[Column1]])</f>
        <v>Ambrane 60W /</v>
      </c>
      <c r="E78" t="s">
        <v>21</v>
      </c>
      <c r="F78" t="s">
        <v>22</v>
      </c>
      <c r="G78" t="s">
        <v>23</v>
      </c>
      <c r="H78" t="s">
        <v>24</v>
      </c>
      <c r="I78" s="1">
        <v>179</v>
      </c>
      <c r="J78" s="1">
        <v>399</v>
      </c>
      <c r="K78" s="4">
        <v>0.55000000000000004</v>
      </c>
      <c r="L78">
        <f>IF(Table1[[#This Row],[discount_percentage]]&gt;=0.5, 1,0)</f>
        <v>1</v>
      </c>
      <c r="M78">
        <v>4</v>
      </c>
      <c r="N78" s="2">
        <v>1423</v>
      </c>
      <c r="O78" s="5">
        <f>IF(Table1[[#This Row],[rating_count]]&lt;1000, 1, 0)</f>
        <v>0</v>
      </c>
      <c r="P78" s="6">
        <f>Table1[[#This Row],[actual_price]]*Table1[[#This Row],[rating_count]]</f>
        <v>567777</v>
      </c>
      <c r="Q78" s="3" t="str">
        <f>IF(Table1[[#This Row],[discounted_price]]&lt;200, "₹ 200",IF(Table1[[#This Row],[discounted_price]]&lt;=500,"₹ 200-₹ 500", "&gt;₹ 500"))</f>
        <v>₹ 200</v>
      </c>
      <c r="R78">
        <f>Table1[[#This Row],[rating]]*Table1[[#This Row],[rating_count]]</f>
        <v>5692</v>
      </c>
      <c r="S78" t="str">
        <f>IF(Table1[[#This Row],[discount_percentage]]&lt;0.25, "Low", IF(Table1[[#This Row],[discount_percentage]]&lt;0.5, "Medium", "High"))</f>
        <v>High</v>
      </c>
    </row>
    <row r="79" spans="1:19" x14ac:dyDescent="0.25">
      <c r="A79" t="s">
        <v>188</v>
      </c>
      <c r="B79" t="s">
        <v>189</v>
      </c>
      <c r="C79" t="str">
        <f>TRIM(LEFT(Table1[[#This Row],[product_name]], FIND(" ", Table1[[#This Row],[product_name]], FIND(" ", Table1[[#This Row],[product_name]], FIND(" ", Table1[[#This Row],[product_name]])+1)+1)))</f>
        <v>TCL 80 cm</v>
      </c>
      <c r="D79" t="str">
        <f>PROPER(Table1[[#This Row],[Column1]])</f>
        <v>Tcl 80 Cm</v>
      </c>
      <c r="E79" t="s">
        <v>52</v>
      </c>
      <c r="F79" t="s">
        <v>53</v>
      </c>
      <c r="G79" t="s">
        <v>63</v>
      </c>
      <c r="H79" t="s">
        <v>64</v>
      </c>
      <c r="I79" s="1">
        <v>10901</v>
      </c>
      <c r="J79" s="1">
        <v>30990</v>
      </c>
      <c r="K79" s="4">
        <v>0.65</v>
      </c>
      <c r="L79">
        <f>IF(Table1[[#This Row],[discount_percentage]]&gt;=0.5, 1,0)</f>
        <v>1</v>
      </c>
      <c r="M79">
        <v>4.0999999999999996</v>
      </c>
      <c r="N79" s="2">
        <v>398</v>
      </c>
      <c r="O79" s="5">
        <f>IF(Table1[[#This Row],[rating_count]]&lt;1000, 1, 0)</f>
        <v>1</v>
      </c>
      <c r="P79" s="6">
        <f>Table1[[#This Row],[actual_price]]*Table1[[#This Row],[rating_count]]</f>
        <v>12334020</v>
      </c>
      <c r="Q79" s="3" t="str">
        <f>IF(Table1[[#This Row],[discounted_price]]&lt;200, "₹ 200",IF(Table1[[#This Row],[discounted_price]]&lt;=500,"₹ 200-₹ 500", "&gt;₹ 500"))</f>
        <v>&gt;₹ 500</v>
      </c>
      <c r="R79">
        <f>Table1[[#This Row],[rating]]*Table1[[#This Row],[rating_count]]</f>
        <v>1631.8</v>
      </c>
      <c r="S79" t="str">
        <f>IF(Table1[[#This Row],[discount_percentage]]&lt;0.25, "Low", IF(Table1[[#This Row],[discount_percentage]]&lt;0.5, "Medium", "High"))</f>
        <v>High</v>
      </c>
    </row>
    <row r="80" spans="1:19" x14ac:dyDescent="0.25">
      <c r="A80" t="s">
        <v>190</v>
      </c>
      <c r="B80" t="s">
        <v>191</v>
      </c>
      <c r="C80" t="str">
        <f>TRIM(LEFT(Table1[[#This Row],[product_name]], FIND(" ", Table1[[#This Row],[product_name]], FIND(" ", Table1[[#This Row],[product_name]], FIND(" ", Table1[[#This Row],[product_name]])+1)+1)))</f>
        <v>SWAPKART Fast Charging</v>
      </c>
      <c r="D80" t="str">
        <f>PROPER(Table1[[#This Row],[Column1]])</f>
        <v>Swapkart Fast Charging</v>
      </c>
      <c r="E80" t="s">
        <v>21</v>
      </c>
      <c r="F80" t="s">
        <v>22</v>
      </c>
      <c r="G80" t="s">
        <v>23</v>
      </c>
      <c r="H80" t="s">
        <v>24</v>
      </c>
      <c r="I80" s="1">
        <v>209</v>
      </c>
      <c r="J80" s="1">
        <v>499</v>
      </c>
      <c r="K80" s="4">
        <v>0.57999999999999996</v>
      </c>
      <c r="L80">
        <f>IF(Table1[[#This Row],[discount_percentage]]&gt;=0.5, 1,0)</f>
        <v>1</v>
      </c>
      <c r="M80">
        <v>3.9</v>
      </c>
      <c r="N80" s="2">
        <v>536</v>
      </c>
      <c r="O80" s="5">
        <f>IF(Table1[[#This Row],[rating_count]]&lt;1000, 1, 0)</f>
        <v>1</v>
      </c>
      <c r="P80" s="6">
        <f>Table1[[#This Row],[actual_price]]*Table1[[#This Row],[rating_count]]</f>
        <v>267464</v>
      </c>
      <c r="Q80" s="3" t="str">
        <f>IF(Table1[[#This Row],[discounted_price]]&lt;200, "₹ 200",IF(Table1[[#This Row],[discounted_price]]&lt;=500,"₹ 200-₹ 500", "&gt;₹ 500"))</f>
        <v>₹ 200-₹ 500</v>
      </c>
      <c r="R80">
        <f>Table1[[#This Row],[rating]]*Table1[[#This Row],[rating_count]]</f>
        <v>2090.4</v>
      </c>
      <c r="S80" t="str">
        <f>IF(Table1[[#This Row],[discount_percentage]]&lt;0.25, "Low", IF(Table1[[#This Row],[discount_percentage]]&lt;0.5, "Medium", "High"))</f>
        <v>High</v>
      </c>
    </row>
    <row r="81" spans="1:19" x14ac:dyDescent="0.25">
      <c r="A81" t="s">
        <v>192</v>
      </c>
      <c r="B81" t="s">
        <v>193</v>
      </c>
      <c r="C81" t="e">
        <f>TRIM(LEFT(Table1[[#This Row],[product_name]], FIND(" ", Table1[[#This Row],[product_name]], FIND(" ", Table1[[#This Row],[product_name]], FIND(" ", Table1[[#This Row],[product_name]])+1)+1)))</f>
        <v>#VALUE!</v>
      </c>
      <c r="D81" t="e">
        <f>PROPER(Table1[[#This Row],[Column1]])</f>
        <v>#VALUE!</v>
      </c>
      <c r="E81" t="s">
        <v>52</v>
      </c>
      <c r="F81" t="s">
        <v>53</v>
      </c>
      <c r="G81" t="s">
        <v>54</v>
      </c>
      <c r="H81" t="s">
        <v>129</v>
      </c>
      <c r="I81" s="1">
        <v>1434</v>
      </c>
      <c r="J81" s="1">
        <v>3999</v>
      </c>
      <c r="K81" s="4">
        <v>0.64</v>
      </c>
      <c r="L81">
        <f>IF(Table1[[#This Row],[discount_percentage]]&gt;=0.5, 1,0)</f>
        <v>1</v>
      </c>
      <c r="M81">
        <v>4</v>
      </c>
      <c r="N81" s="2">
        <v>32</v>
      </c>
      <c r="O81" s="5">
        <f>IF(Table1[[#This Row],[rating_count]]&lt;1000, 1, 0)</f>
        <v>1</v>
      </c>
      <c r="P81" s="6">
        <f>Table1[[#This Row],[actual_price]]*Table1[[#This Row],[rating_count]]</f>
        <v>127968</v>
      </c>
      <c r="Q81" s="3" t="str">
        <f>IF(Table1[[#This Row],[discounted_price]]&lt;200, "₹ 200",IF(Table1[[#This Row],[discounted_price]]&lt;=500,"₹ 200-₹ 500", "&gt;₹ 500"))</f>
        <v>&gt;₹ 500</v>
      </c>
      <c r="R81">
        <f>Table1[[#This Row],[rating]]*Table1[[#This Row],[rating_count]]</f>
        <v>128</v>
      </c>
      <c r="S81" t="str">
        <f>IF(Table1[[#This Row],[discount_percentage]]&lt;0.25, "Low", IF(Table1[[#This Row],[discount_percentage]]&lt;0.5, "Medium", "High"))</f>
        <v>High</v>
      </c>
    </row>
    <row r="82" spans="1:19" x14ac:dyDescent="0.25">
      <c r="A82" t="s">
        <v>194</v>
      </c>
      <c r="B82" t="s">
        <v>195</v>
      </c>
      <c r="C82" t="str">
        <f>TRIM(LEFT(Table1[[#This Row],[product_name]], FIND(" ", Table1[[#This Row],[product_name]], FIND(" ", Table1[[#This Row],[product_name]], FIND(" ", Table1[[#This Row],[product_name]])+1)+1)))</f>
        <v>Wayona Usb Nylon</v>
      </c>
      <c r="D82" t="str">
        <f>PROPER(Table1[[#This Row],[Column1]])</f>
        <v>Wayona Usb Nylon</v>
      </c>
      <c r="E82" t="s">
        <v>21</v>
      </c>
      <c r="F82" t="s">
        <v>22</v>
      </c>
      <c r="G82" t="s">
        <v>23</v>
      </c>
      <c r="H82" t="s">
        <v>24</v>
      </c>
      <c r="I82" s="1">
        <v>399</v>
      </c>
      <c r="J82" s="1">
        <v>1099</v>
      </c>
      <c r="K82" s="4">
        <v>0.64</v>
      </c>
      <c r="L82">
        <f>IF(Table1[[#This Row],[discount_percentage]]&gt;=0.5, 1,0)</f>
        <v>1</v>
      </c>
      <c r="M82">
        <v>4.2</v>
      </c>
      <c r="N82" s="2">
        <v>24269</v>
      </c>
      <c r="O82" s="5">
        <f>IF(Table1[[#This Row],[rating_count]]&lt;1000, 1, 0)</f>
        <v>0</v>
      </c>
      <c r="P82" s="6">
        <f>Table1[[#This Row],[actual_price]]*Table1[[#This Row],[rating_count]]</f>
        <v>26671631</v>
      </c>
      <c r="Q82" s="3" t="str">
        <f>IF(Table1[[#This Row],[discounted_price]]&lt;200, "₹ 200",IF(Table1[[#This Row],[discounted_price]]&lt;=500,"₹ 200-₹ 500", "&gt;₹ 500"))</f>
        <v>₹ 200-₹ 500</v>
      </c>
      <c r="R82">
        <f>Table1[[#This Row],[rating]]*Table1[[#This Row],[rating_count]]</f>
        <v>101929.8</v>
      </c>
      <c r="S82" t="str">
        <f>IF(Table1[[#This Row],[discount_percentage]]&lt;0.25, "Low", IF(Table1[[#This Row],[discount_percentage]]&lt;0.5, "Medium", "High"))</f>
        <v>High</v>
      </c>
    </row>
    <row r="83" spans="1:19" x14ac:dyDescent="0.25">
      <c r="A83" t="s">
        <v>196</v>
      </c>
      <c r="B83" t="s">
        <v>197</v>
      </c>
      <c r="C83" t="str">
        <f>TRIM(LEFT(Table1[[#This Row],[product_name]], FIND(" ", Table1[[#This Row],[product_name]], FIND(" ", Table1[[#This Row],[product_name]], FIND(" ", Table1[[#This Row],[product_name]])+1)+1)))</f>
        <v>Flix (Beetel) Usb</v>
      </c>
      <c r="D83" t="str">
        <f>PROPER(Table1[[#This Row],[Column1]])</f>
        <v>Flix (Beetel) Usb</v>
      </c>
      <c r="E83" t="s">
        <v>21</v>
      </c>
      <c r="F83" t="s">
        <v>22</v>
      </c>
      <c r="G83" t="s">
        <v>23</v>
      </c>
      <c r="H83" t="s">
        <v>24</v>
      </c>
      <c r="I83" s="1">
        <v>139</v>
      </c>
      <c r="J83" s="1">
        <v>249</v>
      </c>
      <c r="K83" s="4">
        <v>0.44</v>
      </c>
      <c r="L83">
        <f>IF(Table1[[#This Row],[discount_percentage]]&gt;=0.5, 1,0)</f>
        <v>0</v>
      </c>
      <c r="M83">
        <v>4</v>
      </c>
      <c r="N83" s="2">
        <v>9378</v>
      </c>
      <c r="O83" s="5">
        <f>IF(Table1[[#This Row],[rating_count]]&lt;1000, 1, 0)</f>
        <v>0</v>
      </c>
      <c r="P83" s="6">
        <f>Table1[[#This Row],[actual_price]]*Table1[[#This Row],[rating_count]]</f>
        <v>2335122</v>
      </c>
      <c r="Q83" s="3" t="str">
        <f>IF(Table1[[#This Row],[discounted_price]]&lt;200, "₹ 200",IF(Table1[[#This Row],[discounted_price]]&lt;=500,"₹ 200-₹ 500", "&gt;₹ 500"))</f>
        <v>₹ 200</v>
      </c>
      <c r="R83">
        <f>Table1[[#This Row],[rating]]*Table1[[#This Row],[rating_count]]</f>
        <v>37512</v>
      </c>
      <c r="S83" t="str">
        <f>IF(Table1[[#This Row],[discount_percentage]]&lt;0.25, "Low", IF(Table1[[#This Row],[discount_percentage]]&lt;0.5, "Medium", "High"))</f>
        <v>Medium</v>
      </c>
    </row>
    <row r="84" spans="1:19" x14ac:dyDescent="0.25">
      <c r="A84" t="s">
        <v>198</v>
      </c>
      <c r="B84" t="s">
        <v>199</v>
      </c>
      <c r="C84" t="str">
        <f>TRIM(LEFT(Table1[[#This Row],[product_name]], FIND(" ", Table1[[#This Row],[product_name]], FIND(" ", Table1[[#This Row],[product_name]], FIND(" ", Table1[[#This Row],[product_name]])+1)+1)))</f>
        <v>SKYWALL 81.28 cm</v>
      </c>
      <c r="D84" t="str">
        <f>PROPER(Table1[[#This Row],[Column1]])</f>
        <v>Skywall 81.28 Cm</v>
      </c>
      <c r="E84" t="s">
        <v>52</v>
      </c>
      <c r="F84" t="s">
        <v>53</v>
      </c>
      <c r="G84" t="s">
        <v>63</v>
      </c>
      <c r="H84" t="s">
        <v>64</v>
      </c>
      <c r="I84" s="1">
        <v>7299</v>
      </c>
      <c r="J84" s="1">
        <v>19125</v>
      </c>
      <c r="K84" s="4">
        <v>0.62</v>
      </c>
      <c r="L84">
        <f>IF(Table1[[#This Row],[discount_percentage]]&gt;=0.5, 1,0)</f>
        <v>1</v>
      </c>
      <c r="M84">
        <v>3.4</v>
      </c>
      <c r="N84" s="2">
        <v>902</v>
      </c>
      <c r="O84" s="5">
        <f>IF(Table1[[#This Row],[rating_count]]&lt;1000, 1, 0)</f>
        <v>1</v>
      </c>
      <c r="P84" s="6">
        <f>Table1[[#This Row],[actual_price]]*Table1[[#This Row],[rating_count]]</f>
        <v>17250750</v>
      </c>
      <c r="Q84" s="3" t="str">
        <f>IF(Table1[[#This Row],[discounted_price]]&lt;200, "₹ 200",IF(Table1[[#This Row],[discounted_price]]&lt;=500,"₹ 200-₹ 500", "&gt;₹ 500"))</f>
        <v>&gt;₹ 500</v>
      </c>
      <c r="R84">
        <f>Table1[[#This Row],[rating]]*Table1[[#This Row],[rating_count]]</f>
        <v>3066.7999999999997</v>
      </c>
      <c r="S84" t="str">
        <f>IF(Table1[[#This Row],[discount_percentage]]&lt;0.25, "Low", IF(Table1[[#This Row],[discount_percentage]]&lt;0.5, "Medium", "High"))</f>
        <v>High</v>
      </c>
    </row>
    <row r="85" spans="1:19" x14ac:dyDescent="0.25">
      <c r="A85" t="s">
        <v>200</v>
      </c>
      <c r="B85" t="s">
        <v>201</v>
      </c>
      <c r="C85" t="str">
        <f>TRIM(LEFT(Table1[[#This Row],[product_name]], FIND(" ", Table1[[#This Row],[product_name]], FIND(" ", Table1[[#This Row],[product_name]], FIND(" ", Table1[[#This Row],[product_name]])+1)+1)))</f>
        <v>boAt A 350</v>
      </c>
      <c r="D85" t="str">
        <f>PROPER(Table1[[#This Row],[Column1]])</f>
        <v>Boat A 350</v>
      </c>
      <c r="E85" t="s">
        <v>21</v>
      </c>
      <c r="F85" t="s">
        <v>22</v>
      </c>
      <c r="G85" t="s">
        <v>23</v>
      </c>
      <c r="H85" t="s">
        <v>24</v>
      </c>
      <c r="I85" s="1">
        <v>299</v>
      </c>
      <c r="J85" s="1">
        <v>799</v>
      </c>
      <c r="K85" s="4">
        <v>0.63</v>
      </c>
      <c r="L85">
        <f>IF(Table1[[#This Row],[discount_percentage]]&gt;=0.5, 1,0)</f>
        <v>1</v>
      </c>
      <c r="M85">
        <v>4.4000000000000004</v>
      </c>
      <c r="N85" s="2">
        <v>28791</v>
      </c>
      <c r="O85" s="5">
        <f>IF(Table1[[#This Row],[rating_count]]&lt;1000, 1, 0)</f>
        <v>0</v>
      </c>
      <c r="P85" s="6">
        <f>Table1[[#This Row],[actual_price]]*Table1[[#This Row],[rating_count]]</f>
        <v>23004009</v>
      </c>
      <c r="Q85" s="3" t="str">
        <f>IF(Table1[[#This Row],[discounted_price]]&lt;200, "₹ 200",IF(Table1[[#This Row],[discounted_price]]&lt;=500,"₹ 200-₹ 500", "&gt;₹ 500"))</f>
        <v>₹ 200-₹ 500</v>
      </c>
      <c r="R85">
        <f>Table1[[#This Row],[rating]]*Table1[[#This Row],[rating_count]]</f>
        <v>126680.40000000001</v>
      </c>
      <c r="S85" t="str">
        <f>IF(Table1[[#This Row],[discount_percentage]]&lt;0.25, "Low", IF(Table1[[#This Row],[discount_percentage]]&lt;0.5, "Medium", "High"))</f>
        <v>High</v>
      </c>
    </row>
    <row r="86" spans="1:19" x14ac:dyDescent="0.25">
      <c r="A86" t="s">
        <v>202</v>
      </c>
      <c r="B86" t="s">
        <v>203</v>
      </c>
      <c r="C86" t="str">
        <f>TRIM(LEFT(Table1[[#This Row],[product_name]], FIND(" ", Table1[[#This Row],[product_name]], FIND(" ", Table1[[#This Row],[product_name]], FIND(" ", Table1[[#This Row],[product_name]])+1)+1)))</f>
        <v>Wayona Usb Type</v>
      </c>
      <c r="D86" t="str">
        <f>PROPER(Table1[[#This Row],[Column1]])</f>
        <v>Wayona Usb Type</v>
      </c>
      <c r="E86" t="s">
        <v>21</v>
      </c>
      <c r="F86" t="s">
        <v>22</v>
      </c>
      <c r="G86" t="s">
        <v>23</v>
      </c>
      <c r="H86" t="s">
        <v>24</v>
      </c>
      <c r="I86" s="1">
        <v>325</v>
      </c>
      <c r="J86" s="1">
        <v>1299</v>
      </c>
      <c r="K86" s="4">
        <v>0.75</v>
      </c>
      <c r="L86">
        <f>IF(Table1[[#This Row],[discount_percentage]]&gt;=0.5, 1,0)</f>
        <v>1</v>
      </c>
      <c r="M86">
        <v>4.2</v>
      </c>
      <c r="N86" s="2">
        <v>10576</v>
      </c>
      <c r="O86" s="5">
        <f>IF(Table1[[#This Row],[rating_count]]&lt;1000, 1, 0)</f>
        <v>0</v>
      </c>
      <c r="P86" s="6">
        <f>Table1[[#This Row],[actual_price]]*Table1[[#This Row],[rating_count]]</f>
        <v>13738224</v>
      </c>
      <c r="Q86" s="3" t="str">
        <f>IF(Table1[[#This Row],[discounted_price]]&lt;200, "₹ 200",IF(Table1[[#This Row],[discounted_price]]&lt;=500,"₹ 200-₹ 500", "&gt;₹ 500"))</f>
        <v>₹ 200-₹ 500</v>
      </c>
      <c r="R86">
        <f>Table1[[#This Row],[rating]]*Table1[[#This Row],[rating_count]]</f>
        <v>44419.200000000004</v>
      </c>
      <c r="S86" t="str">
        <f>IF(Table1[[#This Row],[discount_percentage]]&lt;0.25, "Low", IF(Table1[[#This Row],[discount_percentage]]&lt;0.5, "Medium", "High"))</f>
        <v>High</v>
      </c>
    </row>
    <row r="87" spans="1:19" x14ac:dyDescent="0.25">
      <c r="A87" t="s">
        <v>204</v>
      </c>
      <c r="B87" t="s">
        <v>205</v>
      </c>
      <c r="C87" t="str">
        <f>TRIM(LEFT(Table1[[#This Row],[product_name]], FIND(" ", Table1[[#This Row],[product_name]], FIND(" ", Table1[[#This Row],[product_name]], FIND(" ", Table1[[#This Row],[product_name]])+1)+1)))</f>
        <v>OnePlus 108 cm</v>
      </c>
      <c r="D87" t="str">
        <f>PROPER(Table1[[#This Row],[Column1]])</f>
        <v>Oneplus 108 Cm</v>
      </c>
      <c r="E87" t="s">
        <v>52</v>
      </c>
      <c r="F87" t="s">
        <v>53</v>
      </c>
      <c r="G87" t="s">
        <v>63</v>
      </c>
      <c r="H87" t="s">
        <v>64</v>
      </c>
      <c r="I87" s="1">
        <v>29999</v>
      </c>
      <c r="J87" s="1">
        <v>39999</v>
      </c>
      <c r="K87" s="4">
        <v>0.25</v>
      </c>
      <c r="L87">
        <f>IF(Table1[[#This Row],[discount_percentage]]&gt;=0.5, 1,0)</f>
        <v>0</v>
      </c>
      <c r="M87">
        <v>4.2</v>
      </c>
      <c r="N87" s="2">
        <v>7298</v>
      </c>
      <c r="O87" s="5">
        <f>IF(Table1[[#This Row],[rating_count]]&lt;1000, 1, 0)</f>
        <v>0</v>
      </c>
      <c r="P87" s="6">
        <f>Table1[[#This Row],[actual_price]]*Table1[[#This Row],[rating_count]]</f>
        <v>291912702</v>
      </c>
      <c r="Q87" s="3" t="str">
        <f>IF(Table1[[#This Row],[discounted_price]]&lt;200, "₹ 200",IF(Table1[[#This Row],[discounted_price]]&lt;=500,"₹ 200-₹ 500", "&gt;₹ 500"))</f>
        <v>&gt;₹ 500</v>
      </c>
      <c r="R87">
        <f>Table1[[#This Row],[rating]]*Table1[[#This Row],[rating_count]]</f>
        <v>30651.600000000002</v>
      </c>
      <c r="S87" t="str">
        <f>IF(Table1[[#This Row],[discount_percentage]]&lt;0.25, "Low", IF(Table1[[#This Row],[discount_percentage]]&lt;0.5, "Medium", "High"))</f>
        <v>Medium</v>
      </c>
    </row>
    <row r="88" spans="1:19" x14ac:dyDescent="0.25">
      <c r="A88" t="s">
        <v>206</v>
      </c>
      <c r="B88" t="s">
        <v>207</v>
      </c>
      <c r="C88" t="str">
        <f>TRIM(LEFT(Table1[[#This Row],[product_name]], FIND(" ", Table1[[#This Row],[product_name]], FIND(" ", Table1[[#This Row],[product_name]], FIND(" ", Table1[[#This Row],[product_name]])+1)+1)))</f>
        <v>Acer 127 cm</v>
      </c>
      <c r="D88" t="str">
        <f>PROPER(Table1[[#This Row],[Column1]])</f>
        <v>Acer 127 Cm</v>
      </c>
      <c r="E88" t="s">
        <v>52</v>
      </c>
      <c r="F88" t="s">
        <v>53</v>
      </c>
      <c r="G88" t="s">
        <v>63</v>
      </c>
      <c r="H88" t="s">
        <v>64</v>
      </c>
      <c r="I88" s="1">
        <v>27999</v>
      </c>
      <c r="J88" s="1">
        <v>40990</v>
      </c>
      <c r="K88" s="4">
        <v>0.32</v>
      </c>
      <c r="L88">
        <f>IF(Table1[[#This Row],[discount_percentage]]&gt;=0.5, 1,0)</f>
        <v>0</v>
      </c>
      <c r="M88">
        <v>4.3</v>
      </c>
      <c r="N88" s="2">
        <v>4703</v>
      </c>
      <c r="O88" s="5">
        <f>IF(Table1[[#This Row],[rating_count]]&lt;1000, 1, 0)</f>
        <v>0</v>
      </c>
      <c r="P88" s="6">
        <f>Table1[[#This Row],[actual_price]]*Table1[[#This Row],[rating_count]]</f>
        <v>192775970</v>
      </c>
      <c r="Q88" s="3" t="str">
        <f>IF(Table1[[#This Row],[discounted_price]]&lt;200, "₹ 200",IF(Table1[[#This Row],[discounted_price]]&lt;=500,"₹ 200-₹ 500", "&gt;₹ 500"))</f>
        <v>&gt;₹ 500</v>
      </c>
      <c r="R88">
        <f>Table1[[#This Row],[rating]]*Table1[[#This Row],[rating_count]]</f>
        <v>20222.899999999998</v>
      </c>
      <c r="S88" t="str">
        <f>IF(Table1[[#This Row],[discount_percentage]]&lt;0.25, "Low", IF(Table1[[#This Row],[discount_percentage]]&lt;0.5, "Medium", "High"))</f>
        <v>Medium</v>
      </c>
    </row>
    <row r="89" spans="1:19" x14ac:dyDescent="0.25">
      <c r="A89" t="s">
        <v>208</v>
      </c>
      <c r="B89" t="s">
        <v>209</v>
      </c>
      <c r="C89" t="str">
        <f>TRIM(LEFT(Table1[[#This Row],[product_name]], FIND(" ", Table1[[#This Row],[product_name]], FIND(" ", Table1[[#This Row],[product_name]], FIND(" ", Table1[[#This Row],[product_name]])+1)+1)))</f>
        <v>Samsung 108 cm</v>
      </c>
      <c r="D89" t="str">
        <f>PROPER(Table1[[#This Row],[Column1]])</f>
        <v>Samsung 108 Cm</v>
      </c>
      <c r="E89" t="s">
        <v>52</v>
      </c>
      <c r="F89" t="s">
        <v>53</v>
      </c>
      <c r="G89" t="s">
        <v>63</v>
      </c>
      <c r="H89" t="s">
        <v>64</v>
      </c>
      <c r="I89" s="1">
        <v>30990</v>
      </c>
      <c r="J89" s="1">
        <v>52900</v>
      </c>
      <c r="K89" s="4">
        <v>0.41</v>
      </c>
      <c r="L89">
        <f>IF(Table1[[#This Row],[discount_percentage]]&gt;=0.5, 1,0)</f>
        <v>0</v>
      </c>
      <c r="M89">
        <v>4.3</v>
      </c>
      <c r="N89" s="2">
        <v>7109</v>
      </c>
      <c r="O89" s="5">
        <f>IF(Table1[[#This Row],[rating_count]]&lt;1000, 1, 0)</f>
        <v>0</v>
      </c>
      <c r="P89" s="6">
        <f>Table1[[#This Row],[actual_price]]*Table1[[#This Row],[rating_count]]</f>
        <v>376066100</v>
      </c>
      <c r="Q89" s="3" t="str">
        <f>IF(Table1[[#This Row],[discounted_price]]&lt;200, "₹ 200",IF(Table1[[#This Row],[discounted_price]]&lt;=500,"₹ 200-₹ 500", "&gt;₹ 500"))</f>
        <v>&gt;₹ 500</v>
      </c>
      <c r="R89">
        <f>Table1[[#This Row],[rating]]*Table1[[#This Row],[rating_count]]</f>
        <v>30568.699999999997</v>
      </c>
      <c r="S89" t="str">
        <f>IF(Table1[[#This Row],[discount_percentage]]&lt;0.25, "Low", IF(Table1[[#This Row],[discount_percentage]]&lt;0.5, "Medium", "High"))</f>
        <v>Medium</v>
      </c>
    </row>
    <row r="90" spans="1:19" x14ac:dyDescent="0.25">
      <c r="A90" t="s">
        <v>210</v>
      </c>
      <c r="B90" t="s">
        <v>211</v>
      </c>
      <c r="C90" t="str">
        <f>TRIM(LEFT(Table1[[#This Row],[product_name]], FIND(" ", Table1[[#This Row],[product_name]], FIND(" ", Table1[[#This Row],[product_name]], FIND(" ", Table1[[#This Row],[product_name]])+1)+1)))</f>
        <v>Lapster 65W compatible</v>
      </c>
      <c r="D90" t="str">
        <f>PROPER(Table1[[#This Row],[Column1]])</f>
        <v>Lapster 65W Compatible</v>
      </c>
      <c r="E90" t="s">
        <v>21</v>
      </c>
      <c r="F90" t="s">
        <v>22</v>
      </c>
      <c r="G90" t="s">
        <v>23</v>
      </c>
      <c r="H90" t="s">
        <v>24</v>
      </c>
      <c r="I90" s="1">
        <v>199</v>
      </c>
      <c r="J90" s="1">
        <v>999</v>
      </c>
      <c r="K90" s="4">
        <v>0.8</v>
      </c>
      <c r="L90">
        <f>IF(Table1[[#This Row],[discount_percentage]]&gt;=0.5, 1,0)</f>
        <v>1</v>
      </c>
      <c r="M90">
        <v>4.5</v>
      </c>
      <c r="N90" s="2">
        <v>127</v>
      </c>
      <c r="O90" s="5">
        <f>IF(Table1[[#This Row],[rating_count]]&lt;1000, 1, 0)</f>
        <v>1</v>
      </c>
      <c r="P90" s="6">
        <f>Table1[[#This Row],[actual_price]]*Table1[[#This Row],[rating_count]]</f>
        <v>126873</v>
      </c>
      <c r="Q90" s="3" t="str">
        <f>IF(Table1[[#This Row],[discounted_price]]&lt;200, "₹ 200",IF(Table1[[#This Row],[discounted_price]]&lt;=500,"₹ 200-₹ 500", "&gt;₹ 500"))</f>
        <v>₹ 200</v>
      </c>
      <c r="R90">
        <f>Table1[[#This Row],[rating]]*Table1[[#This Row],[rating_count]]</f>
        <v>571.5</v>
      </c>
      <c r="S90" t="str">
        <f>IF(Table1[[#This Row],[discount_percentage]]&lt;0.25, "Low", IF(Table1[[#This Row],[discount_percentage]]&lt;0.5, "Medium", "High"))</f>
        <v>High</v>
      </c>
    </row>
    <row r="91" spans="1:19" x14ac:dyDescent="0.25">
      <c r="A91" t="s">
        <v>212</v>
      </c>
      <c r="B91" t="s">
        <v>213</v>
      </c>
      <c r="C91" t="str">
        <f>TRIM(LEFT(Table1[[#This Row],[product_name]], FIND(" ", Table1[[#This Row],[product_name]], FIND(" ", Table1[[#This Row],[product_name]], FIND(" ", Table1[[#This Row],[product_name]])+1)+1)))</f>
        <v>Wayona Nylon Braided</v>
      </c>
      <c r="D91" t="str">
        <f>PROPER(Table1[[#This Row],[Column1]])</f>
        <v>Wayona Nylon Braided</v>
      </c>
      <c r="E91" t="s">
        <v>21</v>
      </c>
      <c r="F91" t="s">
        <v>22</v>
      </c>
      <c r="G91" t="s">
        <v>23</v>
      </c>
      <c r="H91" t="s">
        <v>24</v>
      </c>
      <c r="I91" s="1">
        <v>649</v>
      </c>
      <c r="J91" s="1">
        <v>1999</v>
      </c>
      <c r="K91" s="4">
        <v>0.68</v>
      </c>
      <c r="L91">
        <f>IF(Table1[[#This Row],[discount_percentage]]&gt;=0.5, 1,0)</f>
        <v>1</v>
      </c>
      <c r="M91">
        <v>4.2</v>
      </c>
      <c r="N91" s="2">
        <v>24269</v>
      </c>
      <c r="O91" s="5">
        <f>IF(Table1[[#This Row],[rating_count]]&lt;1000, 1, 0)</f>
        <v>0</v>
      </c>
      <c r="P91" s="6">
        <f>Table1[[#This Row],[actual_price]]*Table1[[#This Row],[rating_count]]</f>
        <v>48513731</v>
      </c>
      <c r="Q91" s="3" t="str">
        <f>IF(Table1[[#This Row],[discounted_price]]&lt;200, "₹ 200",IF(Table1[[#This Row],[discounted_price]]&lt;=500,"₹ 200-₹ 500", "&gt;₹ 500"))</f>
        <v>&gt;₹ 500</v>
      </c>
      <c r="R91">
        <f>Table1[[#This Row],[rating]]*Table1[[#This Row],[rating_count]]</f>
        <v>101929.8</v>
      </c>
      <c r="S91" t="str">
        <f>IF(Table1[[#This Row],[discount_percentage]]&lt;0.25, "Low", IF(Table1[[#This Row],[discount_percentage]]&lt;0.5, "Medium", "High"))</f>
        <v>High</v>
      </c>
    </row>
    <row r="92" spans="1:19" x14ac:dyDescent="0.25">
      <c r="A92" t="s">
        <v>214</v>
      </c>
      <c r="B92" t="s">
        <v>215</v>
      </c>
      <c r="C92" t="str">
        <f>TRIM(LEFT(Table1[[#This Row],[product_name]], FIND(" ", Table1[[#This Row],[product_name]], FIND(" ", Table1[[#This Row],[product_name]], FIND(" ", Table1[[#This Row],[product_name]])+1)+1)))</f>
        <v>Gizga Essentials USB</v>
      </c>
      <c r="D92" t="str">
        <f>PROPER(Table1[[#This Row],[Column1]])</f>
        <v>Gizga Essentials Usb</v>
      </c>
      <c r="E92" t="s">
        <v>21</v>
      </c>
      <c r="F92" t="s">
        <v>41</v>
      </c>
      <c r="G92" t="s">
        <v>42</v>
      </c>
      <c r="H92" t="s">
        <v>43</v>
      </c>
      <c r="I92" s="1">
        <v>269</v>
      </c>
      <c r="J92" s="1">
        <v>800</v>
      </c>
      <c r="K92" s="4">
        <v>0.66</v>
      </c>
      <c r="L92">
        <f>IF(Table1[[#This Row],[discount_percentage]]&gt;=0.5, 1,0)</f>
        <v>1</v>
      </c>
      <c r="M92">
        <v>3.6</v>
      </c>
      <c r="N92" s="2">
        <v>10134</v>
      </c>
      <c r="O92" s="5">
        <f>IF(Table1[[#This Row],[rating_count]]&lt;1000, 1, 0)</f>
        <v>0</v>
      </c>
      <c r="P92" s="6">
        <f>Table1[[#This Row],[actual_price]]*Table1[[#This Row],[rating_count]]</f>
        <v>8107200</v>
      </c>
      <c r="Q92" s="3" t="str">
        <f>IF(Table1[[#This Row],[discounted_price]]&lt;200, "₹ 200",IF(Table1[[#This Row],[discounted_price]]&lt;=500,"₹ 200-₹ 500", "&gt;₹ 500"))</f>
        <v>₹ 200-₹ 500</v>
      </c>
      <c r="R92">
        <f>Table1[[#This Row],[rating]]*Table1[[#This Row],[rating_count]]</f>
        <v>36482.400000000001</v>
      </c>
      <c r="S92" t="str">
        <f>IF(Table1[[#This Row],[discount_percentage]]&lt;0.25, "Low", IF(Table1[[#This Row],[discount_percentage]]&lt;0.5, "Medium", "High"))</f>
        <v>High</v>
      </c>
    </row>
    <row r="93" spans="1:19" x14ac:dyDescent="0.25">
      <c r="A93" t="s">
        <v>216</v>
      </c>
      <c r="B93" t="s">
        <v>217</v>
      </c>
      <c r="C93" t="str">
        <f>TRIM(LEFT(Table1[[#This Row],[product_name]], FIND(" ", Table1[[#This Row],[product_name]], FIND(" ", Table1[[#This Row],[product_name]], FIND(" ", Table1[[#This Row],[product_name]])+1)+1)))</f>
        <v>OnePlus 108 cm</v>
      </c>
      <c r="D93" t="str">
        <f>PROPER(Table1[[#This Row],[Column1]])</f>
        <v>Oneplus 108 Cm</v>
      </c>
      <c r="E93" t="s">
        <v>52</v>
      </c>
      <c r="F93" t="s">
        <v>53</v>
      </c>
      <c r="G93" t="s">
        <v>63</v>
      </c>
      <c r="H93" t="s">
        <v>64</v>
      </c>
      <c r="I93" s="1">
        <v>24999</v>
      </c>
      <c r="J93" s="1">
        <v>31999</v>
      </c>
      <c r="K93" s="4">
        <v>0.22</v>
      </c>
      <c r="L93">
        <f>IF(Table1[[#This Row],[discount_percentage]]&gt;=0.5, 1,0)</f>
        <v>0</v>
      </c>
      <c r="M93">
        <v>4.2</v>
      </c>
      <c r="N93" s="2">
        <v>34899</v>
      </c>
      <c r="O93" s="5">
        <f>IF(Table1[[#This Row],[rating_count]]&lt;1000, 1, 0)</f>
        <v>0</v>
      </c>
      <c r="P93" s="6">
        <f>Table1[[#This Row],[actual_price]]*Table1[[#This Row],[rating_count]]</f>
        <v>1116733101</v>
      </c>
      <c r="Q93" s="3" t="str">
        <f>IF(Table1[[#This Row],[discounted_price]]&lt;200, "₹ 200",IF(Table1[[#This Row],[discounted_price]]&lt;=500,"₹ 200-₹ 500", "&gt;₹ 500"))</f>
        <v>&gt;₹ 500</v>
      </c>
      <c r="R93">
        <f>Table1[[#This Row],[rating]]*Table1[[#This Row],[rating_count]]</f>
        <v>146575.80000000002</v>
      </c>
      <c r="S93" t="str">
        <f>IF(Table1[[#This Row],[discount_percentage]]&lt;0.25, "Low", IF(Table1[[#This Row],[discount_percentage]]&lt;0.5, "Medium", "High"))</f>
        <v>Low</v>
      </c>
    </row>
    <row r="94" spans="1:19" x14ac:dyDescent="0.25">
      <c r="A94" t="s">
        <v>218</v>
      </c>
      <c r="B94" t="s">
        <v>219</v>
      </c>
      <c r="C94" t="str">
        <f>TRIM(LEFT(Table1[[#This Row],[product_name]], FIND(" ", Table1[[#This Row],[product_name]], FIND(" ", Table1[[#This Row],[product_name]], FIND(" ", Table1[[#This Row],[product_name]])+1)+1)))</f>
        <v>boAt Deuce USB</v>
      </c>
      <c r="D94" t="str">
        <f>PROPER(Table1[[#This Row],[Column1]])</f>
        <v>Boat Deuce Usb</v>
      </c>
      <c r="E94" t="s">
        <v>21</v>
      </c>
      <c r="F94" t="s">
        <v>22</v>
      </c>
      <c r="G94" t="s">
        <v>23</v>
      </c>
      <c r="H94" t="s">
        <v>24</v>
      </c>
      <c r="I94" s="1">
        <v>299</v>
      </c>
      <c r="J94" s="1">
        <v>699</v>
      </c>
      <c r="K94" s="4">
        <v>0.56999999999999995</v>
      </c>
      <c r="L94">
        <f>IF(Table1[[#This Row],[discount_percentage]]&gt;=0.5, 1,0)</f>
        <v>1</v>
      </c>
      <c r="M94">
        <v>4.2</v>
      </c>
      <c r="N94" s="2">
        <v>94363</v>
      </c>
      <c r="O94" s="5">
        <f>IF(Table1[[#This Row],[rating_count]]&lt;1000, 1, 0)</f>
        <v>0</v>
      </c>
      <c r="P94" s="6">
        <f>Table1[[#This Row],[actual_price]]*Table1[[#This Row],[rating_count]]</f>
        <v>65959737</v>
      </c>
      <c r="Q94" s="3" t="str">
        <f>IF(Table1[[#This Row],[discounted_price]]&lt;200, "₹ 200",IF(Table1[[#This Row],[discounted_price]]&lt;=500,"₹ 200-₹ 500", "&gt;₹ 500"))</f>
        <v>₹ 200-₹ 500</v>
      </c>
      <c r="R94">
        <f>Table1[[#This Row],[rating]]*Table1[[#This Row],[rating_count]]</f>
        <v>396324.60000000003</v>
      </c>
      <c r="S94" t="str">
        <f>IF(Table1[[#This Row],[discount_percentage]]&lt;0.25, "Low", IF(Table1[[#This Row],[discount_percentage]]&lt;0.5, "Medium", "High"))</f>
        <v>High</v>
      </c>
    </row>
    <row r="95" spans="1:19" x14ac:dyDescent="0.25">
      <c r="A95" t="s">
        <v>220</v>
      </c>
      <c r="B95" t="s">
        <v>221</v>
      </c>
      <c r="C95" t="str">
        <f>TRIM(LEFT(Table1[[#This Row],[product_name]], FIND(" ", Table1[[#This Row],[product_name]], FIND(" ", Table1[[#This Row],[product_name]], FIND(" ", Table1[[#This Row],[product_name]])+1)+1)))</f>
        <v>Lapster USB 3.0</v>
      </c>
      <c r="D95" t="str">
        <f>PROPER(Table1[[#This Row],[Column1]])</f>
        <v>Lapster Usb 3.0</v>
      </c>
      <c r="E95" t="s">
        <v>21</v>
      </c>
      <c r="F95" t="s">
        <v>22</v>
      </c>
      <c r="G95" t="s">
        <v>23</v>
      </c>
      <c r="H95" t="s">
        <v>24</v>
      </c>
      <c r="I95" s="1">
        <v>199</v>
      </c>
      <c r="J95" s="1">
        <v>999</v>
      </c>
      <c r="K95" s="4">
        <v>0.8</v>
      </c>
      <c r="L95">
        <f>IF(Table1[[#This Row],[discount_percentage]]&gt;=0.5, 1,0)</f>
        <v>1</v>
      </c>
      <c r="M95">
        <v>4.0999999999999996</v>
      </c>
      <c r="N95" s="2">
        <v>425</v>
      </c>
      <c r="O95" s="5">
        <f>IF(Table1[[#This Row],[rating_count]]&lt;1000, 1, 0)</f>
        <v>1</v>
      </c>
      <c r="P95" s="6">
        <f>Table1[[#This Row],[actual_price]]*Table1[[#This Row],[rating_count]]</f>
        <v>424575</v>
      </c>
      <c r="Q95" s="3" t="str">
        <f>IF(Table1[[#This Row],[discounted_price]]&lt;200, "₹ 200",IF(Table1[[#This Row],[discounted_price]]&lt;=500,"₹ 200-₹ 500", "&gt;₹ 500"))</f>
        <v>₹ 200</v>
      </c>
      <c r="R95">
        <f>Table1[[#This Row],[rating]]*Table1[[#This Row],[rating_count]]</f>
        <v>1742.4999999999998</v>
      </c>
      <c r="S95" t="str">
        <f>IF(Table1[[#This Row],[discount_percentage]]&lt;0.25, "Low", IF(Table1[[#This Row],[discount_percentage]]&lt;0.5, "Medium", "High"))</f>
        <v>High</v>
      </c>
    </row>
    <row r="96" spans="1:19" x14ac:dyDescent="0.25">
      <c r="A96" t="s">
        <v>222</v>
      </c>
      <c r="B96" t="s">
        <v>223</v>
      </c>
      <c r="C96" t="str">
        <f>TRIM(LEFT(Table1[[#This Row],[product_name]], FIND(" ", Table1[[#This Row],[product_name]], FIND(" ", Table1[[#This Row],[product_name]], FIND(" ", Table1[[#This Row],[product_name]])+1)+1)))</f>
        <v>TCL 100 cm</v>
      </c>
      <c r="D96" t="str">
        <f>PROPER(Table1[[#This Row],[Column1]])</f>
        <v>Tcl 100 Cm</v>
      </c>
      <c r="E96" t="s">
        <v>52</v>
      </c>
      <c r="F96" t="s">
        <v>53</v>
      </c>
      <c r="G96" t="s">
        <v>63</v>
      </c>
      <c r="H96" t="s">
        <v>64</v>
      </c>
      <c r="I96" s="1">
        <v>18990</v>
      </c>
      <c r="J96" s="1">
        <v>40990</v>
      </c>
      <c r="K96" s="4">
        <v>0.54</v>
      </c>
      <c r="L96">
        <f>IF(Table1[[#This Row],[discount_percentage]]&gt;=0.5, 1,0)</f>
        <v>1</v>
      </c>
      <c r="M96">
        <v>4.2</v>
      </c>
      <c r="N96" s="2">
        <v>6659</v>
      </c>
      <c r="O96" s="5">
        <f>IF(Table1[[#This Row],[rating_count]]&lt;1000, 1, 0)</f>
        <v>0</v>
      </c>
      <c r="P96" s="6">
        <f>Table1[[#This Row],[actual_price]]*Table1[[#This Row],[rating_count]]</f>
        <v>272952410</v>
      </c>
      <c r="Q96" s="3" t="str">
        <f>IF(Table1[[#This Row],[discounted_price]]&lt;200, "₹ 200",IF(Table1[[#This Row],[discounted_price]]&lt;=500,"₹ 200-₹ 500", "&gt;₹ 500"))</f>
        <v>&gt;₹ 500</v>
      </c>
      <c r="R96">
        <f>Table1[[#This Row],[rating]]*Table1[[#This Row],[rating_count]]</f>
        <v>27967.800000000003</v>
      </c>
      <c r="S96" t="str">
        <f>IF(Table1[[#This Row],[discount_percentage]]&lt;0.25, "Low", IF(Table1[[#This Row],[discount_percentage]]&lt;0.5, "Medium", "High"))</f>
        <v>High</v>
      </c>
    </row>
    <row r="97" spans="1:19" x14ac:dyDescent="0.25">
      <c r="A97" t="s">
        <v>224</v>
      </c>
      <c r="B97" t="s">
        <v>225</v>
      </c>
      <c r="C97" t="str">
        <f>TRIM(LEFT(Table1[[#This Row],[product_name]], FIND(" ", Table1[[#This Row],[product_name]], FIND(" ", Table1[[#This Row],[product_name]], FIND(" ", Table1[[#This Row],[product_name]])+1)+1)))</f>
        <v>ZEBRONICS ZEB-USB150WF1 WiFi</v>
      </c>
      <c r="D97" t="str">
        <f>PROPER(Table1[[#This Row],[Column1]])</f>
        <v>Zebronics Zeb-Usb150Wf1 Wifi</v>
      </c>
      <c r="E97" t="s">
        <v>21</v>
      </c>
      <c r="F97" t="s">
        <v>41</v>
      </c>
      <c r="G97" t="s">
        <v>42</v>
      </c>
      <c r="H97" t="s">
        <v>43</v>
      </c>
      <c r="I97" s="1">
        <v>290</v>
      </c>
      <c r="J97" s="1">
        <v>349</v>
      </c>
      <c r="K97" s="4">
        <v>0.17</v>
      </c>
      <c r="L97">
        <f>IF(Table1[[#This Row],[discount_percentage]]&gt;=0.5, 1,0)</f>
        <v>0</v>
      </c>
      <c r="M97">
        <v>3.7</v>
      </c>
      <c r="N97" s="2">
        <v>1977</v>
      </c>
      <c r="O97" s="5">
        <f>IF(Table1[[#This Row],[rating_count]]&lt;1000, 1, 0)</f>
        <v>0</v>
      </c>
      <c r="P97" s="6">
        <f>Table1[[#This Row],[actual_price]]*Table1[[#This Row],[rating_count]]</f>
        <v>689973</v>
      </c>
      <c r="Q97" s="3" t="str">
        <f>IF(Table1[[#This Row],[discounted_price]]&lt;200, "₹ 200",IF(Table1[[#This Row],[discounted_price]]&lt;=500,"₹ 200-₹ 500", "&gt;₹ 500"))</f>
        <v>₹ 200-₹ 500</v>
      </c>
      <c r="R97">
        <f>Table1[[#This Row],[rating]]*Table1[[#This Row],[rating_count]]</f>
        <v>7314.9000000000005</v>
      </c>
      <c r="S97" t="str">
        <f>IF(Table1[[#This Row],[discount_percentage]]&lt;0.25, "Low", IF(Table1[[#This Row],[discount_percentage]]&lt;0.5, "Medium", "High"))</f>
        <v>Low</v>
      </c>
    </row>
    <row r="98" spans="1:19" x14ac:dyDescent="0.25">
      <c r="A98" t="s">
        <v>226</v>
      </c>
      <c r="B98" t="s">
        <v>227</v>
      </c>
      <c r="C98" t="str">
        <f>TRIM(LEFT(Table1[[#This Row],[product_name]], FIND(" ", Table1[[#This Row],[product_name]], FIND(" ", Table1[[#This Row],[product_name]], FIND(" ", Table1[[#This Row],[product_name]])+1)+1)))</f>
        <v>LOHAYA Remote Compatible</v>
      </c>
      <c r="D98" t="str">
        <f>PROPER(Table1[[#This Row],[Column1]])</f>
        <v>Lohaya Remote Compatible</v>
      </c>
      <c r="E98" t="s">
        <v>52</v>
      </c>
      <c r="F98" t="s">
        <v>53</v>
      </c>
      <c r="G98" t="s">
        <v>54</v>
      </c>
      <c r="H98" t="s">
        <v>129</v>
      </c>
      <c r="I98" s="1">
        <v>249</v>
      </c>
      <c r="J98" s="1">
        <v>799</v>
      </c>
      <c r="K98" s="4">
        <v>0.69</v>
      </c>
      <c r="L98">
        <f>IF(Table1[[#This Row],[discount_percentage]]&gt;=0.5, 1,0)</f>
        <v>1</v>
      </c>
      <c r="M98">
        <v>3.8</v>
      </c>
      <c r="N98" s="2">
        <v>1079</v>
      </c>
      <c r="O98" s="5">
        <f>IF(Table1[[#This Row],[rating_count]]&lt;1000, 1, 0)</f>
        <v>0</v>
      </c>
      <c r="P98" s="6">
        <f>Table1[[#This Row],[actual_price]]*Table1[[#This Row],[rating_count]]</f>
        <v>862121</v>
      </c>
      <c r="Q98" s="3" t="str">
        <f>IF(Table1[[#This Row],[discounted_price]]&lt;200, "₹ 200",IF(Table1[[#This Row],[discounted_price]]&lt;=500,"₹ 200-₹ 500", "&gt;₹ 500"))</f>
        <v>₹ 200-₹ 500</v>
      </c>
      <c r="R98">
        <f>Table1[[#This Row],[rating]]*Table1[[#This Row],[rating_count]]</f>
        <v>4100.2</v>
      </c>
      <c r="S98" t="str">
        <f>IF(Table1[[#This Row],[discount_percentage]]&lt;0.25, "Low", IF(Table1[[#This Row],[discount_percentage]]&lt;0.5, "Medium", "High"))</f>
        <v>High</v>
      </c>
    </row>
    <row r="99" spans="1:19" x14ac:dyDescent="0.25">
      <c r="A99" t="s">
        <v>228</v>
      </c>
      <c r="B99" t="s">
        <v>229</v>
      </c>
      <c r="C99" t="str">
        <f>TRIM(LEFT(Table1[[#This Row],[product_name]], FIND(" ", Table1[[#This Row],[product_name]], FIND(" ", Table1[[#This Row],[product_name]], FIND(" ", Table1[[#This Row],[product_name]])+1)+1)))</f>
        <v>Gilary Multi Charging</v>
      </c>
      <c r="D99" t="str">
        <f>PROPER(Table1[[#This Row],[Column1]])</f>
        <v>Gilary Multi Charging</v>
      </c>
      <c r="E99" t="s">
        <v>21</v>
      </c>
      <c r="F99" t="s">
        <v>22</v>
      </c>
      <c r="G99" t="s">
        <v>23</v>
      </c>
      <c r="H99" t="s">
        <v>24</v>
      </c>
      <c r="I99" s="1">
        <v>345</v>
      </c>
      <c r="J99" s="1">
        <v>999</v>
      </c>
      <c r="K99" s="4">
        <v>0.65</v>
      </c>
      <c r="L99">
        <f>IF(Table1[[#This Row],[discount_percentage]]&gt;=0.5, 1,0)</f>
        <v>1</v>
      </c>
      <c r="M99">
        <v>3.7</v>
      </c>
      <c r="N99" s="2">
        <v>1097</v>
      </c>
      <c r="O99" s="5">
        <f>IF(Table1[[#This Row],[rating_count]]&lt;1000, 1, 0)</f>
        <v>0</v>
      </c>
      <c r="P99" s="6">
        <f>Table1[[#This Row],[actual_price]]*Table1[[#This Row],[rating_count]]</f>
        <v>1095903</v>
      </c>
      <c r="Q99" s="3" t="str">
        <f>IF(Table1[[#This Row],[discounted_price]]&lt;200, "₹ 200",IF(Table1[[#This Row],[discounted_price]]&lt;=500,"₹ 200-₹ 500", "&gt;₹ 500"))</f>
        <v>₹ 200-₹ 500</v>
      </c>
      <c r="R99">
        <f>Table1[[#This Row],[rating]]*Table1[[#This Row],[rating_count]]</f>
        <v>4058.9</v>
      </c>
      <c r="S99" t="str">
        <f>IF(Table1[[#This Row],[discount_percentage]]&lt;0.25, "Low", IF(Table1[[#This Row],[discount_percentage]]&lt;0.5, "Medium", "High"))</f>
        <v>High</v>
      </c>
    </row>
    <row r="100" spans="1:19" x14ac:dyDescent="0.25">
      <c r="A100" t="s">
        <v>230</v>
      </c>
      <c r="B100" t="s">
        <v>231</v>
      </c>
      <c r="C100" t="str">
        <f>TRIM(LEFT(Table1[[#This Row],[product_name]], FIND(" ", Table1[[#This Row],[product_name]], FIND(" ", Table1[[#This Row],[product_name]], FIND(" ", Table1[[#This Row],[product_name]])+1)+1)))</f>
        <v>TP-Link UE300 USB</v>
      </c>
      <c r="D100" t="str">
        <f>PROPER(Table1[[#This Row],[Column1]])</f>
        <v>Tp-Link Ue300 Usb</v>
      </c>
      <c r="E100" t="s">
        <v>21</v>
      </c>
      <c r="F100" t="s">
        <v>41</v>
      </c>
      <c r="G100" t="s">
        <v>42</v>
      </c>
      <c r="H100" t="s">
        <v>43</v>
      </c>
      <c r="I100" s="1">
        <v>1099</v>
      </c>
      <c r="J100" s="1">
        <v>1899</v>
      </c>
      <c r="K100" s="4">
        <v>0.42</v>
      </c>
      <c r="L100">
        <f>IF(Table1[[#This Row],[discount_percentage]]&gt;=0.5, 1,0)</f>
        <v>0</v>
      </c>
      <c r="M100">
        <v>4.5</v>
      </c>
      <c r="N100" s="2">
        <v>22420</v>
      </c>
      <c r="O100" s="5">
        <f>IF(Table1[[#This Row],[rating_count]]&lt;1000, 1, 0)</f>
        <v>0</v>
      </c>
      <c r="P100" s="6">
        <f>Table1[[#This Row],[actual_price]]*Table1[[#This Row],[rating_count]]</f>
        <v>42575580</v>
      </c>
      <c r="Q100" s="3" t="str">
        <f>IF(Table1[[#This Row],[discounted_price]]&lt;200, "₹ 200",IF(Table1[[#This Row],[discounted_price]]&lt;=500,"₹ 200-₹ 500", "&gt;₹ 500"))</f>
        <v>&gt;₹ 500</v>
      </c>
      <c r="R100">
        <f>Table1[[#This Row],[rating]]*Table1[[#This Row],[rating_count]]</f>
        <v>100890</v>
      </c>
      <c r="S100" t="str">
        <f>IF(Table1[[#This Row],[discount_percentage]]&lt;0.25, "Low", IF(Table1[[#This Row],[discount_percentage]]&lt;0.5, "Medium", "High"))</f>
        <v>Medium</v>
      </c>
    </row>
    <row r="101" spans="1:19" x14ac:dyDescent="0.25">
      <c r="A101" t="s">
        <v>232</v>
      </c>
      <c r="B101" t="s">
        <v>233</v>
      </c>
      <c r="C101" t="str">
        <f>TRIM(LEFT(Table1[[#This Row],[product_name]], FIND(" ", Table1[[#This Row],[product_name]], FIND(" ", Table1[[#This Row],[product_name]], FIND(" ", Table1[[#This Row],[product_name]])+1)+1)))</f>
        <v>Wayona Type C</v>
      </c>
      <c r="D101" t="str">
        <f>PROPER(Table1[[#This Row],[Column1]])</f>
        <v>Wayona Type C</v>
      </c>
      <c r="E101" t="s">
        <v>21</v>
      </c>
      <c r="F101" t="s">
        <v>22</v>
      </c>
      <c r="G101" t="s">
        <v>23</v>
      </c>
      <c r="H101" t="s">
        <v>24</v>
      </c>
      <c r="I101" s="1">
        <v>719</v>
      </c>
      <c r="J101" s="1">
        <v>1499</v>
      </c>
      <c r="K101" s="4">
        <v>0.52</v>
      </c>
      <c r="L101">
        <f>IF(Table1[[#This Row],[discount_percentage]]&gt;=0.5, 1,0)</f>
        <v>1</v>
      </c>
      <c r="M101">
        <v>4.0999999999999996</v>
      </c>
      <c r="N101" s="2">
        <v>1045</v>
      </c>
      <c r="O101" s="5">
        <f>IF(Table1[[#This Row],[rating_count]]&lt;1000, 1, 0)</f>
        <v>0</v>
      </c>
      <c r="P101" s="6">
        <f>Table1[[#This Row],[actual_price]]*Table1[[#This Row],[rating_count]]</f>
        <v>1566455</v>
      </c>
      <c r="Q101" s="3" t="str">
        <f>IF(Table1[[#This Row],[discounted_price]]&lt;200, "₹ 200",IF(Table1[[#This Row],[discounted_price]]&lt;=500,"₹ 200-₹ 500", "&gt;₹ 500"))</f>
        <v>&gt;₹ 500</v>
      </c>
      <c r="R101">
        <f>Table1[[#This Row],[rating]]*Table1[[#This Row],[rating_count]]</f>
        <v>4284.5</v>
      </c>
      <c r="S101" t="str">
        <f>IF(Table1[[#This Row],[discount_percentage]]&lt;0.25, "Low", IF(Table1[[#This Row],[discount_percentage]]&lt;0.5, "Medium", "High"))</f>
        <v>High</v>
      </c>
    </row>
    <row r="102" spans="1:19" x14ac:dyDescent="0.25">
      <c r="A102" t="s">
        <v>234</v>
      </c>
      <c r="B102" t="s">
        <v>235</v>
      </c>
      <c r="C102" t="str">
        <f>TRIM(LEFT(Table1[[#This Row],[product_name]], FIND(" ", Table1[[#This Row],[product_name]], FIND(" ", Table1[[#This Row],[product_name]], FIND(" ", Table1[[#This Row],[product_name]])+1)+1)))</f>
        <v>Dealfreez Case Compatible</v>
      </c>
      <c r="D102" t="str">
        <f>PROPER(Table1[[#This Row],[Column1]])</f>
        <v>Dealfreez Case Compatible</v>
      </c>
      <c r="E102" t="s">
        <v>52</v>
      </c>
      <c r="F102" t="s">
        <v>53</v>
      </c>
      <c r="G102" t="s">
        <v>54</v>
      </c>
      <c r="H102" t="s">
        <v>129</v>
      </c>
      <c r="I102" s="1">
        <v>349</v>
      </c>
      <c r="J102" s="1">
        <v>1499</v>
      </c>
      <c r="K102" s="4">
        <v>0.77</v>
      </c>
      <c r="L102">
        <f>IF(Table1[[#This Row],[discount_percentage]]&gt;=0.5, 1,0)</f>
        <v>1</v>
      </c>
      <c r="M102">
        <v>4.3</v>
      </c>
      <c r="N102" s="2">
        <v>4145</v>
      </c>
      <c r="O102" s="5">
        <f>IF(Table1[[#This Row],[rating_count]]&lt;1000, 1, 0)</f>
        <v>0</v>
      </c>
      <c r="P102" s="6">
        <f>Table1[[#This Row],[actual_price]]*Table1[[#This Row],[rating_count]]</f>
        <v>6213355</v>
      </c>
      <c r="Q102" s="3" t="str">
        <f>IF(Table1[[#This Row],[discounted_price]]&lt;200, "₹ 200",IF(Table1[[#This Row],[discounted_price]]&lt;=500,"₹ 200-₹ 500", "&gt;₹ 500"))</f>
        <v>₹ 200-₹ 500</v>
      </c>
      <c r="R102">
        <f>Table1[[#This Row],[rating]]*Table1[[#This Row],[rating_count]]</f>
        <v>17823.5</v>
      </c>
      <c r="S102" t="str">
        <f>IF(Table1[[#This Row],[discount_percentage]]&lt;0.25, "Low", IF(Table1[[#This Row],[discount_percentage]]&lt;0.5, "Medium", "High"))</f>
        <v>High</v>
      </c>
    </row>
    <row r="103" spans="1:19" x14ac:dyDescent="0.25">
      <c r="A103" t="s">
        <v>236</v>
      </c>
      <c r="B103" t="s">
        <v>237</v>
      </c>
      <c r="C103" t="str">
        <f>TRIM(LEFT(Table1[[#This Row],[product_name]], FIND(" ", Table1[[#This Row],[product_name]], FIND(" ", Table1[[#This Row],[product_name]], FIND(" ", Table1[[#This Row],[product_name]])+1)+1)))</f>
        <v>Amazon Basics New</v>
      </c>
      <c r="D103" t="str">
        <f>PROPER(Table1[[#This Row],[Column1]])</f>
        <v>Amazon Basics New</v>
      </c>
      <c r="E103" t="s">
        <v>21</v>
      </c>
      <c r="F103" t="s">
        <v>22</v>
      </c>
      <c r="G103" t="s">
        <v>23</v>
      </c>
      <c r="H103" t="s">
        <v>24</v>
      </c>
      <c r="I103" s="1">
        <v>849</v>
      </c>
      <c r="J103" s="1">
        <v>1809</v>
      </c>
      <c r="K103" s="4">
        <v>0.53</v>
      </c>
      <c r="L103">
        <f>IF(Table1[[#This Row],[discount_percentage]]&gt;=0.5, 1,0)</f>
        <v>1</v>
      </c>
      <c r="M103">
        <v>4.3</v>
      </c>
      <c r="N103" s="2">
        <v>6547</v>
      </c>
      <c r="O103" s="5">
        <f>IF(Table1[[#This Row],[rating_count]]&lt;1000, 1, 0)</f>
        <v>0</v>
      </c>
      <c r="P103" s="6">
        <f>Table1[[#This Row],[actual_price]]*Table1[[#This Row],[rating_count]]</f>
        <v>11843523</v>
      </c>
      <c r="Q103" s="3" t="str">
        <f>IF(Table1[[#This Row],[discounted_price]]&lt;200, "₹ 200",IF(Table1[[#This Row],[discounted_price]]&lt;=500,"₹ 200-₹ 500", "&gt;₹ 500"))</f>
        <v>&gt;₹ 500</v>
      </c>
      <c r="R103">
        <f>Table1[[#This Row],[rating]]*Table1[[#This Row],[rating_count]]</f>
        <v>28152.1</v>
      </c>
      <c r="S103" t="str">
        <f>IF(Table1[[#This Row],[discount_percentage]]&lt;0.25, "Low", IF(Table1[[#This Row],[discount_percentage]]&lt;0.5, "Medium", "High"))</f>
        <v>High</v>
      </c>
    </row>
    <row r="104" spans="1:19" x14ac:dyDescent="0.25">
      <c r="A104" t="s">
        <v>238</v>
      </c>
      <c r="B104" t="s">
        <v>239</v>
      </c>
      <c r="C104" t="str">
        <f>TRIM(LEFT(Table1[[#This Row],[product_name]], FIND(" ", Table1[[#This Row],[product_name]], FIND(" ", Table1[[#This Row],[product_name]], FIND(" ", Table1[[#This Row],[product_name]])+1)+1)))</f>
        <v>Isoelite Remote Compatible</v>
      </c>
      <c r="D104" t="str">
        <f>PROPER(Table1[[#This Row],[Column1]])</f>
        <v>Isoelite Remote Compatible</v>
      </c>
      <c r="E104" t="s">
        <v>52</v>
      </c>
      <c r="F104" t="s">
        <v>53</v>
      </c>
      <c r="G104" t="s">
        <v>54</v>
      </c>
      <c r="H104" t="s">
        <v>129</v>
      </c>
      <c r="I104" s="1">
        <v>299</v>
      </c>
      <c r="J104" s="1">
        <v>899</v>
      </c>
      <c r="K104" s="4">
        <v>0.67</v>
      </c>
      <c r="L104">
        <f>IF(Table1[[#This Row],[discount_percentage]]&gt;=0.5, 1,0)</f>
        <v>1</v>
      </c>
      <c r="M104">
        <v>4</v>
      </c>
      <c r="N104" s="2">
        <v>1588</v>
      </c>
      <c r="O104" s="5">
        <f>IF(Table1[[#This Row],[rating_count]]&lt;1000, 1, 0)</f>
        <v>0</v>
      </c>
      <c r="P104" s="6">
        <f>Table1[[#This Row],[actual_price]]*Table1[[#This Row],[rating_count]]</f>
        <v>1427612</v>
      </c>
      <c r="Q104" s="3" t="str">
        <f>IF(Table1[[#This Row],[discounted_price]]&lt;200, "₹ 200",IF(Table1[[#This Row],[discounted_price]]&lt;=500,"₹ 200-₹ 500", "&gt;₹ 500"))</f>
        <v>₹ 200-₹ 500</v>
      </c>
      <c r="R104">
        <f>Table1[[#This Row],[rating]]*Table1[[#This Row],[rating_count]]</f>
        <v>6352</v>
      </c>
      <c r="S104" t="str">
        <f>IF(Table1[[#This Row],[discount_percentage]]&lt;0.25, "Low", IF(Table1[[#This Row],[discount_percentage]]&lt;0.5, "Medium", "High"))</f>
        <v>High</v>
      </c>
    </row>
    <row r="105" spans="1:19" x14ac:dyDescent="0.25">
      <c r="A105" t="s">
        <v>240</v>
      </c>
      <c r="B105" t="s">
        <v>241</v>
      </c>
      <c r="C105" t="str">
        <f>TRIM(LEFT(Table1[[#This Row],[product_name]], FIND(" ", Table1[[#This Row],[product_name]], FIND(" ", Table1[[#This Row],[product_name]], FIND(" ", Table1[[#This Row],[product_name]])+1)+1)))</f>
        <v>MI 100 cm</v>
      </c>
      <c r="D105" t="str">
        <f>PROPER(Table1[[#This Row],[Column1]])</f>
        <v>Mi 100 Cm</v>
      </c>
      <c r="E105" t="s">
        <v>52</v>
      </c>
      <c r="F105" t="s">
        <v>53</v>
      </c>
      <c r="G105" t="s">
        <v>63</v>
      </c>
      <c r="H105" t="s">
        <v>64</v>
      </c>
      <c r="I105" s="1">
        <v>21999</v>
      </c>
      <c r="J105" s="1">
        <v>29999</v>
      </c>
      <c r="K105" s="4">
        <v>0.27</v>
      </c>
      <c r="L105">
        <f>IF(Table1[[#This Row],[discount_percentage]]&gt;=0.5, 1,0)</f>
        <v>0</v>
      </c>
      <c r="M105">
        <v>4.2</v>
      </c>
      <c r="N105" s="2">
        <v>32840</v>
      </c>
      <c r="O105" s="5">
        <f>IF(Table1[[#This Row],[rating_count]]&lt;1000, 1, 0)</f>
        <v>0</v>
      </c>
      <c r="P105" s="6">
        <f>Table1[[#This Row],[actual_price]]*Table1[[#This Row],[rating_count]]</f>
        <v>985167160</v>
      </c>
      <c r="Q105" s="3" t="str">
        <f>IF(Table1[[#This Row],[discounted_price]]&lt;200, "₹ 200",IF(Table1[[#This Row],[discounted_price]]&lt;=500,"₹ 200-₹ 500", "&gt;₹ 500"))</f>
        <v>&gt;₹ 500</v>
      </c>
      <c r="R105">
        <f>Table1[[#This Row],[rating]]*Table1[[#This Row],[rating_count]]</f>
        <v>137928</v>
      </c>
      <c r="S105" t="str">
        <f>IF(Table1[[#This Row],[discount_percentage]]&lt;0.25, "Low", IF(Table1[[#This Row],[discount_percentage]]&lt;0.5, "Medium", "High"))</f>
        <v>Medium</v>
      </c>
    </row>
    <row r="106" spans="1:19" x14ac:dyDescent="0.25">
      <c r="A106" t="s">
        <v>242</v>
      </c>
      <c r="B106" t="s">
        <v>243</v>
      </c>
      <c r="C106" t="str">
        <f>TRIM(LEFT(Table1[[#This Row],[product_name]], FIND(" ", Table1[[#This Row],[product_name]], FIND(" ", Table1[[#This Row],[product_name]], FIND(" ", Table1[[#This Row],[product_name]])+1)+1)))</f>
        <v>Wayona Nylon Braided</v>
      </c>
      <c r="D106" t="str">
        <f>PROPER(Table1[[#This Row],[Column1]])</f>
        <v>Wayona Nylon Braided</v>
      </c>
      <c r="E106" t="s">
        <v>21</v>
      </c>
      <c r="F106" t="s">
        <v>22</v>
      </c>
      <c r="G106" t="s">
        <v>23</v>
      </c>
      <c r="H106" t="s">
        <v>24</v>
      </c>
      <c r="I106" s="1">
        <v>349</v>
      </c>
      <c r="J106" s="1">
        <v>999</v>
      </c>
      <c r="K106" s="4">
        <v>0.65</v>
      </c>
      <c r="L106">
        <f>IF(Table1[[#This Row],[discount_percentage]]&gt;=0.5, 1,0)</f>
        <v>1</v>
      </c>
      <c r="M106">
        <v>4.2</v>
      </c>
      <c r="N106" s="2">
        <v>13120</v>
      </c>
      <c r="O106" s="5">
        <f>IF(Table1[[#This Row],[rating_count]]&lt;1000, 1, 0)</f>
        <v>0</v>
      </c>
      <c r="P106" s="6">
        <f>Table1[[#This Row],[actual_price]]*Table1[[#This Row],[rating_count]]</f>
        <v>13106880</v>
      </c>
      <c r="Q106" s="3" t="str">
        <f>IF(Table1[[#This Row],[discounted_price]]&lt;200, "₹ 200",IF(Table1[[#This Row],[discounted_price]]&lt;=500,"₹ 200-₹ 500", "&gt;₹ 500"))</f>
        <v>₹ 200-₹ 500</v>
      </c>
      <c r="R106">
        <f>Table1[[#This Row],[rating]]*Table1[[#This Row],[rating_count]]</f>
        <v>55104</v>
      </c>
      <c r="S106" t="str">
        <f>IF(Table1[[#This Row],[discount_percentage]]&lt;0.25, "Low", IF(Table1[[#This Row],[discount_percentage]]&lt;0.5, "Medium", "High"))</f>
        <v>High</v>
      </c>
    </row>
    <row r="107" spans="1:19" x14ac:dyDescent="0.25">
      <c r="A107" t="s">
        <v>244</v>
      </c>
      <c r="B107" t="s">
        <v>245</v>
      </c>
      <c r="C107" t="str">
        <f>TRIM(LEFT(Table1[[#This Row],[product_name]], FIND(" ", Table1[[#This Row],[product_name]], FIND(" ", Table1[[#This Row],[product_name]], FIND(" ", Table1[[#This Row],[product_name]])+1)+1)))</f>
        <v>Wayona Type C</v>
      </c>
      <c r="D107" t="str">
        <f>PROPER(Table1[[#This Row],[Column1]])</f>
        <v>Wayona Type C</v>
      </c>
      <c r="E107" t="s">
        <v>21</v>
      </c>
      <c r="F107" t="s">
        <v>22</v>
      </c>
      <c r="G107" t="s">
        <v>23</v>
      </c>
      <c r="H107" t="s">
        <v>24</v>
      </c>
      <c r="I107" s="1">
        <v>399</v>
      </c>
      <c r="J107" s="1">
        <v>999</v>
      </c>
      <c r="K107" s="4">
        <v>0.6</v>
      </c>
      <c r="L107">
        <f>IF(Table1[[#This Row],[discount_percentage]]&gt;=0.5, 1,0)</f>
        <v>1</v>
      </c>
      <c r="M107">
        <v>4.3</v>
      </c>
      <c r="N107" s="2">
        <v>2806</v>
      </c>
      <c r="O107" s="5">
        <f>IF(Table1[[#This Row],[rating_count]]&lt;1000, 1, 0)</f>
        <v>0</v>
      </c>
      <c r="P107" s="6">
        <f>Table1[[#This Row],[actual_price]]*Table1[[#This Row],[rating_count]]</f>
        <v>2803194</v>
      </c>
      <c r="Q107" s="3" t="str">
        <f>IF(Table1[[#This Row],[discounted_price]]&lt;200, "₹ 200",IF(Table1[[#This Row],[discounted_price]]&lt;=500,"₹ 200-₹ 500", "&gt;₹ 500"))</f>
        <v>₹ 200-₹ 500</v>
      </c>
      <c r="R107">
        <f>Table1[[#This Row],[rating]]*Table1[[#This Row],[rating_count]]</f>
        <v>12065.8</v>
      </c>
      <c r="S107" t="str">
        <f>IF(Table1[[#This Row],[discount_percentage]]&lt;0.25, "Low", IF(Table1[[#This Row],[discount_percentage]]&lt;0.5, "Medium", "High"))</f>
        <v>High</v>
      </c>
    </row>
    <row r="108" spans="1:19" x14ac:dyDescent="0.25">
      <c r="A108" t="s">
        <v>246</v>
      </c>
      <c r="B108" t="s">
        <v>247</v>
      </c>
      <c r="C108" t="str">
        <f>TRIM(LEFT(Table1[[#This Row],[product_name]], FIND(" ", Table1[[#This Row],[product_name]], FIND(" ", Table1[[#This Row],[product_name]], FIND(" ", Table1[[#This Row],[product_name]])+1)+1)))</f>
        <v>Wayona Nylon Braided</v>
      </c>
      <c r="D108" t="str">
        <f>PROPER(Table1[[#This Row],[Column1]])</f>
        <v>Wayona Nylon Braided</v>
      </c>
      <c r="E108" t="s">
        <v>21</v>
      </c>
      <c r="F108" t="s">
        <v>22</v>
      </c>
      <c r="G108" t="s">
        <v>23</v>
      </c>
      <c r="H108" t="s">
        <v>24</v>
      </c>
      <c r="I108" s="1">
        <v>449</v>
      </c>
      <c r="J108" s="1">
        <v>1299</v>
      </c>
      <c r="K108" s="4">
        <v>0.65</v>
      </c>
      <c r="L108">
        <f>IF(Table1[[#This Row],[discount_percentage]]&gt;=0.5, 1,0)</f>
        <v>1</v>
      </c>
      <c r="M108">
        <v>4.2</v>
      </c>
      <c r="N108" s="2">
        <v>24269</v>
      </c>
      <c r="O108" s="5">
        <f>IF(Table1[[#This Row],[rating_count]]&lt;1000, 1, 0)</f>
        <v>0</v>
      </c>
      <c r="P108" s="6">
        <f>Table1[[#This Row],[actual_price]]*Table1[[#This Row],[rating_count]]</f>
        <v>31525431</v>
      </c>
      <c r="Q108" s="3" t="str">
        <f>IF(Table1[[#This Row],[discounted_price]]&lt;200, "₹ 200",IF(Table1[[#This Row],[discounted_price]]&lt;=500,"₹ 200-₹ 500", "&gt;₹ 500"))</f>
        <v>₹ 200-₹ 500</v>
      </c>
      <c r="R108">
        <f>Table1[[#This Row],[rating]]*Table1[[#This Row],[rating_count]]</f>
        <v>101929.8</v>
      </c>
      <c r="S108" t="str">
        <f>IF(Table1[[#This Row],[discount_percentage]]&lt;0.25, "Low", IF(Table1[[#This Row],[discount_percentage]]&lt;0.5, "Medium", "High"))</f>
        <v>High</v>
      </c>
    </row>
    <row r="109" spans="1:19" x14ac:dyDescent="0.25">
      <c r="A109" t="s">
        <v>248</v>
      </c>
      <c r="B109" t="s">
        <v>249</v>
      </c>
      <c r="C109" t="str">
        <f>TRIM(LEFT(Table1[[#This Row],[product_name]], FIND(" ", Table1[[#This Row],[product_name]], FIND(" ", Table1[[#This Row],[product_name]], FIND(" ", Table1[[#This Row],[product_name]])+1)+1)))</f>
        <v>CROSSVOLT Compatible Dash/Warp</v>
      </c>
      <c r="D109" t="str">
        <f>PROPER(Table1[[#This Row],[Column1]])</f>
        <v>Crossvolt Compatible Dash/Warp</v>
      </c>
      <c r="E109" t="s">
        <v>21</v>
      </c>
      <c r="F109" t="s">
        <v>22</v>
      </c>
      <c r="G109" t="s">
        <v>23</v>
      </c>
      <c r="H109" t="s">
        <v>24</v>
      </c>
      <c r="I109" s="1">
        <v>299</v>
      </c>
      <c r="J109" s="1">
        <v>999</v>
      </c>
      <c r="K109" s="4">
        <v>0.7</v>
      </c>
      <c r="L109">
        <f>IF(Table1[[#This Row],[discount_percentage]]&gt;=0.5, 1,0)</f>
        <v>1</v>
      </c>
      <c r="M109">
        <v>4.3</v>
      </c>
      <c r="N109" s="2">
        <v>766</v>
      </c>
      <c r="O109" s="5">
        <f>IF(Table1[[#This Row],[rating_count]]&lt;1000, 1, 0)</f>
        <v>1</v>
      </c>
      <c r="P109" s="6">
        <f>Table1[[#This Row],[actual_price]]*Table1[[#This Row],[rating_count]]</f>
        <v>765234</v>
      </c>
      <c r="Q109" s="3" t="str">
        <f>IF(Table1[[#This Row],[discounted_price]]&lt;200, "₹ 200",IF(Table1[[#This Row],[discounted_price]]&lt;=500,"₹ 200-₹ 500", "&gt;₹ 500"))</f>
        <v>₹ 200-₹ 500</v>
      </c>
      <c r="R109">
        <f>Table1[[#This Row],[rating]]*Table1[[#This Row],[rating_count]]</f>
        <v>3293.7999999999997</v>
      </c>
      <c r="S109" t="str">
        <f>IF(Table1[[#This Row],[discount_percentage]]&lt;0.25, "Low", IF(Table1[[#This Row],[discount_percentage]]&lt;0.5, "Medium", "High"))</f>
        <v>High</v>
      </c>
    </row>
    <row r="110" spans="1:19" x14ac:dyDescent="0.25">
      <c r="A110" t="s">
        <v>250</v>
      </c>
      <c r="B110" t="s">
        <v>251</v>
      </c>
      <c r="C110" t="str">
        <f>TRIM(LEFT(Table1[[#This Row],[product_name]], FIND(" ", Table1[[#This Row],[product_name]], FIND(" ", Table1[[#This Row],[product_name]], FIND(" ", Table1[[#This Row],[product_name]])+1)+1)))</f>
        <v>VU 139 cm</v>
      </c>
      <c r="D110" t="str">
        <f>PROPER(Table1[[#This Row],[Column1]])</f>
        <v>Vu 139 Cm</v>
      </c>
      <c r="E110" t="s">
        <v>52</v>
      </c>
      <c r="F110" t="s">
        <v>53</v>
      </c>
      <c r="G110" t="s">
        <v>63</v>
      </c>
      <c r="H110" t="s">
        <v>64</v>
      </c>
      <c r="I110" s="1">
        <v>37999</v>
      </c>
      <c r="J110" s="1">
        <v>65000</v>
      </c>
      <c r="K110" s="4">
        <v>0.42</v>
      </c>
      <c r="L110">
        <f>IF(Table1[[#This Row],[discount_percentage]]&gt;=0.5, 1,0)</f>
        <v>0</v>
      </c>
      <c r="M110">
        <v>4.3</v>
      </c>
      <c r="N110" s="2">
        <v>3587</v>
      </c>
      <c r="O110" s="5">
        <f>IF(Table1[[#This Row],[rating_count]]&lt;1000, 1, 0)</f>
        <v>0</v>
      </c>
      <c r="P110" s="6">
        <f>Table1[[#This Row],[actual_price]]*Table1[[#This Row],[rating_count]]</f>
        <v>233155000</v>
      </c>
      <c r="Q110" s="3" t="str">
        <f>IF(Table1[[#This Row],[discounted_price]]&lt;200, "₹ 200",IF(Table1[[#This Row],[discounted_price]]&lt;=500,"₹ 200-₹ 500", "&gt;₹ 500"))</f>
        <v>&gt;₹ 500</v>
      </c>
      <c r="R110">
        <f>Table1[[#This Row],[rating]]*Table1[[#This Row],[rating_count]]</f>
        <v>15424.099999999999</v>
      </c>
      <c r="S110" t="str">
        <f>IF(Table1[[#This Row],[discount_percentage]]&lt;0.25, "Low", IF(Table1[[#This Row],[discount_percentage]]&lt;0.5, "Medium", "High"))</f>
        <v>Medium</v>
      </c>
    </row>
    <row r="111" spans="1:19" x14ac:dyDescent="0.25">
      <c r="A111" t="s">
        <v>252</v>
      </c>
      <c r="B111" t="s">
        <v>253</v>
      </c>
      <c r="C111" t="str">
        <f>TRIM(LEFT(Table1[[#This Row],[product_name]], FIND(" ", Table1[[#This Row],[product_name]], FIND(" ", Table1[[#This Row],[product_name]], FIND(" ", Table1[[#This Row],[product_name]])+1)+1)))</f>
        <v>PTron Solero T241</v>
      </c>
      <c r="D111" t="str">
        <f>PROPER(Table1[[#This Row],[Column1]])</f>
        <v>Ptron Solero T241</v>
      </c>
      <c r="E111" t="s">
        <v>21</v>
      </c>
      <c r="F111" t="s">
        <v>22</v>
      </c>
      <c r="G111" t="s">
        <v>23</v>
      </c>
      <c r="H111" t="s">
        <v>24</v>
      </c>
      <c r="I111" s="1">
        <v>99</v>
      </c>
      <c r="J111" s="1">
        <v>800</v>
      </c>
      <c r="K111" s="4">
        <v>0.88</v>
      </c>
      <c r="L111">
        <f>IF(Table1[[#This Row],[discount_percentage]]&gt;=0.5, 1,0)</f>
        <v>1</v>
      </c>
      <c r="M111">
        <v>3.9</v>
      </c>
      <c r="N111" s="2">
        <v>24871</v>
      </c>
      <c r="O111" s="5">
        <f>IF(Table1[[#This Row],[rating_count]]&lt;1000, 1, 0)</f>
        <v>0</v>
      </c>
      <c r="P111" s="6">
        <f>Table1[[#This Row],[actual_price]]*Table1[[#This Row],[rating_count]]</f>
        <v>19896800</v>
      </c>
      <c r="Q111" s="3" t="str">
        <f>IF(Table1[[#This Row],[discounted_price]]&lt;200, "₹ 200",IF(Table1[[#This Row],[discounted_price]]&lt;=500,"₹ 200-₹ 500", "&gt;₹ 500"))</f>
        <v>₹ 200</v>
      </c>
      <c r="R111">
        <f>Table1[[#This Row],[rating]]*Table1[[#This Row],[rating_count]]</f>
        <v>96996.9</v>
      </c>
      <c r="S111" t="str">
        <f>IF(Table1[[#This Row],[discount_percentage]]&lt;0.25, "Low", IF(Table1[[#This Row],[discount_percentage]]&lt;0.5, "Medium", "High"))</f>
        <v>High</v>
      </c>
    </row>
    <row r="112" spans="1:19" x14ac:dyDescent="0.25">
      <c r="A112" t="s">
        <v>254</v>
      </c>
      <c r="B112" t="s">
        <v>255</v>
      </c>
      <c r="C112" t="str">
        <f>TRIM(LEFT(Table1[[#This Row],[product_name]], FIND(" ", Table1[[#This Row],[product_name]], FIND(" ", Table1[[#This Row],[product_name]], FIND(" ", Table1[[#This Row],[product_name]])+1)+1)))</f>
        <v>Croma 80 cm</v>
      </c>
      <c r="D112" t="str">
        <f>PROPER(Table1[[#This Row],[Column1]])</f>
        <v>Croma 80 Cm</v>
      </c>
      <c r="E112" t="s">
        <v>52</v>
      </c>
      <c r="F112" t="s">
        <v>53</v>
      </c>
      <c r="G112" t="s">
        <v>63</v>
      </c>
      <c r="H112" t="s">
        <v>140</v>
      </c>
      <c r="I112" s="1">
        <v>7390</v>
      </c>
      <c r="J112" s="1">
        <v>20000</v>
      </c>
      <c r="K112" s="4">
        <v>0.63</v>
      </c>
      <c r="L112">
        <f>IF(Table1[[#This Row],[discount_percentage]]&gt;=0.5, 1,0)</f>
        <v>1</v>
      </c>
      <c r="M112">
        <v>4.0999999999999996</v>
      </c>
      <c r="N112" s="2">
        <v>2581</v>
      </c>
      <c r="O112" s="5">
        <f>IF(Table1[[#This Row],[rating_count]]&lt;1000, 1, 0)</f>
        <v>0</v>
      </c>
      <c r="P112" s="6">
        <f>Table1[[#This Row],[actual_price]]*Table1[[#This Row],[rating_count]]</f>
        <v>51620000</v>
      </c>
      <c r="Q112" s="3" t="str">
        <f>IF(Table1[[#This Row],[discounted_price]]&lt;200, "₹ 200",IF(Table1[[#This Row],[discounted_price]]&lt;=500,"₹ 200-₹ 500", "&gt;₹ 500"))</f>
        <v>&gt;₹ 500</v>
      </c>
      <c r="R112">
        <f>Table1[[#This Row],[rating]]*Table1[[#This Row],[rating_count]]</f>
        <v>10582.099999999999</v>
      </c>
      <c r="S112" t="str">
        <f>IF(Table1[[#This Row],[discount_percentage]]&lt;0.25, "Low", IF(Table1[[#This Row],[discount_percentage]]&lt;0.5, "Medium", "High"))</f>
        <v>High</v>
      </c>
    </row>
    <row r="113" spans="1:19" x14ac:dyDescent="0.25">
      <c r="A113" t="s">
        <v>256</v>
      </c>
      <c r="B113" t="s">
        <v>257</v>
      </c>
      <c r="C113" t="str">
        <f>TRIM(LEFT(Table1[[#This Row],[product_name]], FIND(" ", Table1[[#This Row],[product_name]], FIND(" ", Table1[[#This Row],[product_name]], FIND(" ", Table1[[#This Row],[product_name]])+1)+1)))</f>
        <v>boAt Laptop, Smartphone</v>
      </c>
      <c r="D113" t="str">
        <f>PROPER(Table1[[#This Row],[Column1]])</f>
        <v>Boat Laptop, Smartphone</v>
      </c>
      <c r="E113" t="s">
        <v>21</v>
      </c>
      <c r="F113" t="s">
        <v>22</v>
      </c>
      <c r="G113" t="s">
        <v>23</v>
      </c>
      <c r="H113" t="s">
        <v>24</v>
      </c>
      <c r="I113" s="1">
        <v>273.10000000000002</v>
      </c>
      <c r="J113" s="1">
        <v>999</v>
      </c>
      <c r="K113" s="4">
        <v>0.73</v>
      </c>
      <c r="L113">
        <f>IF(Table1[[#This Row],[discount_percentage]]&gt;=0.5, 1,0)</f>
        <v>1</v>
      </c>
      <c r="M113">
        <v>4.3</v>
      </c>
      <c r="N113" s="2">
        <v>20850</v>
      </c>
      <c r="O113" s="5">
        <f>IF(Table1[[#This Row],[rating_count]]&lt;1000, 1, 0)</f>
        <v>0</v>
      </c>
      <c r="P113" s="6">
        <f>Table1[[#This Row],[actual_price]]*Table1[[#This Row],[rating_count]]</f>
        <v>20829150</v>
      </c>
      <c r="Q113" s="3" t="str">
        <f>IF(Table1[[#This Row],[discounted_price]]&lt;200, "₹ 200",IF(Table1[[#This Row],[discounted_price]]&lt;=500,"₹ 200-₹ 500", "&gt;₹ 500"))</f>
        <v>₹ 200-₹ 500</v>
      </c>
      <c r="R113">
        <f>Table1[[#This Row],[rating]]*Table1[[#This Row],[rating_count]]</f>
        <v>89655</v>
      </c>
      <c r="S113" t="str">
        <f>IF(Table1[[#This Row],[discount_percentage]]&lt;0.25, "Low", IF(Table1[[#This Row],[discount_percentage]]&lt;0.5, "Medium", "High"))</f>
        <v>High</v>
      </c>
    </row>
    <row r="114" spans="1:19" x14ac:dyDescent="0.25">
      <c r="A114" t="s">
        <v>258</v>
      </c>
      <c r="B114" t="s">
        <v>259</v>
      </c>
      <c r="C114" t="str">
        <f>TRIM(LEFT(Table1[[#This Row],[product_name]], FIND(" ", Table1[[#This Row],[product_name]], FIND(" ", Table1[[#This Row],[product_name]], FIND(" ", Table1[[#This Row],[product_name]])+1)+1)))</f>
        <v>LG 80 cm</v>
      </c>
      <c r="D114" t="str">
        <f>PROPER(Table1[[#This Row],[Column1]])</f>
        <v>Lg 80 Cm</v>
      </c>
      <c r="E114" t="s">
        <v>52</v>
      </c>
      <c r="F114" t="s">
        <v>53</v>
      </c>
      <c r="G114" t="s">
        <v>63</v>
      </c>
      <c r="H114" t="s">
        <v>64</v>
      </c>
      <c r="I114" s="1">
        <v>15990</v>
      </c>
      <c r="J114" s="1">
        <v>23990</v>
      </c>
      <c r="K114" s="4">
        <v>0.33</v>
      </c>
      <c r="L114">
        <f>IF(Table1[[#This Row],[discount_percentage]]&gt;=0.5, 1,0)</f>
        <v>0</v>
      </c>
      <c r="M114">
        <v>4.3</v>
      </c>
      <c r="N114" s="2">
        <v>1035</v>
      </c>
      <c r="O114" s="5">
        <f>IF(Table1[[#This Row],[rating_count]]&lt;1000, 1, 0)</f>
        <v>0</v>
      </c>
      <c r="P114" s="6">
        <f>Table1[[#This Row],[actual_price]]*Table1[[#This Row],[rating_count]]</f>
        <v>24829650</v>
      </c>
      <c r="Q114" s="3" t="str">
        <f>IF(Table1[[#This Row],[discounted_price]]&lt;200, "₹ 200",IF(Table1[[#This Row],[discounted_price]]&lt;=500,"₹ 200-₹ 500", "&gt;₹ 500"))</f>
        <v>&gt;₹ 500</v>
      </c>
      <c r="R114">
        <f>Table1[[#This Row],[rating]]*Table1[[#This Row],[rating_count]]</f>
        <v>4450.5</v>
      </c>
      <c r="S114" t="str">
        <f>IF(Table1[[#This Row],[discount_percentage]]&lt;0.25, "Low", IF(Table1[[#This Row],[discount_percentage]]&lt;0.5, "Medium", "High"))</f>
        <v>Medium</v>
      </c>
    </row>
    <row r="115" spans="1:19" x14ac:dyDescent="0.25">
      <c r="A115" t="s">
        <v>260</v>
      </c>
      <c r="B115" t="s">
        <v>261</v>
      </c>
      <c r="C115" t="str">
        <f>TRIM(LEFT(Table1[[#This Row],[product_name]], FIND(" ", Table1[[#This Row],[product_name]], FIND(" ", Table1[[#This Row],[product_name]], FIND(" ", Table1[[#This Row],[product_name]])+1)+1)))</f>
        <v>boAt Type C</v>
      </c>
      <c r="D115" t="str">
        <f>PROPER(Table1[[#This Row],[Column1]])</f>
        <v>Boat Type C</v>
      </c>
      <c r="E115" t="s">
        <v>21</v>
      </c>
      <c r="F115" t="s">
        <v>22</v>
      </c>
      <c r="G115" t="s">
        <v>23</v>
      </c>
      <c r="H115" t="s">
        <v>24</v>
      </c>
      <c r="I115" s="1">
        <v>399</v>
      </c>
      <c r="J115" s="1">
        <v>999</v>
      </c>
      <c r="K115" s="4">
        <v>0.6</v>
      </c>
      <c r="L115">
        <f>IF(Table1[[#This Row],[discount_percentage]]&gt;=0.5, 1,0)</f>
        <v>1</v>
      </c>
      <c r="M115">
        <v>4.0999999999999996</v>
      </c>
      <c r="N115" s="2">
        <v>1780</v>
      </c>
      <c r="O115" s="5">
        <f>IF(Table1[[#This Row],[rating_count]]&lt;1000, 1, 0)</f>
        <v>0</v>
      </c>
      <c r="P115" s="6">
        <f>Table1[[#This Row],[actual_price]]*Table1[[#This Row],[rating_count]]</f>
        <v>1778220</v>
      </c>
      <c r="Q115" s="3" t="str">
        <f>IF(Table1[[#This Row],[discounted_price]]&lt;200, "₹ 200",IF(Table1[[#This Row],[discounted_price]]&lt;=500,"₹ 200-₹ 500", "&gt;₹ 500"))</f>
        <v>₹ 200-₹ 500</v>
      </c>
      <c r="R115">
        <f>Table1[[#This Row],[rating]]*Table1[[#This Row],[rating_count]]</f>
        <v>7297.9999999999991</v>
      </c>
      <c r="S115" t="str">
        <f>IF(Table1[[#This Row],[discount_percentage]]&lt;0.25, "Low", IF(Table1[[#This Row],[discount_percentage]]&lt;0.5, "Medium", "High"))</f>
        <v>High</v>
      </c>
    </row>
    <row r="116" spans="1:19" x14ac:dyDescent="0.25">
      <c r="A116" t="s">
        <v>262</v>
      </c>
      <c r="B116" t="s">
        <v>263</v>
      </c>
      <c r="C116" t="str">
        <f>TRIM(LEFT(Table1[[#This Row],[product_name]], FIND(" ", Table1[[#This Row],[product_name]], FIND(" ", Table1[[#This Row],[product_name]], FIND(" ", Table1[[#This Row],[product_name]])+1)+1)))</f>
        <v>Cotbolt Silicone Protective</v>
      </c>
      <c r="D116" t="str">
        <f>PROPER(Table1[[#This Row],[Column1]])</f>
        <v>Cotbolt Silicone Protective</v>
      </c>
      <c r="E116" t="s">
        <v>52</v>
      </c>
      <c r="F116" t="s">
        <v>53</v>
      </c>
      <c r="G116" t="s">
        <v>54</v>
      </c>
      <c r="H116" t="s">
        <v>129</v>
      </c>
      <c r="I116" s="1">
        <v>399</v>
      </c>
      <c r="J116" s="1">
        <v>1999</v>
      </c>
      <c r="K116" s="4">
        <v>0.8</v>
      </c>
      <c r="L116">
        <f>IF(Table1[[#This Row],[discount_percentage]]&gt;=0.5, 1,0)</f>
        <v>1</v>
      </c>
      <c r="M116">
        <v>4.5</v>
      </c>
      <c r="N116" s="2">
        <v>505</v>
      </c>
      <c r="O116" s="5">
        <f>IF(Table1[[#This Row],[rating_count]]&lt;1000, 1, 0)</f>
        <v>1</v>
      </c>
      <c r="P116" s="6">
        <f>Table1[[#This Row],[actual_price]]*Table1[[#This Row],[rating_count]]</f>
        <v>1009495</v>
      </c>
      <c r="Q116" s="3" t="str">
        <f>IF(Table1[[#This Row],[discounted_price]]&lt;200, "₹ 200",IF(Table1[[#This Row],[discounted_price]]&lt;=500,"₹ 200-₹ 500", "&gt;₹ 500"))</f>
        <v>₹ 200-₹ 500</v>
      </c>
      <c r="R116">
        <f>Table1[[#This Row],[rating]]*Table1[[#This Row],[rating_count]]</f>
        <v>2272.5</v>
      </c>
      <c r="S116" t="str">
        <f>IF(Table1[[#This Row],[discount_percentage]]&lt;0.25, "Low", IF(Table1[[#This Row],[discount_percentage]]&lt;0.5, "Medium", "High"))</f>
        <v>High</v>
      </c>
    </row>
    <row r="117" spans="1:19" x14ac:dyDescent="0.25">
      <c r="A117" t="s">
        <v>264</v>
      </c>
      <c r="B117" t="s">
        <v>265</v>
      </c>
      <c r="C117" t="str">
        <f>TRIM(LEFT(Table1[[#This Row],[product_name]], FIND(" ", Table1[[#This Row],[product_name]], FIND(" ", Table1[[#This Row],[product_name]], FIND(" ", Table1[[#This Row],[product_name]])+1)+1)))</f>
        <v>Portronics Konnect L</v>
      </c>
      <c r="D117" t="str">
        <f>PROPER(Table1[[#This Row],[Column1]])</f>
        <v>Portronics Konnect L</v>
      </c>
      <c r="E117" t="s">
        <v>21</v>
      </c>
      <c r="F117" t="s">
        <v>22</v>
      </c>
      <c r="G117" t="s">
        <v>23</v>
      </c>
      <c r="H117" t="s">
        <v>24</v>
      </c>
      <c r="I117" s="1">
        <v>210</v>
      </c>
      <c r="J117" s="1">
        <v>399</v>
      </c>
      <c r="K117" s="4">
        <v>0.47</v>
      </c>
      <c r="L117">
        <f>IF(Table1[[#This Row],[discount_percentage]]&gt;=0.5, 1,0)</f>
        <v>0</v>
      </c>
      <c r="M117">
        <v>4.0999999999999996</v>
      </c>
      <c r="N117" s="2">
        <v>1717</v>
      </c>
      <c r="O117" s="5">
        <f>IF(Table1[[#This Row],[rating_count]]&lt;1000, 1, 0)</f>
        <v>0</v>
      </c>
      <c r="P117" s="6">
        <f>Table1[[#This Row],[actual_price]]*Table1[[#This Row],[rating_count]]</f>
        <v>685083</v>
      </c>
      <c r="Q117" s="3" t="str">
        <f>IF(Table1[[#This Row],[discounted_price]]&lt;200, "₹ 200",IF(Table1[[#This Row],[discounted_price]]&lt;=500,"₹ 200-₹ 500", "&gt;₹ 500"))</f>
        <v>₹ 200-₹ 500</v>
      </c>
      <c r="R117">
        <f>Table1[[#This Row],[rating]]*Table1[[#This Row],[rating_count]]</f>
        <v>7039.7</v>
      </c>
      <c r="S117" t="str">
        <f>IF(Table1[[#This Row],[discount_percentage]]&lt;0.25, "Low", IF(Table1[[#This Row],[discount_percentage]]&lt;0.5, "Medium", "High"))</f>
        <v>Medium</v>
      </c>
    </row>
    <row r="118" spans="1:19" x14ac:dyDescent="0.25">
      <c r="A118" t="s">
        <v>266</v>
      </c>
      <c r="B118" t="s">
        <v>267</v>
      </c>
      <c r="C118" t="str">
        <f>TRIM(LEFT(Table1[[#This Row],[product_name]], FIND(" ", Table1[[#This Row],[product_name]], FIND(" ", Table1[[#This Row],[product_name]], FIND(" ", Table1[[#This Row],[product_name]])+1)+1)))</f>
        <v>Electvision Remote Control</v>
      </c>
      <c r="D118" t="str">
        <f>PROPER(Table1[[#This Row],[Column1]])</f>
        <v>Electvision Remote Control</v>
      </c>
      <c r="E118" t="s">
        <v>52</v>
      </c>
      <c r="F118" t="s">
        <v>53</v>
      </c>
      <c r="G118" t="s">
        <v>54</v>
      </c>
      <c r="H118" t="s">
        <v>129</v>
      </c>
      <c r="I118" s="1">
        <v>1299</v>
      </c>
      <c r="J118" s="1">
        <v>1999</v>
      </c>
      <c r="K118" s="4">
        <v>0.35</v>
      </c>
      <c r="L118">
        <f>IF(Table1[[#This Row],[discount_percentage]]&gt;=0.5, 1,0)</f>
        <v>0</v>
      </c>
      <c r="M118">
        <v>3.6</v>
      </c>
      <c r="N118" s="2">
        <v>590</v>
      </c>
      <c r="O118" s="5">
        <f>IF(Table1[[#This Row],[rating_count]]&lt;1000, 1, 0)</f>
        <v>1</v>
      </c>
      <c r="P118" s="6">
        <f>Table1[[#This Row],[actual_price]]*Table1[[#This Row],[rating_count]]</f>
        <v>1179410</v>
      </c>
      <c r="Q118" s="3" t="str">
        <f>IF(Table1[[#This Row],[discounted_price]]&lt;200, "₹ 200",IF(Table1[[#This Row],[discounted_price]]&lt;=500,"₹ 200-₹ 500", "&gt;₹ 500"))</f>
        <v>&gt;₹ 500</v>
      </c>
      <c r="R118">
        <f>Table1[[#This Row],[rating]]*Table1[[#This Row],[rating_count]]</f>
        <v>2124</v>
      </c>
      <c r="S118" t="str">
        <f>IF(Table1[[#This Row],[discount_percentage]]&lt;0.25, "Low", IF(Table1[[#This Row],[discount_percentage]]&lt;0.5, "Medium", "High"))</f>
        <v>Medium</v>
      </c>
    </row>
    <row r="119" spans="1:19" x14ac:dyDescent="0.25">
      <c r="A119" t="s">
        <v>268</v>
      </c>
      <c r="B119" t="s">
        <v>269</v>
      </c>
      <c r="C119" t="str">
        <f>TRIM(LEFT(Table1[[#This Row],[product_name]], FIND(" ", Table1[[#This Row],[product_name]], FIND(" ", Table1[[#This Row],[product_name]], FIND(" ", Table1[[#This Row],[product_name]])+1)+1)))</f>
        <v>King Shine Multi</v>
      </c>
      <c r="D119" t="str">
        <f>PROPER(Table1[[#This Row],[Column1]])</f>
        <v>King Shine Multi</v>
      </c>
      <c r="E119" t="s">
        <v>21</v>
      </c>
      <c r="F119" t="s">
        <v>22</v>
      </c>
      <c r="G119" t="s">
        <v>23</v>
      </c>
      <c r="H119" t="s">
        <v>24</v>
      </c>
      <c r="I119" s="1">
        <v>347</v>
      </c>
      <c r="J119" s="1">
        <v>999</v>
      </c>
      <c r="K119" s="4">
        <v>0.65</v>
      </c>
      <c r="L119">
        <f>IF(Table1[[#This Row],[discount_percentage]]&gt;=0.5, 1,0)</f>
        <v>1</v>
      </c>
      <c r="M119">
        <v>3.5</v>
      </c>
      <c r="N119" s="2">
        <v>1121</v>
      </c>
      <c r="O119" s="5">
        <f>IF(Table1[[#This Row],[rating_count]]&lt;1000, 1, 0)</f>
        <v>0</v>
      </c>
      <c r="P119" s="6">
        <f>Table1[[#This Row],[actual_price]]*Table1[[#This Row],[rating_count]]</f>
        <v>1119879</v>
      </c>
      <c r="Q119" s="3" t="str">
        <f>IF(Table1[[#This Row],[discounted_price]]&lt;200, "₹ 200",IF(Table1[[#This Row],[discounted_price]]&lt;=500,"₹ 200-₹ 500", "&gt;₹ 500"))</f>
        <v>₹ 200-₹ 500</v>
      </c>
      <c r="R119">
        <f>Table1[[#This Row],[rating]]*Table1[[#This Row],[rating_count]]</f>
        <v>3923.5</v>
      </c>
      <c r="S119" t="str">
        <f>IF(Table1[[#This Row],[discount_percentage]]&lt;0.25, "Low", IF(Table1[[#This Row],[discount_percentage]]&lt;0.5, "Medium", "High"))</f>
        <v>High</v>
      </c>
    </row>
    <row r="120" spans="1:19" x14ac:dyDescent="0.25">
      <c r="A120" t="s">
        <v>270</v>
      </c>
      <c r="B120" t="s">
        <v>271</v>
      </c>
      <c r="C120" t="str">
        <f>TRIM(LEFT(Table1[[#This Row],[product_name]], FIND(" ", Table1[[#This Row],[product_name]], FIND(" ", Table1[[#This Row],[product_name]], FIND(" ", Table1[[#This Row],[product_name]])+1)+1)))</f>
        <v>Lapster 5 pin</v>
      </c>
      <c r="D120" t="str">
        <f>PROPER(Table1[[#This Row],[Column1]])</f>
        <v>Lapster 5 Pin</v>
      </c>
      <c r="E120" t="s">
        <v>21</v>
      </c>
      <c r="F120" t="s">
        <v>22</v>
      </c>
      <c r="G120" t="s">
        <v>23</v>
      </c>
      <c r="H120" t="s">
        <v>24</v>
      </c>
      <c r="I120" s="1">
        <v>149</v>
      </c>
      <c r="J120" s="1">
        <v>999</v>
      </c>
      <c r="K120" s="4">
        <v>0.85</v>
      </c>
      <c r="L120">
        <f>IF(Table1[[#This Row],[discount_percentage]]&gt;=0.5, 1,0)</f>
        <v>1</v>
      </c>
      <c r="M120">
        <v>4</v>
      </c>
      <c r="N120" s="2">
        <v>1313</v>
      </c>
      <c r="O120" s="5">
        <f>IF(Table1[[#This Row],[rating_count]]&lt;1000, 1, 0)</f>
        <v>0</v>
      </c>
      <c r="P120" s="6">
        <f>Table1[[#This Row],[actual_price]]*Table1[[#This Row],[rating_count]]</f>
        <v>1311687</v>
      </c>
      <c r="Q120" s="3" t="str">
        <f>IF(Table1[[#This Row],[discounted_price]]&lt;200, "₹ 200",IF(Table1[[#This Row],[discounted_price]]&lt;=500,"₹ 200-₹ 500", "&gt;₹ 500"))</f>
        <v>₹ 200</v>
      </c>
      <c r="R120">
        <f>Table1[[#This Row],[rating]]*Table1[[#This Row],[rating_count]]</f>
        <v>5252</v>
      </c>
      <c r="S120" t="str">
        <f>IF(Table1[[#This Row],[discount_percentage]]&lt;0.25, "Low", IF(Table1[[#This Row],[discount_percentage]]&lt;0.5, "Medium", "High"))</f>
        <v>High</v>
      </c>
    </row>
    <row r="121" spans="1:19" x14ac:dyDescent="0.25">
      <c r="A121" t="s">
        <v>272</v>
      </c>
      <c r="B121" t="s">
        <v>273</v>
      </c>
      <c r="C121" t="str">
        <f>TRIM(LEFT(Table1[[#This Row],[product_name]], FIND(" ", Table1[[#This Row],[product_name]], FIND(" ", Table1[[#This Row],[product_name]], FIND(" ", Table1[[#This Row],[product_name]])+1)+1)))</f>
        <v>Portronics Konnect Spydr</v>
      </c>
      <c r="D121" t="str">
        <f>PROPER(Table1[[#This Row],[Column1]])</f>
        <v>Portronics Konnect Spydr</v>
      </c>
      <c r="E121" t="s">
        <v>21</v>
      </c>
      <c r="F121" t="s">
        <v>22</v>
      </c>
      <c r="G121" t="s">
        <v>23</v>
      </c>
      <c r="H121" t="s">
        <v>24</v>
      </c>
      <c r="I121" s="1">
        <v>228</v>
      </c>
      <c r="J121" s="1">
        <v>899</v>
      </c>
      <c r="K121" s="4">
        <v>0.75</v>
      </c>
      <c r="L121">
        <f>IF(Table1[[#This Row],[discount_percentage]]&gt;=0.5, 1,0)</f>
        <v>1</v>
      </c>
      <c r="M121">
        <v>3.8</v>
      </c>
      <c r="N121" s="2">
        <v>132</v>
      </c>
      <c r="O121" s="5">
        <f>IF(Table1[[#This Row],[rating_count]]&lt;1000, 1, 0)</f>
        <v>1</v>
      </c>
      <c r="P121" s="6">
        <f>Table1[[#This Row],[actual_price]]*Table1[[#This Row],[rating_count]]</f>
        <v>118668</v>
      </c>
      <c r="Q121" s="3" t="str">
        <f>IF(Table1[[#This Row],[discounted_price]]&lt;200, "₹ 200",IF(Table1[[#This Row],[discounted_price]]&lt;=500,"₹ 200-₹ 500", "&gt;₹ 500"))</f>
        <v>₹ 200-₹ 500</v>
      </c>
      <c r="R121">
        <f>Table1[[#This Row],[rating]]*Table1[[#This Row],[rating_count]]</f>
        <v>501.59999999999997</v>
      </c>
      <c r="S121" t="str">
        <f>IF(Table1[[#This Row],[discount_percentage]]&lt;0.25, "Low", IF(Table1[[#This Row],[discount_percentage]]&lt;0.5, "Medium", "High"))</f>
        <v>High</v>
      </c>
    </row>
    <row r="122" spans="1:19" x14ac:dyDescent="0.25">
      <c r="A122" t="s">
        <v>274</v>
      </c>
      <c r="B122" t="s">
        <v>275</v>
      </c>
      <c r="C122" t="str">
        <f>TRIM(LEFT(Table1[[#This Row],[product_name]], FIND(" ", Table1[[#This Row],[product_name]], FIND(" ", Table1[[#This Row],[product_name]], FIND(" ", Table1[[#This Row],[product_name]])+1)+1)))</f>
        <v>Belkin Apple Certified</v>
      </c>
      <c r="D122" t="str">
        <f>PROPER(Table1[[#This Row],[Column1]])</f>
        <v>Belkin Apple Certified</v>
      </c>
      <c r="E122" t="s">
        <v>21</v>
      </c>
      <c r="F122" t="s">
        <v>22</v>
      </c>
      <c r="G122" t="s">
        <v>23</v>
      </c>
      <c r="H122" t="s">
        <v>24</v>
      </c>
      <c r="I122" s="1">
        <v>1599</v>
      </c>
      <c r="J122" s="1">
        <v>1999</v>
      </c>
      <c r="K122" s="4">
        <v>0.2</v>
      </c>
      <c r="L122">
        <f>IF(Table1[[#This Row],[discount_percentage]]&gt;=0.5, 1,0)</f>
        <v>0</v>
      </c>
      <c r="M122">
        <v>4.4000000000000004</v>
      </c>
      <c r="N122" s="2">
        <v>1951</v>
      </c>
      <c r="O122" s="5">
        <f>IF(Table1[[#This Row],[rating_count]]&lt;1000, 1, 0)</f>
        <v>0</v>
      </c>
      <c r="P122" s="6">
        <f>Table1[[#This Row],[actual_price]]*Table1[[#This Row],[rating_count]]</f>
        <v>3900049</v>
      </c>
      <c r="Q122" s="3" t="str">
        <f>IF(Table1[[#This Row],[discounted_price]]&lt;200, "₹ 200",IF(Table1[[#This Row],[discounted_price]]&lt;=500,"₹ 200-₹ 500", "&gt;₹ 500"))</f>
        <v>&gt;₹ 500</v>
      </c>
      <c r="R122">
        <f>Table1[[#This Row],[rating]]*Table1[[#This Row],[rating_count]]</f>
        <v>8584.4000000000015</v>
      </c>
      <c r="S122" t="str">
        <f>IF(Table1[[#This Row],[discount_percentage]]&lt;0.25, "Low", IF(Table1[[#This Row],[discount_percentage]]&lt;0.5, "Medium", "High"))</f>
        <v>Low</v>
      </c>
    </row>
    <row r="123" spans="1:19" x14ac:dyDescent="0.25">
      <c r="A123" t="s">
        <v>276</v>
      </c>
      <c r="B123" t="s">
        <v>277</v>
      </c>
      <c r="C123" t="str">
        <f>TRIM(LEFT(Table1[[#This Row],[product_name]], FIND(" ", Table1[[#This Row],[product_name]], FIND(" ", Table1[[#This Row],[product_name]], FIND(" ", Table1[[#This Row],[product_name]])+1)+1)))</f>
        <v>Remote Control Compatible</v>
      </c>
      <c r="D123" t="str">
        <f>PROPER(Table1[[#This Row],[Column1]])</f>
        <v>Remote Control Compatible</v>
      </c>
      <c r="E123" t="s">
        <v>52</v>
      </c>
      <c r="F123" t="s">
        <v>53</v>
      </c>
      <c r="G123" t="s">
        <v>54</v>
      </c>
      <c r="H123" t="s">
        <v>129</v>
      </c>
      <c r="I123" s="1">
        <v>1499</v>
      </c>
      <c r="J123" s="1">
        <v>3999</v>
      </c>
      <c r="K123" s="4">
        <v>0.63</v>
      </c>
      <c r="L123">
        <f>IF(Table1[[#This Row],[discount_percentage]]&gt;=0.5, 1,0)</f>
        <v>1</v>
      </c>
      <c r="M123">
        <v>3.7</v>
      </c>
      <c r="N123" s="2">
        <v>37</v>
      </c>
      <c r="O123" s="5">
        <f>IF(Table1[[#This Row],[rating_count]]&lt;1000, 1, 0)</f>
        <v>1</v>
      </c>
      <c r="P123" s="6">
        <f>Table1[[#This Row],[actual_price]]*Table1[[#This Row],[rating_count]]</f>
        <v>147963</v>
      </c>
      <c r="Q123" s="3" t="str">
        <f>IF(Table1[[#This Row],[discounted_price]]&lt;200, "₹ 200",IF(Table1[[#This Row],[discounted_price]]&lt;=500,"₹ 200-₹ 500", "&gt;₹ 500"))</f>
        <v>&gt;₹ 500</v>
      </c>
      <c r="R123">
        <f>Table1[[#This Row],[rating]]*Table1[[#This Row],[rating_count]]</f>
        <v>136.9</v>
      </c>
      <c r="S123" t="str">
        <f>IF(Table1[[#This Row],[discount_percentage]]&lt;0.25, "Low", IF(Table1[[#This Row],[discount_percentage]]&lt;0.5, "Medium", "High"))</f>
        <v>High</v>
      </c>
    </row>
    <row r="124" spans="1:19" x14ac:dyDescent="0.25">
      <c r="A124" t="s">
        <v>278</v>
      </c>
      <c r="B124" t="s">
        <v>279</v>
      </c>
      <c r="C124" t="str">
        <f>TRIM(LEFT(Table1[[#This Row],[product_name]], FIND(" ", Table1[[#This Row],[product_name]], FIND(" ", Table1[[#This Row],[product_name]], FIND(" ", Table1[[#This Row],[product_name]])+1)+1)))</f>
        <v>VW 80 cm</v>
      </c>
      <c r="D124" t="str">
        <f>PROPER(Table1[[#This Row],[Column1]])</f>
        <v>Vw 80 Cm</v>
      </c>
      <c r="E124" t="s">
        <v>52</v>
      </c>
      <c r="F124" t="s">
        <v>53</v>
      </c>
      <c r="G124" t="s">
        <v>63</v>
      </c>
      <c r="H124" t="s">
        <v>64</v>
      </c>
      <c r="I124" s="1">
        <v>8499</v>
      </c>
      <c r="J124" s="1">
        <v>15999</v>
      </c>
      <c r="K124" s="4">
        <v>0.47</v>
      </c>
      <c r="L124">
        <f>IF(Table1[[#This Row],[discount_percentage]]&gt;=0.5, 1,0)</f>
        <v>0</v>
      </c>
      <c r="M124">
        <v>4.3</v>
      </c>
      <c r="N124" s="2">
        <v>592</v>
      </c>
      <c r="O124" s="5">
        <f>IF(Table1[[#This Row],[rating_count]]&lt;1000, 1, 0)</f>
        <v>1</v>
      </c>
      <c r="P124" s="6">
        <f>Table1[[#This Row],[actual_price]]*Table1[[#This Row],[rating_count]]</f>
        <v>9471408</v>
      </c>
      <c r="Q124" s="3" t="str">
        <f>IF(Table1[[#This Row],[discounted_price]]&lt;200, "₹ 200",IF(Table1[[#This Row],[discounted_price]]&lt;=500,"₹ 200-₹ 500", "&gt;₹ 500"))</f>
        <v>&gt;₹ 500</v>
      </c>
      <c r="R124">
        <f>Table1[[#This Row],[rating]]*Table1[[#This Row],[rating_count]]</f>
        <v>2545.6</v>
      </c>
      <c r="S124" t="str">
        <f>IF(Table1[[#This Row],[discount_percentage]]&lt;0.25, "Low", IF(Table1[[#This Row],[discount_percentage]]&lt;0.5, "Medium", "High"))</f>
        <v>Medium</v>
      </c>
    </row>
    <row r="125" spans="1:19" x14ac:dyDescent="0.25">
      <c r="A125" t="s">
        <v>280</v>
      </c>
      <c r="B125" t="s">
        <v>281</v>
      </c>
      <c r="C125" t="str">
        <f>TRIM(LEFT(Table1[[#This Row],[product_name]], FIND(" ", Table1[[#This Row],[product_name]], FIND(" ", Table1[[#This Row],[product_name]], FIND(" ", Table1[[#This Row],[product_name]])+1)+1)))</f>
        <v>Hisense 108 cm</v>
      </c>
      <c r="D125" t="str">
        <f>PROPER(Table1[[#This Row],[Column1]])</f>
        <v>Hisense 108 Cm</v>
      </c>
      <c r="E125" t="s">
        <v>52</v>
      </c>
      <c r="F125" t="s">
        <v>53</v>
      </c>
      <c r="G125" t="s">
        <v>63</v>
      </c>
      <c r="H125" t="s">
        <v>64</v>
      </c>
      <c r="I125" s="1">
        <v>20990</v>
      </c>
      <c r="J125" s="1">
        <v>44990</v>
      </c>
      <c r="K125" s="4">
        <v>0.53</v>
      </c>
      <c r="L125">
        <f>IF(Table1[[#This Row],[discount_percentage]]&gt;=0.5, 1,0)</f>
        <v>1</v>
      </c>
      <c r="M125">
        <v>4.0999999999999996</v>
      </c>
      <c r="N125" s="2">
        <v>1259</v>
      </c>
      <c r="O125" s="5">
        <f>IF(Table1[[#This Row],[rating_count]]&lt;1000, 1, 0)</f>
        <v>0</v>
      </c>
      <c r="P125" s="6">
        <f>Table1[[#This Row],[actual_price]]*Table1[[#This Row],[rating_count]]</f>
        <v>56642410</v>
      </c>
      <c r="Q125" s="3" t="str">
        <f>IF(Table1[[#This Row],[discounted_price]]&lt;200, "₹ 200",IF(Table1[[#This Row],[discounted_price]]&lt;=500,"₹ 200-₹ 500", "&gt;₹ 500"))</f>
        <v>&gt;₹ 500</v>
      </c>
      <c r="R125">
        <f>Table1[[#This Row],[rating]]*Table1[[#This Row],[rating_count]]</f>
        <v>5161.8999999999996</v>
      </c>
      <c r="S125" t="str">
        <f>IF(Table1[[#This Row],[discount_percentage]]&lt;0.25, "Low", IF(Table1[[#This Row],[discount_percentage]]&lt;0.5, "Medium", "High"))</f>
        <v>High</v>
      </c>
    </row>
    <row r="126" spans="1:19" x14ac:dyDescent="0.25">
      <c r="A126" t="s">
        <v>282</v>
      </c>
      <c r="B126" t="s">
        <v>283</v>
      </c>
      <c r="C126" t="str">
        <f>TRIM(LEFT(Table1[[#This Row],[product_name]], FIND(" ", Table1[[#This Row],[product_name]], FIND(" ", Table1[[#This Row],[product_name]], FIND(" ", Table1[[#This Row],[product_name]])+1)+1)))</f>
        <v>Redmi 126 cm</v>
      </c>
      <c r="D126" t="str">
        <f>PROPER(Table1[[#This Row],[Column1]])</f>
        <v>Redmi 126 Cm</v>
      </c>
      <c r="E126" t="s">
        <v>52</v>
      </c>
      <c r="F126" t="s">
        <v>53</v>
      </c>
      <c r="G126" t="s">
        <v>63</v>
      </c>
      <c r="H126" t="s">
        <v>64</v>
      </c>
      <c r="I126" s="1">
        <v>32999</v>
      </c>
      <c r="J126" s="1">
        <v>44999</v>
      </c>
      <c r="K126" s="4">
        <v>0.27</v>
      </c>
      <c r="L126">
        <f>IF(Table1[[#This Row],[discount_percentage]]&gt;=0.5, 1,0)</f>
        <v>0</v>
      </c>
      <c r="M126">
        <v>4.2</v>
      </c>
      <c r="N126" s="2">
        <v>45238</v>
      </c>
      <c r="O126" s="5">
        <f>IF(Table1[[#This Row],[rating_count]]&lt;1000, 1, 0)</f>
        <v>0</v>
      </c>
      <c r="P126" s="6">
        <f>Table1[[#This Row],[actual_price]]*Table1[[#This Row],[rating_count]]</f>
        <v>2035664762</v>
      </c>
      <c r="Q126" s="3" t="str">
        <f>IF(Table1[[#This Row],[discounted_price]]&lt;200, "₹ 200",IF(Table1[[#This Row],[discounted_price]]&lt;=500,"₹ 200-₹ 500", "&gt;₹ 500"))</f>
        <v>&gt;₹ 500</v>
      </c>
      <c r="R126">
        <f>Table1[[#This Row],[rating]]*Table1[[#This Row],[rating_count]]</f>
        <v>189999.6</v>
      </c>
      <c r="S126" t="str">
        <f>IF(Table1[[#This Row],[discount_percentage]]&lt;0.25, "Low", IF(Table1[[#This Row],[discount_percentage]]&lt;0.5, "Medium", "High"))</f>
        <v>Medium</v>
      </c>
    </row>
    <row r="127" spans="1:19" x14ac:dyDescent="0.25">
      <c r="A127" t="s">
        <v>284</v>
      </c>
      <c r="B127" t="s">
        <v>285</v>
      </c>
      <c r="C127" t="str">
        <f>TRIM(LEFT(Table1[[#This Row],[product_name]], FIND(" ", Table1[[#This Row],[product_name]], FIND(" ", Table1[[#This Row],[product_name]], FIND(" ", Table1[[#This Row],[product_name]])+1)+1)))</f>
        <v>AmazonBasics 6-Feet DisplayPort</v>
      </c>
      <c r="D127" t="str">
        <f>PROPER(Table1[[#This Row],[Column1]])</f>
        <v>Amazonbasics 6-Feet Displayport</v>
      </c>
      <c r="E127" t="s">
        <v>52</v>
      </c>
      <c r="F127" t="s">
        <v>53</v>
      </c>
      <c r="G127" t="s">
        <v>54</v>
      </c>
      <c r="H127" t="s">
        <v>24</v>
      </c>
      <c r="I127" s="1">
        <v>799</v>
      </c>
      <c r="J127" s="1">
        <v>1700</v>
      </c>
      <c r="K127" s="4">
        <v>0.53</v>
      </c>
      <c r="L127">
        <f>IF(Table1[[#This Row],[discount_percentage]]&gt;=0.5, 1,0)</f>
        <v>1</v>
      </c>
      <c r="M127">
        <v>4.0999999999999996</v>
      </c>
      <c r="N127" s="2">
        <v>28638</v>
      </c>
      <c r="O127" s="5">
        <f>IF(Table1[[#This Row],[rating_count]]&lt;1000, 1, 0)</f>
        <v>0</v>
      </c>
      <c r="P127" s="6">
        <f>Table1[[#This Row],[actual_price]]*Table1[[#This Row],[rating_count]]</f>
        <v>48684600</v>
      </c>
      <c r="Q127" s="3" t="str">
        <f>IF(Table1[[#This Row],[discounted_price]]&lt;200, "₹ 200",IF(Table1[[#This Row],[discounted_price]]&lt;=500,"₹ 200-₹ 500", "&gt;₹ 500"))</f>
        <v>&gt;₹ 500</v>
      </c>
      <c r="R127">
        <f>Table1[[#This Row],[rating]]*Table1[[#This Row],[rating_count]]</f>
        <v>117415.79999999999</v>
      </c>
      <c r="S127" t="str">
        <f>IF(Table1[[#This Row],[discount_percentage]]&lt;0.25, "Low", IF(Table1[[#This Row],[discount_percentage]]&lt;0.5, "Medium", "High"))</f>
        <v>High</v>
      </c>
    </row>
    <row r="128" spans="1:19" x14ac:dyDescent="0.25">
      <c r="A128" t="s">
        <v>286</v>
      </c>
      <c r="B128" t="s">
        <v>287</v>
      </c>
      <c r="C128" t="str">
        <f>TRIM(LEFT(Table1[[#This Row],[product_name]], FIND(" ", Table1[[#This Row],[product_name]], FIND(" ", Table1[[#This Row],[product_name]], FIND(" ", Table1[[#This Row],[product_name]])+1)+1)))</f>
        <v>AmazonBasics 3 Feet</v>
      </c>
      <c r="D128" t="str">
        <f>PROPER(Table1[[#This Row],[Column1]])</f>
        <v>Amazonbasics 3 Feet</v>
      </c>
      <c r="E128" t="s">
        <v>52</v>
      </c>
      <c r="F128" t="s">
        <v>53</v>
      </c>
      <c r="G128" t="s">
        <v>54</v>
      </c>
      <c r="H128" t="s">
        <v>24</v>
      </c>
      <c r="I128" s="1">
        <v>229</v>
      </c>
      <c r="J128" s="1">
        <v>595</v>
      </c>
      <c r="K128" s="4">
        <v>0.62</v>
      </c>
      <c r="L128">
        <f>IF(Table1[[#This Row],[discount_percentage]]&gt;=0.5, 1,0)</f>
        <v>1</v>
      </c>
      <c r="M128">
        <v>4.3</v>
      </c>
      <c r="N128" s="2">
        <v>12835</v>
      </c>
      <c r="O128" s="5">
        <f>IF(Table1[[#This Row],[rating_count]]&lt;1000, 1, 0)</f>
        <v>0</v>
      </c>
      <c r="P128" s="6">
        <f>Table1[[#This Row],[actual_price]]*Table1[[#This Row],[rating_count]]</f>
        <v>7636825</v>
      </c>
      <c r="Q128" s="3" t="str">
        <f>IF(Table1[[#This Row],[discounted_price]]&lt;200, "₹ 200",IF(Table1[[#This Row],[discounted_price]]&lt;=500,"₹ 200-₹ 500", "&gt;₹ 500"))</f>
        <v>₹ 200-₹ 500</v>
      </c>
      <c r="R128">
        <f>Table1[[#This Row],[rating]]*Table1[[#This Row],[rating_count]]</f>
        <v>55190.5</v>
      </c>
      <c r="S128" t="str">
        <f>IF(Table1[[#This Row],[discount_percentage]]&lt;0.25, "Low", IF(Table1[[#This Row],[discount_percentage]]&lt;0.5, "Medium", "High"))</f>
        <v>High</v>
      </c>
    </row>
    <row r="129" spans="1:19" x14ac:dyDescent="0.25">
      <c r="A129" t="s">
        <v>288</v>
      </c>
      <c r="B129" t="s">
        <v>289</v>
      </c>
      <c r="C129" t="str">
        <f>TRIM(LEFT(Table1[[#This Row],[product_name]], FIND(" ", Table1[[#This Row],[product_name]], FIND(" ", Table1[[#This Row],[product_name]], FIND(" ", Table1[[#This Row],[product_name]])+1)+1)))</f>
        <v>iFFALCON 80 cm</v>
      </c>
      <c r="D129" t="str">
        <f>PROPER(Table1[[#This Row],[Column1]])</f>
        <v>Iffalcon 80 Cm</v>
      </c>
      <c r="E129" t="s">
        <v>52</v>
      </c>
      <c r="F129" t="s">
        <v>53</v>
      </c>
      <c r="G129" t="s">
        <v>63</v>
      </c>
      <c r="H129" t="s">
        <v>64</v>
      </c>
      <c r="I129" s="1">
        <v>9999</v>
      </c>
      <c r="J129" s="1">
        <v>27990</v>
      </c>
      <c r="K129" s="4">
        <v>0.64</v>
      </c>
      <c r="L129">
        <f>IF(Table1[[#This Row],[discount_percentage]]&gt;=0.5, 1,0)</f>
        <v>1</v>
      </c>
      <c r="M129">
        <v>4.2</v>
      </c>
      <c r="N129" s="2">
        <v>1269</v>
      </c>
      <c r="O129" s="5">
        <f>IF(Table1[[#This Row],[rating_count]]&lt;1000, 1, 0)</f>
        <v>0</v>
      </c>
      <c r="P129" s="6">
        <f>Table1[[#This Row],[actual_price]]*Table1[[#This Row],[rating_count]]</f>
        <v>35519310</v>
      </c>
      <c r="Q129" s="3" t="str">
        <f>IF(Table1[[#This Row],[discounted_price]]&lt;200, "₹ 200",IF(Table1[[#This Row],[discounted_price]]&lt;=500,"₹ 200-₹ 500", "&gt;₹ 500"))</f>
        <v>&gt;₹ 500</v>
      </c>
      <c r="R129">
        <f>Table1[[#This Row],[rating]]*Table1[[#This Row],[rating_count]]</f>
        <v>5329.8</v>
      </c>
      <c r="S129" t="str">
        <f>IF(Table1[[#This Row],[discount_percentage]]&lt;0.25, "Low", IF(Table1[[#This Row],[discount_percentage]]&lt;0.5, "Medium", "High"))</f>
        <v>High</v>
      </c>
    </row>
    <row r="130" spans="1:19" x14ac:dyDescent="0.25">
      <c r="A130" t="s">
        <v>290</v>
      </c>
      <c r="B130" t="s">
        <v>291</v>
      </c>
      <c r="C130" t="str">
        <f>TRIM(LEFT(Table1[[#This Row],[product_name]], FIND(" ", Table1[[#This Row],[product_name]], FIND(" ", Table1[[#This Row],[product_name]], FIND(" ", Table1[[#This Row],[product_name]])+1)+1)))</f>
        <v>7SEVEN¬Æ Compatible Lg</v>
      </c>
      <c r="D130" t="str">
        <f>PROPER(Table1[[#This Row],[Column1]])</f>
        <v>7Seven¬Æ Compatible Lg</v>
      </c>
      <c r="E130" t="s">
        <v>52</v>
      </c>
      <c r="F130" t="s">
        <v>53</v>
      </c>
      <c r="G130" t="s">
        <v>54</v>
      </c>
      <c r="H130" t="s">
        <v>129</v>
      </c>
      <c r="I130" s="1">
        <v>349</v>
      </c>
      <c r="J130" s="1">
        <v>599</v>
      </c>
      <c r="K130" s="4">
        <v>0.42</v>
      </c>
      <c r="L130">
        <f>IF(Table1[[#This Row],[discount_percentage]]&gt;=0.5, 1,0)</f>
        <v>0</v>
      </c>
      <c r="M130">
        <v>4.2</v>
      </c>
      <c r="N130" s="2">
        <v>284</v>
      </c>
      <c r="O130" s="5">
        <f>IF(Table1[[#This Row],[rating_count]]&lt;1000, 1, 0)</f>
        <v>1</v>
      </c>
      <c r="P130" s="6">
        <f>Table1[[#This Row],[actual_price]]*Table1[[#This Row],[rating_count]]</f>
        <v>170116</v>
      </c>
      <c r="Q130" s="3" t="str">
        <f>IF(Table1[[#This Row],[discounted_price]]&lt;200, "₹ 200",IF(Table1[[#This Row],[discounted_price]]&lt;=500,"₹ 200-₹ 500", "&gt;₹ 500"))</f>
        <v>₹ 200-₹ 500</v>
      </c>
      <c r="R130">
        <f>Table1[[#This Row],[rating]]*Table1[[#This Row],[rating_count]]</f>
        <v>1192.8</v>
      </c>
      <c r="S130" t="str">
        <f>IF(Table1[[#This Row],[discount_percentage]]&lt;0.25, "Low", IF(Table1[[#This Row],[discount_percentage]]&lt;0.5, "Medium", "High"))</f>
        <v>Medium</v>
      </c>
    </row>
    <row r="131" spans="1:19" x14ac:dyDescent="0.25">
      <c r="A131" t="s">
        <v>292</v>
      </c>
      <c r="B131" t="s">
        <v>293</v>
      </c>
      <c r="C131" t="str">
        <f>TRIM(LEFT(Table1[[#This Row],[product_name]], FIND(" ", Table1[[#This Row],[product_name]], FIND(" ", Table1[[#This Row],[product_name]], FIND(" ", Table1[[#This Row],[product_name]])+1)+1)))</f>
        <v>AmazonBasics 3.5mm to</v>
      </c>
      <c r="D131" t="str">
        <f>PROPER(Table1[[#This Row],[Column1]])</f>
        <v>Amazonbasics 3.5Mm To</v>
      </c>
      <c r="E131" t="s">
        <v>52</v>
      </c>
      <c r="F131" t="s">
        <v>53</v>
      </c>
      <c r="G131" t="s">
        <v>54</v>
      </c>
      <c r="H131" t="s">
        <v>24</v>
      </c>
      <c r="I131" s="1">
        <v>489</v>
      </c>
      <c r="J131" s="1">
        <v>1200</v>
      </c>
      <c r="K131" s="4">
        <v>0.59</v>
      </c>
      <c r="L131">
        <f>IF(Table1[[#This Row],[discount_percentage]]&gt;=0.5, 1,0)</f>
        <v>1</v>
      </c>
      <c r="M131">
        <v>4.4000000000000004</v>
      </c>
      <c r="N131" s="2">
        <v>69538</v>
      </c>
      <c r="O131" s="5">
        <f>IF(Table1[[#This Row],[rating_count]]&lt;1000, 1, 0)</f>
        <v>0</v>
      </c>
      <c r="P131" s="6">
        <f>Table1[[#This Row],[actual_price]]*Table1[[#This Row],[rating_count]]</f>
        <v>83445600</v>
      </c>
      <c r="Q131" s="3" t="str">
        <f>IF(Table1[[#This Row],[discounted_price]]&lt;200, "₹ 200",IF(Table1[[#This Row],[discounted_price]]&lt;=500,"₹ 200-₹ 500", "&gt;₹ 500"))</f>
        <v>₹ 200-₹ 500</v>
      </c>
      <c r="R131">
        <f>Table1[[#This Row],[rating]]*Table1[[#This Row],[rating_count]]</f>
        <v>305967.2</v>
      </c>
      <c r="S131" t="str">
        <f>IF(Table1[[#This Row],[discount_percentage]]&lt;0.25, "Low", IF(Table1[[#This Row],[discount_percentage]]&lt;0.5, "Medium", "High"))</f>
        <v>High</v>
      </c>
    </row>
    <row r="132" spans="1:19" x14ac:dyDescent="0.25">
      <c r="A132" t="s">
        <v>294</v>
      </c>
      <c r="B132" t="s">
        <v>295</v>
      </c>
      <c r="C132" t="str">
        <f>TRIM(LEFT(Table1[[#This Row],[product_name]], FIND(" ", Table1[[#This Row],[product_name]], FIND(" ", Table1[[#This Row],[product_name]], FIND(" ", Table1[[#This Row],[product_name]])+1)+1)))</f>
        <v>Acer 109 cm</v>
      </c>
      <c r="D132" t="str">
        <f>PROPER(Table1[[#This Row],[Column1]])</f>
        <v>Acer 109 Cm</v>
      </c>
      <c r="E132" t="s">
        <v>52</v>
      </c>
      <c r="F132" t="s">
        <v>53</v>
      </c>
      <c r="G132" t="s">
        <v>63</v>
      </c>
      <c r="H132" t="s">
        <v>64</v>
      </c>
      <c r="I132" s="1">
        <v>23999</v>
      </c>
      <c r="J132" s="1">
        <v>34990</v>
      </c>
      <c r="K132" s="4">
        <v>0.31</v>
      </c>
      <c r="L132">
        <f>IF(Table1[[#This Row],[discount_percentage]]&gt;=0.5, 1,0)</f>
        <v>0</v>
      </c>
      <c r="M132">
        <v>4.3</v>
      </c>
      <c r="N132" s="2">
        <v>4703</v>
      </c>
      <c r="O132" s="5">
        <f>IF(Table1[[#This Row],[rating_count]]&lt;1000, 1, 0)</f>
        <v>0</v>
      </c>
      <c r="P132" s="6">
        <f>Table1[[#This Row],[actual_price]]*Table1[[#This Row],[rating_count]]</f>
        <v>164557970</v>
      </c>
      <c r="Q132" s="3" t="str">
        <f>IF(Table1[[#This Row],[discounted_price]]&lt;200, "₹ 200",IF(Table1[[#This Row],[discounted_price]]&lt;=500,"₹ 200-₹ 500", "&gt;₹ 500"))</f>
        <v>&gt;₹ 500</v>
      </c>
      <c r="R132">
        <f>Table1[[#This Row],[rating]]*Table1[[#This Row],[rating_count]]</f>
        <v>20222.899999999998</v>
      </c>
      <c r="S132" t="str">
        <f>IF(Table1[[#This Row],[discount_percentage]]&lt;0.25, "Low", IF(Table1[[#This Row],[discount_percentage]]&lt;0.5, "Medium", "High"))</f>
        <v>Medium</v>
      </c>
    </row>
    <row r="133" spans="1:19" x14ac:dyDescent="0.25">
      <c r="A133" t="s">
        <v>296</v>
      </c>
      <c r="B133" t="s">
        <v>297</v>
      </c>
      <c r="C133" t="str">
        <f>TRIM(LEFT(Table1[[#This Row],[product_name]], FIND(" ", Table1[[#This Row],[product_name]], FIND(" ", Table1[[#This Row],[product_name]], FIND(" ", Table1[[#This Row],[product_name]])+1)+1)))</f>
        <v>Wayona Usb Type</v>
      </c>
      <c r="D133" t="str">
        <f>PROPER(Table1[[#This Row],[Column1]])</f>
        <v>Wayona Usb Type</v>
      </c>
      <c r="E133" t="s">
        <v>21</v>
      </c>
      <c r="F133" t="s">
        <v>22</v>
      </c>
      <c r="G133" t="s">
        <v>23</v>
      </c>
      <c r="H133" t="s">
        <v>24</v>
      </c>
      <c r="I133" s="1">
        <v>399</v>
      </c>
      <c r="J133" s="1">
        <v>999</v>
      </c>
      <c r="K133" s="4">
        <v>0.6</v>
      </c>
      <c r="L133">
        <f>IF(Table1[[#This Row],[discount_percentage]]&gt;=0.5, 1,0)</f>
        <v>1</v>
      </c>
      <c r="M133">
        <v>4.3</v>
      </c>
      <c r="N133" s="2">
        <v>2806</v>
      </c>
      <c r="O133" s="5">
        <f>IF(Table1[[#This Row],[rating_count]]&lt;1000, 1, 0)</f>
        <v>0</v>
      </c>
      <c r="P133" s="6">
        <f>Table1[[#This Row],[actual_price]]*Table1[[#This Row],[rating_count]]</f>
        <v>2803194</v>
      </c>
      <c r="Q133" s="3" t="str">
        <f>IF(Table1[[#This Row],[discounted_price]]&lt;200, "₹ 200",IF(Table1[[#This Row],[discounted_price]]&lt;=500,"₹ 200-₹ 500", "&gt;₹ 500"))</f>
        <v>₹ 200-₹ 500</v>
      </c>
      <c r="R133">
        <f>Table1[[#This Row],[rating]]*Table1[[#This Row],[rating_count]]</f>
        <v>12065.8</v>
      </c>
      <c r="S133" t="str">
        <f>IF(Table1[[#This Row],[discount_percentage]]&lt;0.25, "Low", IF(Table1[[#This Row],[discount_percentage]]&lt;0.5, "Medium", "High"))</f>
        <v>High</v>
      </c>
    </row>
    <row r="134" spans="1:19" x14ac:dyDescent="0.25">
      <c r="A134" t="s">
        <v>298</v>
      </c>
      <c r="B134" t="s">
        <v>299</v>
      </c>
      <c r="C134" t="str">
        <f>TRIM(LEFT(Table1[[#This Row],[product_name]], FIND(" ", Table1[[#This Row],[product_name]], FIND(" ", Table1[[#This Row],[product_name]], FIND(" ", Table1[[#This Row],[product_name]])+1)+1)))</f>
        <v>Saifsmart Outlet Wall</v>
      </c>
      <c r="D134" t="str">
        <f>PROPER(Table1[[#This Row],[Column1]])</f>
        <v>Saifsmart Outlet Wall</v>
      </c>
      <c r="E134" t="s">
        <v>52</v>
      </c>
      <c r="F134" t="s">
        <v>300</v>
      </c>
      <c r="G134" t="s">
        <v>54</v>
      </c>
      <c r="H134" t="s">
        <v>301</v>
      </c>
      <c r="I134" s="1">
        <v>349</v>
      </c>
      <c r="J134" s="1">
        <v>1299</v>
      </c>
      <c r="K134" s="4">
        <v>0.73</v>
      </c>
      <c r="L134">
        <f>IF(Table1[[#This Row],[discount_percentage]]&gt;=0.5, 1,0)</f>
        <v>1</v>
      </c>
      <c r="M134">
        <v>4</v>
      </c>
      <c r="N134" s="2">
        <v>3295</v>
      </c>
      <c r="O134" s="5">
        <f>IF(Table1[[#This Row],[rating_count]]&lt;1000, 1, 0)</f>
        <v>0</v>
      </c>
      <c r="P134" s="6">
        <f>Table1[[#This Row],[actual_price]]*Table1[[#This Row],[rating_count]]</f>
        <v>4280205</v>
      </c>
      <c r="Q134" s="3" t="str">
        <f>IF(Table1[[#This Row],[discounted_price]]&lt;200, "₹ 200",IF(Table1[[#This Row],[discounted_price]]&lt;=500,"₹ 200-₹ 500", "&gt;₹ 500"))</f>
        <v>₹ 200-₹ 500</v>
      </c>
      <c r="R134">
        <f>Table1[[#This Row],[rating]]*Table1[[#This Row],[rating_count]]</f>
        <v>13180</v>
      </c>
      <c r="S134" t="str">
        <f>IF(Table1[[#This Row],[discount_percentage]]&lt;0.25, "Low", IF(Table1[[#This Row],[discount_percentage]]&lt;0.5, "Medium", "High"))</f>
        <v>High</v>
      </c>
    </row>
    <row r="135" spans="1:19" x14ac:dyDescent="0.25">
      <c r="A135" t="s">
        <v>302</v>
      </c>
      <c r="B135" t="s">
        <v>303</v>
      </c>
      <c r="C135" t="str">
        <f>TRIM(LEFT(Table1[[#This Row],[product_name]], FIND(" ", Table1[[#This Row],[product_name]], FIND(" ", Table1[[#This Row],[product_name]], FIND(" ", Table1[[#This Row],[product_name]])+1)+1)))</f>
        <v>MI 2-in-1 USB</v>
      </c>
      <c r="D135" t="str">
        <f>PROPER(Table1[[#This Row],[Column1]])</f>
        <v>Mi 2-In-1 Usb</v>
      </c>
      <c r="E135" t="s">
        <v>21</v>
      </c>
      <c r="F135" t="s">
        <v>22</v>
      </c>
      <c r="G135" t="s">
        <v>23</v>
      </c>
      <c r="H135" t="s">
        <v>24</v>
      </c>
      <c r="I135" s="1">
        <v>179</v>
      </c>
      <c r="J135" s="1">
        <v>299</v>
      </c>
      <c r="K135" s="4">
        <v>0.4</v>
      </c>
      <c r="L135">
        <f>IF(Table1[[#This Row],[discount_percentage]]&gt;=0.5, 1,0)</f>
        <v>0</v>
      </c>
      <c r="M135">
        <v>3.9</v>
      </c>
      <c r="N135" s="2">
        <v>81</v>
      </c>
      <c r="O135" s="5">
        <f>IF(Table1[[#This Row],[rating_count]]&lt;1000, 1, 0)</f>
        <v>1</v>
      </c>
      <c r="P135" s="6">
        <f>Table1[[#This Row],[actual_price]]*Table1[[#This Row],[rating_count]]</f>
        <v>24219</v>
      </c>
      <c r="Q135" s="3" t="str">
        <f>IF(Table1[[#This Row],[discounted_price]]&lt;200, "₹ 200",IF(Table1[[#This Row],[discounted_price]]&lt;=500,"₹ 200-₹ 500", "&gt;₹ 500"))</f>
        <v>₹ 200</v>
      </c>
      <c r="R135">
        <f>Table1[[#This Row],[rating]]*Table1[[#This Row],[rating_count]]</f>
        <v>315.89999999999998</v>
      </c>
      <c r="S135" t="str">
        <f>IF(Table1[[#This Row],[discount_percentage]]&lt;0.25, "Low", IF(Table1[[#This Row],[discount_percentage]]&lt;0.5, "Medium", "High"))</f>
        <v>Medium</v>
      </c>
    </row>
    <row r="136" spans="1:19" x14ac:dyDescent="0.25">
      <c r="A136" t="s">
        <v>304</v>
      </c>
      <c r="B136" t="s">
        <v>305</v>
      </c>
      <c r="C136" t="str">
        <f>TRIM(LEFT(Table1[[#This Row],[product_name]], FIND(" ", Table1[[#This Row],[product_name]], FIND(" ", Table1[[#This Row],[product_name]], FIND(" ", Table1[[#This Row],[product_name]])+1)+1)))</f>
        <v>AmazonBasics New Release</v>
      </c>
      <c r="D136" t="str">
        <f>PROPER(Table1[[#This Row],[Column1]])</f>
        <v>Amazonbasics New Release</v>
      </c>
      <c r="E136" t="s">
        <v>21</v>
      </c>
      <c r="F136" t="s">
        <v>22</v>
      </c>
      <c r="G136" t="s">
        <v>23</v>
      </c>
      <c r="H136" t="s">
        <v>24</v>
      </c>
      <c r="I136" s="1">
        <v>689</v>
      </c>
      <c r="J136" s="1">
        <v>1500</v>
      </c>
      <c r="K136" s="4">
        <v>0.54</v>
      </c>
      <c r="L136">
        <f>IF(Table1[[#This Row],[discount_percentage]]&gt;=0.5, 1,0)</f>
        <v>1</v>
      </c>
      <c r="M136">
        <v>4.2</v>
      </c>
      <c r="N136" s="2">
        <v>42301</v>
      </c>
      <c r="O136" s="5">
        <f>IF(Table1[[#This Row],[rating_count]]&lt;1000, 1, 0)</f>
        <v>0</v>
      </c>
      <c r="P136" s="6">
        <f>Table1[[#This Row],[actual_price]]*Table1[[#This Row],[rating_count]]</f>
        <v>63451500</v>
      </c>
      <c r="Q136" s="3" t="str">
        <f>IF(Table1[[#This Row],[discounted_price]]&lt;200, "₹ 200",IF(Table1[[#This Row],[discounted_price]]&lt;=500,"₹ 200-₹ 500", "&gt;₹ 500"))</f>
        <v>&gt;₹ 500</v>
      </c>
      <c r="R136">
        <f>Table1[[#This Row],[rating]]*Table1[[#This Row],[rating_count]]</f>
        <v>177664.2</v>
      </c>
      <c r="S136" t="str">
        <f>IF(Table1[[#This Row],[discount_percentage]]&lt;0.25, "Low", IF(Table1[[#This Row],[discount_percentage]]&lt;0.5, "Medium", "High"))</f>
        <v>High</v>
      </c>
    </row>
    <row r="137" spans="1:19" x14ac:dyDescent="0.25">
      <c r="A137" t="s">
        <v>306</v>
      </c>
      <c r="B137" t="s">
        <v>307</v>
      </c>
      <c r="C137" t="str">
        <f>TRIM(LEFT(Table1[[#This Row],[product_name]], FIND(" ", Table1[[#This Row],[product_name]], FIND(" ", Table1[[#This Row],[product_name]], FIND(" ", Table1[[#This Row],[product_name]])+1)+1)))</f>
        <v>LG 108 cm</v>
      </c>
      <c r="D137" t="str">
        <f>PROPER(Table1[[#This Row],[Column1]])</f>
        <v>Lg 108 Cm</v>
      </c>
      <c r="E137" t="s">
        <v>52</v>
      </c>
      <c r="F137" t="s">
        <v>53</v>
      </c>
      <c r="G137" t="s">
        <v>63</v>
      </c>
      <c r="H137" t="s">
        <v>64</v>
      </c>
      <c r="I137" s="1">
        <v>30990</v>
      </c>
      <c r="J137" s="1">
        <v>49990</v>
      </c>
      <c r="K137" s="4">
        <v>0.38</v>
      </c>
      <c r="L137">
        <f>IF(Table1[[#This Row],[discount_percentage]]&gt;=0.5, 1,0)</f>
        <v>0</v>
      </c>
      <c r="M137">
        <v>4.3</v>
      </c>
      <c r="N137" s="2">
        <v>1376</v>
      </c>
      <c r="O137" s="5">
        <f>IF(Table1[[#This Row],[rating_count]]&lt;1000, 1, 0)</f>
        <v>0</v>
      </c>
      <c r="P137" s="6">
        <f>Table1[[#This Row],[actual_price]]*Table1[[#This Row],[rating_count]]</f>
        <v>68786240</v>
      </c>
      <c r="Q137" s="3" t="str">
        <f>IF(Table1[[#This Row],[discounted_price]]&lt;200, "₹ 200",IF(Table1[[#This Row],[discounted_price]]&lt;=500,"₹ 200-₹ 500", "&gt;₹ 500"))</f>
        <v>&gt;₹ 500</v>
      </c>
      <c r="R137">
        <f>Table1[[#This Row],[rating]]*Table1[[#This Row],[rating_count]]</f>
        <v>5916.8</v>
      </c>
      <c r="S137" t="str">
        <f>IF(Table1[[#This Row],[discount_percentage]]&lt;0.25, "Low", IF(Table1[[#This Row],[discount_percentage]]&lt;0.5, "Medium", "High"))</f>
        <v>Medium</v>
      </c>
    </row>
    <row r="138" spans="1:19" x14ac:dyDescent="0.25">
      <c r="A138" t="s">
        <v>308</v>
      </c>
      <c r="B138" t="s">
        <v>309</v>
      </c>
      <c r="C138" t="str">
        <f>TRIM(LEFT(Table1[[#This Row],[product_name]], FIND(" ", Table1[[#This Row],[product_name]], FIND(" ", Table1[[#This Row],[product_name]], FIND(" ", Table1[[#This Row],[product_name]])+1)+1)))</f>
        <v>pTron Solero 331</v>
      </c>
      <c r="D138" t="str">
        <f>PROPER(Table1[[#This Row],[Column1]])</f>
        <v>Ptron Solero 331</v>
      </c>
      <c r="E138" t="s">
        <v>21</v>
      </c>
      <c r="F138" t="s">
        <v>22</v>
      </c>
      <c r="G138" t="s">
        <v>23</v>
      </c>
      <c r="H138" t="s">
        <v>24</v>
      </c>
      <c r="I138" s="1">
        <v>249</v>
      </c>
      <c r="J138" s="1">
        <v>931</v>
      </c>
      <c r="K138" s="4">
        <v>0.73</v>
      </c>
      <c r="L138">
        <f>IF(Table1[[#This Row],[discount_percentage]]&gt;=0.5, 1,0)</f>
        <v>1</v>
      </c>
      <c r="M138">
        <v>3.9</v>
      </c>
      <c r="N138" s="2">
        <v>1075</v>
      </c>
      <c r="O138" s="5">
        <f>IF(Table1[[#This Row],[rating_count]]&lt;1000, 1, 0)</f>
        <v>0</v>
      </c>
      <c r="P138" s="6">
        <f>Table1[[#This Row],[actual_price]]*Table1[[#This Row],[rating_count]]</f>
        <v>1000825</v>
      </c>
      <c r="Q138" s="3" t="str">
        <f>IF(Table1[[#This Row],[discounted_price]]&lt;200, "₹ 200",IF(Table1[[#This Row],[discounted_price]]&lt;=500,"₹ 200-₹ 500", "&gt;₹ 500"))</f>
        <v>₹ 200-₹ 500</v>
      </c>
      <c r="R138">
        <f>Table1[[#This Row],[rating]]*Table1[[#This Row],[rating_count]]</f>
        <v>4192.5</v>
      </c>
      <c r="S138" t="str">
        <f>IF(Table1[[#This Row],[discount_percentage]]&lt;0.25, "Low", IF(Table1[[#This Row],[discount_percentage]]&lt;0.5, "Medium", "High"))</f>
        <v>High</v>
      </c>
    </row>
    <row r="139" spans="1:19" x14ac:dyDescent="0.25">
      <c r="A139" t="s">
        <v>310</v>
      </c>
      <c r="B139" t="s">
        <v>311</v>
      </c>
      <c r="C139" t="str">
        <f>TRIM(LEFT(Table1[[#This Row],[product_name]], FIND(" ", Table1[[#This Row],[product_name]], FIND(" ", Table1[[#This Row],[product_name]], FIND(" ", Table1[[#This Row],[product_name]])+1)+1)))</f>
        <v>10k 8k 4k</v>
      </c>
      <c r="D139" t="str">
        <f>PROPER(Table1[[#This Row],[Column1]])</f>
        <v>10K 8K 4K</v>
      </c>
      <c r="E139" t="s">
        <v>52</v>
      </c>
      <c r="F139" t="s">
        <v>53</v>
      </c>
      <c r="G139" t="s">
        <v>54</v>
      </c>
      <c r="H139" t="s">
        <v>24</v>
      </c>
      <c r="I139" s="1">
        <v>999</v>
      </c>
      <c r="J139" s="1">
        <v>2399</v>
      </c>
      <c r="K139" s="4">
        <v>0.57999999999999996</v>
      </c>
      <c r="L139">
        <f>IF(Table1[[#This Row],[discount_percentage]]&gt;=0.5, 1,0)</f>
        <v>1</v>
      </c>
      <c r="M139">
        <v>4.5999999999999996</v>
      </c>
      <c r="N139" s="2">
        <v>3664</v>
      </c>
      <c r="O139" s="5">
        <f>IF(Table1[[#This Row],[rating_count]]&lt;1000, 1, 0)</f>
        <v>0</v>
      </c>
      <c r="P139" s="6">
        <f>Table1[[#This Row],[actual_price]]*Table1[[#This Row],[rating_count]]</f>
        <v>8789936</v>
      </c>
      <c r="Q139" s="3" t="str">
        <f>IF(Table1[[#This Row],[discounted_price]]&lt;200, "₹ 200",IF(Table1[[#This Row],[discounted_price]]&lt;=500,"₹ 200-₹ 500", "&gt;₹ 500"))</f>
        <v>&gt;₹ 500</v>
      </c>
      <c r="R139">
        <f>Table1[[#This Row],[rating]]*Table1[[#This Row],[rating_count]]</f>
        <v>16854.399999999998</v>
      </c>
      <c r="S139" t="str">
        <f>IF(Table1[[#This Row],[discount_percentage]]&lt;0.25, "Low", IF(Table1[[#This Row],[discount_percentage]]&lt;0.5, "Medium", "High"))</f>
        <v>High</v>
      </c>
    </row>
    <row r="140" spans="1:19" x14ac:dyDescent="0.25">
      <c r="A140" t="s">
        <v>312</v>
      </c>
      <c r="B140" t="s">
        <v>313</v>
      </c>
      <c r="C140" t="str">
        <f>TRIM(LEFT(Table1[[#This Row],[product_name]], FIND(" ", Table1[[#This Row],[product_name]], FIND(" ", Table1[[#This Row],[product_name]], FIND(" ", Table1[[#This Row],[product_name]])+1)+1)))</f>
        <v>LRIPL Compatible Sony</v>
      </c>
      <c r="D140" t="str">
        <f>PROPER(Table1[[#This Row],[Column1]])</f>
        <v>Lripl Compatible Sony</v>
      </c>
      <c r="E140" t="s">
        <v>52</v>
      </c>
      <c r="F140" t="s">
        <v>53</v>
      </c>
      <c r="G140" t="s">
        <v>54</v>
      </c>
      <c r="H140" t="s">
        <v>129</v>
      </c>
      <c r="I140" s="1">
        <v>399</v>
      </c>
      <c r="J140" s="1">
        <v>399</v>
      </c>
      <c r="K140" s="4">
        <v>0</v>
      </c>
      <c r="L140">
        <f>IF(Table1[[#This Row],[discount_percentage]]&gt;=0.5, 1,0)</f>
        <v>0</v>
      </c>
      <c r="M140">
        <v>3.9</v>
      </c>
      <c r="N140" s="2">
        <v>1951</v>
      </c>
      <c r="O140" s="5">
        <f>IF(Table1[[#This Row],[rating_count]]&lt;1000, 1, 0)</f>
        <v>0</v>
      </c>
      <c r="P140" s="6">
        <f>Table1[[#This Row],[actual_price]]*Table1[[#This Row],[rating_count]]</f>
        <v>778449</v>
      </c>
      <c r="Q140" s="3" t="str">
        <f>IF(Table1[[#This Row],[discounted_price]]&lt;200, "₹ 200",IF(Table1[[#This Row],[discounted_price]]&lt;=500,"₹ 200-₹ 500", "&gt;₹ 500"))</f>
        <v>₹ 200-₹ 500</v>
      </c>
      <c r="R140">
        <f>Table1[[#This Row],[rating]]*Table1[[#This Row],[rating_count]]</f>
        <v>7608.9</v>
      </c>
      <c r="S140" t="str">
        <f>IF(Table1[[#This Row],[discount_percentage]]&lt;0.25, "Low", IF(Table1[[#This Row],[discount_percentage]]&lt;0.5, "Medium", "High"))</f>
        <v>Low</v>
      </c>
    </row>
    <row r="141" spans="1:19" x14ac:dyDescent="0.25">
      <c r="A141" t="s">
        <v>314</v>
      </c>
      <c r="B141" t="s">
        <v>315</v>
      </c>
      <c r="C141" t="str">
        <f>TRIM(LEFT(Table1[[#This Row],[product_name]], FIND(" ", Table1[[#This Row],[product_name]], FIND(" ", Table1[[#This Row],[product_name]], FIND(" ", Table1[[#This Row],[product_name]])+1)+1)))</f>
        <v>boAt Type-c A400</v>
      </c>
      <c r="D141" t="str">
        <f>PROPER(Table1[[#This Row],[Column1]])</f>
        <v>Boat Type-C A400</v>
      </c>
      <c r="E141" t="s">
        <v>21</v>
      </c>
      <c r="F141" t="s">
        <v>22</v>
      </c>
      <c r="G141" t="s">
        <v>23</v>
      </c>
      <c r="H141" t="s">
        <v>24</v>
      </c>
      <c r="I141" s="1">
        <v>349</v>
      </c>
      <c r="J141" s="1">
        <v>699</v>
      </c>
      <c r="K141" s="4">
        <v>0.5</v>
      </c>
      <c r="L141">
        <f>IF(Table1[[#This Row],[discount_percentage]]&gt;=0.5, 1,0)</f>
        <v>1</v>
      </c>
      <c r="M141">
        <v>4.3</v>
      </c>
      <c r="N141" s="2">
        <v>20850</v>
      </c>
      <c r="O141" s="5">
        <f>IF(Table1[[#This Row],[rating_count]]&lt;1000, 1, 0)</f>
        <v>0</v>
      </c>
      <c r="P141" s="6">
        <f>Table1[[#This Row],[actual_price]]*Table1[[#This Row],[rating_count]]</f>
        <v>14574150</v>
      </c>
      <c r="Q141" s="3" t="str">
        <f>IF(Table1[[#This Row],[discounted_price]]&lt;200, "₹ 200",IF(Table1[[#This Row],[discounted_price]]&lt;=500,"₹ 200-₹ 500", "&gt;₹ 500"))</f>
        <v>₹ 200-₹ 500</v>
      </c>
      <c r="R141">
        <f>Table1[[#This Row],[rating]]*Table1[[#This Row],[rating_count]]</f>
        <v>89655</v>
      </c>
      <c r="S141" t="str">
        <f>IF(Table1[[#This Row],[discount_percentage]]&lt;0.25, "Low", IF(Table1[[#This Row],[discount_percentage]]&lt;0.5, "Medium", "High"))</f>
        <v>High</v>
      </c>
    </row>
    <row r="142" spans="1:19" x14ac:dyDescent="0.25">
      <c r="A142" t="s">
        <v>316</v>
      </c>
      <c r="B142" t="s">
        <v>317</v>
      </c>
      <c r="C142" t="str">
        <f>TRIM(LEFT(Table1[[#This Row],[product_name]], FIND(" ", Table1[[#This Row],[product_name]], FIND(" ", Table1[[#This Row],[product_name]], FIND(" ", Table1[[#This Row],[product_name]])+1)+1)))</f>
        <v>Zoul Type C</v>
      </c>
      <c r="D142" t="str">
        <f>PROPER(Table1[[#This Row],[Column1]])</f>
        <v>Zoul Type C</v>
      </c>
      <c r="E142" t="s">
        <v>21</v>
      </c>
      <c r="F142" t="s">
        <v>22</v>
      </c>
      <c r="G142" t="s">
        <v>23</v>
      </c>
      <c r="H142" t="s">
        <v>24</v>
      </c>
      <c r="I142" s="1">
        <v>399</v>
      </c>
      <c r="J142" s="1">
        <v>1099</v>
      </c>
      <c r="K142" s="4">
        <v>0.64</v>
      </c>
      <c r="L142">
        <f>IF(Table1[[#This Row],[discount_percentage]]&gt;=0.5, 1,0)</f>
        <v>1</v>
      </c>
      <c r="M142">
        <v>4.0999999999999996</v>
      </c>
      <c r="N142" s="2">
        <v>2685</v>
      </c>
      <c r="O142" s="5">
        <f>IF(Table1[[#This Row],[rating_count]]&lt;1000, 1, 0)</f>
        <v>0</v>
      </c>
      <c r="P142" s="6">
        <f>Table1[[#This Row],[actual_price]]*Table1[[#This Row],[rating_count]]</f>
        <v>2950815</v>
      </c>
      <c r="Q142" s="3" t="str">
        <f>IF(Table1[[#This Row],[discounted_price]]&lt;200, "₹ 200",IF(Table1[[#This Row],[discounted_price]]&lt;=500,"₹ 200-₹ 500", "&gt;₹ 500"))</f>
        <v>₹ 200-₹ 500</v>
      </c>
      <c r="R142">
        <f>Table1[[#This Row],[rating]]*Table1[[#This Row],[rating_count]]</f>
        <v>11008.499999999998</v>
      </c>
      <c r="S142" t="str">
        <f>IF(Table1[[#This Row],[discount_percentage]]&lt;0.25, "Low", IF(Table1[[#This Row],[discount_percentage]]&lt;0.5, "Medium", "High"))</f>
        <v>High</v>
      </c>
    </row>
    <row r="143" spans="1:19" x14ac:dyDescent="0.25">
      <c r="A143" t="s">
        <v>318</v>
      </c>
      <c r="B143" t="s">
        <v>319</v>
      </c>
      <c r="C143" t="str">
        <f>TRIM(LEFT(Table1[[#This Row],[product_name]], FIND(" ", Table1[[#This Row],[product_name]], FIND(" ", Table1[[#This Row],[product_name]], FIND(" ", Table1[[#This Row],[product_name]])+1)+1)))</f>
        <v>TP-LINK AC1300 Archer</v>
      </c>
      <c r="D143" t="str">
        <f>PROPER(Table1[[#This Row],[Column1]])</f>
        <v>Tp-Link Ac1300 Archer</v>
      </c>
      <c r="E143" t="s">
        <v>21</v>
      </c>
      <c r="F143" t="s">
        <v>41</v>
      </c>
      <c r="G143" t="s">
        <v>42</v>
      </c>
      <c r="H143" t="s">
        <v>43</v>
      </c>
      <c r="I143" s="1">
        <v>1699</v>
      </c>
      <c r="J143" s="1">
        <v>2999</v>
      </c>
      <c r="K143" s="4">
        <v>0.43</v>
      </c>
      <c r="L143">
        <f>IF(Table1[[#This Row],[discount_percentage]]&gt;=0.5, 1,0)</f>
        <v>0</v>
      </c>
      <c r="M143">
        <v>4.4000000000000004</v>
      </c>
      <c r="N143" s="2">
        <v>24780</v>
      </c>
      <c r="O143" s="5">
        <f>IF(Table1[[#This Row],[rating_count]]&lt;1000, 1, 0)</f>
        <v>0</v>
      </c>
      <c r="P143" s="6">
        <f>Table1[[#This Row],[actual_price]]*Table1[[#This Row],[rating_count]]</f>
        <v>74315220</v>
      </c>
      <c r="Q143" s="3" t="str">
        <f>IF(Table1[[#This Row],[discounted_price]]&lt;200, "₹ 200",IF(Table1[[#This Row],[discounted_price]]&lt;=500,"₹ 200-₹ 500", "&gt;₹ 500"))</f>
        <v>&gt;₹ 500</v>
      </c>
      <c r="R143">
        <f>Table1[[#This Row],[rating]]*Table1[[#This Row],[rating_count]]</f>
        <v>109032.00000000001</v>
      </c>
      <c r="S143" t="str">
        <f>IF(Table1[[#This Row],[discount_percentage]]&lt;0.25, "Low", IF(Table1[[#This Row],[discount_percentage]]&lt;0.5, "Medium", "High"))</f>
        <v>Medium</v>
      </c>
    </row>
    <row r="144" spans="1:19" x14ac:dyDescent="0.25">
      <c r="A144" t="s">
        <v>320</v>
      </c>
      <c r="B144" t="s">
        <v>321</v>
      </c>
      <c r="C144" t="str">
        <f>TRIM(LEFT(Table1[[#This Row],[product_name]], FIND(" ", Table1[[#This Row],[product_name]], FIND(" ", Table1[[#This Row],[product_name]], FIND(" ", Table1[[#This Row],[product_name]])+1)+1)))</f>
        <v>LRIPL Mi Remote</v>
      </c>
      <c r="D144" t="str">
        <f>PROPER(Table1[[#This Row],[Column1]])</f>
        <v>Lripl Mi Remote</v>
      </c>
      <c r="E144" t="s">
        <v>52</v>
      </c>
      <c r="F144" t="s">
        <v>53</v>
      </c>
      <c r="G144" t="s">
        <v>54</v>
      </c>
      <c r="H144" t="s">
        <v>129</v>
      </c>
      <c r="I144" s="1">
        <v>655</v>
      </c>
      <c r="J144" s="1">
        <v>1099</v>
      </c>
      <c r="K144" s="4">
        <v>0.4</v>
      </c>
      <c r="L144">
        <f>IF(Table1[[#This Row],[discount_percentage]]&gt;=0.5, 1,0)</f>
        <v>0</v>
      </c>
      <c r="M144">
        <v>3.2</v>
      </c>
      <c r="N144" s="2">
        <v>285</v>
      </c>
      <c r="O144" s="5">
        <f>IF(Table1[[#This Row],[rating_count]]&lt;1000, 1, 0)</f>
        <v>1</v>
      </c>
      <c r="P144" s="6">
        <f>Table1[[#This Row],[actual_price]]*Table1[[#This Row],[rating_count]]</f>
        <v>313215</v>
      </c>
      <c r="Q144" s="3" t="str">
        <f>IF(Table1[[#This Row],[discounted_price]]&lt;200, "₹ 200",IF(Table1[[#This Row],[discounted_price]]&lt;=500,"₹ 200-₹ 500", "&gt;₹ 500"))</f>
        <v>&gt;₹ 500</v>
      </c>
      <c r="R144">
        <f>Table1[[#This Row],[rating]]*Table1[[#This Row],[rating_count]]</f>
        <v>912</v>
      </c>
      <c r="S144" t="str">
        <f>IF(Table1[[#This Row],[discount_percentage]]&lt;0.25, "Low", IF(Table1[[#This Row],[discount_percentage]]&lt;0.5, "Medium", "High"))</f>
        <v>Medium</v>
      </c>
    </row>
    <row r="145" spans="1:19" x14ac:dyDescent="0.25">
      <c r="A145" t="s">
        <v>322</v>
      </c>
      <c r="B145" t="s">
        <v>323</v>
      </c>
      <c r="C145" t="str">
        <f>TRIM(LEFT(Table1[[#This Row],[product_name]], FIND(" ", Table1[[#This Row],[product_name]], FIND(" ", Table1[[#This Row],[product_name]], FIND(" ", Table1[[#This Row],[product_name]])+1)+1)))</f>
        <v>TP-Link Nano USB</v>
      </c>
      <c r="D145" t="str">
        <f>PROPER(Table1[[#This Row],[Column1]])</f>
        <v>Tp-Link Nano Usb</v>
      </c>
      <c r="E145" t="s">
        <v>21</v>
      </c>
      <c r="F145" t="s">
        <v>41</v>
      </c>
      <c r="G145" t="s">
        <v>42</v>
      </c>
      <c r="H145" t="s">
        <v>43</v>
      </c>
      <c r="I145" s="1">
        <v>749</v>
      </c>
      <c r="J145" s="1">
        <v>1339</v>
      </c>
      <c r="K145" s="4">
        <v>0.44</v>
      </c>
      <c r="L145">
        <f>IF(Table1[[#This Row],[discount_percentage]]&gt;=0.5, 1,0)</f>
        <v>0</v>
      </c>
      <c r="M145">
        <v>4.2</v>
      </c>
      <c r="N145" s="2">
        <v>179692</v>
      </c>
      <c r="O145" s="5">
        <f>IF(Table1[[#This Row],[rating_count]]&lt;1000, 1, 0)</f>
        <v>0</v>
      </c>
      <c r="P145" s="6">
        <f>Table1[[#This Row],[actual_price]]*Table1[[#This Row],[rating_count]]</f>
        <v>240607588</v>
      </c>
      <c r="Q145" s="3" t="str">
        <f>IF(Table1[[#This Row],[discounted_price]]&lt;200, "₹ 200",IF(Table1[[#This Row],[discounted_price]]&lt;=500,"₹ 200-₹ 500", "&gt;₹ 500"))</f>
        <v>&gt;₹ 500</v>
      </c>
      <c r="R145">
        <f>Table1[[#This Row],[rating]]*Table1[[#This Row],[rating_count]]</f>
        <v>754706.4</v>
      </c>
      <c r="S145" t="str">
        <f>IF(Table1[[#This Row],[discount_percentage]]&lt;0.25, "Low", IF(Table1[[#This Row],[discount_percentage]]&lt;0.5, "Medium", "High"))</f>
        <v>Medium</v>
      </c>
    </row>
    <row r="146" spans="1:19" x14ac:dyDescent="0.25">
      <c r="A146" t="s">
        <v>324</v>
      </c>
      <c r="B146" t="s">
        <v>325</v>
      </c>
      <c r="C146" t="str">
        <f>TRIM(LEFT(Table1[[#This Row],[product_name]], FIND(" ", Table1[[#This Row],[product_name]], FIND(" ", Table1[[#This Row],[product_name]], FIND(" ", Table1[[#This Row],[product_name]])+1)+1)))</f>
        <v>Kodak 80 cm</v>
      </c>
      <c r="D146" t="str">
        <f>PROPER(Table1[[#This Row],[Column1]])</f>
        <v>Kodak 80 Cm</v>
      </c>
      <c r="E146" t="s">
        <v>52</v>
      </c>
      <c r="F146" t="s">
        <v>53</v>
      </c>
      <c r="G146" t="s">
        <v>63</v>
      </c>
      <c r="H146" t="s">
        <v>64</v>
      </c>
      <c r="I146" s="1">
        <v>9999</v>
      </c>
      <c r="J146" s="1">
        <v>12999</v>
      </c>
      <c r="K146" s="4">
        <v>0.23</v>
      </c>
      <c r="L146">
        <f>IF(Table1[[#This Row],[discount_percentage]]&gt;=0.5, 1,0)</f>
        <v>0</v>
      </c>
      <c r="M146">
        <v>4.2</v>
      </c>
      <c r="N146" s="2">
        <v>6088</v>
      </c>
      <c r="O146" s="5">
        <f>IF(Table1[[#This Row],[rating_count]]&lt;1000, 1, 0)</f>
        <v>0</v>
      </c>
      <c r="P146" s="6">
        <f>Table1[[#This Row],[actual_price]]*Table1[[#This Row],[rating_count]]</f>
        <v>79137912</v>
      </c>
      <c r="Q146" s="3" t="str">
        <f>IF(Table1[[#This Row],[discounted_price]]&lt;200, "₹ 200",IF(Table1[[#This Row],[discounted_price]]&lt;=500,"₹ 200-₹ 500", "&gt;₹ 500"))</f>
        <v>&gt;₹ 500</v>
      </c>
      <c r="R146">
        <f>Table1[[#This Row],[rating]]*Table1[[#This Row],[rating_count]]</f>
        <v>25569.600000000002</v>
      </c>
      <c r="S146" t="str">
        <f>IF(Table1[[#This Row],[discount_percentage]]&lt;0.25, "Low", IF(Table1[[#This Row],[discount_percentage]]&lt;0.5, "Medium", "High"))</f>
        <v>Low</v>
      </c>
    </row>
    <row r="147" spans="1:19" x14ac:dyDescent="0.25">
      <c r="A147" t="s">
        <v>326</v>
      </c>
      <c r="B147" t="s">
        <v>327</v>
      </c>
      <c r="C147" t="str">
        <f>TRIM(LEFT(Table1[[#This Row],[product_name]], FIND(" ", Table1[[#This Row],[product_name]], FIND(" ", Table1[[#This Row],[product_name]], FIND(" ", Table1[[#This Row],[product_name]])+1)+1)))</f>
        <v>Airtel DigitalTV DTH</v>
      </c>
      <c r="D147" t="str">
        <f>PROPER(Table1[[#This Row],[Column1]])</f>
        <v>Airtel Digitaltv Dth</v>
      </c>
      <c r="E147" t="s">
        <v>52</v>
      </c>
      <c r="F147" t="s">
        <v>53</v>
      </c>
      <c r="G147" t="s">
        <v>54</v>
      </c>
      <c r="H147" t="s">
        <v>129</v>
      </c>
      <c r="I147" s="1">
        <v>195</v>
      </c>
      <c r="J147" s="1">
        <v>499</v>
      </c>
      <c r="K147" s="4">
        <v>0.61</v>
      </c>
      <c r="L147">
        <f>IF(Table1[[#This Row],[discount_percentage]]&gt;=0.5, 1,0)</f>
        <v>1</v>
      </c>
      <c r="M147">
        <v>3.7</v>
      </c>
      <c r="N147" s="2">
        <v>1383</v>
      </c>
      <c r="O147" s="5">
        <f>IF(Table1[[#This Row],[rating_count]]&lt;1000, 1, 0)</f>
        <v>0</v>
      </c>
      <c r="P147" s="6">
        <f>Table1[[#This Row],[actual_price]]*Table1[[#This Row],[rating_count]]</f>
        <v>690117</v>
      </c>
      <c r="Q147" s="3" t="str">
        <f>IF(Table1[[#This Row],[discounted_price]]&lt;200, "₹ 200",IF(Table1[[#This Row],[discounted_price]]&lt;=500,"₹ 200-₹ 500", "&gt;₹ 500"))</f>
        <v>₹ 200</v>
      </c>
      <c r="R147">
        <f>Table1[[#This Row],[rating]]*Table1[[#This Row],[rating_count]]</f>
        <v>5117.1000000000004</v>
      </c>
      <c r="S147" t="str">
        <f>IF(Table1[[#This Row],[discount_percentage]]&lt;0.25, "Low", IF(Table1[[#This Row],[discount_percentage]]&lt;0.5, "Medium", "High"))</f>
        <v>High</v>
      </c>
    </row>
    <row r="148" spans="1:19" x14ac:dyDescent="0.25">
      <c r="A148" t="s">
        <v>328</v>
      </c>
      <c r="B148" t="s">
        <v>329</v>
      </c>
      <c r="C148" t="str">
        <f>TRIM(LEFT(Table1[[#This Row],[product_name]], FIND(" ", Table1[[#This Row],[product_name]], FIND(" ", Table1[[#This Row],[product_name]], FIND(" ", Table1[[#This Row],[product_name]])+1)+1)))</f>
        <v>AmazonBasics New Release</v>
      </c>
      <c r="D148" t="str">
        <f>PROPER(Table1[[#This Row],[Column1]])</f>
        <v>Amazonbasics New Release</v>
      </c>
      <c r="E148" t="s">
        <v>21</v>
      </c>
      <c r="F148" t="s">
        <v>22</v>
      </c>
      <c r="G148" t="s">
        <v>23</v>
      </c>
      <c r="H148" t="s">
        <v>24</v>
      </c>
      <c r="I148" s="1">
        <v>999</v>
      </c>
      <c r="J148" s="1">
        <v>2100</v>
      </c>
      <c r="K148" s="4">
        <v>0.52</v>
      </c>
      <c r="L148">
        <f>IF(Table1[[#This Row],[discount_percentage]]&gt;=0.5, 1,0)</f>
        <v>1</v>
      </c>
      <c r="M148">
        <v>4.5</v>
      </c>
      <c r="N148" s="2">
        <v>5492</v>
      </c>
      <c r="O148" s="5">
        <f>IF(Table1[[#This Row],[rating_count]]&lt;1000, 1, 0)</f>
        <v>0</v>
      </c>
      <c r="P148" s="6">
        <f>Table1[[#This Row],[actual_price]]*Table1[[#This Row],[rating_count]]</f>
        <v>11533200</v>
      </c>
      <c r="Q148" s="3" t="str">
        <f>IF(Table1[[#This Row],[discounted_price]]&lt;200, "₹ 200",IF(Table1[[#This Row],[discounted_price]]&lt;=500,"₹ 200-₹ 500", "&gt;₹ 500"))</f>
        <v>&gt;₹ 500</v>
      </c>
      <c r="R148">
        <f>Table1[[#This Row],[rating]]*Table1[[#This Row],[rating_count]]</f>
        <v>24714</v>
      </c>
      <c r="S148" t="str">
        <f>IF(Table1[[#This Row],[discount_percentage]]&lt;0.25, "Low", IF(Table1[[#This Row],[discount_percentage]]&lt;0.5, "Medium", "High"))</f>
        <v>High</v>
      </c>
    </row>
    <row r="149" spans="1:19" x14ac:dyDescent="0.25">
      <c r="A149" t="s">
        <v>330</v>
      </c>
      <c r="B149" t="s">
        <v>331</v>
      </c>
      <c r="C149" t="str">
        <f>TRIM(LEFT(Table1[[#This Row],[product_name]], FIND(" ", Table1[[#This Row],[product_name]], FIND(" ", Table1[[#This Row],[product_name]], FIND(" ", Table1[[#This Row],[product_name]])+1)+1)))</f>
        <v>Ambrane Fast 100W</v>
      </c>
      <c r="D149" t="str">
        <f>PROPER(Table1[[#This Row],[Column1]])</f>
        <v>Ambrane Fast 100W</v>
      </c>
      <c r="E149" t="s">
        <v>21</v>
      </c>
      <c r="F149" t="s">
        <v>22</v>
      </c>
      <c r="G149" t="s">
        <v>23</v>
      </c>
      <c r="H149" t="s">
        <v>24</v>
      </c>
      <c r="I149" s="1">
        <v>499</v>
      </c>
      <c r="J149" s="1">
        <v>899</v>
      </c>
      <c r="K149" s="4">
        <v>0.44</v>
      </c>
      <c r="L149">
        <f>IF(Table1[[#This Row],[discount_percentage]]&gt;=0.5, 1,0)</f>
        <v>0</v>
      </c>
      <c r="M149">
        <v>4.2</v>
      </c>
      <c r="N149" s="2">
        <v>919</v>
      </c>
      <c r="O149" s="5">
        <f>IF(Table1[[#This Row],[rating_count]]&lt;1000, 1, 0)</f>
        <v>1</v>
      </c>
      <c r="P149" s="6">
        <f>Table1[[#This Row],[actual_price]]*Table1[[#This Row],[rating_count]]</f>
        <v>826181</v>
      </c>
      <c r="Q149" s="3" t="str">
        <f>IF(Table1[[#This Row],[discounted_price]]&lt;200, "₹ 200",IF(Table1[[#This Row],[discounted_price]]&lt;=500,"₹ 200-₹ 500", "&gt;₹ 500"))</f>
        <v>₹ 200-₹ 500</v>
      </c>
      <c r="R149">
        <f>Table1[[#This Row],[rating]]*Table1[[#This Row],[rating_count]]</f>
        <v>3859.8</v>
      </c>
      <c r="S149" t="str">
        <f>IF(Table1[[#This Row],[discount_percentage]]&lt;0.25, "Low", IF(Table1[[#This Row],[discount_percentage]]&lt;0.5, "Medium", "High"))</f>
        <v>Medium</v>
      </c>
    </row>
    <row r="150" spans="1:19" x14ac:dyDescent="0.25">
      <c r="A150" t="s">
        <v>332</v>
      </c>
      <c r="B150" t="s">
        <v>333</v>
      </c>
      <c r="C150" t="str">
        <f>TRIM(LEFT(Table1[[#This Row],[product_name]], FIND(" ", Table1[[#This Row],[product_name]], FIND(" ", Table1[[#This Row],[product_name]], FIND(" ", Table1[[#This Row],[product_name]])+1)+1)))</f>
        <v>BlueRigger Digital Optical</v>
      </c>
      <c r="D150" t="str">
        <f>PROPER(Table1[[#This Row],[Column1]])</f>
        <v>Bluerigger Digital Optical</v>
      </c>
      <c r="E150" t="s">
        <v>52</v>
      </c>
      <c r="F150" t="s">
        <v>53</v>
      </c>
      <c r="G150" t="s">
        <v>54</v>
      </c>
      <c r="H150" t="s">
        <v>24</v>
      </c>
      <c r="I150" s="1">
        <v>416</v>
      </c>
      <c r="J150" s="1">
        <v>599</v>
      </c>
      <c r="K150" s="4">
        <v>0.31</v>
      </c>
      <c r="L150">
        <f>IF(Table1[[#This Row],[discount_percentage]]&gt;=0.5, 1,0)</f>
        <v>0</v>
      </c>
      <c r="M150">
        <v>4.2</v>
      </c>
      <c r="N150" s="2">
        <v>30023</v>
      </c>
      <c r="O150" s="5">
        <f>IF(Table1[[#This Row],[rating_count]]&lt;1000, 1, 0)</f>
        <v>0</v>
      </c>
      <c r="P150" s="6">
        <f>Table1[[#This Row],[actual_price]]*Table1[[#This Row],[rating_count]]</f>
        <v>17983777</v>
      </c>
      <c r="Q150" s="3" t="str">
        <f>IF(Table1[[#This Row],[discounted_price]]&lt;200, "₹ 200",IF(Table1[[#This Row],[discounted_price]]&lt;=500,"₹ 200-₹ 500", "&gt;₹ 500"))</f>
        <v>₹ 200-₹ 500</v>
      </c>
      <c r="R150">
        <f>Table1[[#This Row],[rating]]*Table1[[#This Row],[rating_count]]</f>
        <v>126096.6</v>
      </c>
      <c r="S150" t="str">
        <f>IF(Table1[[#This Row],[discount_percentage]]&lt;0.25, "Low", IF(Table1[[#This Row],[discount_percentage]]&lt;0.5, "Medium", "High"))</f>
        <v>Medium</v>
      </c>
    </row>
    <row r="151" spans="1:19" x14ac:dyDescent="0.25">
      <c r="A151" t="s">
        <v>334</v>
      </c>
      <c r="B151" t="s">
        <v>335</v>
      </c>
      <c r="C151" t="str">
        <f>TRIM(LEFT(Table1[[#This Row],[product_name]], FIND(" ", Table1[[#This Row],[product_name]], FIND(" ", Table1[[#This Row],[product_name]], FIND(" ", Table1[[#This Row],[product_name]])+1)+1)))</f>
        <v>Duracell Type-C To</v>
      </c>
      <c r="D151" t="str">
        <f>PROPER(Table1[[#This Row],[Column1]])</f>
        <v>Duracell Type-C To</v>
      </c>
      <c r="E151" t="s">
        <v>21</v>
      </c>
      <c r="F151" t="s">
        <v>22</v>
      </c>
      <c r="G151" t="s">
        <v>23</v>
      </c>
      <c r="H151" t="s">
        <v>24</v>
      </c>
      <c r="I151" s="1">
        <v>368</v>
      </c>
      <c r="J151" s="1">
        <v>699</v>
      </c>
      <c r="K151" s="4">
        <v>0.47</v>
      </c>
      <c r="L151">
        <f>IF(Table1[[#This Row],[discount_percentage]]&gt;=0.5, 1,0)</f>
        <v>0</v>
      </c>
      <c r="M151">
        <v>4.2</v>
      </c>
      <c r="N151" s="2">
        <v>387</v>
      </c>
      <c r="O151" s="5">
        <f>IF(Table1[[#This Row],[rating_count]]&lt;1000, 1, 0)</f>
        <v>1</v>
      </c>
      <c r="P151" s="6">
        <f>Table1[[#This Row],[actual_price]]*Table1[[#This Row],[rating_count]]</f>
        <v>270513</v>
      </c>
      <c r="Q151" s="3" t="str">
        <f>IF(Table1[[#This Row],[discounted_price]]&lt;200, "₹ 200",IF(Table1[[#This Row],[discounted_price]]&lt;=500,"₹ 200-₹ 500", "&gt;₹ 500"))</f>
        <v>₹ 200-₹ 500</v>
      </c>
      <c r="R151">
        <f>Table1[[#This Row],[rating]]*Table1[[#This Row],[rating_count]]</f>
        <v>1625.4</v>
      </c>
      <c r="S151" t="str">
        <f>IF(Table1[[#This Row],[discount_percentage]]&lt;0.25, "Low", IF(Table1[[#This Row],[discount_percentage]]&lt;0.5, "Medium", "High"))</f>
        <v>Medium</v>
      </c>
    </row>
    <row r="152" spans="1:19" x14ac:dyDescent="0.25">
      <c r="A152" t="s">
        <v>336</v>
      </c>
      <c r="B152" t="s">
        <v>337</v>
      </c>
      <c r="C152" t="str">
        <f>TRIM(LEFT(Table1[[#This Row],[product_name]], FIND(" ", Table1[[#This Row],[product_name]], FIND(" ", Table1[[#This Row],[product_name]], FIND(" ", Table1[[#This Row],[product_name]])+1)+1)))</f>
        <v>VU 138 cm</v>
      </c>
      <c r="D152" t="str">
        <f>PROPER(Table1[[#This Row],[Column1]])</f>
        <v>Vu 138 Cm</v>
      </c>
      <c r="E152" t="s">
        <v>52</v>
      </c>
      <c r="F152" t="s">
        <v>53</v>
      </c>
      <c r="G152" t="s">
        <v>63</v>
      </c>
      <c r="H152" t="s">
        <v>64</v>
      </c>
      <c r="I152" s="1">
        <v>29990</v>
      </c>
      <c r="J152" s="1">
        <v>65000</v>
      </c>
      <c r="K152" s="4">
        <v>0.54</v>
      </c>
      <c r="L152">
        <f>IF(Table1[[#This Row],[discount_percentage]]&gt;=0.5, 1,0)</f>
        <v>1</v>
      </c>
      <c r="M152">
        <v>4.0999999999999996</v>
      </c>
      <c r="N152" s="2">
        <v>211</v>
      </c>
      <c r="O152" s="5">
        <f>IF(Table1[[#This Row],[rating_count]]&lt;1000, 1, 0)</f>
        <v>1</v>
      </c>
      <c r="P152" s="6">
        <f>Table1[[#This Row],[actual_price]]*Table1[[#This Row],[rating_count]]</f>
        <v>13715000</v>
      </c>
      <c r="Q152" s="3" t="str">
        <f>IF(Table1[[#This Row],[discounted_price]]&lt;200, "₹ 200",IF(Table1[[#This Row],[discounted_price]]&lt;=500,"₹ 200-₹ 500", "&gt;₹ 500"))</f>
        <v>&gt;₹ 500</v>
      </c>
      <c r="R152">
        <f>Table1[[#This Row],[rating]]*Table1[[#This Row],[rating_count]]</f>
        <v>865.09999999999991</v>
      </c>
      <c r="S152" t="str">
        <f>IF(Table1[[#This Row],[discount_percentage]]&lt;0.25, "Low", IF(Table1[[#This Row],[discount_percentage]]&lt;0.5, "Medium", "High"))</f>
        <v>High</v>
      </c>
    </row>
    <row r="153" spans="1:19" x14ac:dyDescent="0.25">
      <c r="A153" t="s">
        <v>338</v>
      </c>
      <c r="B153" t="s">
        <v>339</v>
      </c>
      <c r="C153" t="str">
        <f>TRIM(LEFT(Table1[[#This Row],[product_name]], FIND(" ", Table1[[#This Row],[product_name]], FIND(" ", Table1[[#This Row],[product_name]], FIND(" ", Table1[[#This Row],[product_name]])+1)+1)))</f>
        <v>Zoul USB Type</v>
      </c>
      <c r="D153" t="str">
        <f>PROPER(Table1[[#This Row],[Column1]])</f>
        <v>Zoul Usb Type</v>
      </c>
      <c r="E153" t="s">
        <v>21</v>
      </c>
      <c r="F153" t="s">
        <v>22</v>
      </c>
      <c r="G153" t="s">
        <v>23</v>
      </c>
      <c r="H153" t="s">
        <v>24</v>
      </c>
      <c r="I153" s="1">
        <v>339</v>
      </c>
      <c r="J153" s="1">
        <v>1099</v>
      </c>
      <c r="K153" s="4">
        <v>0.69</v>
      </c>
      <c r="L153">
        <f>IF(Table1[[#This Row],[discount_percentage]]&gt;=0.5, 1,0)</f>
        <v>1</v>
      </c>
      <c r="M153">
        <v>4.3</v>
      </c>
      <c r="N153" s="2">
        <v>974</v>
      </c>
      <c r="O153" s="5">
        <f>IF(Table1[[#This Row],[rating_count]]&lt;1000, 1, 0)</f>
        <v>1</v>
      </c>
      <c r="P153" s="6">
        <f>Table1[[#This Row],[actual_price]]*Table1[[#This Row],[rating_count]]</f>
        <v>1070426</v>
      </c>
      <c r="Q153" s="3" t="str">
        <f>IF(Table1[[#This Row],[discounted_price]]&lt;200, "₹ 200",IF(Table1[[#This Row],[discounted_price]]&lt;=500,"₹ 200-₹ 500", "&gt;₹ 500"))</f>
        <v>₹ 200-₹ 500</v>
      </c>
      <c r="R153">
        <f>Table1[[#This Row],[rating]]*Table1[[#This Row],[rating_count]]</f>
        <v>4188.2</v>
      </c>
      <c r="S153" t="str">
        <f>IF(Table1[[#This Row],[discount_percentage]]&lt;0.25, "Low", IF(Table1[[#This Row],[discount_percentage]]&lt;0.5, "Medium", "High"))</f>
        <v>High</v>
      </c>
    </row>
    <row r="154" spans="1:19" x14ac:dyDescent="0.25">
      <c r="A154" t="s">
        <v>340</v>
      </c>
      <c r="B154" t="s">
        <v>341</v>
      </c>
      <c r="C154" t="str">
        <f>TRIM(LEFT(Table1[[#This Row],[product_name]], FIND(" ", Table1[[#This Row],[product_name]], FIND(" ", Table1[[#This Row],[product_name]], FIND(" ", Table1[[#This Row],[product_name]])+1)+1)))</f>
        <v>Samsung 80 cm</v>
      </c>
      <c r="D154" t="str">
        <f>PROPER(Table1[[#This Row],[Column1]])</f>
        <v>Samsung 80 Cm</v>
      </c>
      <c r="E154" t="s">
        <v>52</v>
      </c>
      <c r="F154" t="s">
        <v>53</v>
      </c>
      <c r="G154" t="s">
        <v>63</v>
      </c>
      <c r="H154" t="s">
        <v>64</v>
      </c>
      <c r="I154" s="1">
        <v>15490</v>
      </c>
      <c r="J154" s="1">
        <v>20900</v>
      </c>
      <c r="K154" s="4">
        <v>0.26</v>
      </c>
      <c r="L154">
        <f>IF(Table1[[#This Row],[discount_percentage]]&gt;=0.5, 1,0)</f>
        <v>0</v>
      </c>
      <c r="M154">
        <v>4.3</v>
      </c>
      <c r="N154" s="2">
        <v>16299</v>
      </c>
      <c r="O154" s="5">
        <f>IF(Table1[[#This Row],[rating_count]]&lt;1000, 1, 0)</f>
        <v>0</v>
      </c>
      <c r="P154" s="6">
        <f>Table1[[#This Row],[actual_price]]*Table1[[#This Row],[rating_count]]</f>
        <v>340649100</v>
      </c>
      <c r="Q154" s="3" t="str">
        <f>IF(Table1[[#This Row],[discounted_price]]&lt;200, "₹ 200",IF(Table1[[#This Row],[discounted_price]]&lt;=500,"₹ 200-₹ 500", "&gt;₹ 500"))</f>
        <v>&gt;₹ 500</v>
      </c>
      <c r="R154">
        <f>Table1[[#This Row],[rating]]*Table1[[#This Row],[rating_count]]</f>
        <v>70085.7</v>
      </c>
      <c r="S154" t="str">
        <f>IF(Table1[[#This Row],[discount_percentage]]&lt;0.25, "Low", IF(Table1[[#This Row],[discount_percentage]]&lt;0.5, "Medium", "High"))</f>
        <v>Medium</v>
      </c>
    </row>
    <row r="155" spans="1:19" x14ac:dyDescent="0.25">
      <c r="A155" t="s">
        <v>342</v>
      </c>
      <c r="B155" t="s">
        <v>343</v>
      </c>
      <c r="C155" t="str">
        <f>TRIM(LEFT(Table1[[#This Row],[product_name]], FIND(" ", Table1[[#This Row],[product_name]], FIND(" ", Table1[[#This Row],[product_name]], FIND(" ", Table1[[#This Row],[product_name]])+1)+1)))</f>
        <v>MI Xiaomi USB</v>
      </c>
      <c r="D155" t="str">
        <f>PROPER(Table1[[#This Row],[Column1]])</f>
        <v>Mi Xiaomi Usb</v>
      </c>
      <c r="E155" t="s">
        <v>21</v>
      </c>
      <c r="F155" t="s">
        <v>22</v>
      </c>
      <c r="G155" t="s">
        <v>23</v>
      </c>
      <c r="H155" t="s">
        <v>24</v>
      </c>
      <c r="I155" s="1">
        <v>499</v>
      </c>
      <c r="J155" s="1">
        <v>1299</v>
      </c>
      <c r="K155" s="4">
        <v>0.62</v>
      </c>
      <c r="L155">
        <f>IF(Table1[[#This Row],[discount_percentage]]&gt;=0.5, 1,0)</f>
        <v>1</v>
      </c>
      <c r="M155">
        <v>4.3</v>
      </c>
      <c r="N155" s="2">
        <v>30411</v>
      </c>
      <c r="O155" s="5">
        <f>IF(Table1[[#This Row],[rating_count]]&lt;1000, 1, 0)</f>
        <v>0</v>
      </c>
      <c r="P155" s="6">
        <f>Table1[[#This Row],[actual_price]]*Table1[[#This Row],[rating_count]]</f>
        <v>39503889</v>
      </c>
      <c r="Q155" s="3" t="str">
        <f>IF(Table1[[#This Row],[discounted_price]]&lt;200, "₹ 200",IF(Table1[[#This Row],[discounted_price]]&lt;=500,"₹ 200-₹ 500", "&gt;₹ 500"))</f>
        <v>₹ 200-₹ 500</v>
      </c>
      <c r="R155">
        <f>Table1[[#This Row],[rating]]*Table1[[#This Row],[rating_count]]</f>
        <v>130767.29999999999</v>
      </c>
      <c r="S155" t="str">
        <f>IF(Table1[[#This Row],[discount_percentage]]&lt;0.25, "Low", IF(Table1[[#This Row],[discount_percentage]]&lt;0.5, "Medium", "High"))</f>
        <v>High</v>
      </c>
    </row>
    <row r="156" spans="1:19" x14ac:dyDescent="0.25">
      <c r="A156" t="s">
        <v>344</v>
      </c>
      <c r="B156" t="s">
        <v>345</v>
      </c>
      <c r="C156" t="str">
        <f>TRIM(LEFT(Table1[[#This Row],[product_name]], FIND(" ", Table1[[#This Row],[product_name]], FIND(" ", Table1[[#This Row],[product_name]], FIND(" ", Table1[[#This Row],[product_name]])+1)+1)))</f>
        <v>GENERIC Ultra-Mini Bluetooth</v>
      </c>
      <c r="D156" t="str">
        <f>PROPER(Table1[[#This Row],[Column1]])</f>
        <v>Generic Ultra-Mini Bluetooth</v>
      </c>
      <c r="E156" t="s">
        <v>21</v>
      </c>
      <c r="F156" t="s">
        <v>41</v>
      </c>
      <c r="G156" t="s">
        <v>42</v>
      </c>
      <c r="H156" t="s">
        <v>43</v>
      </c>
      <c r="I156" s="1">
        <v>249</v>
      </c>
      <c r="J156" s="1">
        <v>399</v>
      </c>
      <c r="K156" s="4">
        <v>0.38</v>
      </c>
      <c r="L156">
        <f>IF(Table1[[#This Row],[discount_percentage]]&gt;=0.5, 1,0)</f>
        <v>0</v>
      </c>
      <c r="M156">
        <v>3.4</v>
      </c>
      <c r="N156" s="2">
        <v>4642</v>
      </c>
      <c r="O156" s="5">
        <f>IF(Table1[[#This Row],[rating_count]]&lt;1000, 1, 0)</f>
        <v>0</v>
      </c>
      <c r="P156" s="6">
        <f>Table1[[#This Row],[actual_price]]*Table1[[#This Row],[rating_count]]</f>
        <v>1852158</v>
      </c>
      <c r="Q156" s="3" t="str">
        <f>IF(Table1[[#This Row],[discounted_price]]&lt;200, "₹ 200",IF(Table1[[#This Row],[discounted_price]]&lt;=500,"₹ 200-₹ 500", "&gt;₹ 500"))</f>
        <v>₹ 200-₹ 500</v>
      </c>
      <c r="R156">
        <f>Table1[[#This Row],[rating]]*Table1[[#This Row],[rating_count]]</f>
        <v>15782.8</v>
      </c>
      <c r="S156" t="str">
        <f>IF(Table1[[#This Row],[discount_percentage]]&lt;0.25, "Low", IF(Table1[[#This Row],[discount_percentage]]&lt;0.5, "Medium", "High"))</f>
        <v>Medium</v>
      </c>
    </row>
    <row r="157" spans="1:19" x14ac:dyDescent="0.25">
      <c r="A157" t="s">
        <v>346</v>
      </c>
      <c r="B157" t="s">
        <v>347</v>
      </c>
      <c r="C157" t="str">
        <f>TRIM(LEFT(Table1[[#This Row],[product_name]], FIND(" ", Table1[[#This Row],[product_name]], FIND(" ", Table1[[#This Row],[product_name]], FIND(" ", Table1[[#This Row],[product_name]])+1)+1)))</f>
        <v>7SEVEN¬Æ Compatible for</v>
      </c>
      <c r="D157" t="str">
        <f>PROPER(Table1[[#This Row],[Column1]])</f>
        <v>7Seven¬Æ Compatible For</v>
      </c>
      <c r="E157" t="s">
        <v>52</v>
      </c>
      <c r="F157" t="s">
        <v>53</v>
      </c>
      <c r="G157" t="s">
        <v>54</v>
      </c>
      <c r="H157" t="s">
        <v>129</v>
      </c>
      <c r="I157" s="1">
        <v>399</v>
      </c>
      <c r="J157" s="1">
        <v>799</v>
      </c>
      <c r="K157" s="4">
        <v>0.5</v>
      </c>
      <c r="L157">
        <f>IF(Table1[[#This Row],[discount_percentage]]&gt;=0.5, 1,0)</f>
        <v>1</v>
      </c>
      <c r="M157">
        <v>4.3</v>
      </c>
      <c r="N157" s="2">
        <v>12</v>
      </c>
      <c r="O157" s="5">
        <f>IF(Table1[[#This Row],[rating_count]]&lt;1000, 1, 0)</f>
        <v>1</v>
      </c>
      <c r="P157" s="6">
        <f>Table1[[#This Row],[actual_price]]*Table1[[#This Row],[rating_count]]</f>
        <v>9588</v>
      </c>
      <c r="Q157" s="3" t="str">
        <f>IF(Table1[[#This Row],[discounted_price]]&lt;200, "₹ 200",IF(Table1[[#This Row],[discounted_price]]&lt;=500,"₹ 200-₹ 500", "&gt;₹ 500"))</f>
        <v>₹ 200-₹ 500</v>
      </c>
      <c r="R157">
        <f>Table1[[#This Row],[rating]]*Table1[[#This Row],[rating_count]]</f>
        <v>51.599999999999994</v>
      </c>
      <c r="S157" t="str">
        <f>IF(Table1[[#This Row],[discount_percentage]]&lt;0.25, "Low", IF(Table1[[#This Row],[discount_percentage]]&lt;0.5, "Medium", "High"))</f>
        <v>High</v>
      </c>
    </row>
    <row r="158" spans="1:19" x14ac:dyDescent="0.25">
      <c r="A158" t="s">
        <v>348</v>
      </c>
      <c r="B158" t="s">
        <v>349</v>
      </c>
      <c r="C158" t="str">
        <f>TRIM(LEFT(Table1[[#This Row],[product_name]], FIND(" ", Table1[[#This Row],[product_name]], FIND(" ", Table1[[#This Row],[product_name]], FIND(" ", Table1[[#This Row],[product_name]])+1)+1)))</f>
        <v>Belkin Apple Certified</v>
      </c>
      <c r="D158" t="str">
        <f>PROPER(Table1[[#This Row],[Column1]])</f>
        <v>Belkin Apple Certified</v>
      </c>
      <c r="E158" t="s">
        <v>21</v>
      </c>
      <c r="F158" t="s">
        <v>22</v>
      </c>
      <c r="G158" t="s">
        <v>23</v>
      </c>
      <c r="H158" t="s">
        <v>24</v>
      </c>
      <c r="I158" s="1">
        <v>1499</v>
      </c>
      <c r="J158" s="1">
        <v>1999</v>
      </c>
      <c r="K158" s="4">
        <v>0.25</v>
      </c>
      <c r="L158">
        <f>IF(Table1[[#This Row],[discount_percentage]]&gt;=0.5, 1,0)</f>
        <v>0</v>
      </c>
      <c r="M158">
        <v>4.4000000000000004</v>
      </c>
      <c r="N158" s="2">
        <v>1951</v>
      </c>
      <c r="O158" s="5">
        <f>IF(Table1[[#This Row],[rating_count]]&lt;1000, 1, 0)</f>
        <v>0</v>
      </c>
      <c r="P158" s="6">
        <f>Table1[[#This Row],[actual_price]]*Table1[[#This Row],[rating_count]]</f>
        <v>3900049</v>
      </c>
      <c r="Q158" s="3" t="str">
        <f>IF(Table1[[#This Row],[discounted_price]]&lt;200, "₹ 200",IF(Table1[[#This Row],[discounted_price]]&lt;=500,"₹ 200-₹ 500", "&gt;₹ 500"))</f>
        <v>&gt;₹ 500</v>
      </c>
      <c r="R158">
        <f>Table1[[#This Row],[rating]]*Table1[[#This Row],[rating_count]]</f>
        <v>8584.4000000000015</v>
      </c>
      <c r="S158" t="str">
        <f>IF(Table1[[#This Row],[discount_percentage]]&lt;0.25, "Low", IF(Table1[[#This Row],[discount_percentage]]&lt;0.5, "Medium", "High"))</f>
        <v>Medium</v>
      </c>
    </row>
    <row r="159" spans="1:19" x14ac:dyDescent="0.25">
      <c r="A159" t="s">
        <v>350</v>
      </c>
      <c r="B159" t="s">
        <v>351</v>
      </c>
      <c r="C159" t="str">
        <f>TRIM(LEFT(Table1[[#This Row],[product_name]], FIND(" ", Table1[[#This Row],[product_name]], FIND(" ", Table1[[#This Row],[product_name]], FIND(" ", Table1[[#This Row],[product_name]])+1)+1)))</f>
        <v>EGate i9 Pro-Max</v>
      </c>
      <c r="D159" t="str">
        <f>PROPER(Table1[[#This Row],[Column1]])</f>
        <v>Egate I9 Pro-Max</v>
      </c>
      <c r="E159" t="s">
        <v>52</v>
      </c>
      <c r="F159" t="s">
        <v>53</v>
      </c>
      <c r="G159" t="s">
        <v>352</v>
      </c>
      <c r="I159" s="1">
        <v>9490</v>
      </c>
      <c r="J159" s="1">
        <v>15990</v>
      </c>
      <c r="K159" s="4">
        <v>0.41</v>
      </c>
      <c r="L159">
        <f>IF(Table1[[#This Row],[discount_percentage]]&gt;=0.5, 1,0)</f>
        <v>0</v>
      </c>
      <c r="M159">
        <v>3.9</v>
      </c>
      <c r="N159" s="2">
        <v>10480</v>
      </c>
      <c r="O159" s="5">
        <f>IF(Table1[[#This Row],[rating_count]]&lt;1000, 1, 0)</f>
        <v>0</v>
      </c>
      <c r="P159" s="6">
        <f>Table1[[#This Row],[actual_price]]*Table1[[#This Row],[rating_count]]</f>
        <v>167575200</v>
      </c>
      <c r="Q159" s="3" t="str">
        <f>IF(Table1[[#This Row],[discounted_price]]&lt;200, "₹ 200",IF(Table1[[#This Row],[discounted_price]]&lt;=500,"₹ 200-₹ 500", "&gt;₹ 500"))</f>
        <v>&gt;₹ 500</v>
      </c>
      <c r="R159">
        <f>Table1[[#This Row],[rating]]*Table1[[#This Row],[rating_count]]</f>
        <v>40872</v>
      </c>
      <c r="S159" t="str">
        <f>IF(Table1[[#This Row],[discount_percentage]]&lt;0.25, "Low", IF(Table1[[#This Row],[discount_percentage]]&lt;0.5, "Medium", "High"))</f>
        <v>Medium</v>
      </c>
    </row>
    <row r="160" spans="1:19" x14ac:dyDescent="0.25">
      <c r="A160" t="s">
        <v>353</v>
      </c>
      <c r="B160" t="s">
        <v>354</v>
      </c>
      <c r="C160" t="str">
        <f>TRIM(LEFT(Table1[[#This Row],[product_name]], FIND(" ", Table1[[#This Row],[product_name]], FIND(" ", Table1[[#This Row],[product_name]], FIND(" ", Table1[[#This Row],[product_name]])+1)+1)))</f>
        <v>ZEBRONICS HAA2021 HDMI</v>
      </c>
      <c r="D160" t="str">
        <f>PROPER(Table1[[#This Row],[Column1]])</f>
        <v>Zebronics Haa2021 Hdmi</v>
      </c>
      <c r="E160" t="s">
        <v>52</v>
      </c>
      <c r="F160" t="s">
        <v>53</v>
      </c>
      <c r="G160" t="s">
        <v>54</v>
      </c>
      <c r="H160" t="s">
        <v>24</v>
      </c>
      <c r="I160" s="1">
        <v>637</v>
      </c>
      <c r="J160" s="1">
        <v>1499</v>
      </c>
      <c r="K160" s="4">
        <v>0.57999999999999996</v>
      </c>
      <c r="L160">
        <f>IF(Table1[[#This Row],[discount_percentage]]&gt;=0.5, 1,0)</f>
        <v>1</v>
      </c>
      <c r="M160">
        <v>4.0999999999999996</v>
      </c>
      <c r="N160" s="2">
        <v>24</v>
      </c>
      <c r="O160" s="5">
        <f>IF(Table1[[#This Row],[rating_count]]&lt;1000, 1, 0)</f>
        <v>1</v>
      </c>
      <c r="P160" s="6">
        <f>Table1[[#This Row],[actual_price]]*Table1[[#This Row],[rating_count]]</f>
        <v>35976</v>
      </c>
      <c r="Q160" s="3" t="str">
        <f>IF(Table1[[#This Row],[discounted_price]]&lt;200, "₹ 200",IF(Table1[[#This Row],[discounted_price]]&lt;=500,"₹ 200-₹ 500", "&gt;₹ 500"))</f>
        <v>&gt;₹ 500</v>
      </c>
      <c r="R160">
        <f>Table1[[#This Row],[rating]]*Table1[[#This Row],[rating_count]]</f>
        <v>98.399999999999991</v>
      </c>
      <c r="S160" t="str">
        <f>IF(Table1[[#This Row],[discount_percentage]]&lt;0.25, "Low", IF(Table1[[#This Row],[discount_percentage]]&lt;0.5, "Medium", "High"))</f>
        <v>High</v>
      </c>
    </row>
    <row r="161" spans="1:19" x14ac:dyDescent="0.25">
      <c r="A161" t="s">
        <v>355</v>
      </c>
      <c r="B161" t="s">
        <v>356</v>
      </c>
      <c r="C161" t="str">
        <f>TRIM(LEFT(Table1[[#This Row],[product_name]], FIND(" ", Table1[[#This Row],[product_name]], FIND(" ", Table1[[#This Row],[product_name]], FIND(" ", Table1[[#This Row],[product_name]])+1)+1)))</f>
        <v>7SEVEN¬Æ Compatible for</v>
      </c>
      <c r="D161" t="str">
        <f>PROPER(Table1[[#This Row],[Column1]])</f>
        <v>7Seven¬Æ Compatible For</v>
      </c>
      <c r="E161" t="s">
        <v>52</v>
      </c>
      <c r="F161" t="s">
        <v>53</v>
      </c>
      <c r="G161" t="s">
        <v>54</v>
      </c>
      <c r="H161" t="s">
        <v>129</v>
      </c>
      <c r="I161" s="1">
        <v>399</v>
      </c>
      <c r="J161" s="1">
        <v>899</v>
      </c>
      <c r="K161" s="4">
        <v>0.56000000000000005</v>
      </c>
      <c r="L161">
        <f>IF(Table1[[#This Row],[discount_percentage]]&gt;=0.5, 1,0)</f>
        <v>1</v>
      </c>
      <c r="M161">
        <v>3.9</v>
      </c>
      <c r="N161" s="2">
        <v>254</v>
      </c>
      <c r="O161" s="5">
        <f>IF(Table1[[#This Row],[rating_count]]&lt;1000, 1, 0)</f>
        <v>1</v>
      </c>
      <c r="P161" s="6">
        <f>Table1[[#This Row],[actual_price]]*Table1[[#This Row],[rating_count]]</f>
        <v>228346</v>
      </c>
      <c r="Q161" s="3" t="str">
        <f>IF(Table1[[#This Row],[discounted_price]]&lt;200, "₹ 200",IF(Table1[[#This Row],[discounted_price]]&lt;=500,"₹ 200-₹ 500", "&gt;₹ 500"))</f>
        <v>₹ 200-₹ 500</v>
      </c>
      <c r="R161">
        <f>Table1[[#This Row],[rating]]*Table1[[#This Row],[rating_count]]</f>
        <v>990.6</v>
      </c>
      <c r="S161" t="str">
        <f>IF(Table1[[#This Row],[discount_percentage]]&lt;0.25, "Low", IF(Table1[[#This Row],[discount_percentage]]&lt;0.5, "Medium", "High"))</f>
        <v>High</v>
      </c>
    </row>
    <row r="162" spans="1:19" x14ac:dyDescent="0.25">
      <c r="A162" t="s">
        <v>357</v>
      </c>
      <c r="B162" t="s">
        <v>358</v>
      </c>
      <c r="C162" t="str">
        <f>TRIM(LEFT(Table1[[#This Row],[product_name]], FIND(" ", Table1[[#This Row],[product_name]], FIND(" ", Table1[[#This Row],[product_name]], FIND(" ", Table1[[#This Row],[product_name]])+1)+1)))</f>
        <v>AmazonBasics Digital Optical</v>
      </c>
      <c r="D162" t="str">
        <f>PROPER(Table1[[#This Row],[Column1]])</f>
        <v>Amazonbasics Digital Optical</v>
      </c>
      <c r="E162" t="s">
        <v>52</v>
      </c>
      <c r="F162" t="s">
        <v>53</v>
      </c>
      <c r="G162" t="s">
        <v>54</v>
      </c>
      <c r="H162" t="s">
        <v>24</v>
      </c>
      <c r="I162" s="1">
        <v>1089</v>
      </c>
      <c r="J162" s="1">
        <v>1600</v>
      </c>
      <c r="K162" s="4">
        <v>0.32</v>
      </c>
      <c r="L162">
        <f>IF(Table1[[#This Row],[discount_percentage]]&gt;=0.5, 1,0)</f>
        <v>0</v>
      </c>
      <c r="M162">
        <v>4</v>
      </c>
      <c r="N162" s="2">
        <v>3565</v>
      </c>
      <c r="O162" s="5">
        <f>IF(Table1[[#This Row],[rating_count]]&lt;1000, 1, 0)</f>
        <v>0</v>
      </c>
      <c r="P162" s="6">
        <f>Table1[[#This Row],[actual_price]]*Table1[[#This Row],[rating_count]]</f>
        <v>5704000</v>
      </c>
      <c r="Q162" s="3" t="str">
        <f>IF(Table1[[#This Row],[discounted_price]]&lt;200, "₹ 200",IF(Table1[[#This Row],[discounted_price]]&lt;=500,"₹ 200-₹ 500", "&gt;₹ 500"))</f>
        <v>&gt;₹ 500</v>
      </c>
      <c r="R162">
        <f>Table1[[#This Row],[rating]]*Table1[[#This Row],[rating_count]]</f>
        <v>14260</v>
      </c>
      <c r="S162" t="str">
        <f>IF(Table1[[#This Row],[discount_percentage]]&lt;0.25, "Low", IF(Table1[[#This Row],[discount_percentage]]&lt;0.5, "Medium", "High"))</f>
        <v>Medium</v>
      </c>
    </row>
    <row r="163" spans="1:19" x14ac:dyDescent="0.25">
      <c r="A163" t="s">
        <v>359</v>
      </c>
      <c r="B163" t="s">
        <v>360</v>
      </c>
      <c r="C163" t="str">
        <f>TRIM(LEFT(Table1[[#This Row],[product_name]], FIND(" ", Table1[[#This Row],[product_name]], FIND(" ", Table1[[#This Row],[product_name]], FIND(" ", Table1[[#This Row],[product_name]])+1)+1)))</f>
        <v>Wayona Type C</v>
      </c>
      <c r="D163" t="str">
        <f>PROPER(Table1[[#This Row],[Column1]])</f>
        <v>Wayona Type C</v>
      </c>
      <c r="E163" t="s">
        <v>21</v>
      </c>
      <c r="F163" t="s">
        <v>22</v>
      </c>
      <c r="G163" t="s">
        <v>23</v>
      </c>
      <c r="H163" t="s">
        <v>24</v>
      </c>
      <c r="I163" s="1">
        <v>339</v>
      </c>
      <c r="J163" s="1">
        <v>999</v>
      </c>
      <c r="K163" s="4">
        <v>0.66</v>
      </c>
      <c r="L163">
        <f>IF(Table1[[#This Row],[discount_percentage]]&gt;=0.5, 1,0)</f>
        <v>1</v>
      </c>
      <c r="M163">
        <v>4.3</v>
      </c>
      <c r="N163" s="2">
        <v>6255</v>
      </c>
      <c r="O163" s="5">
        <f>IF(Table1[[#This Row],[rating_count]]&lt;1000, 1, 0)</f>
        <v>0</v>
      </c>
      <c r="P163" s="6">
        <f>Table1[[#This Row],[actual_price]]*Table1[[#This Row],[rating_count]]</f>
        <v>6248745</v>
      </c>
      <c r="Q163" s="3" t="str">
        <f>IF(Table1[[#This Row],[discounted_price]]&lt;200, "₹ 200",IF(Table1[[#This Row],[discounted_price]]&lt;=500,"₹ 200-₹ 500", "&gt;₹ 500"))</f>
        <v>₹ 200-₹ 500</v>
      </c>
      <c r="R163">
        <f>Table1[[#This Row],[rating]]*Table1[[#This Row],[rating_count]]</f>
        <v>26896.5</v>
      </c>
      <c r="S163" t="str">
        <f>IF(Table1[[#This Row],[discount_percentage]]&lt;0.25, "Low", IF(Table1[[#This Row],[discount_percentage]]&lt;0.5, "Medium", "High"))</f>
        <v>High</v>
      </c>
    </row>
    <row r="164" spans="1:19" x14ac:dyDescent="0.25">
      <c r="A164" t="s">
        <v>361</v>
      </c>
      <c r="B164" t="s">
        <v>362</v>
      </c>
      <c r="C164" t="str">
        <f>TRIM(LEFT(Table1[[#This Row],[product_name]], FIND(" ", Table1[[#This Row],[product_name]], FIND(" ", Table1[[#This Row],[product_name]], FIND(" ", Table1[[#This Row],[product_name]])+1)+1)))</f>
        <v>Pinnaclz Original Combo</v>
      </c>
      <c r="D164" t="str">
        <f>PROPER(Table1[[#This Row],[Column1]])</f>
        <v>Pinnaclz Original Combo</v>
      </c>
      <c r="E164" t="s">
        <v>21</v>
      </c>
      <c r="F164" t="s">
        <v>22</v>
      </c>
      <c r="G164" t="s">
        <v>23</v>
      </c>
      <c r="H164" t="s">
        <v>24</v>
      </c>
      <c r="I164" s="1">
        <v>149</v>
      </c>
      <c r="J164" s="1">
        <v>499</v>
      </c>
      <c r="K164" s="4">
        <v>0.7</v>
      </c>
      <c r="L164">
        <f>IF(Table1[[#This Row],[discount_percentage]]&gt;=0.5, 1,0)</f>
        <v>1</v>
      </c>
      <c r="M164">
        <v>4</v>
      </c>
      <c r="N164" s="2">
        <v>7732</v>
      </c>
      <c r="O164" s="5">
        <f>IF(Table1[[#This Row],[rating_count]]&lt;1000, 1, 0)</f>
        <v>0</v>
      </c>
      <c r="P164" s="6">
        <f>Table1[[#This Row],[actual_price]]*Table1[[#This Row],[rating_count]]</f>
        <v>3858268</v>
      </c>
      <c r="Q164" s="3" t="str">
        <f>IF(Table1[[#This Row],[discounted_price]]&lt;200, "₹ 200",IF(Table1[[#This Row],[discounted_price]]&lt;=500,"₹ 200-₹ 500", "&gt;₹ 500"))</f>
        <v>₹ 200</v>
      </c>
      <c r="R164">
        <f>Table1[[#This Row],[rating]]*Table1[[#This Row],[rating_count]]</f>
        <v>30928</v>
      </c>
      <c r="S164" t="str">
        <f>IF(Table1[[#This Row],[discount_percentage]]&lt;0.25, "Low", IF(Table1[[#This Row],[discount_percentage]]&lt;0.5, "Medium", "High"))</f>
        <v>High</v>
      </c>
    </row>
    <row r="165" spans="1:19" x14ac:dyDescent="0.25">
      <c r="A165" t="s">
        <v>363</v>
      </c>
      <c r="B165" t="s">
        <v>364</v>
      </c>
      <c r="C165" t="str">
        <f>TRIM(LEFT(Table1[[#This Row],[product_name]], FIND(" ", Table1[[#This Row],[product_name]], FIND(" ", Table1[[#This Row],[product_name]], FIND(" ", Table1[[#This Row],[product_name]])+1)+1)))</f>
        <v>Ambrane BCL-15 Lightning</v>
      </c>
      <c r="D165" t="str">
        <f>PROPER(Table1[[#This Row],[Column1]])</f>
        <v>Ambrane Bcl-15 Lightning</v>
      </c>
      <c r="E165" t="s">
        <v>21</v>
      </c>
      <c r="F165" t="s">
        <v>22</v>
      </c>
      <c r="G165" t="s">
        <v>23</v>
      </c>
      <c r="H165" t="s">
        <v>24</v>
      </c>
      <c r="I165" s="1">
        <v>149</v>
      </c>
      <c r="J165" s="1">
        <v>399</v>
      </c>
      <c r="K165" s="4">
        <v>0.63</v>
      </c>
      <c r="L165">
        <f>IF(Table1[[#This Row],[discount_percentage]]&gt;=0.5, 1,0)</f>
        <v>1</v>
      </c>
      <c r="M165">
        <v>3.9</v>
      </c>
      <c r="N165" s="2">
        <v>57</v>
      </c>
      <c r="O165" s="5">
        <f>IF(Table1[[#This Row],[rating_count]]&lt;1000, 1, 0)</f>
        <v>1</v>
      </c>
      <c r="P165" s="6">
        <f>Table1[[#This Row],[actual_price]]*Table1[[#This Row],[rating_count]]</f>
        <v>22743</v>
      </c>
      <c r="Q165" s="3" t="str">
        <f>IF(Table1[[#This Row],[discounted_price]]&lt;200, "₹ 200",IF(Table1[[#This Row],[discounted_price]]&lt;=500,"₹ 200-₹ 500", "&gt;₹ 500"))</f>
        <v>₹ 200</v>
      </c>
      <c r="R165">
        <f>Table1[[#This Row],[rating]]*Table1[[#This Row],[rating_count]]</f>
        <v>222.29999999999998</v>
      </c>
      <c r="S165" t="str">
        <f>IF(Table1[[#This Row],[discount_percentage]]&lt;0.25, "Low", IF(Table1[[#This Row],[discount_percentage]]&lt;0.5, "Medium", "High"))</f>
        <v>High</v>
      </c>
    </row>
    <row r="166" spans="1:19" x14ac:dyDescent="0.25">
      <c r="A166" t="s">
        <v>365</v>
      </c>
      <c r="B166" t="s">
        <v>366</v>
      </c>
      <c r="C166" t="str">
        <f>TRIM(LEFT(Table1[[#This Row],[product_name]], FIND(" ", Table1[[#This Row],[product_name]], FIND(" ", Table1[[#This Row],[product_name]], FIND(" ", Table1[[#This Row],[product_name]])+1)+1)))</f>
        <v>Belkin USB C</v>
      </c>
      <c r="D166" t="str">
        <f>PROPER(Table1[[#This Row],[Column1]])</f>
        <v>Belkin Usb C</v>
      </c>
      <c r="E166" t="s">
        <v>21</v>
      </c>
      <c r="F166" t="s">
        <v>22</v>
      </c>
      <c r="G166" t="s">
        <v>23</v>
      </c>
      <c r="H166" t="s">
        <v>24</v>
      </c>
      <c r="I166" s="1">
        <v>599</v>
      </c>
      <c r="J166" s="1">
        <v>849</v>
      </c>
      <c r="K166" s="4">
        <v>0.28999999999999998</v>
      </c>
      <c r="L166">
        <f>IF(Table1[[#This Row],[discount_percentage]]&gt;=0.5, 1,0)</f>
        <v>0</v>
      </c>
      <c r="M166">
        <v>4.5</v>
      </c>
      <c r="N166" s="2">
        <v>577</v>
      </c>
      <c r="O166" s="5">
        <f>IF(Table1[[#This Row],[rating_count]]&lt;1000, 1, 0)</f>
        <v>1</v>
      </c>
      <c r="P166" s="6">
        <f>Table1[[#This Row],[actual_price]]*Table1[[#This Row],[rating_count]]</f>
        <v>489873</v>
      </c>
      <c r="Q166" s="3" t="str">
        <f>IF(Table1[[#This Row],[discounted_price]]&lt;200, "₹ 200",IF(Table1[[#This Row],[discounted_price]]&lt;=500,"₹ 200-₹ 500", "&gt;₹ 500"))</f>
        <v>&gt;₹ 500</v>
      </c>
      <c r="R166">
        <f>Table1[[#This Row],[rating]]*Table1[[#This Row],[rating_count]]</f>
        <v>2596.5</v>
      </c>
      <c r="S166" t="str">
        <f>IF(Table1[[#This Row],[discount_percentage]]&lt;0.25, "Low", IF(Table1[[#This Row],[discount_percentage]]&lt;0.5, "Medium", "High"))</f>
        <v>Medium</v>
      </c>
    </row>
    <row r="167" spans="1:19" x14ac:dyDescent="0.25">
      <c r="A167" t="s">
        <v>367</v>
      </c>
      <c r="B167" t="s">
        <v>368</v>
      </c>
      <c r="C167" t="str">
        <f>TRIM(LEFT(Table1[[#This Row],[product_name]], FIND(" ", Table1[[#This Row],[product_name]], FIND(" ", Table1[[#This Row],[product_name]], FIND(" ", Table1[[#This Row],[product_name]])+1)+1)))</f>
        <v>LOHAYA Television Remote</v>
      </c>
      <c r="D167" t="str">
        <f>PROPER(Table1[[#This Row],[Column1]])</f>
        <v>Lohaya Television Remote</v>
      </c>
      <c r="E167" t="s">
        <v>52</v>
      </c>
      <c r="F167" t="s">
        <v>53</v>
      </c>
      <c r="G167" t="s">
        <v>54</v>
      </c>
      <c r="H167" t="s">
        <v>129</v>
      </c>
      <c r="I167" s="1">
        <v>299</v>
      </c>
      <c r="J167" s="1">
        <v>1199</v>
      </c>
      <c r="K167" s="4">
        <v>0.75</v>
      </c>
      <c r="L167">
        <f>IF(Table1[[#This Row],[discount_percentage]]&gt;=0.5, 1,0)</f>
        <v>1</v>
      </c>
      <c r="M167">
        <v>3.9</v>
      </c>
      <c r="N167" s="2">
        <v>1193</v>
      </c>
      <c r="O167" s="5">
        <f>IF(Table1[[#This Row],[rating_count]]&lt;1000, 1, 0)</f>
        <v>0</v>
      </c>
      <c r="P167" s="6">
        <f>Table1[[#This Row],[actual_price]]*Table1[[#This Row],[rating_count]]</f>
        <v>1430407</v>
      </c>
      <c r="Q167" s="3" t="str">
        <f>IF(Table1[[#This Row],[discounted_price]]&lt;200, "₹ 200",IF(Table1[[#This Row],[discounted_price]]&lt;=500,"₹ 200-₹ 500", "&gt;₹ 500"))</f>
        <v>₹ 200-₹ 500</v>
      </c>
      <c r="R167">
        <f>Table1[[#This Row],[rating]]*Table1[[#This Row],[rating_count]]</f>
        <v>4652.7</v>
      </c>
      <c r="S167" t="str">
        <f>IF(Table1[[#This Row],[discount_percentage]]&lt;0.25, "Low", IF(Table1[[#This Row],[discount_percentage]]&lt;0.5, "Medium", "High"))</f>
        <v>High</v>
      </c>
    </row>
    <row r="168" spans="1:19" x14ac:dyDescent="0.25">
      <c r="A168" t="s">
        <v>369</v>
      </c>
      <c r="B168" t="s">
        <v>370</v>
      </c>
      <c r="C168" t="str">
        <f>TRIM(LEFT(Table1[[#This Row],[product_name]], FIND(" ", Table1[[#This Row],[product_name]], FIND(" ", Table1[[#This Row],[product_name]], FIND(" ", Table1[[#This Row],[product_name]])+1)+1)))</f>
        <v>Wayona Nylon Braided</v>
      </c>
      <c r="D168" t="str">
        <f>PROPER(Table1[[#This Row],[Column1]])</f>
        <v>Wayona Nylon Braided</v>
      </c>
      <c r="E168" t="s">
        <v>21</v>
      </c>
      <c r="F168" t="s">
        <v>22</v>
      </c>
      <c r="G168" t="s">
        <v>23</v>
      </c>
      <c r="H168" t="s">
        <v>24</v>
      </c>
      <c r="I168" s="1">
        <v>399</v>
      </c>
      <c r="J168" s="1">
        <v>1299</v>
      </c>
      <c r="K168" s="4">
        <v>0.69</v>
      </c>
      <c r="L168">
        <f>IF(Table1[[#This Row],[discount_percentage]]&gt;=0.5, 1,0)</f>
        <v>1</v>
      </c>
      <c r="M168">
        <v>4.2</v>
      </c>
      <c r="N168" s="2">
        <v>13120</v>
      </c>
      <c r="O168" s="5">
        <f>IF(Table1[[#This Row],[rating_count]]&lt;1000, 1, 0)</f>
        <v>0</v>
      </c>
      <c r="P168" s="6">
        <f>Table1[[#This Row],[actual_price]]*Table1[[#This Row],[rating_count]]</f>
        <v>17042880</v>
      </c>
      <c r="Q168" s="3" t="str">
        <f>IF(Table1[[#This Row],[discounted_price]]&lt;200, "₹ 200",IF(Table1[[#This Row],[discounted_price]]&lt;=500,"₹ 200-₹ 500", "&gt;₹ 500"))</f>
        <v>₹ 200-₹ 500</v>
      </c>
      <c r="R168">
        <f>Table1[[#This Row],[rating]]*Table1[[#This Row],[rating_count]]</f>
        <v>55104</v>
      </c>
      <c r="S168" t="str">
        <f>IF(Table1[[#This Row],[discount_percentage]]&lt;0.25, "Low", IF(Table1[[#This Row],[discount_percentage]]&lt;0.5, "Medium", "High"))</f>
        <v>High</v>
      </c>
    </row>
    <row r="169" spans="1:19" x14ac:dyDescent="0.25">
      <c r="A169" t="s">
        <v>371</v>
      </c>
      <c r="B169" t="s">
        <v>372</v>
      </c>
      <c r="C169" t="str">
        <f>TRIM(LEFT(Table1[[#This Row],[product_name]], FIND(" ", Table1[[#This Row],[product_name]], FIND(" ", Table1[[#This Row],[product_name]], FIND(" ", Table1[[#This Row],[product_name]])+1)+1)))</f>
        <v>Electvision Remote Control</v>
      </c>
      <c r="D169" t="str">
        <f>PROPER(Table1[[#This Row],[Column1]])</f>
        <v>Electvision Remote Control</v>
      </c>
      <c r="E169" t="s">
        <v>52</v>
      </c>
      <c r="F169" t="s">
        <v>53</v>
      </c>
      <c r="G169" t="s">
        <v>54</v>
      </c>
      <c r="H169" t="s">
        <v>129</v>
      </c>
      <c r="I169" s="1">
        <v>339</v>
      </c>
      <c r="J169" s="1">
        <v>1999</v>
      </c>
      <c r="K169" s="4">
        <v>0.83</v>
      </c>
      <c r="L169">
        <f>IF(Table1[[#This Row],[discount_percentage]]&gt;=0.5, 1,0)</f>
        <v>1</v>
      </c>
      <c r="M169">
        <v>4</v>
      </c>
      <c r="N169" s="2">
        <v>343</v>
      </c>
      <c r="O169" s="5">
        <f>IF(Table1[[#This Row],[rating_count]]&lt;1000, 1, 0)</f>
        <v>1</v>
      </c>
      <c r="P169" s="6">
        <f>Table1[[#This Row],[actual_price]]*Table1[[#This Row],[rating_count]]</f>
        <v>685657</v>
      </c>
      <c r="Q169" s="3" t="str">
        <f>IF(Table1[[#This Row],[discounted_price]]&lt;200, "₹ 200",IF(Table1[[#This Row],[discounted_price]]&lt;=500,"₹ 200-₹ 500", "&gt;₹ 500"))</f>
        <v>₹ 200-₹ 500</v>
      </c>
      <c r="R169">
        <f>Table1[[#This Row],[rating]]*Table1[[#This Row],[rating_count]]</f>
        <v>1372</v>
      </c>
      <c r="S169" t="str">
        <f>IF(Table1[[#This Row],[discount_percentage]]&lt;0.25, "Low", IF(Table1[[#This Row],[discount_percentage]]&lt;0.5, "Medium", "High"))</f>
        <v>High</v>
      </c>
    </row>
    <row r="170" spans="1:19" x14ac:dyDescent="0.25">
      <c r="A170" t="s">
        <v>373</v>
      </c>
      <c r="B170" t="s">
        <v>374</v>
      </c>
      <c r="C170" t="str">
        <f>TRIM(LEFT(Table1[[#This Row],[product_name]], FIND(" ", Table1[[#This Row],[product_name]], FIND(" ", Table1[[#This Row],[product_name]], FIND(" ", Table1[[#This Row],[product_name]])+1)+1)))</f>
        <v>Acer 80 cm</v>
      </c>
      <c r="D170" t="str">
        <f>PROPER(Table1[[#This Row],[Column1]])</f>
        <v>Acer 80 Cm</v>
      </c>
      <c r="E170" t="s">
        <v>52</v>
      </c>
      <c r="F170" t="s">
        <v>53</v>
      </c>
      <c r="G170" t="s">
        <v>63</v>
      </c>
      <c r="H170" t="s">
        <v>64</v>
      </c>
      <c r="I170" s="1">
        <v>12499</v>
      </c>
      <c r="J170" s="1">
        <v>22990</v>
      </c>
      <c r="K170" s="4">
        <v>0.46</v>
      </c>
      <c r="L170">
        <f>IF(Table1[[#This Row],[discount_percentage]]&gt;=0.5, 1,0)</f>
        <v>0</v>
      </c>
      <c r="M170">
        <v>4.3</v>
      </c>
      <c r="N170" s="2">
        <v>1611</v>
      </c>
      <c r="O170" s="5">
        <f>IF(Table1[[#This Row],[rating_count]]&lt;1000, 1, 0)</f>
        <v>0</v>
      </c>
      <c r="P170" s="6">
        <f>Table1[[#This Row],[actual_price]]*Table1[[#This Row],[rating_count]]</f>
        <v>37036890</v>
      </c>
      <c r="Q170" s="3" t="str">
        <f>IF(Table1[[#This Row],[discounted_price]]&lt;200, "₹ 200",IF(Table1[[#This Row],[discounted_price]]&lt;=500,"₹ 200-₹ 500", "&gt;₹ 500"))</f>
        <v>&gt;₹ 500</v>
      </c>
      <c r="R170">
        <f>Table1[[#This Row],[rating]]*Table1[[#This Row],[rating_count]]</f>
        <v>6927.2999999999993</v>
      </c>
      <c r="S170" t="str">
        <f>IF(Table1[[#This Row],[discount_percentage]]&lt;0.25, "Low", IF(Table1[[#This Row],[discount_percentage]]&lt;0.5, "Medium", "High"))</f>
        <v>Medium</v>
      </c>
    </row>
    <row r="171" spans="1:19" x14ac:dyDescent="0.25">
      <c r="A171" t="s">
        <v>375</v>
      </c>
      <c r="B171" t="s">
        <v>376</v>
      </c>
      <c r="C171" t="str">
        <f>TRIM(LEFT(Table1[[#This Row],[product_name]], FIND(" ", Table1[[#This Row],[product_name]], FIND(" ", Table1[[#This Row],[product_name]], FIND(" ", Table1[[#This Row],[product_name]])+1)+1)))</f>
        <v>realme 10W Fast</v>
      </c>
      <c r="D171" t="str">
        <f>PROPER(Table1[[#This Row],[Column1]])</f>
        <v>Realme 10W Fast</v>
      </c>
      <c r="E171" t="s">
        <v>21</v>
      </c>
      <c r="F171" t="s">
        <v>22</v>
      </c>
      <c r="G171" t="s">
        <v>23</v>
      </c>
      <c r="H171" t="s">
        <v>24</v>
      </c>
      <c r="I171" s="1">
        <v>249</v>
      </c>
      <c r="J171" s="1">
        <v>399</v>
      </c>
      <c r="K171" s="4">
        <v>0.38</v>
      </c>
      <c r="L171">
        <f>IF(Table1[[#This Row],[discount_percentage]]&gt;=0.5, 1,0)</f>
        <v>0</v>
      </c>
      <c r="M171">
        <v>4</v>
      </c>
      <c r="N171" s="2">
        <v>6558</v>
      </c>
      <c r="O171" s="5">
        <f>IF(Table1[[#This Row],[rating_count]]&lt;1000, 1, 0)</f>
        <v>0</v>
      </c>
      <c r="P171" s="6">
        <f>Table1[[#This Row],[actual_price]]*Table1[[#This Row],[rating_count]]</f>
        <v>2616642</v>
      </c>
      <c r="Q171" s="3" t="str">
        <f>IF(Table1[[#This Row],[discounted_price]]&lt;200, "₹ 200",IF(Table1[[#This Row],[discounted_price]]&lt;=500,"₹ 200-₹ 500", "&gt;₹ 500"))</f>
        <v>₹ 200-₹ 500</v>
      </c>
      <c r="R171">
        <f>Table1[[#This Row],[rating]]*Table1[[#This Row],[rating_count]]</f>
        <v>26232</v>
      </c>
      <c r="S171" t="str">
        <f>IF(Table1[[#This Row],[discount_percentage]]&lt;0.25, "Low", IF(Table1[[#This Row],[discount_percentage]]&lt;0.5, "Medium", "High"))</f>
        <v>Medium</v>
      </c>
    </row>
    <row r="172" spans="1:19" x14ac:dyDescent="0.25">
      <c r="A172" t="s">
        <v>377</v>
      </c>
      <c r="B172" t="s">
        <v>378</v>
      </c>
      <c r="C172" t="str">
        <f>TRIM(LEFT(Table1[[#This Row],[product_name]], FIND(" ", Table1[[#This Row],[product_name]], FIND(" ", Table1[[#This Row],[product_name]], FIND(" ", Table1[[#This Row],[product_name]])+1)+1)))</f>
        <v>TP-Link AC1300 USB</v>
      </c>
      <c r="D172" t="str">
        <f>PROPER(Table1[[#This Row],[Column1]])</f>
        <v>Tp-Link Ac1300 Usb</v>
      </c>
      <c r="E172" t="s">
        <v>21</v>
      </c>
      <c r="F172" t="s">
        <v>41</v>
      </c>
      <c r="G172" t="s">
        <v>42</v>
      </c>
      <c r="H172" t="s">
        <v>43</v>
      </c>
      <c r="I172" s="1">
        <v>1399</v>
      </c>
      <c r="J172" s="1">
        <v>2499</v>
      </c>
      <c r="K172" s="4">
        <v>0.44</v>
      </c>
      <c r="L172">
        <f>IF(Table1[[#This Row],[discount_percentage]]&gt;=0.5, 1,0)</f>
        <v>0</v>
      </c>
      <c r="M172">
        <v>4.4000000000000004</v>
      </c>
      <c r="N172" s="2">
        <v>23169</v>
      </c>
      <c r="O172" s="5">
        <f>IF(Table1[[#This Row],[rating_count]]&lt;1000, 1, 0)</f>
        <v>0</v>
      </c>
      <c r="P172" s="6">
        <f>Table1[[#This Row],[actual_price]]*Table1[[#This Row],[rating_count]]</f>
        <v>57899331</v>
      </c>
      <c r="Q172" s="3" t="str">
        <f>IF(Table1[[#This Row],[discounted_price]]&lt;200, "₹ 200",IF(Table1[[#This Row],[discounted_price]]&lt;=500,"₹ 200-₹ 500", "&gt;₹ 500"))</f>
        <v>&gt;₹ 500</v>
      </c>
      <c r="R172">
        <f>Table1[[#This Row],[rating]]*Table1[[#This Row],[rating_count]]</f>
        <v>101943.6</v>
      </c>
      <c r="S172" t="str">
        <f>IF(Table1[[#This Row],[discount_percentage]]&lt;0.25, "Low", IF(Table1[[#This Row],[discount_percentage]]&lt;0.5, "Medium", "High"))</f>
        <v>Medium</v>
      </c>
    </row>
    <row r="173" spans="1:19" x14ac:dyDescent="0.25">
      <c r="A173" t="s">
        <v>379</v>
      </c>
      <c r="B173" t="s">
        <v>380</v>
      </c>
      <c r="C173" t="str">
        <f>TRIM(LEFT(Table1[[#This Row],[product_name]], FIND(" ", Table1[[#This Row],[product_name]], FIND(" ", Table1[[#This Row],[product_name]], FIND(" ", Table1[[#This Row],[product_name]])+1)+1)))</f>
        <v>Acer 139 cm</v>
      </c>
      <c r="D173" t="str">
        <f>PROPER(Table1[[#This Row],[Column1]])</f>
        <v>Acer 139 Cm</v>
      </c>
      <c r="E173" t="s">
        <v>52</v>
      </c>
      <c r="F173" t="s">
        <v>53</v>
      </c>
      <c r="G173" t="s">
        <v>63</v>
      </c>
      <c r="H173" t="s">
        <v>64</v>
      </c>
      <c r="I173" s="1">
        <v>32999</v>
      </c>
      <c r="J173" s="1">
        <v>47990</v>
      </c>
      <c r="K173" s="4">
        <v>0.31</v>
      </c>
      <c r="L173">
        <f>IF(Table1[[#This Row],[discount_percentage]]&gt;=0.5, 1,0)</f>
        <v>0</v>
      </c>
      <c r="M173">
        <v>4.3</v>
      </c>
      <c r="N173" s="2">
        <v>4703</v>
      </c>
      <c r="O173" s="5">
        <f>IF(Table1[[#This Row],[rating_count]]&lt;1000, 1, 0)</f>
        <v>0</v>
      </c>
      <c r="P173" s="6">
        <f>Table1[[#This Row],[actual_price]]*Table1[[#This Row],[rating_count]]</f>
        <v>225696970</v>
      </c>
      <c r="Q173" s="3" t="str">
        <f>IF(Table1[[#This Row],[discounted_price]]&lt;200, "₹ 200",IF(Table1[[#This Row],[discounted_price]]&lt;=500,"₹ 200-₹ 500", "&gt;₹ 500"))</f>
        <v>&gt;₹ 500</v>
      </c>
      <c r="R173">
        <f>Table1[[#This Row],[rating]]*Table1[[#This Row],[rating_count]]</f>
        <v>20222.899999999998</v>
      </c>
      <c r="S173" t="str">
        <f>IF(Table1[[#This Row],[discount_percentage]]&lt;0.25, "Low", IF(Table1[[#This Row],[discount_percentage]]&lt;0.5, "Medium", "High"))</f>
        <v>Medium</v>
      </c>
    </row>
    <row r="174" spans="1:19" x14ac:dyDescent="0.25">
      <c r="A174" t="s">
        <v>381</v>
      </c>
      <c r="B174" t="s">
        <v>382</v>
      </c>
      <c r="C174" t="str">
        <f>TRIM(LEFT(Table1[[#This Row],[product_name]], FIND(" ", Table1[[#This Row],[product_name]], FIND(" ", Table1[[#This Row],[product_name]], FIND(" ", Table1[[#This Row],[product_name]])+1)+1)))</f>
        <v>Ambrane 60W /</v>
      </c>
      <c r="D174" t="str">
        <f>PROPER(Table1[[#This Row],[Column1]])</f>
        <v>Ambrane 60W /</v>
      </c>
      <c r="E174" t="s">
        <v>21</v>
      </c>
      <c r="F174" t="s">
        <v>22</v>
      </c>
      <c r="G174" t="s">
        <v>23</v>
      </c>
      <c r="H174" t="s">
        <v>24</v>
      </c>
      <c r="I174" s="1">
        <v>149</v>
      </c>
      <c r="J174" s="1">
        <v>399</v>
      </c>
      <c r="K174" s="4">
        <v>0.63</v>
      </c>
      <c r="L174">
        <f>IF(Table1[[#This Row],[discount_percentage]]&gt;=0.5, 1,0)</f>
        <v>1</v>
      </c>
      <c r="M174">
        <v>4</v>
      </c>
      <c r="N174" s="2">
        <v>1423</v>
      </c>
      <c r="O174" s="5">
        <f>IF(Table1[[#This Row],[rating_count]]&lt;1000, 1, 0)</f>
        <v>0</v>
      </c>
      <c r="P174" s="6">
        <f>Table1[[#This Row],[actual_price]]*Table1[[#This Row],[rating_count]]</f>
        <v>567777</v>
      </c>
      <c r="Q174" s="3" t="str">
        <f>IF(Table1[[#This Row],[discounted_price]]&lt;200, "₹ 200",IF(Table1[[#This Row],[discounted_price]]&lt;=500,"₹ 200-₹ 500", "&gt;₹ 500"))</f>
        <v>₹ 200</v>
      </c>
      <c r="R174">
        <f>Table1[[#This Row],[rating]]*Table1[[#This Row],[rating_count]]</f>
        <v>5692</v>
      </c>
      <c r="S174" t="str">
        <f>IF(Table1[[#This Row],[discount_percentage]]&lt;0.25, "Low", IF(Table1[[#This Row],[discount_percentage]]&lt;0.5, "Medium", "High"))</f>
        <v>High</v>
      </c>
    </row>
    <row r="175" spans="1:19" x14ac:dyDescent="0.25">
      <c r="A175" t="s">
        <v>383</v>
      </c>
      <c r="B175" t="s">
        <v>384</v>
      </c>
      <c r="C175" t="str">
        <f>TRIM(LEFT(Table1[[#This Row],[product_name]], FIND(" ", Table1[[#This Row],[product_name]], FIND(" ", Table1[[#This Row],[product_name]], FIND(" ", Table1[[#This Row],[product_name]])+1)+1)))</f>
        <v>Wayona USB Type</v>
      </c>
      <c r="D175" t="str">
        <f>PROPER(Table1[[#This Row],[Column1]])</f>
        <v>Wayona Usb Type</v>
      </c>
      <c r="E175" t="s">
        <v>21</v>
      </c>
      <c r="F175" t="s">
        <v>22</v>
      </c>
      <c r="G175" t="s">
        <v>23</v>
      </c>
      <c r="H175" t="s">
        <v>24</v>
      </c>
      <c r="I175" s="1">
        <v>325</v>
      </c>
      <c r="J175" s="1">
        <v>999</v>
      </c>
      <c r="K175" s="4">
        <v>0.67</v>
      </c>
      <c r="L175">
        <f>IF(Table1[[#This Row],[discount_percentage]]&gt;=0.5, 1,0)</f>
        <v>1</v>
      </c>
      <c r="M175">
        <v>4.3</v>
      </c>
      <c r="N175" s="2">
        <v>2651</v>
      </c>
      <c r="O175" s="5">
        <f>IF(Table1[[#This Row],[rating_count]]&lt;1000, 1, 0)</f>
        <v>0</v>
      </c>
      <c r="P175" s="6">
        <f>Table1[[#This Row],[actual_price]]*Table1[[#This Row],[rating_count]]</f>
        <v>2648349</v>
      </c>
      <c r="Q175" s="3" t="str">
        <f>IF(Table1[[#This Row],[discounted_price]]&lt;200, "₹ 200",IF(Table1[[#This Row],[discounted_price]]&lt;=500,"₹ 200-₹ 500", "&gt;₹ 500"))</f>
        <v>₹ 200-₹ 500</v>
      </c>
      <c r="R175">
        <f>Table1[[#This Row],[rating]]*Table1[[#This Row],[rating_count]]</f>
        <v>11399.3</v>
      </c>
      <c r="S175" t="str">
        <f>IF(Table1[[#This Row],[discount_percentage]]&lt;0.25, "Low", IF(Table1[[#This Row],[discount_percentage]]&lt;0.5, "Medium", "High"))</f>
        <v>High</v>
      </c>
    </row>
    <row r="176" spans="1:19" x14ac:dyDescent="0.25">
      <c r="A176" t="s">
        <v>385</v>
      </c>
      <c r="B176" t="s">
        <v>386</v>
      </c>
      <c r="C176" t="str">
        <f>TRIM(LEFT(Table1[[#This Row],[product_name]], FIND(" ", Table1[[#This Row],[product_name]], FIND(" ", Table1[[#This Row],[product_name]], FIND(" ", Table1[[#This Row],[product_name]])+1)+1)))</f>
        <v>Syncwire LTG to</v>
      </c>
      <c r="D176" t="str">
        <f>PROPER(Table1[[#This Row],[Column1]])</f>
        <v>Syncwire Ltg To</v>
      </c>
      <c r="E176" t="s">
        <v>21</v>
      </c>
      <c r="F176" t="s">
        <v>22</v>
      </c>
      <c r="G176" t="s">
        <v>23</v>
      </c>
      <c r="H176" t="s">
        <v>24</v>
      </c>
      <c r="I176" s="1">
        <v>399</v>
      </c>
      <c r="J176" s="1">
        <v>1999</v>
      </c>
      <c r="K176" s="4">
        <v>0.8</v>
      </c>
      <c r="L176">
        <f>IF(Table1[[#This Row],[discount_percentage]]&gt;=0.5, 1,0)</f>
        <v>1</v>
      </c>
      <c r="M176">
        <v>5</v>
      </c>
      <c r="N176" s="2">
        <v>5</v>
      </c>
      <c r="O176" s="5">
        <f>IF(Table1[[#This Row],[rating_count]]&lt;1000, 1, 0)</f>
        <v>1</v>
      </c>
      <c r="P176" s="6">
        <f>Table1[[#This Row],[actual_price]]*Table1[[#This Row],[rating_count]]</f>
        <v>9995</v>
      </c>
      <c r="Q176" s="3" t="str">
        <f>IF(Table1[[#This Row],[discounted_price]]&lt;200, "₹ 200",IF(Table1[[#This Row],[discounted_price]]&lt;=500,"₹ 200-₹ 500", "&gt;₹ 500"))</f>
        <v>₹ 200-₹ 500</v>
      </c>
      <c r="R176">
        <f>Table1[[#This Row],[rating]]*Table1[[#This Row],[rating_count]]</f>
        <v>25</v>
      </c>
      <c r="S176" t="str">
        <f>IF(Table1[[#This Row],[discount_percentage]]&lt;0.25, "Low", IF(Table1[[#This Row],[discount_percentage]]&lt;0.5, "Medium", "High"))</f>
        <v>High</v>
      </c>
    </row>
    <row r="177" spans="1:19" x14ac:dyDescent="0.25">
      <c r="A177" t="s">
        <v>387</v>
      </c>
      <c r="B177" t="s">
        <v>388</v>
      </c>
      <c r="C177" t="str">
        <f>TRIM(LEFT(Table1[[#This Row],[product_name]], FIND(" ", Table1[[#This Row],[product_name]], FIND(" ", Table1[[#This Row],[product_name]], FIND(" ", Table1[[#This Row],[product_name]])+1)+1)))</f>
        <v>Skadioo WiFi Adapter</v>
      </c>
      <c r="D177" t="str">
        <f>PROPER(Table1[[#This Row],[Column1]])</f>
        <v>Skadioo Wifi Adapter</v>
      </c>
      <c r="E177" t="s">
        <v>21</v>
      </c>
      <c r="F177" t="s">
        <v>41</v>
      </c>
      <c r="G177" t="s">
        <v>42</v>
      </c>
      <c r="H177" t="s">
        <v>43</v>
      </c>
      <c r="I177" s="1">
        <v>199</v>
      </c>
      <c r="J177" s="1">
        <v>499</v>
      </c>
      <c r="K177" s="4">
        <v>0.6</v>
      </c>
      <c r="L177">
        <f>IF(Table1[[#This Row],[discount_percentage]]&gt;=0.5, 1,0)</f>
        <v>1</v>
      </c>
      <c r="M177">
        <v>3.7</v>
      </c>
      <c r="N177" s="2">
        <v>612</v>
      </c>
      <c r="O177" s="5">
        <f>IF(Table1[[#This Row],[rating_count]]&lt;1000, 1, 0)</f>
        <v>1</v>
      </c>
      <c r="P177" s="6">
        <f>Table1[[#This Row],[actual_price]]*Table1[[#This Row],[rating_count]]</f>
        <v>305388</v>
      </c>
      <c r="Q177" s="3" t="str">
        <f>IF(Table1[[#This Row],[discounted_price]]&lt;200, "₹ 200",IF(Table1[[#This Row],[discounted_price]]&lt;=500,"₹ 200-₹ 500", "&gt;₹ 500"))</f>
        <v>₹ 200</v>
      </c>
      <c r="R177">
        <f>Table1[[#This Row],[rating]]*Table1[[#This Row],[rating_count]]</f>
        <v>2264.4</v>
      </c>
      <c r="S177" t="str">
        <f>IF(Table1[[#This Row],[discount_percentage]]&lt;0.25, "Low", IF(Table1[[#This Row],[discount_percentage]]&lt;0.5, "Medium", "High"))</f>
        <v>High</v>
      </c>
    </row>
    <row r="178" spans="1:19" x14ac:dyDescent="0.25">
      <c r="A178" t="s">
        <v>389</v>
      </c>
      <c r="B178" t="s">
        <v>390</v>
      </c>
      <c r="C178" t="str">
        <f>TRIM(LEFT(Table1[[#This Row],[product_name]], FIND(" ", Table1[[#This Row],[product_name]], FIND(" ", Table1[[#This Row],[product_name]], FIND(" ", Table1[[#This Row],[product_name]])+1)+1)))</f>
        <v>FLiX (Beetel USB</v>
      </c>
      <c r="D178" t="str">
        <f>PROPER(Table1[[#This Row],[Column1]])</f>
        <v>Flix (Beetel Usb</v>
      </c>
      <c r="E178" t="s">
        <v>21</v>
      </c>
      <c r="F178" t="s">
        <v>22</v>
      </c>
      <c r="G178" t="s">
        <v>23</v>
      </c>
      <c r="H178" t="s">
        <v>24</v>
      </c>
      <c r="I178" s="1">
        <v>88</v>
      </c>
      <c r="J178" s="1">
        <v>299</v>
      </c>
      <c r="K178" s="4">
        <v>0.71</v>
      </c>
      <c r="L178">
        <f>IF(Table1[[#This Row],[discount_percentage]]&gt;=0.5, 1,0)</f>
        <v>1</v>
      </c>
      <c r="M178">
        <v>4</v>
      </c>
      <c r="N178" s="2">
        <v>9378</v>
      </c>
      <c r="O178" s="5">
        <f>IF(Table1[[#This Row],[rating_count]]&lt;1000, 1, 0)</f>
        <v>0</v>
      </c>
      <c r="P178" s="6">
        <f>Table1[[#This Row],[actual_price]]*Table1[[#This Row],[rating_count]]</f>
        <v>2804022</v>
      </c>
      <c r="Q178" s="3" t="str">
        <f>IF(Table1[[#This Row],[discounted_price]]&lt;200, "₹ 200",IF(Table1[[#This Row],[discounted_price]]&lt;=500,"₹ 200-₹ 500", "&gt;₹ 500"))</f>
        <v>₹ 200</v>
      </c>
      <c r="R178">
        <f>Table1[[#This Row],[rating]]*Table1[[#This Row],[rating_count]]</f>
        <v>37512</v>
      </c>
      <c r="S178" t="str">
        <f>IF(Table1[[#This Row],[discount_percentage]]&lt;0.25, "Low", IF(Table1[[#This Row],[discount_percentage]]&lt;0.5, "Medium", "High"))</f>
        <v>High</v>
      </c>
    </row>
    <row r="179" spans="1:19" x14ac:dyDescent="0.25">
      <c r="A179" t="s">
        <v>391</v>
      </c>
      <c r="B179" t="s">
        <v>392</v>
      </c>
      <c r="C179" t="str">
        <f>TRIM(LEFT(Table1[[#This Row],[product_name]], FIND(" ", Table1[[#This Row],[product_name]], FIND(" ", Table1[[#This Row],[product_name]], FIND(" ", Table1[[#This Row],[product_name]])+1)+1)))</f>
        <v>Zoul USB C</v>
      </c>
      <c r="D179" t="str">
        <f>PROPER(Table1[[#This Row],[Column1]])</f>
        <v>Zoul Usb C</v>
      </c>
      <c r="E179" t="s">
        <v>21</v>
      </c>
      <c r="F179" t="s">
        <v>22</v>
      </c>
      <c r="G179" t="s">
        <v>23</v>
      </c>
      <c r="H179" t="s">
        <v>24</v>
      </c>
      <c r="I179" s="1">
        <v>399</v>
      </c>
      <c r="J179" s="1">
        <v>1099</v>
      </c>
      <c r="K179" s="4">
        <v>0.64</v>
      </c>
      <c r="L179">
        <f>IF(Table1[[#This Row],[discount_percentage]]&gt;=0.5, 1,0)</f>
        <v>1</v>
      </c>
      <c r="M179">
        <v>4.0999999999999996</v>
      </c>
      <c r="N179" s="2">
        <v>2685</v>
      </c>
      <c r="O179" s="5">
        <f>IF(Table1[[#This Row],[rating_count]]&lt;1000, 1, 0)</f>
        <v>0</v>
      </c>
      <c r="P179" s="6">
        <f>Table1[[#This Row],[actual_price]]*Table1[[#This Row],[rating_count]]</f>
        <v>2950815</v>
      </c>
      <c r="Q179" s="3" t="str">
        <f>IF(Table1[[#This Row],[discounted_price]]&lt;200, "₹ 200",IF(Table1[[#This Row],[discounted_price]]&lt;=500,"₹ 200-₹ 500", "&gt;₹ 500"))</f>
        <v>₹ 200-₹ 500</v>
      </c>
      <c r="R179">
        <f>Table1[[#This Row],[rating]]*Table1[[#This Row],[rating_count]]</f>
        <v>11008.499999999998</v>
      </c>
      <c r="S179" t="str">
        <f>IF(Table1[[#This Row],[discount_percentage]]&lt;0.25, "Low", IF(Table1[[#This Row],[discount_percentage]]&lt;0.5, "Medium", "High"))</f>
        <v>High</v>
      </c>
    </row>
    <row r="180" spans="1:19" x14ac:dyDescent="0.25">
      <c r="A180" t="s">
        <v>393</v>
      </c>
      <c r="B180" t="s">
        <v>394</v>
      </c>
      <c r="C180" t="str">
        <f>TRIM(LEFT(Table1[[#This Row],[product_name]], FIND(" ", Table1[[#This Row],[product_name]], FIND(" ", Table1[[#This Row],[product_name]], FIND(" ", Table1[[#This Row],[product_name]])+1)+1)))</f>
        <v>FLiX (Beetel Flow</v>
      </c>
      <c r="D180" t="str">
        <f>PROPER(Table1[[#This Row],[Column1]])</f>
        <v>Flix (Beetel Flow</v>
      </c>
      <c r="E180" t="s">
        <v>21</v>
      </c>
      <c r="F180" t="s">
        <v>22</v>
      </c>
      <c r="G180" t="s">
        <v>23</v>
      </c>
      <c r="H180" t="s">
        <v>24</v>
      </c>
      <c r="I180" s="1">
        <v>57.89</v>
      </c>
      <c r="J180" s="1">
        <v>199</v>
      </c>
      <c r="K180" s="4">
        <v>0.71</v>
      </c>
      <c r="L180">
        <f>IF(Table1[[#This Row],[discount_percentage]]&gt;=0.5, 1,0)</f>
        <v>1</v>
      </c>
      <c r="M180">
        <v>4</v>
      </c>
      <c r="N180" s="2">
        <v>9378</v>
      </c>
      <c r="O180" s="5">
        <f>IF(Table1[[#This Row],[rating_count]]&lt;1000, 1, 0)</f>
        <v>0</v>
      </c>
      <c r="P180" s="6">
        <f>Table1[[#This Row],[actual_price]]*Table1[[#This Row],[rating_count]]</f>
        <v>1866222</v>
      </c>
      <c r="Q180" s="3" t="str">
        <f>IF(Table1[[#This Row],[discounted_price]]&lt;200, "₹ 200",IF(Table1[[#This Row],[discounted_price]]&lt;=500,"₹ 200-₹ 500", "&gt;₹ 500"))</f>
        <v>₹ 200</v>
      </c>
      <c r="R180">
        <f>Table1[[#This Row],[rating]]*Table1[[#This Row],[rating_count]]</f>
        <v>37512</v>
      </c>
      <c r="S180" t="str">
        <f>IF(Table1[[#This Row],[discount_percentage]]&lt;0.25, "Low", IF(Table1[[#This Row],[discount_percentage]]&lt;0.5, "Medium", "High"))</f>
        <v>High</v>
      </c>
    </row>
    <row r="181" spans="1:19" x14ac:dyDescent="0.25">
      <c r="A181" t="s">
        <v>395</v>
      </c>
      <c r="B181" t="s">
        <v>396</v>
      </c>
      <c r="C181" t="str">
        <f>TRIM(LEFT(Table1[[#This Row],[product_name]], FIND(" ", Table1[[#This Row],[product_name]], FIND(" ", Table1[[#This Row],[product_name]], FIND(" ", Table1[[#This Row],[product_name]])+1)+1)))</f>
        <v>7SEVEN¬Æ Bluetooth Voice</v>
      </c>
      <c r="D181" t="str">
        <f>PROPER(Table1[[#This Row],[Column1]])</f>
        <v>7Seven¬Æ Bluetooth Voice</v>
      </c>
      <c r="E181" t="s">
        <v>52</v>
      </c>
      <c r="F181" t="s">
        <v>53</v>
      </c>
      <c r="G181" t="s">
        <v>54</v>
      </c>
      <c r="H181" t="s">
        <v>129</v>
      </c>
      <c r="I181" s="1">
        <v>799</v>
      </c>
      <c r="J181" s="1">
        <v>1999</v>
      </c>
      <c r="K181" s="4">
        <v>0.6</v>
      </c>
      <c r="L181">
        <f>IF(Table1[[#This Row],[discount_percentage]]&gt;=0.5, 1,0)</f>
        <v>1</v>
      </c>
      <c r="M181">
        <v>3.3</v>
      </c>
      <c r="N181" s="2">
        <v>576</v>
      </c>
      <c r="O181" s="5">
        <f>IF(Table1[[#This Row],[rating_count]]&lt;1000, 1, 0)</f>
        <v>1</v>
      </c>
      <c r="P181" s="6">
        <f>Table1[[#This Row],[actual_price]]*Table1[[#This Row],[rating_count]]</f>
        <v>1151424</v>
      </c>
      <c r="Q181" s="3" t="str">
        <f>IF(Table1[[#This Row],[discounted_price]]&lt;200, "₹ 200",IF(Table1[[#This Row],[discounted_price]]&lt;=500,"₹ 200-₹ 500", "&gt;₹ 500"))</f>
        <v>&gt;₹ 500</v>
      </c>
      <c r="R181">
        <f>Table1[[#This Row],[rating]]*Table1[[#This Row],[rating_count]]</f>
        <v>1900.8</v>
      </c>
      <c r="S181" t="str">
        <f>IF(Table1[[#This Row],[discount_percentage]]&lt;0.25, "Low", IF(Table1[[#This Row],[discount_percentage]]&lt;0.5, "Medium", "High"))</f>
        <v>High</v>
      </c>
    </row>
    <row r="182" spans="1:19" x14ac:dyDescent="0.25">
      <c r="A182" t="s">
        <v>397</v>
      </c>
      <c r="B182" t="s">
        <v>398</v>
      </c>
      <c r="C182" t="str">
        <f>TRIM(LEFT(Table1[[#This Row],[product_name]], FIND(" ", Table1[[#This Row],[product_name]], FIND(" ", Table1[[#This Row],[product_name]], FIND(" ", Table1[[#This Row],[product_name]])+1)+1)))</f>
        <v>Sony TV -</v>
      </c>
      <c r="D182" t="str">
        <f>PROPER(Table1[[#This Row],[Column1]])</f>
        <v>Sony Tv -</v>
      </c>
      <c r="E182" t="s">
        <v>52</v>
      </c>
      <c r="F182" t="s">
        <v>53</v>
      </c>
      <c r="G182" t="s">
        <v>54</v>
      </c>
      <c r="H182" t="s">
        <v>129</v>
      </c>
      <c r="I182" s="1">
        <v>205</v>
      </c>
      <c r="J182" s="1">
        <v>499</v>
      </c>
      <c r="K182" s="4">
        <v>0.59</v>
      </c>
      <c r="L182">
        <f>IF(Table1[[#This Row],[discount_percentage]]&gt;=0.5, 1,0)</f>
        <v>1</v>
      </c>
      <c r="M182">
        <v>3.8</v>
      </c>
      <c r="N182" s="2">
        <v>313</v>
      </c>
      <c r="O182" s="5">
        <f>IF(Table1[[#This Row],[rating_count]]&lt;1000, 1, 0)</f>
        <v>1</v>
      </c>
      <c r="P182" s="6">
        <f>Table1[[#This Row],[actual_price]]*Table1[[#This Row],[rating_count]]</f>
        <v>156187</v>
      </c>
      <c r="Q182" s="3" t="str">
        <f>IF(Table1[[#This Row],[discounted_price]]&lt;200, "₹ 200",IF(Table1[[#This Row],[discounted_price]]&lt;=500,"₹ 200-₹ 500", "&gt;₹ 500"))</f>
        <v>₹ 200-₹ 500</v>
      </c>
      <c r="R182">
        <f>Table1[[#This Row],[rating]]*Table1[[#This Row],[rating_count]]</f>
        <v>1189.3999999999999</v>
      </c>
      <c r="S182" t="str">
        <f>IF(Table1[[#This Row],[discount_percentage]]&lt;0.25, "Low", IF(Table1[[#This Row],[discount_percentage]]&lt;0.5, "Medium", "High"))</f>
        <v>High</v>
      </c>
    </row>
    <row r="183" spans="1:19" x14ac:dyDescent="0.25">
      <c r="A183" t="s">
        <v>399</v>
      </c>
      <c r="B183" t="s">
        <v>400</v>
      </c>
      <c r="C183" t="str">
        <f>TRIM(LEFT(Table1[[#This Row],[product_name]], FIND(" ", Table1[[#This Row],[product_name]], FIND(" ", Table1[[#This Row],[product_name]], FIND(" ", Table1[[#This Row],[product_name]])+1)+1)))</f>
        <v>Storite USB 3.0</v>
      </c>
      <c r="D183" t="str">
        <f>PROPER(Table1[[#This Row],[Column1]])</f>
        <v>Storite Usb 3.0</v>
      </c>
      <c r="E183" t="s">
        <v>21</v>
      </c>
      <c r="F183" t="s">
        <v>22</v>
      </c>
      <c r="G183" t="s">
        <v>23</v>
      </c>
      <c r="H183" t="s">
        <v>24</v>
      </c>
      <c r="I183" s="1">
        <v>299</v>
      </c>
      <c r="J183" s="1">
        <v>699</v>
      </c>
      <c r="K183" s="4">
        <v>0.56999999999999995</v>
      </c>
      <c r="L183">
        <f>IF(Table1[[#This Row],[discount_percentage]]&gt;=0.5, 1,0)</f>
        <v>1</v>
      </c>
      <c r="M183">
        <v>4.0999999999999996</v>
      </c>
      <c r="N183" s="2">
        <v>2957</v>
      </c>
      <c r="O183" s="5">
        <f>IF(Table1[[#This Row],[rating_count]]&lt;1000, 1, 0)</f>
        <v>0</v>
      </c>
      <c r="P183" s="6">
        <f>Table1[[#This Row],[actual_price]]*Table1[[#This Row],[rating_count]]</f>
        <v>2066943</v>
      </c>
      <c r="Q183" s="3" t="str">
        <f>IF(Table1[[#This Row],[discounted_price]]&lt;200, "₹ 200",IF(Table1[[#This Row],[discounted_price]]&lt;=500,"₹ 200-₹ 500", "&gt;₹ 500"))</f>
        <v>₹ 200-₹ 500</v>
      </c>
      <c r="R183">
        <f>Table1[[#This Row],[rating]]*Table1[[#This Row],[rating_count]]</f>
        <v>12123.699999999999</v>
      </c>
      <c r="S183" t="str">
        <f>IF(Table1[[#This Row],[discount_percentage]]&lt;0.25, "Low", IF(Table1[[#This Row],[discount_percentage]]&lt;0.5, "Medium", "High"))</f>
        <v>High</v>
      </c>
    </row>
    <row r="184" spans="1:19" x14ac:dyDescent="0.25">
      <c r="A184" t="s">
        <v>401</v>
      </c>
      <c r="B184" t="s">
        <v>402</v>
      </c>
      <c r="C184" t="str">
        <f>TRIM(LEFT(Table1[[#This Row],[product_name]], FIND(" ", Table1[[#This Row],[product_name]], FIND(" ", Table1[[#This Row],[product_name]], FIND(" ", Table1[[#This Row],[product_name]])+1)+1)))</f>
        <v>boAt LTG 500</v>
      </c>
      <c r="D184" t="str">
        <f>PROPER(Table1[[#This Row],[Column1]])</f>
        <v>Boat Ltg 500</v>
      </c>
      <c r="E184" t="s">
        <v>21</v>
      </c>
      <c r="F184" t="s">
        <v>22</v>
      </c>
      <c r="G184" t="s">
        <v>23</v>
      </c>
      <c r="H184" t="s">
        <v>24</v>
      </c>
      <c r="I184" s="1">
        <v>849</v>
      </c>
      <c r="J184" s="1">
        <v>999</v>
      </c>
      <c r="K184" s="4">
        <v>0.15</v>
      </c>
      <c r="L184">
        <f>IF(Table1[[#This Row],[discount_percentage]]&gt;=0.5, 1,0)</f>
        <v>0</v>
      </c>
      <c r="M184">
        <v>4.0999999999999996</v>
      </c>
      <c r="N184" s="2">
        <v>6736</v>
      </c>
      <c r="O184" s="5">
        <f>IF(Table1[[#This Row],[rating_count]]&lt;1000, 1, 0)</f>
        <v>0</v>
      </c>
      <c r="P184" s="6">
        <f>Table1[[#This Row],[actual_price]]*Table1[[#This Row],[rating_count]]</f>
        <v>6729264</v>
      </c>
      <c r="Q184" s="3" t="str">
        <f>IF(Table1[[#This Row],[discounted_price]]&lt;200, "₹ 200",IF(Table1[[#This Row],[discounted_price]]&lt;=500,"₹ 200-₹ 500", "&gt;₹ 500"))</f>
        <v>&gt;₹ 500</v>
      </c>
      <c r="R184">
        <f>Table1[[#This Row],[rating]]*Table1[[#This Row],[rating_count]]</f>
        <v>27617.599999999999</v>
      </c>
      <c r="S184" t="str">
        <f>IF(Table1[[#This Row],[discount_percentage]]&lt;0.25, "Low", IF(Table1[[#This Row],[discount_percentage]]&lt;0.5, "Medium", "High"))</f>
        <v>Low</v>
      </c>
    </row>
    <row r="185" spans="1:19" x14ac:dyDescent="0.25">
      <c r="A185" t="s">
        <v>403</v>
      </c>
      <c r="B185" t="s">
        <v>404</v>
      </c>
      <c r="C185" t="str">
        <f>TRIM(LEFT(Table1[[#This Row],[product_name]], FIND(" ", Table1[[#This Row],[product_name]], FIND(" ", Table1[[#This Row],[product_name]], FIND(" ", Table1[[#This Row],[product_name]])+1)+1)))</f>
        <v>AmazonBasics USB C</v>
      </c>
      <c r="D185" t="str">
        <f>PROPER(Table1[[#This Row],[Column1]])</f>
        <v>Amazonbasics Usb C</v>
      </c>
      <c r="E185" t="s">
        <v>21</v>
      </c>
      <c r="F185" t="s">
        <v>22</v>
      </c>
      <c r="G185" t="s">
        <v>23</v>
      </c>
      <c r="H185" t="s">
        <v>24</v>
      </c>
      <c r="I185" s="1">
        <v>949</v>
      </c>
      <c r="J185" s="1">
        <v>1999</v>
      </c>
      <c r="K185" s="4">
        <v>0.53</v>
      </c>
      <c r="L185">
        <f>IF(Table1[[#This Row],[discount_percentage]]&gt;=0.5, 1,0)</f>
        <v>1</v>
      </c>
      <c r="M185">
        <v>4.4000000000000004</v>
      </c>
      <c r="N185" s="2">
        <v>13552</v>
      </c>
      <c r="O185" s="5">
        <f>IF(Table1[[#This Row],[rating_count]]&lt;1000, 1, 0)</f>
        <v>0</v>
      </c>
      <c r="P185" s="6">
        <f>Table1[[#This Row],[actual_price]]*Table1[[#This Row],[rating_count]]</f>
        <v>27090448</v>
      </c>
      <c r="Q185" s="3" t="str">
        <f>IF(Table1[[#This Row],[discounted_price]]&lt;200, "₹ 200",IF(Table1[[#This Row],[discounted_price]]&lt;=500,"₹ 200-₹ 500", "&gt;₹ 500"))</f>
        <v>&gt;₹ 500</v>
      </c>
      <c r="R185">
        <f>Table1[[#This Row],[rating]]*Table1[[#This Row],[rating_count]]</f>
        <v>59628.800000000003</v>
      </c>
      <c r="S185" t="str">
        <f>IF(Table1[[#This Row],[discount_percentage]]&lt;0.25, "Low", IF(Table1[[#This Row],[discount_percentage]]&lt;0.5, "Medium", "High"))</f>
        <v>High</v>
      </c>
    </row>
    <row r="186" spans="1:19" x14ac:dyDescent="0.25">
      <c r="A186" t="s">
        <v>405</v>
      </c>
      <c r="B186" t="s">
        <v>406</v>
      </c>
      <c r="C186" t="str">
        <f>TRIM(LEFT(Table1[[#This Row],[product_name]], FIND(" ", Table1[[#This Row],[product_name]], FIND(" ", Table1[[#This Row],[product_name]], FIND(" ", Table1[[#This Row],[product_name]])+1)+1)))</f>
        <v>AmazonBasics Double Braided</v>
      </c>
      <c r="D186" t="str">
        <f>PROPER(Table1[[#This Row],[Column1]])</f>
        <v>Amazonbasics Double Braided</v>
      </c>
      <c r="E186" t="s">
        <v>21</v>
      </c>
      <c r="F186" t="s">
        <v>22</v>
      </c>
      <c r="G186" t="s">
        <v>23</v>
      </c>
      <c r="H186" t="s">
        <v>24</v>
      </c>
      <c r="I186" s="1">
        <v>499</v>
      </c>
      <c r="J186" s="1">
        <v>1200</v>
      </c>
      <c r="K186" s="4">
        <v>0.57999999999999996</v>
      </c>
      <c r="L186">
        <f>IF(Table1[[#This Row],[discount_percentage]]&gt;=0.5, 1,0)</f>
        <v>1</v>
      </c>
      <c r="M186">
        <v>4.3</v>
      </c>
      <c r="N186" s="2">
        <v>5451</v>
      </c>
      <c r="O186" s="5">
        <f>IF(Table1[[#This Row],[rating_count]]&lt;1000, 1, 0)</f>
        <v>0</v>
      </c>
      <c r="P186" s="6">
        <f>Table1[[#This Row],[actual_price]]*Table1[[#This Row],[rating_count]]</f>
        <v>6541200</v>
      </c>
      <c r="Q186" s="3" t="str">
        <f>IF(Table1[[#This Row],[discounted_price]]&lt;200, "₹ 200",IF(Table1[[#This Row],[discounted_price]]&lt;=500,"₹ 200-₹ 500", "&gt;₹ 500"))</f>
        <v>₹ 200-₹ 500</v>
      </c>
      <c r="R186">
        <f>Table1[[#This Row],[rating]]*Table1[[#This Row],[rating_count]]</f>
        <v>23439.3</v>
      </c>
      <c r="S186" t="str">
        <f>IF(Table1[[#This Row],[discount_percentage]]&lt;0.25, "Low", IF(Table1[[#This Row],[discount_percentage]]&lt;0.5, "Medium", "High"))</f>
        <v>High</v>
      </c>
    </row>
    <row r="187" spans="1:19" x14ac:dyDescent="0.25">
      <c r="A187" t="s">
        <v>407</v>
      </c>
      <c r="B187" t="s">
        <v>408</v>
      </c>
      <c r="C187" t="str">
        <f>TRIM(LEFT(Table1[[#This Row],[product_name]], FIND(" ", Table1[[#This Row],[product_name]], FIND(" ", Table1[[#This Row],[product_name]], FIND(" ", Table1[[#This Row],[product_name]])+1)+1)))</f>
        <v>Amazon Basics USB</v>
      </c>
      <c r="D187" t="str">
        <f>PROPER(Table1[[#This Row],[Column1]])</f>
        <v>Amazon Basics Usb</v>
      </c>
      <c r="E187" t="s">
        <v>21</v>
      </c>
      <c r="F187" t="s">
        <v>22</v>
      </c>
      <c r="G187" t="s">
        <v>23</v>
      </c>
      <c r="H187" t="s">
        <v>24</v>
      </c>
      <c r="I187" s="1">
        <v>299</v>
      </c>
      <c r="J187" s="1">
        <v>485</v>
      </c>
      <c r="K187" s="4">
        <v>0.38</v>
      </c>
      <c r="L187">
        <f>IF(Table1[[#This Row],[discount_percentage]]&gt;=0.5, 1,0)</f>
        <v>0</v>
      </c>
      <c r="M187">
        <v>4.3</v>
      </c>
      <c r="N187" s="2">
        <v>10911</v>
      </c>
      <c r="O187" s="5">
        <f>IF(Table1[[#This Row],[rating_count]]&lt;1000, 1, 0)</f>
        <v>0</v>
      </c>
      <c r="P187" s="6">
        <f>Table1[[#This Row],[actual_price]]*Table1[[#This Row],[rating_count]]</f>
        <v>5291835</v>
      </c>
      <c r="Q187" s="3" t="str">
        <f>IF(Table1[[#This Row],[discounted_price]]&lt;200, "₹ 200",IF(Table1[[#This Row],[discounted_price]]&lt;=500,"₹ 200-₹ 500", "&gt;₹ 500"))</f>
        <v>₹ 200-₹ 500</v>
      </c>
      <c r="R187">
        <f>Table1[[#This Row],[rating]]*Table1[[#This Row],[rating_count]]</f>
        <v>46917.299999999996</v>
      </c>
      <c r="S187" t="str">
        <f>IF(Table1[[#This Row],[discount_percentage]]&lt;0.25, "Low", IF(Table1[[#This Row],[discount_percentage]]&lt;0.5, "Medium", "High"))</f>
        <v>Medium</v>
      </c>
    </row>
    <row r="188" spans="1:19" x14ac:dyDescent="0.25">
      <c r="A188" t="s">
        <v>409</v>
      </c>
      <c r="B188" t="s">
        <v>410</v>
      </c>
      <c r="C188" t="str">
        <f>TRIM(LEFT(Table1[[#This Row],[product_name]], FIND(" ", Table1[[#This Row],[product_name]], FIND(" ", Table1[[#This Row],[product_name]], FIND(" ", Table1[[#This Row],[product_name]])+1)+1)))</f>
        <v>AmazonBasics USB C</v>
      </c>
      <c r="D188" t="str">
        <f>PROPER(Table1[[#This Row],[Column1]])</f>
        <v>Amazonbasics Usb C</v>
      </c>
      <c r="E188" t="s">
        <v>21</v>
      </c>
      <c r="F188" t="s">
        <v>22</v>
      </c>
      <c r="G188" t="s">
        <v>23</v>
      </c>
      <c r="H188" t="s">
        <v>24</v>
      </c>
      <c r="I188" s="1">
        <v>949</v>
      </c>
      <c r="J188" s="1">
        <v>1999</v>
      </c>
      <c r="K188" s="4">
        <v>0.53</v>
      </c>
      <c r="L188">
        <f>IF(Table1[[#This Row],[discount_percentage]]&gt;=0.5, 1,0)</f>
        <v>1</v>
      </c>
      <c r="M188">
        <v>4.4000000000000004</v>
      </c>
      <c r="N188" s="2">
        <v>13552</v>
      </c>
      <c r="O188" s="5">
        <f>IF(Table1[[#This Row],[rating_count]]&lt;1000, 1, 0)</f>
        <v>0</v>
      </c>
      <c r="P188" s="6">
        <f>Table1[[#This Row],[actual_price]]*Table1[[#This Row],[rating_count]]</f>
        <v>27090448</v>
      </c>
      <c r="Q188" s="3" t="str">
        <f>IF(Table1[[#This Row],[discounted_price]]&lt;200, "₹ 200",IF(Table1[[#This Row],[discounted_price]]&lt;=500,"₹ 200-₹ 500", "&gt;₹ 500"))</f>
        <v>&gt;₹ 500</v>
      </c>
      <c r="R188">
        <f>Table1[[#This Row],[rating]]*Table1[[#This Row],[rating_count]]</f>
        <v>59628.800000000003</v>
      </c>
      <c r="S188" t="str">
        <f>IF(Table1[[#This Row],[discount_percentage]]&lt;0.25, "Low", IF(Table1[[#This Row],[discount_percentage]]&lt;0.5, "Medium", "High"))</f>
        <v>High</v>
      </c>
    </row>
    <row r="189" spans="1:19" x14ac:dyDescent="0.25">
      <c r="A189" t="s">
        <v>411</v>
      </c>
      <c r="B189" t="s">
        <v>412</v>
      </c>
      <c r="C189" t="str">
        <f>TRIM(LEFT(Table1[[#This Row],[product_name]], FIND(" ", Table1[[#This Row],[product_name]], FIND(" ", Table1[[#This Row],[product_name]], FIND(" ", Table1[[#This Row],[product_name]])+1)+1)))</f>
        <v>Wayona Usb C</v>
      </c>
      <c r="D189" t="str">
        <f>PROPER(Table1[[#This Row],[Column1]])</f>
        <v>Wayona Usb C</v>
      </c>
      <c r="E189" t="s">
        <v>21</v>
      </c>
      <c r="F189" t="s">
        <v>22</v>
      </c>
      <c r="G189" t="s">
        <v>23</v>
      </c>
      <c r="H189" t="s">
        <v>24</v>
      </c>
      <c r="I189" s="1">
        <v>379</v>
      </c>
      <c r="J189" s="1">
        <v>1099</v>
      </c>
      <c r="K189" s="4">
        <v>0.66</v>
      </c>
      <c r="L189">
        <f>IF(Table1[[#This Row],[discount_percentage]]&gt;=0.5, 1,0)</f>
        <v>1</v>
      </c>
      <c r="M189">
        <v>4.3</v>
      </c>
      <c r="N189" s="2">
        <v>2806</v>
      </c>
      <c r="O189" s="5">
        <f>IF(Table1[[#This Row],[rating_count]]&lt;1000, 1, 0)</f>
        <v>0</v>
      </c>
      <c r="P189" s="6">
        <f>Table1[[#This Row],[actual_price]]*Table1[[#This Row],[rating_count]]</f>
        <v>3083794</v>
      </c>
      <c r="Q189" s="3" t="str">
        <f>IF(Table1[[#This Row],[discounted_price]]&lt;200, "₹ 200",IF(Table1[[#This Row],[discounted_price]]&lt;=500,"₹ 200-₹ 500", "&gt;₹ 500"))</f>
        <v>₹ 200-₹ 500</v>
      </c>
      <c r="R189">
        <f>Table1[[#This Row],[rating]]*Table1[[#This Row],[rating_count]]</f>
        <v>12065.8</v>
      </c>
      <c r="S189" t="str">
        <f>IF(Table1[[#This Row],[discount_percentage]]&lt;0.25, "Low", IF(Table1[[#This Row],[discount_percentage]]&lt;0.5, "Medium", "High"))</f>
        <v>High</v>
      </c>
    </row>
    <row r="190" spans="1:19" x14ac:dyDescent="0.25">
      <c r="A190" t="s">
        <v>413</v>
      </c>
      <c r="B190" t="s">
        <v>414</v>
      </c>
      <c r="C190" t="str">
        <f>TRIM(LEFT(Table1[[#This Row],[product_name]], FIND(" ", Table1[[#This Row],[product_name]], FIND(" ", Table1[[#This Row],[product_name]], FIND(" ", Table1[[#This Row],[product_name]])+1)+1)))</f>
        <v>Karbonn 80 cm</v>
      </c>
      <c r="D190" t="str">
        <f>PROPER(Table1[[#This Row],[Column1]])</f>
        <v>Karbonn 80 Cm</v>
      </c>
      <c r="E190" t="s">
        <v>52</v>
      </c>
      <c r="F190" t="s">
        <v>53</v>
      </c>
      <c r="G190" t="s">
        <v>63</v>
      </c>
      <c r="H190" t="s">
        <v>64</v>
      </c>
      <c r="I190" s="1">
        <v>8990</v>
      </c>
      <c r="J190" s="1">
        <v>18990</v>
      </c>
      <c r="K190" s="4">
        <v>0.53</v>
      </c>
      <c r="L190">
        <f>IF(Table1[[#This Row],[discount_percentage]]&gt;=0.5, 1,0)</f>
        <v>1</v>
      </c>
      <c r="M190">
        <v>3.9</v>
      </c>
      <c r="N190" s="2">
        <v>350</v>
      </c>
      <c r="O190" s="5">
        <f>IF(Table1[[#This Row],[rating_count]]&lt;1000, 1, 0)</f>
        <v>1</v>
      </c>
      <c r="P190" s="6">
        <f>Table1[[#This Row],[actual_price]]*Table1[[#This Row],[rating_count]]</f>
        <v>6646500</v>
      </c>
      <c r="Q190" s="3" t="str">
        <f>IF(Table1[[#This Row],[discounted_price]]&lt;200, "₹ 200",IF(Table1[[#This Row],[discounted_price]]&lt;=500,"₹ 200-₹ 500", "&gt;₹ 500"))</f>
        <v>&gt;₹ 500</v>
      </c>
      <c r="R190">
        <f>Table1[[#This Row],[rating]]*Table1[[#This Row],[rating_count]]</f>
        <v>1365</v>
      </c>
      <c r="S190" t="str">
        <f>IF(Table1[[#This Row],[discount_percentage]]&lt;0.25, "Low", IF(Table1[[#This Row],[discount_percentage]]&lt;0.5, "Medium", "High"))</f>
        <v>High</v>
      </c>
    </row>
    <row r="191" spans="1:19" x14ac:dyDescent="0.25">
      <c r="A191" t="s">
        <v>415</v>
      </c>
      <c r="B191" t="s">
        <v>416</v>
      </c>
      <c r="C191" t="str">
        <f>TRIM(LEFT(Table1[[#This Row],[product_name]], FIND(" ", Table1[[#This Row],[product_name]], FIND(" ", Table1[[#This Row],[product_name]], FIND(" ", Table1[[#This Row],[product_name]])+1)+1)))</f>
        <v>BlueRigger Digital Optical</v>
      </c>
      <c r="D191" t="str">
        <f>PROPER(Table1[[#This Row],[Column1]])</f>
        <v>Bluerigger Digital Optical</v>
      </c>
      <c r="E191" t="s">
        <v>52</v>
      </c>
      <c r="F191" t="s">
        <v>53</v>
      </c>
      <c r="G191" t="s">
        <v>54</v>
      </c>
      <c r="H191" t="s">
        <v>24</v>
      </c>
      <c r="I191" s="1">
        <v>486</v>
      </c>
      <c r="J191" s="1">
        <v>1999</v>
      </c>
      <c r="K191" s="4">
        <v>0.76</v>
      </c>
      <c r="L191">
        <f>IF(Table1[[#This Row],[discount_percentage]]&gt;=0.5, 1,0)</f>
        <v>1</v>
      </c>
      <c r="M191">
        <v>4.2</v>
      </c>
      <c r="N191" s="2">
        <v>30023</v>
      </c>
      <c r="O191" s="5">
        <f>IF(Table1[[#This Row],[rating_count]]&lt;1000, 1, 0)</f>
        <v>0</v>
      </c>
      <c r="P191" s="6">
        <f>Table1[[#This Row],[actual_price]]*Table1[[#This Row],[rating_count]]</f>
        <v>60015977</v>
      </c>
      <c r="Q191" s="3" t="str">
        <f>IF(Table1[[#This Row],[discounted_price]]&lt;200, "₹ 200",IF(Table1[[#This Row],[discounted_price]]&lt;=500,"₹ 200-₹ 500", "&gt;₹ 500"))</f>
        <v>₹ 200-₹ 500</v>
      </c>
      <c r="R191">
        <f>Table1[[#This Row],[rating]]*Table1[[#This Row],[rating_count]]</f>
        <v>126096.6</v>
      </c>
      <c r="S191" t="str">
        <f>IF(Table1[[#This Row],[discount_percentage]]&lt;0.25, "Low", IF(Table1[[#This Row],[discount_percentage]]&lt;0.5, "Medium", "High"))</f>
        <v>High</v>
      </c>
    </row>
    <row r="192" spans="1:19" x14ac:dyDescent="0.25">
      <c r="A192" t="s">
        <v>417</v>
      </c>
      <c r="B192" t="s">
        <v>418</v>
      </c>
      <c r="C192" t="str">
        <f>TRIM(LEFT(Table1[[#This Row],[product_name]], FIND(" ", Table1[[#This Row],[product_name]], FIND(" ", Table1[[#This Row],[product_name]], FIND(" ", Table1[[#This Row],[product_name]])+1)+1)))</f>
        <v>VW 60 cm</v>
      </c>
      <c r="D192" t="str">
        <f>PROPER(Table1[[#This Row],[Column1]])</f>
        <v>Vw 60 Cm</v>
      </c>
      <c r="E192" t="s">
        <v>52</v>
      </c>
      <c r="F192" t="s">
        <v>53</v>
      </c>
      <c r="G192" t="s">
        <v>63</v>
      </c>
      <c r="H192" t="s">
        <v>140</v>
      </c>
      <c r="I192" s="1">
        <v>5699</v>
      </c>
      <c r="J192" s="1">
        <v>11000</v>
      </c>
      <c r="K192" s="4">
        <v>0.48</v>
      </c>
      <c r="L192">
        <f>IF(Table1[[#This Row],[discount_percentage]]&gt;=0.5, 1,0)</f>
        <v>0</v>
      </c>
      <c r="M192">
        <v>4.2</v>
      </c>
      <c r="N192" s="2">
        <v>4003</v>
      </c>
      <c r="O192" s="5">
        <f>IF(Table1[[#This Row],[rating_count]]&lt;1000, 1, 0)</f>
        <v>0</v>
      </c>
      <c r="P192" s="6">
        <f>Table1[[#This Row],[actual_price]]*Table1[[#This Row],[rating_count]]</f>
        <v>44033000</v>
      </c>
      <c r="Q192" s="3" t="str">
        <f>IF(Table1[[#This Row],[discounted_price]]&lt;200, "₹ 200",IF(Table1[[#This Row],[discounted_price]]&lt;=500,"₹ 200-₹ 500", "&gt;₹ 500"))</f>
        <v>&gt;₹ 500</v>
      </c>
      <c r="R192">
        <f>Table1[[#This Row],[rating]]*Table1[[#This Row],[rating_count]]</f>
        <v>16812.600000000002</v>
      </c>
      <c r="S192" t="str">
        <f>IF(Table1[[#This Row],[discount_percentage]]&lt;0.25, "Low", IF(Table1[[#This Row],[discount_percentage]]&lt;0.5, "Medium", "High"))</f>
        <v>Medium</v>
      </c>
    </row>
    <row r="193" spans="1:19" x14ac:dyDescent="0.25">
      <c r="A193" t="s">
        <v>419</v>
      </c>
      <c r="B193" t="s">
        <v>420</v>
      </c>
      <c r="C193" t="str">
        <f>TRIM(LEFT(Table1[[#This Row],[product_name]], FIND(" ", Table1[[#This Row],[product_name]], FIND(" ", Table1[[#This Row],[product_name]], FIND(" ", Table1[[#This Row],[product_name]])+1)+1)))</f>
        <v>Amazon Basics USB</v>
      </c>
      <c r="D193" t="str">
        <f>PROPER(Table1[[#This Row],[Column1]])</f>
        <v>Amazon Basics Usb</v>
      </c>
      <c r="E193" t="s">
        <v>21</v>
      </c>
      <c r="F193" t="s">
        <v>22</v>
      </c>
      <c r="G193" t="s">
        <v>23</v>
      </c>
      <c r="H193" t="s">
        <v>24</v>
      </c>
      <c r="I193" s="1">
        <v>709</v>
      </c>
      <c r="J193" s="1">
        <v>1999</v>
      </c>
      <c r="K193" s="4">
        <v>0.65</v>
      </c>
      <c r="L193">
        <f>IF(Table1[[#This Row],[discount_percentage]]&gt;=0.5, 1,0)</f>
        <v>1</v>
      </c>
      <c r="M193">
        <v>4.0999999999999996</v>
      </c>
      <c r="N193" s="2">
        <v>178817</v>
      </c>
      <c r="O193" s="5">
        <f>IF(Table1[[#This Row],[rating_count]]&lt;1000, 1, 0)</f>
        <v>0</v>
      </c>
      <c r="P193" s="6">
        <f>Table1[[#This Row],[actual_price]]*Table1[[#This Row],[rating_count]]</f>
        <v>357455183</v>
      </c>
      <c r="Q193" s="3" t="str">
        <f>IF(Table1[[#This Row],[discounted_price]]&lt;200, "₹ 200",IF(Table1[[#This Row],[discounted_price]]&lt;=500,"₹ 200-₹ 500", "&gt;₹ 500"))</f>
        <v>&gt;₹ 500</v>
      </c>
      <c r="R193">
        <f>Table1[[#This Row],[rating]]*Table1[[#This Row],[rating_count]]</f>
        <v>733149.7</v>
      </c>
      <c r="S193" t="str">
        <f>IF(Table1[[#This Row],[discount_percentage]]&lt;0.25, "Low", IF(Table1[[#This Row],[discount_percentage]]&lt;0.5, "Medium", "High"))</f>
        <v>High</v>
      </c>
    </row>
    <row r="194" spans="1:19" x14ac:dyDescent="0.25">
      <c r="A194" t="s">
        <v>421</v>
      </c>
      <c r="B194" t="s">
        <v>422</v>
      </c>
      <c r="C194" t="str">
        <f>TRIM(LEFT(Table1[[#This Row],[product_name]], FIND(" ", Table1[[#This Row],[product_name]], FIND(" ", Table1[[#This Row],[product_name]], FIND(" ", Table1[[#This Row],[product_name]])+1)+1)))</f>
        <v>Samsung 138 cm</v>
      </c>
      <c r="D194" t="str">
        <f>PROPER(Table1[[#This Row],[Column1]])</f>
        <v>Samsung 138 Cm</v>
      </c>
      <c r="E194" t="s">
        <v>52</v>
      </c>
      <c r="F194" t="s">
        <v>53</v>
      </c>
      <c r="G194" t="s">
        <v>63</v>
      </c>
      <c r="H194" t="s">
        <v>64</v>
      </c>
      <c r="I194" s="1">
        <v>47990</v>
      </c>
      <c r="J194" s="1">
        <v>70900</v>
      </c>
      <c r="K194" s="4">
        <v>0.32</v>
      </c>
      <c r="L194">
        <f>IF(Table1[[#This Row],[discount_percentage]]&gt;=0.5, 1,0)</f>
        <v>0</v>
      </c>
      <c r="M194">
        <v>4.3</v>
      </c>
      <c r="N194" s="2">
        <v>7109</v>
      </c>
      <c r="O194" s="5">
        <f>IF(Table1[[#This Row],[rating_count]]&lt;1000, 1, 0)</f>
        <v>0</v>
      </c>
      <c r="P194" s="6">
        <f>Table1[[#This Row],[actual_price]]*Table1[[#This Row],[rating_count]]</f>
        <v>504028100</v>
      </c>
      <c r="Q194" s="3" t="str">
        <f>IF(Table1[[#This Row],[discounted_price]]&lt;200, "₹ 200",IF(Table1[[#This Row],[discounted_price]]&lt;=500,"₹ 200-₹ 500", "&gt;₹ 500"))</f>
        <v>&gt;₹ 500</v>
      </c>
      <c r="R194">
        <f>Table1[[#This Row],[rating]]*Table1[[#This Row],[rating_count]]</f>
        <v>30568.699999999997</v>
      </c>
      <c r="S194" t="str">
        <f>IF(Table1[[#This Row],[discount_percentage]]&lt;0.25, "Low", IF(Table1[[#This Row],[discount_percentage]]&lt;0.5, "Medium", "High"))</f>
        <v>Medium</v>
      </c>
    </row>
    <row r="195" spans="1:19" x14ac:dyDescent="0.25">
      <c r="A195" t="s">
        <v>423</v>
      </c>
      <c r="B195" t="s">
        <v>424</v>
      </c>
      <c r="C195" t="str">
        <f>TRIM(LEFT(Table1[[#This Row],[product_name]], FIND(" ", Table1[[#This Row],[product_name]], FIND(" ", Table1[[#This Row],[product_name]], FIND(" ", Table1[[#This Row],[product_name]])+1)+1)))</f>
        <v>LOHAYA Television Remote</v>
      </c>
      <c r="D195" t="str">
        <f>PROPER(Table1[[#This Row],[Column1]])</f>
        <v>Lohaya Television Remote</v>
      </c>
      <c r="E195" t="s">
        <v>52</v>
      </c>
      <c r="F195" t="s">
        <v>53</v>
      </c>
      <c r="G195" t="s">
        <v>54</v>
      </c>
      <c r="H195" t="s">
        <v>129</v>
      </c>
      <c r="I195" s="1">
        <v>299</v>
      </c>
      <c r="J195" s="1">
        <v>1199</v>
      </c>
      <c r="K195" s="4">
        <v>0.75</v>
      </c>
      <c r="L195">
        <f>IF(Table1[[#This Row],[discount_percentage]]&gt;=0.5, 1,0)</f>
        <v>1</v>
      </c>
      <c r="M195">
        <v>3.7</v>
      </c>
      <c r="N195" s="2">
        <v>490</v>
      </c>
      <c r="O195" s="5">
        <f>IF(Table1[[#This Row],[rating_count]]&lt;1000, 1, 0)</f>
        <v>1</v>
      </c>
      <c r="P195" s="6">
        <f>Table1[[#This Row],[actual_price]]*Table1[[#This Row],[rating_count]]</f>
        <v>587510</v>
      </c>
      <c r="Q195" s="3" t="str">
        <f>IF(Table1[[#This Row],[discounted_price]]&lt;200, "₹ 200",IF(Table1[[#This Row],[discounted_price]]&lt;=500,"₹ 200-₹ 500", "&gt;₹ 500"))</f>
        <v>₹ 200-₹ 500</v>
      </c>
      <c r="R195">
        <f>Table1[[#This Row],[rating]]*Table1[[#This Row],[rating_count]]</f>
        <v>1813</v>
      </c>
      <c r="S195" t="str">
        <f>IF(Table1[[#This Row],[discount_percentage]]&lt;0.25, "Low", IF(Table1[[#This Row],[discount_percentage]]&lt;0.5, "Medium", "High"))</f>
        <v>High</v>
      </c>
    </row>
    <row r="196" spans="1:19" x14ac:dyDescent="0.25">
      <c r="A196" t="s">
        <v>425</v>
      </c>
      <c r="B196" t="s">
        <v>426</v>
      </c>
      <c r="C196" t="str">
        <f>TRIM(LEFT(Table1[[#This Row],[product_name]], FIND(" ", Table1[[#This Row],[product_name]], FIND(" ", Table1[[#This Row],[product_name]], FIND(" ", Table1[[#This Row],[product_name]])+1)+1)))</f>
        <v>Duracell Micro USB</v>
      </c>
      <c r="D196" t="str">
        <f>PROPER(Table1[[#This Row],[Column1]])</f>
        <v>Duracell Micro Usb</v>
      </c>
      <c r="E196" t="s">
        <v>21</v>
      </c>
      <c r="F196" t="s">
        <v>22</v>
      </c>
      <c r="G196" t="s">
        <v>23</v>
      </c>
      <c r="H196" t="s">
        <v>24</v>
      </c>
      <c r="I196" s="1">
        <v>320</v>
      </c>
      <c r="J196" s="1">
        <v>599</v>
      </c>
      <c r="K196" s="4">
        <v>0.47</v>
      </c>
      <c r="L196">
        <f>IF(Table1[[#This Row],[discount_percentage]]&gt;=0.5, 1,0)</f>
        <v>0</v>
      </c>
      <c r="M196">
        <v>4.0999999999999996</v>
      </c>
      <c r="N196" s="2">
        <v>491</v>
      </c>
      <c r="O196" s="5">
        <f>IF(Table1[[#This Row],[rating_count]]&lt;1000, 1, 0)</f>
        <v>1</v>
      </c>
      <c r="P196" s="6">
        <f>Table1[[#This Row],[actual_price]]*Table1[[#This Row],[rating_count]]</f>
        <v>294109</v>
      </c>
      <c r="Q196" s="3" t="str">
        <f>IF(Table1[[#This Row],[discounted_price]]&lt;200, "₹ 200",IF(Table1[[#This Row],[discounted_price]]&lt;=500,"₹ 200-₹ 500", "&gt;₹ 500"))</f>
        <v>₹ 200-₹ 500</v>
      </c>
      <c r="R196">
        <f>Table1[[#This Row],[rating]]*Table1[[#This Row],[rating_count]]</f>
        <v>2013.1</v>
      </c>
      <c r="S196" t="str">
        <f>IF(Table1[[#This Row],[discount_percentage]]&lt;0.25, "Low", IF(Table1[[#This Row],[discount_percentage]]&lt;0.5, "Medium", "High"))</f>
        <v>Medium</v>
      </c>
    </row>
    <row r="197" spans="1:19" x14ac:dyDescent="0.25">
      <c r="A197" t="s">
        <v>427</v>
      </c>
      <c r="B197" t="s">
        <v>428</v>
      </c>
      <c r="C197" t="str">
        <f>TRIM(LEFT(Table1[[#This Row],[product_name]], FIND(" ", Table1[[#This Row],[product_name]], FIND(" ", Table1[[#This Row],[product_name]], FIND(" ", Table1[[#This Row],[product_name]])+1)+1)))</f>
        <v>Zebronics CU3100V Fast</v>
      </c>
      <c r="D197" t="str">
        <f>PROPER(Table1[[#This Row],[Column1]])</f>
        <v>Zebronics Cu3100V Fast</v>
      </c>
      <c r="E197" t="s">
        <v>21</v>
      </c>
      <c r="F197" t="s">
        <v>22</v>
      </c>
      <c r="G197" t="s">
        <v>23</v>
      </c>
      <c r="H197" t="s">
        <v>24</v>
      </c>
      <c r="I197" s="1">
        <v>139</v>
      </c>
      <c r="J197" s="1">
        <v>549</v>
      </c>
      <c r="K197" s="4">
        <v>0.75</v>
      </c>
      <c r="L197">
        <f>IF(Table1[[#This Row],[discount_percentage]]&gt;=0.5, 1,0)</f>
        <v>1</v>
      </c>
      <c r="M197">
        <v>3.9</v>
      </c>
      <c r="N197" s="2">
        <v>61</v>
      </c>
      <c r="O197" s="5">
        <f>IF(Table1[[#This Row],[rating_count]]&lt;1000, 1, 0)</f>
        <v>1</v>
      </c>
      <c r="P197" s="6">
        <f>Table1[[#This Row],[actual_price]]*Table1[[#This Row],[rating_count]]</f>
        <v>33489</v>
      </c>
      <c r="Q197" s="3" t="str">
        <f>IF(Table1[[#This Row],[discounted_price]]&lt;200, "₹ 200",IF(Table1[[#This Row],[discounted_price]]&lt;=500,"₹ 200-₹ 500", "&gt;₹ 500"))</f>
        <v>₹ 200</v>
      </c>
      <c r="R197">
        <f>Table1[[#This Row],[rating]]*Table1[[#This Row],[rating_count]]</f>
        <v>237.9</v>
      </c>
      <c r="S197" t="str">
        <f>IF(Table1[[#This Row],[discount_percentage]]&lt;0.25, "Low", IF(Table1[[#This Row],[discount_percentage]]&lt;0.5, "Medium", "High"))</f>
        <v>High</v>
      </c>
    </row>
    <row r="198" spans="1:19" x14ac:dyDescent="0.25">
      <c r="A198" t="s">
        <v>429</v>
      </c>
      <c r="B198" t="s">
        <v>430</v>
      </c>
      <c r="C198" t="str">
        <f>TRIM(LEFT(Table1[[#This Row],[product_name]], FIND(" ", Table1[[#This Row],[product_name]], FIND(" ", Table1[[#This Row],[product_name]], FIND(" ", Table1[[#This Row],[product_name]])+1)+1)))</f>
        <v>FLiX (Beetel) USB</v>
      </c>
      <c r="D198" t="str">
        <f>PROPER(Table1[[#This Row],[Column1]])</f>
        <v>Flix (Beetel) Usb</v>
      </c>
      <c r="E198" t="s">
        <v>21</v>
      </c>
      <c r="F198" t="s">
        <v>22</v>
      </c>
      <c r="G198" t="s">
        <v>23</v>
      </c>
      <c r="H198" t="s">
        <v>24</v>
      </c>
      <c r="I198" s="1">
        <v>129</v>
      </c>
      <c r="J198" s="1">
        <v>249</v>
      </c>
      <c r="K198" s="4">
        <v>0.48</v>
      </c>
      <c r="L198">
        <f>IF(Table1[[#This Row],[discount_percentage]]&gt;=0.5, 1,0)</f>
        <v>0</v>
      </c>
      <c r="M198">
        <v>4</v>
      </c>
      <c r="N198" s="2">
        <v>9378</v>
      </c>
      <c r="O198" s="5">
        <f>IF(Table1[[#This Row],[rating_count]]&lt;1000, 1, 0)</f>
        <v>0</v>
      </c>
      <c r="P198" s="6">
        <f>Table1[[#This Row],[actual_price]]*Table1[[#This Row],[rating_count]]</f>
        <v>2335122</v>
      </c>
      <c r="Q198" s="3" t="str">
        <f>IF(Table1[[#This Row],[discounted_price]]&lt;200, "₹ 200",IF(Table1[[#This Row],[discounted_price]]&lt;=500,"₹ 200-₹ 500", "&gt;₹ 500"))</f>
        <v>₹ 200</v>
      </c>
      <c r="R198">
        <f>Table1[[#This Row],[rating]]*Table1[[#This Row],[rating_count]]</f>
        <v>37512</v>
      </c>
      <c r="S198" t="str">
        <f>IF(Table1[[#This Row],[discount_percentage]]&lt;0.25, "Low", IF(Table1[[#This Row],[discount_percentage]]&lt;0.5, "Medium", "High"))</f>
        <v>Medium</v>
      </c>
    </row>
    <row r="199" spans="1:19" x14ac:dyDescent="0.25">
      <c r="A199" t="s">
        <v>431</v>
      </c>
      <c r="B199" t="s">
        <v>432</v>
      </c>
      <c r="C199" t="str">
        <f>TRIM(LEFT(Table1[[#This Row],[product_name]], FIND(" ", Table1[[#This Row],[product_name]], FIND(" ", Table1[[#This Row],[product_name]], FIND(" ", Table1[[#This Row],[product_name]])+1)+1)))</f>
        <v>MI 108 cm</v>
      </c>
      <c r="D199" t="str">
        <f>PROPER(Table1[[#This Row],[Column1]])</f>
        <v>Mi 108 Cm</v>
      </c>
      <c r="E199" t="s">
        <v>52</v>
      </c>
      <c r="F199" t="s">
        <v>53</v>
      </c>
      <c r="G199" t="s">
        <v>63</v>
      </c>
      <c r="H199" t="s">
        <v>64</v>
      </c>
      <c r="I199" s="1">
        <v>24999</v>
      </c>
      <c r="J199" s="1">
        <v>35999</v>
      </c>
      <c r="K199" s="4">
        <v>0.31</v>
      </c>
      <c r="L199">
        <f>IF(Table1[[#This Row],[discount_percentage]]&gt;=0.5, 1,0)</f>
        <v>0</v>
      </c>
      <c r="M199">
        <v>4.2</v>
      </c>
      <c r="N199" s="2">
        <v>32840</v>
      </c>
      <c r="O199" s="5">
        <f>IF(Table1[[#This Row],[rating_count]]&lt;1000, 1, 0)</f>
        <v>0</v>
      </c>
      <c r="P199" s="6">
        <f>Table1[[#This Row],[actual_price]]*Table1[[#This Row],[rating_count]]</f>
        <v>1182207160</v>
      </c>
      <c r="Q199" s="3" t="str">
        <f>IF(Table1[[#This Row],[discounted_price]]&lt;200, "₹ 200",IF(Table1[[#This Row],[discounted_price]]&lt;=500,"₹ 200-₹ 500", "&gt;₹ 500"))</f>
        <v>&gt;₹ 500</v>
      </c>
      <c r="R199">
        <f>Table1[[#This Row],[rating]]*Table1[[#This Row],[rating_count]]</f>
        <v>137928</v>
      </c>
      <c r="S199" t="str">
        <f>IF(Table1[[#This Row],[discount_percentage]]&lt;0.25, "Low", IF(Table1[[#This Row],[discount_percentage]]&lt;0.5, "Medium", "High"))</f>
        <v>Medium</v>
      </c>
    </row>
    <row r="200" spans="1:19" x14ac:dyDescent="0.25">
      <c r="A200" t="s">
        <v>433</v>
      </c>
      <c r="B200" t="s">
        <v>434</v>
      </c>
      <c r="C200" t="str">
        <f>TRIM(LEFT(Table1[[#This Row],[product_name]], FIND(" ", Table1[[#This Row],[product_name]], FIND(" ", Table1[[#This Row],[product_name]], FIND(" ", Table1[[#This Row],[product_name]])+1)+1)))</f>
        <v>Belkin Apple Certified</v>
      </c>
      <c r="D200" t="str">
        <f>PROPER(Table1[[#This Row],[Column1]])</f>
        <v>Belkin Apple Certified</v>
      </c>
      <c r="E200" t="s">
        <v>21</v>
      </c>
      <c r="F200" t="s">
        <v>22</v>
      </c>
      <c r="G200" t="s">
        <v>23</v>
      </c>
      <c r="H200" t="s">
        <v>24</v>
      </c>
      <c r="I200" s="1">
        <v>999</v>
      </c>
      <c r="J200" s="1">
        <v>1699</v>
      </c>
      <c r="K200" s="4">
        <v>0.41</v>
      </c>
      <c r="L200">
        <f>IF(Table1[[#This Row],[discount_percentage]]&gt;=0.5, 1,0)</f>
        <v>0</v>
      </c>
      <c r="M200">
        <v>4.4000000000000004</v>
      </c>
      <c r="N200" s="2">
        <v>7318</v>
      </c>
      <c r="O200" s="5">
        <f>IF(Table1[[#This Row],[rating_count]]&lt;1000, 1, 0)</f>
        <v>0</v>
      </c>
      <c r="P200" s="6">
        <f>Table1[[#This Row],[actual_price]]*Table1[[#This Row],[rating_count]]</f>
        <v>12433282</v>
      </c>
      <c r="Q200" s="3" t="str">
        <f>IF(Table1[[#This Row],[discounted_price]]&lt;200, "₹ 200",IF(Table1[[#This Row],[discounted_price]]&lt;=500,"₹ 200-₹ 500", "&gt;₹ 500"))</f>
        <v>&gt;₹ 500</v>
      </c>
      <c r="R200">
        <f>Table1[[#This Row],[rating]]*Table1[[#This Row],[rating_count]]</f>
        <v>32199.200000000004</v>
      </c>
      <c r="S200" t="str">
        <f>IF(Table1[[#This Row],[discount_percentage]]&lt;0.25, "Low", IF(Table1[[#This Row],[discount_percentage]]&lt;0.5, "Medium", "High"))</f>
        <v>Medium</v>
      </c>
    </row>
    <row r="201" spans="1:19" x14ac:dyDescent="0.25">
      <c r="A201" t="s">
        <v>435</v>
      </c>
      <c r="B201" t="s">
        <v>436</v>
      </c>
      <c r="C201" t="str">
        <f>TRIM(LEFT(Table1[[#This Row],[product_name]], FIND(" ", Table1[[#This Row],[product_name]], FIND(" ", Table1[[#This Row],[product_name]], FIND(" ", Table1[[#This Row],[product_name]])+1)+1)))</f>
        <v>Time Office Scanner</v>
      </c>
      <c r="D201" t="str">
        <f>PROPER(Table1[[#This Row],[Column1]])</f>
        <v>Time Office Scanner</v>
      </c>
      <c r="E201" t="s">
        <v>21</v>
      </c>
      <c r="F201" t="s">
        <v>22</v>
      </c>
      <c r="G201" t="s">
        <v>23</v>
      </c>
      <c r="H201" t="s">
        <v>24</v>
      </c>
      <c r="I201" s="1">
        <v>225</v>
      </c>
      <c r="J201" s="1">
        <v>499</v>
      </c>
      <c r="K201" s="4">
        <v>0.55000000000000004</v>
      </c>
      <c r="L201">
        <f>IF(Table1[[#This Row],[discount_percentage]]&gt;=0.5, 1,0)</f>
        <v>1</v>
      </c>
      <c r="M201">
        <v>4.0999999999999996</v>
      </c>
      <c r="N201" s="2">
        <v>789</v>
      </c>
      <c r="O201" s="5">
        <f>IF(Table1[[#This Row],[rating_count]]&lt;1000, 1, 0)</f>
        <v>1</v>
      </c>
      <c r="P201" s="6">
        <f>Table1[[#This Row],[actual_price]]*Table1[[#This Row],[rating_count]]</f>
        <v>393711</v>
      </c>
      <c r="Q201" s="3" t="str">
        <f>IF(Table1[[#This Row],[discounted_price]]&lt;200, "₹ 200",IF(Table1[[#This Row],[discounted_price]]&lt;=500,"₹ 200-₹ 500", "&gt;₹ 500"))</f>
        <v>₹ 200-₹ 500</v>
      </c>
      <c r="R201">
        <f>Table1[[#This Row],[rating]]*Table1[[#This Row],[rating_count]]</f>
        <v>3234.8999999999996</v>
      </c>
      <c r="S201" t="str">
        <f>IF(Table1[[#This Row],[discount_percentage]]&lt;0.25, "Low", IF(Table1[[#This Row],[discount_percentage]]&lt;0.5, "Medium", "High"))</f>
        <v>High</v>
      </c>
    </row>
    <row r="202" spans="1:19" x14ac:dyDescent="0.25">
      <c r="A202" t="s">
        <v>437</v>
      </c>
      <c r="B202" t="s">
        <v>438</v>
      </c>
      <c r="C202" t="str">
        <f>TRIM(LEFT(Table1[[#This Row],[product_name]], FIND(" ", Table1[[#This Row],[product_name]], FIND(" ", Table1[[#This Row],[product_name]], FIND(" ", Table1[[#This Row],[product_name]])+1)+1)))</f>
        <v>Caldipree Silicone Case</v>
      </c>
      <c r="D202" t="str">
        <f>PROPER(Table1[[#This Row],[Column1]])</f>
        <v>Caldipree Silicone Case</v>
      </c>
      <c r="E202" t="s">
        <v>52</v>
      </c>
      <c r="F202" t="s">
        <v>53</v>
      </c>
      <c r="G202" t="s">
        <v>54</v>
      </c>
      <c r="H202" t="s">
        <v>129</v>
      </c>
      <c r="I202" s="1">
        <v>547</v>
      </c>
      <c r="J202" s="1">
        <v>2999</v>
      </c>
      <c r="K202" s="4">
        <v>0.82</v>
      </c>
      <c r="L202">
        <f>IF(Table1[[#This Row],[discount_percentage]]&gt;=0.5, 1,0)</f>
        <v>1</v>
      </c>
      <c r="M202">
        <v>4.3</v>
      </c>
      <c r="N202" s="2">
        <v>407</v>
      </c>
      <c r="O202" s="5">
        <f>IF(Table1[[#This Row],[rating_count]]&lt;1000, 1, 0)</f>
        <v>1</v>
      </c>
      <c r="P202" s="6">
        <f>Table1[[#This Row],[actual_price]]*Table1[[#This Row],[rating_count]]</f>
        <v>1220593</v>
      </c>
      <c r="Q202" s="3" t="str">
        <f>IF(Table1[[#This Row],[discounted_price]]&lt;200, "₹ 200",IF(Table1[[#This Row],[discounted_price]]&lt;=500,"₹ 200-₹ 500", "&gt;₹ 500"))</f>
        <v>&gt;₹ 500</v>
      </c>
      <c r="R202">
        <f>Table1[[#This Row],[rating]]*Table1[[#This Row],[rating_count]]</f>
        <v>1750.1</v>
      </c>
      <c r="S202" t="str">
        <f>IF(Table1[[#This Row],[discount_percentage]]&lt;0.25, "Low", IF(Table1[[#This Row],[discount_percentage]]&lt;0.5, "Medium", "High"))</f>
        <v>High</v>
      </c>
    </row>
    <row r="203" spans="1:19" x14ac:dyDescent="0.25">
      <c r="A203" t="s">
        <v>439</v>
      </c>
      <c r="B203" t="s">
        <v>440</v>
      </c>
      <c r="C203" t="str">
        <f>TRIM(LEFT(Table1[[#This Row],[product_name]], FIND(" ", Table1[[#This Row],[product_name]], FIND(" ", Table1[[#This Row],[product_name]], FIND(" ", Table1[[#This Row],[product_name]])+1)+1)))</f>
        <v>Storite USB 2.0</v>
      </c>
      <c r="D203" t="str">
        <f>PROPER(Table1[[#This Row],[Column1]])</f>
        <v>Storite Usb 2.0</v>
      </c>
      <c r="E203" t="s">
        <v>21</v>
      </c>
      <c r="F203" t="s">
        <v>22</v>
      </c>
      <c r="G203" t="s">
        <v>23</v>
      </c>
      <c r="H203" t="s">
        <v>24</v>
      </c>
      <c r="I203" s="1">
        <v>259</v>
      </c>
      <c r="J203" s="1">
        <v>699</v>
      </c>
      <c r="K203" s="4">
        <v>0.63</v>
      </c>
      <c r="L203">
        <f>IF(Table1[[#This Row],[discount_percentage]]&gt;=0.5, 1,0)</f>
        <v>1</v>
      </c>
      <c r="M203">
        <v>3.8</v>
      </c>
      <c r="N203" s="2">
        <v>2399</v>
      </c>
      <c r="O203" s="5">
        <f>IF(Table1[[#This Row],[rating_count]]&lt;1000, 1, 0)</f>
        <v>0</v>
      </c>
      <c r="P203" s="6">
        <f>Table1[[#This Row],[actual_price]]*Table1[[#This Row],[rating_count]]</f>
        <v>1676901</v>
      </c>
      <c r="Q203" s="3" t="str">
        <f>IF(Table1[[#This Row],[discounted_price]]&lt;200, "₹ 200",IF(Table1[[#This Row],[discounted_price]]&lt;=500,"₹ 200-₹ 500", "&gt;₹ 500"))</f>
        <v>₹ 200-₹ 500</v>
      </c>
      <c r="R203">
        <f>Table1[[#This Row],[rating]]*Table1[[#This Row],[rating_count]]</f>
        <v>9116.1999999999989</v>
      </c>
      <c r="S203" t="str">
        <f>IF(Table1[[#This Row],[discount_percentage]]&lt;0.25, "Low", IF(Table1[[#This Row],[discount_percentage]]&lt;0.5, "Medium", "High"))</f>
        <v>High</v>
      </c>
    </row>
    <row r="204" spans="1:19" x14ac:dyDescent="0.25">
      <c r="A204" t="s">
        <v>441</v>
      </c>
      <c r="B204" t="s">
        <v>442</v>
      </c>
      <c r="C204" t="str">
        <f>TRIM(LEFT(Table1[[#This Row],[product_name]], FIND(" ", Table1[[#This Row],[product_name]], FIND(" ", Table1[[#This Row],[product_name]], FIND(" ", Table1[[#This Row],[product_name]])+1)+1)))</f>
        <v>Universal Remote Control</v>
      </c>
      <c r="D204" t="str">
        <f>PROPER(Table1[[#This Row],[Column1]])</f>
        <v>Universal Remote Control</v>
      </c>
      <c r="E204" t="s">
        <v>52</v>
      </c>
      <c r="F204" t="s">
        <v>53</v>
      </c>
      <c r="G204" t="s">
        <v>54</v>
      </c>
      <c r="H204" t="s">
        <v>129</v>
      </c>
      <c r="I204" s="1">
        <v>239</v>
      </c>
      <c r="J204" s="1">
        <v>699</v>
      </c>
      <c r="K204" s="4">
        <v>0.66</v>
      </c>
      <c r="L204">
        <f>IF(Table1[[#This Row],[discount_percentage]]&gt;=0.5, 1,0)</f>
        <v>1</v>
      </c>
      <c r="M204">
        <v>4.4000000000000004</v>
      </c>
      <c r="N204" s="2">
        <v>2640</v>
      </c>
      <c r="O204" s="5">
        <f>IF(Table1[[#This Row],[rating_count]]&lt;1000, 1, 0)</f>
        <v>0</v>
      </c>
      <c r="P204" s="6">
        <f>Table1[[#This Row],[actual_price]]*Table1[[#This Row],[rating_count]]</f>
        <v>1845360</v>
      </c>
      <c r="Q204" s="3" t="str">
        <f>IF(Table1[[#This Row],[discounted_price]]&lt;200, "₹ 200",IF(Table1[[#This Row],[discounted_price]]&lt;=500,"₹ 200-₹ 500", "&gt;₹ 500"))</f>
        <v>₹ 200-₹ 500</v>
      </c>
      <c r="R204">
        <f>Table1[[#This Row],[rating]]*Table1[[#This Row],[rating_count]]</f>
        <v>11616.000000000002</v>
      </c>
      <c r="S204" t="str">
        <f>IF(Table1[[#This Row],[discount_percentage]]&lt;0.25, "Low", IF(Table1[[#This Row],[discount_percentage]]&lt;0.5, "Medium", "High"))</f>
        <v>High</v>
      </c>
    </row>
    <row r="205" spans="1:19" x14ac:dyDescent="0.25">
      <c r="A205" t="s">
        <v>443</v>
      </c>
      <c r="B205" t="s">
        <v>444</v>
      </c>
      <c r="C205" t="str">
        <f>TRIM(LEFT(Table1[[#This Row],[product_name]], FIND(" ", Table1[[#This Row],[product_name]], FIND(" ", Table1[[#This Row],[product_name]], FIND(" ", Table1[[#This Row],[product_name]])+1)+1)))</f>
        <v>Cotbolt Silicone Case</v>
      </c>
      <c r="D205" t="str">
        <f>PROPER(Table1[[#This Row],[Column1]])</f>
        <v>Cotbolt Silicone Case</v>
      </c>
      <c r="E205" t="s">
        <v>52</v>
      </c>
      <c r="F205" t="s">
        <v>53</v>
      </c>
      <c r="G205" t="s">
        <v>54</v>
      </c>
      <c r="H205" t="s">
        <v>129</v>
      </c>
      <c r="I205" s="1">
        <v>349</v>
      </c>
      <c r="J205" s="1">
        <v>999</v>
      </c>
      <c r="K205" s="4">
        <v>0.65</v>
      </c>
      <c r="L205">
        <f>IF(Table1[[#This Row],[discount_percentage]]&gt;=0.5, 1,0)</f>
        <v>1</v>
      </c>
      <c r="M205">
        <v>4</v>
      </c>
      <c r="N205" s="2">
        <v>839</v>
      </c>
      <c r="O205" s="5">
        <f>IF(Table1[[#This Row],[rating_count]]&lt;1000, 1, 0)</f>
        <v>1</v>
      </c>
      <c r="P205" s="6">
        <f>Table1[[#This Row],[actual_price]]*Table1[[#This Row],[rating_count]]</f>
        <v>838161</v>
      </c>
      <c r="Q205" s="3" t="str">
        <f>IF(Table1[[#This Row],[discounted_price]]&lt;200, "₹ 200",IF(Table1[[#This Row],[discounted_price]]&lt;=500,"₹ 200-₹ 500", "&gt;₹ 500"))</f>
        <v>₹ 200-₹ 500</v>
      </c>
      <c r="R205">
        <f>Table1[[#This Row],[rating]]*Table1[[#This Row],[rating_count]]</f>
        <v>3356</v>
      </c>
      <c r="S205" t="str">
        <f>IF(Table1[[#This Row],[discount_percentage]]&lt;0.25, "Low", IF(Table1[[#This Row],[discount_percentage]]&lt;0.5, "Medium", "High"))</f>
        <v>High</v>
      </c>
    </row>
    <row r="206" spans="1:19" x14ac:dyDescent="0.25">
      <c r="A206" t="s">
        <v>445</v>
      </c>
      <c r="B206" t="s">
        <v>446</v>
      </c>
      <c r="C206" t="str">
        <f>TRIM(LEFT(Table1[[#This Row],[product_name]], FIND(" ", Table1[[#This Row],[product_name]], FIND(" ", Table1[[#This Row],[product_name]], FIND(" ", Table1[[#This Row],[product_name]])+1)+1)))</f>
        <v>BlueRigger High Speed</v>
      </c>
      <c r="D206" t="str">
        <f>PROPER(Table1[[#This Row],[Column1]])</f>
        <v>Bluerigger High Speed</v>
      </c>
      <c r="E206" t="s">
        <v>52</v>
      </c>
      <c r="F206" t="s">
        <v>53</v>
      </c>
      <c r="G206" t="s">
        <v>54</v>
      </c>
      <c r="H206" t="s">
        <v>24</v>
      </c>
      <c r="I206" s="1">
        <v>467</v>
      </c>
      <c r="J206" s="1">
        <v>599</v>
      </c>
      <c r="K206" s="4">
        <v>0.22</v>
      </c>
      <c r="L206">
        <f>IF(Table1[[#This Row],[discount_percentage]]&gt;=0.5, 1,0)</f>
        <v>0</v>
      </c>
      <c r="M206">
        <v>4.4000000000000004</v>
      </c>
      <c r="N206" s="2">
        <v>44054</v>
      </c>
      <c r="O206" s="5">
        <f>IF(Table1[[#This Row],[rating_count]]&lt;1000, 1, 0)</f>
        <v>0</v>
      </c>
      <c r="P206" s="6">
        <f>Table1[[#This Row],[actual_price]]*Table1[[#This Row],[rating_count]]</f>
        <v>26388346</v>
      </c>
      <c r="Q206" s="3" t="str">
        <f>IF(Table1[[#This Row],[discounted_price]]&lt;200, "₹ 200",IF(Table1[[#This Row],[discounted_price]]&lt;=500,"₹ 200-₹ 500", "&gt;₹ 500"))</f>
        <v>₹ 200-₹ 500</v>
      </c>
      <c r="R206">
        <f>Table1[[#This Row],[rating]]*Table1[[#This Row],[rating_count]]</f>
        <v>193837.6</v>
      </c>
      <c r="S206" t="str">
        <f>IF(Table1[[#This Row],[discount_percentage]]&lt;0.25, "Low", IF(Table1[[#This Row],[discount_percentage]]&lt;0.5, "Medium", "High"))</f>
        <v>Low</v>
      </c>
    </row>
    <row r="207" spans="1:19" x14ac:dyDescent="0.25">
      <c r="A207" t="s">
        <v>447</v>
      </c>
      <c r="B207" t="s">
        <v>448</v>
      </c>
      <c r="C207" t="str">
        <f>TRIM(LEFT(Table1[[#This Row],[product_name]], FIND(" ", Table1[[#This Row],[product_name]], FIND(" ", Table1[[#This Row],[product_name]], FIND(" ", Table1[[#This Row],[product_name]])+1)+1)))</f>
        <v>Amkette 30 Pin</v>
      </c>
      <c r="D207" t="str">
        <f>PROPER(Table1[[#This Row],[Column1]])</f>
        <v>Amkette 30 Pin</v>
      </c>
      <c r="E207" t="s">
        <v>21</v>
      </c>
      <c r="F207" t="s">
        <v>22</v>
      </c>
      <c r="G207" t="s">
        <v>23</v>
      </c>
      <c r="H207" t="s">
        <v>24</v>
      </c>
      <c r="I207" s="1">
        <v>449</v>
      </c>
      <c r="J207" s="1">
        <v>599</v>
      </c>
      <c r="K207" s="4">
        <v>0.25</v>
      </c>
      <c r="L207">
        <f>IF(Table1[[#This Row],[discount_percentage]]&gt;=0.5, 1,0)</f>
        <v>0</v>
      </c>
      <c r="M207">
        <v>4</v>
      </c>
      <c r="N207" s="2">
        <v>3231</v>
      </c>
      <c r="O207" s="5">
        <f>IF(Table1[[#This Row],[rating_count]]&lt;1000, 1, 0)</f>
        <v>0</v>
      </c>
      <c r="P207" s="6">
        <f>Table1[[#This Row],[actual_price]]*Table1[[#This Row],[rating_count]]</f>
        <v>1935369</v>
      </c>
      <c r="Q207" s="3" t="str">
        <f>IF(Table1[[#This Row],[discounted_price]]&lt;200, "₹ 200",IF(Table1[[#This Row],[discounted_price]]&lt;=500,"₹ 200-₹ 500", "&gt;₹ 500"))</f>
        <v>₹ 200-₹ 500</v>
      </c>
      <c r="R207">
        <f>Table1[[#This Row],[rating]]*Table1[[#This Row],[rating_count]]</f>
        <v>12924</v>
      </c>
      <c r="S207" t="str">
        <f>IF(Table1[[#This Row],[discount_percentage]]&lt;0.25, "Low", IF(Table1[[#This Row],[discount_percentage]]&lt;0.5, "Medium", "High"))</f>
        <v>Medium</v>
      </c>
    </row>
    <row r="208" spans="1:19" x14ac:dyDescent="0.25">
      <c r="A208" t="s">
        <v>449</v>
      </c>
      <c r="B208" t="s">
        <v>450</v>
      </c>
      <c r="C208" t="str">
        <f>TRIM(LEFT(Table1[[#This Row],[product_name]], FIND(" ", Table1[[#This Row],[product_name]], FIND(" ", Table1[[#This Row],[product_name]], FIND(" ", Table1[[#This Row],[product_name]])+1)+1)))</f>
        <v>TCL 80 cm</v>
      </c>
      <c r="D208" t="str">
        <f>PROPER(Table1[[#This Row],[Column1]])</f>
        <v>Tcl 80 Cm</v>
      </c>
      <c r="E208" t="s">
        <v>52</v>
      </c>
      <c r="F208" t="s">
        <v>53</v>
      </c>
      <c r="G208" t="s">
        <v>63</v>
      </c>
      <c r="H208" t="s">
        <v>64</v>
      </c>
      <c r="I208" s="1">
        <v>11990</v>
      </c>
      <c r="J208" s="1">
        <v>31990</v>
      </c>
      <c r="K208" s="4">
        <v>0.63</v>
      </c>
      <c r="L208">
        <f>IF(Table1[[#This Row],[discount_percentage]]&gt;=0.5, 1,0)</f>
        <v>1</v>
      </c>
      <c r="M208">
        <v>4.2</v>
      </c>
      <c r="N208" s="2">
        <v>64</v>
      </c>
      <c r="O208" s="5">
        <f>IF(Table1[[#This Row],[rating_count]]&lt;1000, 1, 0)</f>
        <v>1</v>
      </c>
      <c r="P208" s="6">
        <f>Table1[[#This Row],[actual_price]]*Table1[[#This Row],[rating_count]]</f>
        <v>2047360</v>
      </c>
      <c r="Q208" s="3" t="str">
        <f>IF(Table1[[#This Row],[discounted_price]]&lt;200, "₹ 200",IF(Table1[[#This Row],[discounted_price]]&lt;=500,"₹ 200-₹ 500", "&gt;₹ 500"))</f>
        <v>&gt;₹ 500</v>
      </c>
      <c r="R208">
        <f>Table1[[#This Row],[rating]]*Table1[[#This Row],[rating_count]]</f>
        <v>268.8</v>
      </c>
      <c r="S208" t="str">
        <f>IF(Table1[[#This Row],[discount_percentage]]&lt;0.25, "Low", IF(Table1[[#This Row],[discount_percentage]]&lt;0.5, "Medium", "High"))</f>
        <v>High</v>
      </c>
    </row>
    <row r="209" spans="1:19" x14ac:dyDescent="0.25">
      <c r="A209" t="s">
        <v>451</v>
      </c>
      <c r="B209" t="s">
        <v>452</v>
      </c>
      <c r="C209" t="str">
        <f>TRIM(LEFT(Table1[[#This Row],[product_name]], FIND(" ", Table1[[#This Row],[product_name]], FIND(" ", Table1[[#This Row],[product_name]], FIND(" ", Table1[[#This Row],[product_name]])+1)+1)))</f>
        <v>POPIO Type C</v>
      </c>
      <c r="D209" t="str">
        <f>PROPER(Table1[[#This Row],[Column1]])</f>
        <v>Popio Type C</v>
      </c>
      <c r="E209" t="s">
        <v>21</v>
      </c>
      <c r="F209" t="s">
        <v>22</v>
      </c>
      <c r="G209" t="s">
        <v>23</v>
      </c>
      <c r="H209" t="s">
        <v>24</v>
      </c>
      <c r="I209" s="1">
        <v>350</v>
      </c>
      <c r="J209" s="1">
        <v>599</v>
      </c>
      <c r="K209" s="4">
        <v>0.42</v>
      </c>
      <c r="L209">
        <f>IF(Table1[[#This Row],[discount_percentage]]&gt;=0.5, 1,0)</f>
        <v>0</v>
      </c>
      <c r="M209">
        <v>3.9</v>
      </c>
      <c r="N209" s="2">
        <v>8314</v>
      </c>
      <c r="O209" s="5">
        <f>IF(Table1[[#This Row],[rating_count]]&lt;1000, 1, 0)</f>
        <v>0</v>
      </c>
      <c r="P209" s="6">
        <f>Table1[[#This Row],[actual_price]]*Table1[[#This Row],[rating_count]]</f>
        <v>4980086</v>
      </c>
      <c r="Q209" s="3" t="str">
        <f>IF(Table1[[#This Row],[discounted_price]]&lt;200, "₹ 200",IF(Table1[[#This Row],[discounted_price]]&lt;=500,"₹ 200-₹ 500", "&gt;₹ 500"))</f>
        <v>₹ 200-₹ 500</v>
      </c>
      <c r="R209">
        <f>Table1[[#This Row],[rating]]*Table1[[#This Row],[rating_count]]</f>
        <v>32424.6</v>
      </c>
      <c r="S209" t="str">
        <f>IF(Table1[[#This Row],[discount_percentage]]&lt;0.25, "Low", IF(Table1[[#This Row],[discount_percentage]]&lt;0.5, "Medium", "High"))</f>
        <v>Medium</v>
      </c>
    </row>
    <row r="210" spans="1:19" x14ac:dyDescent="0.25">
      <c r="A210" t="s">
        <v>453</v>
      </c>
      <c r="B210" t="s">
        <v>454</v>
      </c>
      <c r="C210" t="str">
        <f>TRIM(LEFT(Table1[[#This Row],[product_name]], FIND(" ", Table1[[#This Row],[product_name]], FIND(" ", Table1[[#This Row],[product_name]], FIND(" ", Table1[[#This Row],[product_name]])+1)+1)))</f>
        <v>MYVN LTG to</v>
      </c>
      <c r="D210" t="str">
        <f>PROPER(Table1[[#This Row],[Column1]])</f>
        <v>Myvn Ltg To</v>
      </c>
      <c r="E210" t="s">
        <v>21</v>
      </c>
      <c r="F210" t="s">
        <v>22</v>
      </c>
      <c r="G210" t="s">
        <v>23</v>
      </c>
      <c r="H210" t="s">
        <v>24</v>
      </c>
      <c r="I210" s="1">
        <v>252</v>
      </c>
      <c r="J210" s="1">
        <v>999</v>
      </c>
      <c r="K210" s="4">
        <v>0.75</v>
      </c>
      <c r="L210">
        <f>IF(Table1[[#This Row],[discount_percentage]]&gt;=0.5, 1,0)</f>
        <v>1</v>
      </c>
      <c r="M210">
        <v>3.7</v>
      </c>
      <c r="N210" s="2">
        <v>2249</v>
      </c>
      <c r="O210" s="5">
        <f>IF(Table1[[#This Row],[rating_count]]&lt;1000, 1, 0)</f>
        <v>0</v>
      </c>
      <c r="P210" s="6">
        <f>Table1[[#This Row],[actual_price]]*Table1[[#This Row],[rating_count]]</f>
        <v>2246751</v>
      </c>
      <c r="Q210" s="3" t="str">
        <f>IF(Table1[[#This Row],[discounted_price]]&lt;200, "₹ 200",IF(Table1[[#This Row],[discounted_price]]&lt;=500,"₹ 200-₹ 500", "&gt;₹ 500"))</f>
        <v>₹ 200-₹ 500</v>
      </c>
      <c r="R210">
        <f>Table1[[#This Row],[rating]]*Table1[[#This Row],[rating_count]]</f>
        <v>8321.3000000000011</v>
      </c>
      <c r="S210" t="str">
        <f>IF(Table1[[#This Row],[discount_percentage]]&lt;0.25, "Low", IF(Table1[[#This Row],[discount_percentage]]&lt;0.5, "Medium", "High"))</f>
        <v>High</v>
      </c>
    </row>
    <row r="211" spans="1:19" x14ac:dyDescent="0.25">
      <c r="A211" t="s">
        <v>455</v>
      </c>
      <c r="B211" t="s">
        <v>456</v>
      </c>
      <c r="C211" t="str">
        <f>TRIM(LEFT(Table1[[#This Row],[product_name]], FIND(" ", Table1[[#This Row],[product_name]], FIND(" ", Table1[[#This Row],[product_name]], FIND(" ", Table1[[#This Row],[product_name]])+1)+1)))</f>
        <v>Tata Sky Universal</v>
      </c>
      <c r="D211" t="str">
        <f>PROPER(Table1[[#This Row],[Column1]])</f>
        <v>Tata Sky Universal</v>
      </c>
      <c r="E211" t="s">
        <v>52</v>
      </c>
      <c r="F211" t="s">
        <v>53</v>
      </c>
      <c r="G211" t="s">
        <v>54</v>
      </c>
      <c r="H211" t="s">
        <v>129</v>
      </c>
      <c r="I211" s="1">
        <v>204</v>
      </c>
      <c r="J211" s="1">
        <v>599</v>
      </c>
      <c r="K211" s="4">
        <v>0.66</v>
      </c>
      <c r="L211">
        <f>IF(Table1[[#This Row],[discount_percentage]]&gt;=0.5, 1,0)</f>
        <v>1</v>
      </c>
      <c r="M211">
        <v>3.6</v>
      </c>
      <c r="N211" s="2">
        <v>339</v>
      </c>
      <c r="O211" s="5">
        <f>IF(Table1[[#This Row],[rating_count]]&lt;1000, 1, 0)</f>
        <v>1</v>
      </c>
      <c r="P211" s="6">
        <f>Table1[[#This Row],[actual_price]]*Table1[[#This Row],[rating_count]]</f>
        <v>203061</v>
      </c>
      <c r="Q211" s="3" t="str">
        <f>IF(Table1[[#This Row],[discounted_price]]&lt;200, "₹ 200",IF(Table1[[#This Row],[discounted_price]]&lt;=500,"₹ 200-₹ 500", "&gt;₹ 500"))</f>
        <v>₹ 200-₹ 500</v>
      </c>
      <c r="R211">
        <f>Table1[[#This Row],[rating]]*Table1[[#This Row],[rating_count]]</f>
        <v>1220.4000000000001</v>
      </c>
      <c r="S211" t="str">
        <f>IF(Table1[[#This Row],[discount_percentage]]&lt;0.25, "Low", IF(Table1[[#This Row],[discount_percentage]]&lt;0.5, "Medium", "High"))</f>
        <v>High</v>
      </c>
    </row>
    <row r="212" spans="1:19" x14ac:dyDescent="0.25">
      <c r="A212" t="s">
        <v>457</v>
      </c>
      <c r="B212" t="s">
        <v>458</v>
      </c>
      <c r="C212" t="str">
        <f>TRIM(LEFT(Table1[[#This Row],[product_name]], FIND(" ", Table1[[#This Row],[product_name]], FIND(" ", Table1[[#This Row],[product_name]], FIND(" ", Table1[[#This Row],[product_name]])+1)+1)))</f>
        <v>WZATCO Pixel |</v>
      </c>
      <c r="D212" t="str">
        <f>PROPER(Table1[[#This Row],[Column1]])</f>
        <v>Wzatco Pixel |</v>
      </c>
      <c r="E212" t="s">
        <v>52</v>
      </c>
      <c r="F212" t="s">
        <v>53</v>
      </c>
      <c r="G212" t="s">
        <v>352</v>
      </c>
      <c r="I212" s="1">
        <v>6490</v>
      </c>
      <c r="J212" s="1">
        <v>9990</v>
      </c>
      <c r="K212" s="4">
        <v>0.35</v>
      </c>
      <c r="L212">
        <f>IF(Table1[[#This Row],[discount_percentage]]&gt;=0.5, 1,0)</f>
        <v>0</v>
      </c>
      <c r="M212">
        <v>4</v>
      </c>
      <c r="N212" s="2">
        <v>27</v>
      </c>
      <c r="O212" s="5">
        <f>IF(Table1[[#This Row],[rating_count]]&lt;1000, 1, 0)</f>
        <v>1</v>
      </c>
      <c r="P212" s="6">
        <f>Table1[[#This Row],[actual_price]]*Table1[[#This Row],[rating_count]]</f>
        <v>269730</v>
      </c>
      <c r="Q212" s="3" t="str">
        <f>IF(Table1[[#This Row],[discounted_price]]&lt;200, "₹ 200",IF(Table1[[#This Row],[discounted_price]]&lt;=500,"₹ 200-₹ 500", "&gt;₹ 500"))</f>
        <v>&gt;₹ 500</v>
      </c>
      <c r="R212">
        <f>Table1[[#This Row],[rating]]*Table1[[#This Row],[rating_count]]</f>
        <v>108</v>
      </c>
      <c r="S212" t="str">
        <f>IF(Table1[[#This Row],[discount_percentage]]&lt;0.25, "Low", IF(Table1[[#This Row],[discount_percentage]]&lt;0.5, "Medium", "High"))</f>
        <v>Medium</v>
      </c>
    </row>
    <row r="213" spans="1:19" x14ac:dyDescent="0.25">
      <c r="A213" t="s">
        <v>459</v>
      </c>
      <c r="B213" t="s">
        <v>460</v>
      </c>
      <c r="C213" t="str">
        <f>TRIM(LEFT(Table1[[#This Row],[product_name]], FIND(" ", Table1[[#This Row],[product_name]], FIND(" ", Table1[[#This Row],[product_name]], FIND(" ", Table1[[#This Row],[product_name]])+1)+1)))</f>
        <v>7SEVEN¬Æ Compatible Tata</v>
      </c>
      <c r="D213" t="str">
        <f>PROPER(Table1[[#This Row],[Column1]])</f>
        <v>7Seven¬Æ Compatible Tata</v>
      </c>
      <c r="E213" t="s">
        <v>52</v>
      </c>
      <c r="F213" t="s">
        <v>53</v>
      </c>
      <c r="G213" t="s">
        <v>54</v>
      </c>
      <c r="H213" t="s">
        <v>129</v>
      </c>
      <c r="I213" s="1">
        <v>235</v>
      </c>
      <c r="J213" s="1">
        <v>599</v>
      </c>
      <c r="K213" s="4">
        <v>0.61</v>
      </c>
      <c r="L213">
        <f>IF(Table1[[#This Row],[discount_percentage]]&gt;=0.5, 1,0)</f>
        <v>1</v>
      </c>
      <c r="M213">
        <v>3.5</v>
      </c>
      <c r="N213" s="2">
        <v>197</v>
      </c>
      <c r="O213" s="5">
        <f>IF(Table1[[#This Row],[rating_count]]&lt;1000, 1, 0)</f>
        <v>1</v>
      </c>
      <c r="P213" s="6">
        <f>Table1[[#This Row],[actual_price]]*Table1[[#This Row],[rating_count]]</f>
        <v>118003</v>
      </c>
      <c r="Q213" s="3" t="str">
        <f>IF(Table1[[#This Row],[discounted_price]]&lt;200, "₹ 200",IF(Table1[[#This Row],[discounted_price]]&lt;=500,"₹ 200-₹ 500", "&gt;₹ 500"))</f>
        <v>₹ 200-₹ 500</v>
      </c>
      <c r="R213">
        <f>Table1[[#This Row],[rating]]*Table1[[#This Row],[rating_count]]</f>
        <v>689.5</v>
      </c>
      <c r="S213" t="str">
        <f>IF(Table1[[#This Row],[discount_percentage]]&lt;0.25, "Low", IF(Table1[[#This Row],[discount_percentage]]&lt;0.5, "Medium", "High"))</f>
        <v>High</v>
      </c>
    </row>
    <row r="214" spans="1:19" x14ac:dyDescent="0.25">
      <c r="A214" t="s">
        <v>461</v>
      </c>
      <c r="B214" t="s">
        <v>462</v>
      </c>
      <c r="C214" t="str">
        <f>TRIM(LEFT(Table1[[#This Row],[product_name]], FIND(" ", Table1[[#This Row],[product_name]], FIND(" ", Table1[[#This Row],[product_name]], FIND(" ", Table1[[#This Row],[product_name]])+1)+1)))</f>
        <v>AmazonBasics USB 2.0</v>
      </c>
      <c r="D214" t="str">
        <f>PROPER(Table1[[#This Row],[Column1]])</f>
        <v>Amazonbasics Usb 2.0</v>
      </c>
      <c r="E214" t="s">
        <v>21</v>
      </c>
      <c r="F214" t="s">
        <v>22</v>
      </c>
      <c r="G214" t="s">
        <v>23</v>
      </c>
      <c r="H214" t="s">
        <v>24</v>
      </c>
      <c r="I214" s="1">
        <v>299</v>
      </c>
      <c r="J214" s="1">
        <v>800</v>
      </c>
      <c r="K214" s="4">
        <v>0.63</v>
      </c>
      <c r="L214">
        <f>IF(Table1[[#This Row],[discount_percentage]]&gt;=0.5, 1,0)</f>
        <v>1</v>
      </c>
      <c r="M214">
        <v>4.5</v>
      </c>
      <c r="N214" s="2">
        <v>74977</v>
      </c>
      <c r="O214" s="5">
        <f>IF(Table1[[#This Row],[rating_count]]&lt;1000, 1, 0)</f>
        <v>0</v>
      </c>
      <c r="P214" s="6">
        <f>Table1[[#This Row],[actual_price]]*Table1[[#This Row],[rating_count]]</f>
        <v>59981600</v>
      </c>
      <c r="Q214" s="3" t="str">
        <f>IF(Table1[[#This Row],[discounted_price]]&lt;200, "₹ 200",IF(Table1[[#This Row],[discounted_price]]&lt;=500,"₹ 200-₹ 500", "&gt;₹ 500"))</f>
        <v>₹ 200-₹ 500</v>
      </c>
      <c r="R214">
        <f>Table1[[#This Row],[rating]]*Table1[[#This Row],[rating_count]]</f>
        <v>337396.5</v>
      </c>
      <c r="S214" t="str">
        <f>IF(Table1[[#This Row],[discount_percentage]]&lt;0.25, "Low", IF(Table1[[#This Row],[discount_percentage]]&lt;0.5, "Medium", "High"))</f>
        <v>High</v>
      </c>
    </row>
    <row r="215" spans="1:19" x14ac:dyDescent="0.25">
      <c r="A215" t="s">
        <v>463</v>
      </c>
      <c r="B215" t="s">
        <v>464</v>
      </c>
      <c r="C215" t="str">
        <f>TRIM(LEFT(Table1[[#This Row],[product_name]], FIND(" ", Table1[[#This Row],[product_name]], FIND(" ", Table1[[#This Row],[product_name]], FIND(" ", Table1[[#This Row],[product_name]])+1)+1)))</f>
        <v>Amazon Basics USB</v>
      </c>
      <c r="D215" t="str">
        <f>PROPER(Table1[[#This Row],[Column1]])</f>
        <v>Amazon Basics Usb</v>
      </c>
      <c r="E215" t="s">
        <v>21</v>
      </c>
      <c r="F215" t="s">
        <v>22</v>
      </c>
      <c r="G215" t="s">
        <v>23</v>
      </c>
      <c r="H215" t="s">
        <v>24</v>
      </c>
      <c r="I215" s="1">
        <v>799</v>
      </c>
      <c r="J215" s="1">
        <v>1999</v>
      </c>
      <c r="K215" s="4">
        <v>0.6</v>
      </c>
      <c r="L215">
        <f>IF(Table1[[#This Row],[discount_percentage]]&gt;=0.5, 1,0)</f>
        <v>1</v>
      </c>
      <c r="M215">
        <v>4.2</v>
      </c>
      <c r="N215" s="2">
        <v>8583</v>
      </c>
      <c r="O215" s="5">
        <f>IF(Table1[[#This Row],[rating_count]]&lt;1000, 1, 0)</f>
        <v>0</v>
      </c>
      <c r="P215" s="6">
        <f>Table1[[#This Row],[actual_price]]*Table1[[#This Row],[rating_count]]</f>
        <v>17157417</v>
      </c>
      <c r="Q215" s="3" t="str">
        <f>IF(Table1[[#This Row],[discounted_price]]&lt;200, "₹ 200",IF(Table1[[#This Row],[discounted_price]]&lt;=500,"₹ 200-₹ 500", "&gt;₹ 500"))</f>
        <v>&gt;₹ 500</v>
      </c>
      <c r="R215">
        <f>Table1[[#This Row],[rating]]*Table1[[#This Row],[rating_count]]</f>
        <v>36048.6</v>
      </c>
      <c r="S215" t="str">
        <f>IF(Table1[[#This Row],[discount_percentage]]&lt;0.25, "Low", IF(Table1[[#This Row],[discount_percentage]]&lt;0.5, "Medium", "High"))</f>
        <v>High</v>
      </c>
    </row>
    <row r="216" spans="1:19" x14ac:dyDescent="0.25">
      <c r="A216" t="s">
        <v>465</v>
      </c>
      <c r="B216" t="s">
        <v>466</v>
      </c>
      <c r="C216" t="str">
        <f>TRIM(LEFT(Table1[[#This Row],[product_name]], FIND(" ", Table1[[#This Row],[product_name]], FIND(" ", Table1[[#This Row],[product_name]], FIND(" ", Table1[[#This Row],[product_name]])+1)+1)))</f>
        <v>Crypo‚Ñ¢ Universal Remote</v>
      </c>
      <c r="D216" t="str">
        <f>PROPER(Table1[[#This Row],[Column1]])</f>
        <v>Crypo‚Ñ¢ Universal Remote</v>
      </c>
      <c r="E216" t="s">
        <v>52</v>
      </c>
      <c r="F216" t="s">
        <v>53</v>
      </c>
      <c r="G216" t="s">
        <v>54</v>
      </c>
      <c r="H216" t="s">
        <v>129</v>
      </c>
      <c r="I216" s="1">
        <v>299</v>
      </c>
      <c r="J216" s="1">
        <v>999</v>
      </c>
      <c r="K216" s="4">
        <v>0.7</v>
      </c>
      <c r="L216">
        <f>IF(Table1[[#This Row],[discount_percentage]]&gt;=0.5, 1,0)</f>
        <v>1</v>
      </c>
      <c r="M216">
        <v>3.8</v>
      </c>
      <c r="N216" s="2">
        <v>928</v>
      </c>
      <c r="O216" s="5">
        <f>IF(Table1[[#This Row],[rating_count]]&lt;1000, 1, 0)</f>
        <v>1</v>
      </c>
      <c r="P216" s="6">
        <f>Table1[[#This Row],[actual_price]]*Table1[[#This Row],[rating_count]]</f>
        <v>927072</v>
      </c>
      <c r="Q216" s="3" t="str">
        <f>IF(Table1[[#This Row],[discounted_price]]&lt;200, "₹ 200",IF(Table1[[#This Row],[discounted_price]]&lt;=500,"₹ 200-₹ 500", "&gt;₹ 500"))</f>
        <v>₹ 200-₹ 500</v>
      </c>
      <c r="R216">
        <f>Table1[[#This Row],[rating]]*Table1[[#This Row],[rating_count]]</f>
        <v>3526.3999999999996</v>
      </c>
      <c r="S216" t="str">
        <f>IF(Table1[[#This Row],[discount_percentage]]&lt;0.25, "Low", IF(Table1[[#This Row],[discount_percentage]]&lt;0.5, "Medium", "High"))</f>
        <v>High</v>
      </c>
    </row>
    <row r="217" spans="1:19" x14ac:dyDescent="0.25">
      <c r="A217" t="s">
        <v>467</v>
      </c>
      <c r="B217" t="s">
        <v>468</v>
      </c>
      <c r="C217" t="str">
        <f>TRIM(LEFT(Table1[[#This Row],[product_name]], FIND(" ", Table1[[#This Row],[product_name]], FIND(" ", Table1[[#This Row],[product_name]], FIND(" ", Table1[[#This Row],[product_name]])+1)+1)))</f>
        <v>Karbonn 80 cm</v>
      </c>
      <c r="D217" t="str">
        <f>PROPER(Table1[[#This Row],[Column1]])</f>
        <v>Karbonn 80 Cm</v>
      </c>
      <c r="E217" t="s">
        <v>52</v>
      </c>
      <c r="F217" t="s">
        <v>53</v>
      </c>
      <c r="G217" t="s">
        <v>63</v>
      </c>
      <c r="H217" t="s">
        <v>140</v>
      </c>
      <c r="I217" s="1">
        <v>6999</v>
      </c>
      <c r="J217" s="1">
        <v>16990</v>
      </c>
      <c r="K217" s="4">
        <v>0.59</v>
      </c>
      <c r="L217">
        <f>IF(Table1[[#This Row],[discount_percentage]]&gt;=0.5, 1,0)</f>
        <v>1</v>
      </c>
      <c r="M217">
        <v>3.8</v>
      </c>
      <c r="N217" s="2">
        <v>110</v>
      </c>
      <c r="O217" s="5">
        <f>IF(Table1[[#This Row],[rating_count]]&lt;1000, 1, 0)</f>
        <v>1</v>
      </c>
      <c r="P217" s="6">
        <f>Table1[[#This Row],[actual_price]]*Table1[[#This Row],[rating_count]]</f>
        <v>1868900</v>
      </c>
      <c r="Q217" s="3" t="str">
        <f>IF(Table1[[#This Row],[discounted_price]]&lt;200, "₹ 200",IF(Table1[[#This Row],[discounted_price]]&lt;=500,"₹ 200-₹ 500", "&gt;₹ 500"))</f>
        <v>&gt;₹ 500</v>
      </c>
      <c r="R217">
        <f>Table1[[#This Row],[rating]]*Table1[[#This Row],[rating_count]]</f>
        <v>418</v>
      </c>
      <c r="S217" t="str">
        <f>IF(Table1[[#This Row],[discount_percentage]]&lt;0.25, "Low", IF(Table1[[#This Row],[discount_percentage]]&lt;0.5, "Medium", "High"))</f>
        <v>High</v>
      </c>
    </row>
    <row r="218" spans="1:19" x14ac:dyDescent="0.25">
      <c r="A218" t="s">
        <v>469</v>
      </c>
      <c r="B218" t="s">
        <v>470</v>
      </c>
      <c r="C218" t="str">
        <f>TRIM(LEFT(Table1[[#This Row],[product_name]], FIND(" ", Table1[[#This Row],[product_name]], FIND(" ", Table1[[#This Row],[product_name]], FIND(" ", Table1[[#This Row],[product_name]])+1)+1)))</f>
        <v>OnePlus 138.7 cm</v>
      </c>
      <c r="D218" t="str">
        <f>PROPER(Table1[[#This Row],[Column1]])</f>
        <v>Oneplus 138.7 Cm</v>
      </c>
      <c r="E218" t="s">
        <v>52</v>
      </c>
      <c r="F218" t="s">
        <v>53</v>
      </c>
      <c r="G218" t="s">
        <v>63</v>
      </c>
      <c r="H218" t="s">
        <v>64</v>
      </c>
      <c r="I218" s="1">
        <v>42999</v>
      </c>
      <c r="J218" s="1">
        <v>59999</v>
      </c>
      <c r="K218" s="4">
        <v>0.28000000000000003</v>
      </c>
      <c r="L218">
        <f>IF(Table1[[#This Row],[discount_percentage]]&gt;=0.5, 1,0)</f>
        <v>0</v>
      </c>
      <c r="M218">
        <v>4.0999999999999996</v>
      </c>
      <c r="N218" s="2">
        <v>6753</v>
      </c>
      <c r="O218" s="5">
        <f>IF(Table1[[#This Row],[rating_count]]&lt;1000, 1, 0)</f>
        <v>0</v>
      </c>
      <c r="P218" s="6">
        <f>Table1[[#This Row],[actual_price]]*Table1[[#This Row],[rating_count]]</f>
        <v>405173247</v>
      </c>
      <c r="Q218" s="3" t="str">
        <f>IF(Table1[[#This Row],[discounted_price]]&lt;200, "₹ 200",IF(Table1[[#This Row],[discounted_price]]&lt;=500,"₹ 200-₹ 500", "&gt;₹ 500"))</f>
        <v>&gt;₹ 500</v>
      </c>
      <c r="R218">
        <f>Table1[[#This Row],[rating]]*Table1[[#This Row],[rating_count]]</f>
        <v>27687.3</v>
      </c>
      <c r="S218" t="str">
        <f>IF(Table1[[#This Row],[discount_percentage]]&lt;0.25, "Low", IF(Table1[[#This Row],[discount_percentage]]&lt;0.5, "Medium", "High"))</f>
        <v>Medium</v>
      </c>
    </row>
    <row r="219" spans="1:19" x14ac:dyDescent="0.25">
      <c r="A219" t="s">
        <v>471</v>
      </c>
      <c r="B219" t="s">
        <v>472</v>
      </c>
      <c r="C219" t="str">
        <f>TRIM(LEFT(Table1[[#This Row],[product_name]], FIND(" ", Table1[[#This Row],[product_name]], FIND(" ", Table1[[#This Row],[product_name]], FIND(" ", Table1[[#This Row],[product_name]])+1)+1)))</f>
        <v>Posh 1.5 Meter</v>
      </c>
      <c r="D219" t="str">
        <f>PROPER(Table1[[#This Row],[Column1]])</f>
        <v>Posh 1.5 Meter</v>
      </c>
      <c r="E219" t="s">
        <v>52</v>
      </c>
      <c r="F219" t="s">
        <v>53</v>
      </c>
      <c r="G219" t="s">
        <v>54</v>
      </c>
      <c r="H219" t="s">
        <v>24</v>
      </c>
      <c r="I219" s="1">
        <v>173</v>
      </c>
      <c r="J219" s="1">
        <v>999</v>
      </c>
      <c r="K219" s="4">
        <v>0.83</v>
      </c>
      <c r="L219">
        <f>IF(Table1[[#This Row],[discount_percentage]]&gt;=0.5, 1,0)</f>
        <v>1</v>
      </c>
      <c r="M219">
        <v>4.3</v>
      </c>
      <c r="N219" s="2">
        <v>1237</v>
      </c>
      <c r="O219" s="5">
        <f>IF(Table1[[#This Row],[rating_count]]&lt;1000, 1, 0)</f>
        <v>0</v>
      </c>
      <c r="P219" s="6">
        <f>Table1[[#This Row],[actual_price]]*Table1[[#This Row],[rating_count]]</f>
        <v>1235763</v>
      </c>
      <c r="Q219" s="3" t="str">
        <f>IF(Table1[[#This Row],[discounted_price]]&lt;200, "₹ 200",IF(Table1[[#This Row],[discounted_price]]&lt;=500,"₹ 200-₹ 500", "&gt;₹ 500"))</f>
        <v>₹ 200</v>
      </c>
      <c r="R219">
        <f>Table1[[#This Row],[rating]]*Table1[[#This Row],[rating_count]]</f>
        <v>5319.0999999999995</v>
      </c>
      <c r="S219" t="str">
        <f>IF(Table1[[#This Row],[discount_percentage]]&lt;0.25, "Low", IF(Table1[[#This Row],[discount_percentage]]&lt;0.5, "Medium", "High"))</f>
        <v>High</v>
      </c>
    </row>
    <row r="220" spans="1:19" x14ac:dyDescent="0.25">
      <c r="A220" t="s">
        <v>473</v>
      </c>
      <c r="B220" t="s">
        <v>474</v>
      </c>
      <c r="C220" t="str">
        <f>TRIM(LEFT(Table1[[#This Row],[product_name]], FIND(" ", Table1[[#This Row],[product_name]], FIND(" ", Table1[[#This Row],[product_name]], FIND(" ", Table1[[#This Row],[product_name]])+1)+1)))</f>
        <v>Amazon Basics HDMI</v>
      </c>
      <c r="D220" t="str">
        <f>PROPER(Table1[[#This Row],[Column1]])</f>
        <v>Amazon Basics Hdmi</v>
      </c>
      <c r="E220" t="s">
        <v>52</v>
      </c>
      <c r="F220" t="s">
        <v>300</v>
      </c>
      <c r="G220" t="s">
        <v>54</v>
      </c>
      <c r="H220" t="s">
        <v>475</v>
      </c>
      <c r="I220" s="1">
        <v>209</v>
      </c>
      <c r="J220" s="1">
        <v>600</v>
      </c>
      <c r="K220" s="4">
        <v>0.65</v>
      </c>
      <c r="L220">
        <f>IF(Table1[[#This Row],[discount_percentage]]&gt;=0.5, 1,0)</f>
        <v>1</v>
      </c>
      <c r="M220">
        <v>4.4000000000000004</v>
      </c>
      <c r="N220" s="2">
        <v>18872</v>
      </c>
      <c r="O220" s="5">
        <f>IF(Table1[[#This Row],[rating_count]]&lt;1000, 1, 0)</f>
        <v>0</v>
      </c>
      <c r="P220" s="6">
        <f>Table1[[#This Row],[actual_price]]*Table1[[#This Row],[rating_count]]</f>
        <v>11323200</v>
      </c>
      <c r="Q220" s="3" t="str">
        <f>IF(Table1[[#This Row],[discounted_price]]&lt;200, "₹ 200",IF(Table1[[#This Row],[discounted_price]]&lt;=500,"₹ 200-₹ 500", "&gt;₹ 500"))</f>
        <v>₹ 200-₹ 500</v>
      </c>
      <c r="R220">
        <f>Table1[[#This Row],[rating]]*Table1[[#This Row],[rating_count]]</f>
        <v>83036.800000000003</v>
      </c>
      <c r="S220" t="str">
        <f>IF(Table1[[#This Row],[discount_percentage]]&lt;0.25, "Low", IF(Table1[[#This Row],[discount_percentage]]&lt;0.5, "Medium", "High"))</f>
        <v>High</v>
      </c>
    </row>
    <row r="221" spans="1:19" x14ac:dyDescent="0.25">
      <c r="A221" t="s">
        <v>476</v>
      </c>
      <c r="B221" t="s">
        <v>477</v>
      </c>
      <c r="C221" t="str">
        <f>TRIM(LEFT(Table1[[#This Row],[product_name]], FIND(" ", Table1[[#This Row],[product_name]], FIND(" ", Table1[[#This Row],[product_name]], FIND(" ", Table1[[#This Row],[product_name]])+1)+1)))</f>
        <v>boAt LTG 550v3</v>
      </c>
      <c r="D221" t="str">
        <f>PROPER(Table1[[#This Row],[Column1]])</f>
        <v>Boat Ltg 550V3</v>
      </c>
      <c r="E221" t="s">
        <v>21</v>
      </c>
      <c r="F221" t="s">
        <v>22</v>
      </c>
      <c r="G221" t="s">
        <v>23</v>
      </c>
      <c r="H221" t="s">
        <v>24</v>
      </c>
      <c r="I221" s="1">
        <v>848.99</v>
      </c>
      <c r="J221" s="1">
        <v>1490</v>
      </c>
      <c r="K221" s="4">
        <v>0.43</v>
      </c>
      <c r="L221">
        <f>IF(Table1[[#This Row],[discount_percentage]]&gt;=0.5, 1,0)</f>
        <v>0</v>
      </c>
      <c r="M221">
        <v>3.9</v>
      </c>
      <c r="N221" s="2">
        <v>356</v>
      </c>
      <c r="O221" s="5">
        <f>IF(Table1[[#This Row],[rating_count]]&lt;1000, 1, 0)</f>
        <v>1</v>
      </c>
      <c r="P221" s="6">
        <f>Table1[[#This Row],[actual_price]]*Table1[[#This Row],[rating_count]]</f>
        <v>530440</v>
      </c>
      <c r="Q221" s="3" t="str">
        <f>IF(Table1[[#This Row],[discounted_price]]&lt;200, "₹ 200",IF(Table1[[#This Row],[discounted_price]]&lt;=500,"₹ 200-₹ 500", "&gt;₹ 500"))</f>
        <v>&gt;₹ 500</v>
      </c>
      <c r="R221">
        <f>Table1[[#This Row],[rating]]*Table1[[#This Row],[rating_count]]</f>
        <v>1388.3999999999999</v>
      </c>
      <c r="S221" t="str">
        <f>IF(Table1[[#This Row],[discount_percentage]]&lt;0.25, "Low", IF(Table1[[#This Row],[discount_percentage]]&lt;0.5, "Medium", "High"))</f>
        <v>Medium</v>
      </c>
    </row>
    <row r="222" spans="1:19" x14ac:dyDescent="0.25">
      <c r="A222" t="s">
        <v>478</v>
      </c>
      <c r="B222" t="s">
        <v>479</v>
      </c>
      <c r="C222" t="str">
        <f>TRIM(LEFT(Table1[[#This Row],[product_name]], FIND(" ", Table1[[#This Row],[product_name]], FIND(" ", Table1[[#This Row],[product_name]], FIND(" ", Table1[[#This Row],[product_name]])+1)+1)))</f>
        <v>Wayona Nylon Braided</v>
      </c>
      <c r="D222" t="str">
        <f>PROPER(Table1[[#This Row],[Column1]])</f>
        <v>Wayona Nylon Braided</v>
      </c>
      <c r="E222" t="s">
        <v>21</v>
      </c>
      <c r="F222" t="s">
        <v>22</v>
      </c>
      <c r="G222" t="s">
        <v>23</v>
      </c>
      <c r="H222" t="s">
        <v>24</v>
      </c>
      <c r="I222" s="1">
        <v>649</v>
      </c>
      <c r="J222" s="1">
        <v>1999</v>
      </c>
      <c r="K222" s="4">
        <v>0.68</v>
      </c>
      <c r="L222">
        <f>IF(Table1[[#This Row],[discount_percentage]]&gt;=0.5, 1,0)</f>
        <v>1</v>
      </c>
      <c r="M222">
        <v>4.2</v>
      </c>
      <c r="N222" s="2">
        <v>24269</v>
      </c>
      <c r="O222" s="5">
        <f>IF(Table1[[#This Row],[rating_count]]&lt;1000, 1, 0)</f>
        <v>0</v>
      </c>
      <c r="P222" s="6">
        <f>Table1[[#This Row],[actual_price]]*Table1[[#This Row],[rating_count]]</f>
        <v>48513731</v>
      </c>
      <c r="Q222" s="3" t="str">
        <f>IF(Table1[[#This Row],[discounted_price]]&lt;200, "₹ 200",IF(Table1[[#This Row],[discounted_price]]&lt;=500,"₹ 200-₹ 500", "&gt;₹ 500"))</f>
        <v>&gt;₹ 500</v>
      </c>
      <c r="R222">
        <f>Table1[[#This Row],[rating]]*Table1[[#This Row],[rating_count]]</f>
        <v>101929.8</v>
      </c>
      <c r="S222" t="str">
        <f>IF(Table1[[#This Row],[discount_percentage]]&lt;0.25, "Low", IF(Table1[[#This Row],[discount_percentage]]&lt;0.5, "Medium", "High"))</f>
        <v>High</v>
      </c>
    </row>
    <row r="223" spans="1:19" x14ac:dyDescent="0.25">
      <c r="A223" t="s">
        <v>480</v>
      </c>
      <c r="B223" t="s">
        <v>481</v>
      </c>
      <c r="C223" t="str">
        <f>TRIM(LEFT(Table1[[#This Row],[product_name]], FIND(" ", Table1[[#This Row],[product_name]], FIND(" ", Table1[[#This Row],[product_name]], FIND(" ", Table1[[#This Row],[product_name]])+1)+1)))</f>
        <v>Astigo Compatible Remote</v>
      </c>
      <c r="D223" t="str">
        <f>PROPER(Table1[[#This Row],[Column1]])</f>
        <v>Astigo Compatible Remote</v>
      </c>
      <c r="E223" t="s">
        <v>52</v>
      </c>
      <c r="F223" t="s">
        <v>53</v>
      </c>
      <c r="G223" t="s">
        <v>54</v>
      </c>
      <c r="H223" t="s">
        <v>129</v>
      </c>
      <c r="I223" s="1">
        <v>299</v>
      </c>
      <c r="J223" s="1">
        <v>899</v>
      </c>
      <c r="K223" s="4">
        <v>0.67</v>
      </c>
      <c r="L223">
        <f>IF(Table1[[#This Row],[discount_percentage]]&gt;=0.5, 1,0)</f>
        <v>1</v>
      </c>
      <c r="M223">
        <v>3.8</v>
      </c>
      <c r="N223" s="2">
        <v>425</v>
      </c>
      <c r="O223" s="5">
        <f>IF(Table1[[#This Row],[rating_count]]&lt;1000, 1, 0)</f>
        <v>1</v>
      </c>
      <c r="P223" s="6">
        <f>Table1[[#This Row],[actual_price]]*Table1[[#This Row],[rating_count]]</f>
        <v>382075</v>
      </c>
      <c r="Q223" s="3" t="str">
        <f>IF(Table1[[#This Row],[discounted_price]]&lt;200, "₹ 200",IF(Table1[[#This Row],[discounted_price]]&lt;=500,"₹ 200-₹ 500", "&gt;₹ 500"))</f>
        <v>₹ 200-₹ 500</v>
      </c>
      <c r="R223">
        <f>Table1[[#This Row],[rating]]*Table1[[#This Row],[rating_count]]</f>
        <v>1615</v>
      </c>
      <c r="S223" t="str">
        <f>IF(Table1[[#This Row],[discount_percentage]]&lt;0.25, "Low", IF(Table1[[#This Row],[discount_percentage]]&lt;0.5, "Medium", "High"))</f>
        <v>High</v>
      </c>
    </row>
    <row r="224" spans="1:19" x14ac:dyDescent="0.25">
      <c r="A224" t="s">
        <v>482</v>
      </c>
      <c r="B224" t="s">
        <v>483</v>
      </c>
      <c r="C224" t="str">
        <f>TRIM(LEFT(Table1[[#This Row],[product_name]], FIND(" ", Table1[[#This Row],[product_name]], FIND(" ", Table1[[#This Row],[product_name]], FIND(" ", Table1[[#This Row],[product_name]])+1)+1)))</f>
        <v>Caprigo Heavy Duty</v>
      </c>
      <c r="D224" t="str">
        <f>PROPER(Table1[[#This Row],[Column1]])</f>
        <v>Caprigo Heavy Duty</v>
      </c>
      <c r="E224" t="s">
        <v>52</v>
      </c>
      <c r="F224" t="s">
        <v>53</v>
      </c>
      <c r="G224" t="s">
        <v>54</v>
      </c>
      <c r="H224" t="s">
        <v>171</v>
      </c>
      <c r="I224" s="1">
        <v>399</v>
      </c>
      <c r="J224" s="1">
        <v>799</v>
      </c>
      <c r="K224" s="4">
        <v>0.5</v>
      </c>
      <c r="L224">
        <f>IF(Table1[[#This Row],[discount_percentage]]&gt;=0.5, 1,0)</f>
        <v>1</v>
      </c>
      <c r="M224">
        <v>4.0999999999999996</v>
      </c>
      <c r="N224" s="2">
        <v>1161</v>
      </c>
      <c r="O224" s="5">
        <f>IF(Table1[[#This Row],[rating_count]]&lt;1000, 1, 0)</f>
        <v>0</v>
      </c>
      <c r="P224" s="6">
        <f>Table1[[#This Row],[actual_price]]*Table1[[#This Row],[rating_count]]</f>
        <v>927639</v>
      </c>
      <c r="Q224" s="3" t="str">
        <f>IF(Table1[[#This Row],[discounted_price]]&lt;200, "₹ 200",IF(Table1[[#This Row],[discounted_price]]&lt;=500,"₹ 200-₹ 500", "&gt;₹ 500"))</f>
        <v>₹ 200-₹ 500</v>
      </c>
      <c r="R224">
        <f>Table1[[#This Row],[rating]]*Table1[[#This Row],[rating_count]]</f>
        <v>4760.0999999999995</v>
      </c>
      <c r="S224" t="str">
        <f>IF(Table1[[#This Row],[discount_percentage]]&lt;0.25, "Low", IF(Table1[[#This Row],[discount_percentage]]&lt;0.5, "Medium", "High"))</f>
        <v>High</v>
      </c>
    </row>
    <row r="225" spans="1:19" x14ac:dyDescent="0.25">
      <c r="A225" t="s">
        <v>484</v>
      </c>
      <c r="B225" t="s">
        <v>485</v>
      </c>
      <c r="C225" t="str">
        <f>TRIM(LEFT(Table1[[#This Row],[product_name]], FIND(" ", Table1[[#This Row],[product_name]], FIND(" ", Table1[[#This Row],[product_name]], FIND(" ", Table1[[#This Row],[product_name]])+1)+1)))</f>
        <v>Portronics Konnect L</v>
      </c>
      <c r="D225" t="str">
        <f>PROPER(Table1[[#This Row],[Column1]])</f>
        <v>Portronics Konnect L</v>
      </c>
      <c r="E225" t="s">
        <v>21</v>
      </c>
      <c r="F225" t="s">
        <v>22</v>
      </c>
      <c r="G225" t="s">
        <v>23</v>
      </c>
      <c r="H225" t="s">
        <v>24</v>
      </c>
      <c r="I225" s="1">
        <v>249</v>
      </c>
      <c r="J225" s="1">
        <v>499</v>
      </c>
      <c r="K225" s="4">
        <v>0.5</v>
      </c>
      <c r="L225">
        <f>IF(Table1[[#This Row],[discount_percentage]]&gt;=0.5, 1,0)</f>
        <v>1</v>
      </c>
      <c r="M225">
        <v>4.0999999999999996</v>
      </c>
      <c r="N225" s="2">
        <v>1508</v>
      </c>
      <c r="O225" s="5">
        <f>IF(Table1[[#This Row],[rating_count]]&lt;1000, 1, 0)</f>
        <v>0</v>
      </c>
      <c r="P225" s="6">
        <f>Table1[[#This Row],[actual_price]]*Table1[[#This Row],[rating_count]]</f>
        <v>752492</v>
      </c>
      <c r="Q225" s="3" t="str">
        <f>IF(Table1[[#This Row],[discounted_price]]&lt;200, "₹ 200",IF(Table1[[#This Row],[discounted_price]]&lt;=500,"₹ 200-₹ 500", "&gt;₹ 500"))</f>
        <v>₹ 200-₹ 500</v>
      </c>
      <c r="R225">
        <f>Table1[[#This Row],[rating]]*Table1[[#This Row],[rating_count]]</f>
        <v>6182.7999999999993</v>
      </c>
      <c r="S225" t="str">
        <f>IF(Table1[[#This Row],[discount_percentage]]&lt;0.25, "Low", IF(Table1[[#This Row],[discount_percentage]]&lt;0.5, "Medium", "High"))</f>
        <v>High</v>
      </c>
    </row>
    <row r="226" spans="1:19" x14ac:dyDescent="0.25">
      <c r="A226" t="s">
        <v>486</v>
      </c>
      <c r="B226" t="s">
        <v>487</v>
      </c>
      <c r="C226" t="str">
        <f>TRIM(LEFT(Table1[[#This Row],[product_name]], FIND(" ", Table1[[#This Row],[product_name]], FIND(" ", Table1[[#This Row],[product_name]], FIND(" ", Table1[[#This Row],[product_name]])+1)+1)))</f>
        <v>TATA SKY HD</v>
      </c>
      <c r="D226" t="str">
        <f>PROPER(Table1[[#This Row],[Column1]])</f>
        <v>Tata Sky Hd</v>
      </c>
      <c r="E226" t="s">
        <v>52</v>
      </c>
      <c r="F226" t="s">
        <v>53</v>
      </c>
      <c r="G226" t="s">
        <v>488</v>
      </c>
      <c r="H226" t="s">
        <v>489</v>
      </c>
      <c r="I226" s="1">
        <v>1249</v>
      </c>
      <c r="J226" s="1">
        <v>2299</v>
      </c>
      <c r="K226" s="4">
        <v>0.46</v>
      </c>
      <c r="L226">
        <f>IF(Table1[[#This Row],[discount_percentage]]&gt;=0.5, 1,0)</f>
        <v>0</v>
      </c>
      <c r="M226">
        <v>4.3</v>
      </c>
      <c r="N226" s="2">
        <v>7636</v>
      </c>
      <c r="O226" s="5">
        <f>IF(Table1[[#This Row],[rating_count]]&lt;1000, 1, 0)</f>
        <v>0</v>
      </c>
      <c r="P226" s="6">
        <f>Table1[[#This Row],[actual_price]]*Table1[[#This Row],[rating_count]]</f>
        <v>17555164</v>
      </c>
      <c r="Q226" s="3" t="str">
        <f>IF(Table1[[#This Row],[discounted_price]]&lt;200, "₹ 200",IF(Table1[[#This Row],[discounted_price]]&lt;=500,"₹ 200-₹ 500", "&gt;₹ 500"))</f>
        <v>&gt;₹ 500</v>
      </c>
      <c r="R226">
        <f>Table1[[#This Row],[rating]]*Table1[[#This Row],[rating_count]]</f>
        <v>32834.799999999996</v>
      </c>
      <c r="S226" t="str">
        <f>IF(Table1[[#This Row],[discount_percentage]]&lt;0.25, "Low", IF(Table1[[#This Row],[discount_percentage]]&lt;0.5, "Medium", "High"))</f>
        <v>Medium</v>
      </c>
    </row>
    <row r="227" spans="1:19" x14ac:dyDescent="0.25">
      <c r="A227" t="s">
        <v>490</v>
      </c>
      <c r="B227" t="s">
        <v>491</v>
      </c>
      <c r="C227" t="str">
        <f>TRIM(LEFT(Table1[[#This Row],[product_name]], FIND(" ", Table1[[#This Row],[product_name]], FIND(" ", Table1[[#This Row],[product_name]], FIND(" ", Table1[[#This Row],[product_name]])+1)+1)))</f>
        <v>Remote Compatible for</v>
      </c>
      <c r="D227" t="str">
        <f>PROPER(Table1[[#This Row],[Column1]])</f>
        <v>Remote Compatible For</v>
      </c>
      <c r="E227" t="s">
        <v>52</v>
      </c>
      <c r="F227" t="s">
        <v>53</v>
      </c>
      <c r="G227" t="s">
        <v>54</v>
      </c>
      <c r="H227" t="s">
        <v>129</v>
      </c>
      <c r="I227" s="1">
        <v>213</v>
      </c>
      <c r="J227" s="1">
        <v>499</v>
      </c>
      <c r="K227" s="4">
        <v>0.56999999999999995</v>
      </c>
      <c r="L227">
        <f>IF(Table1[[#This Row],[discount_percentage]]&gt;=0.5, 1,0)</f>
        <v>1</v>
      </c>
      <c r="M227">
        <v>3.7</v>
      </c>
      <c r="N227" s="2">
        <v>246</v>
      </c>
      <c r="O227" s="5">
        <f>IF(Table1[[#This Row],[rating_count]]&lt;1000, 1, 0)</f>
        <v>1</v>
      </c>
      <c r="P227" s="6">
        <f>Table1[[#This Row],[actual_price]]*Table1[[#This Row],[rating_count]]</f>
        <v>122754</v>
      </c>
      <c r="Q227" s="3" t="str">
        <f>IF(Table1[[#This Row],[discounted_price]]&lt;200, "₹ 200",IF(Table1[[#This Row],[discounted_price]]&lt;=500,"₹ 200-₹ 500", "&gt;₹ 500"))</f>
        <v>₹ 200-₹ 500</v>
      </c>
      <c r="R227">
        <f>Table1[[#This Row],[rating]]*Table1[[#This Row],[rating_count]]</f>
        <v>910.2</v>
      </c>
      <c r="S227" t="str">
        <f>IF(Table1[[#This Row],[discount_percentage]]&lt;0.25, "Low", IF(Table1[[#This Row],[discount_percentage]]&lt;0.5, "Medium", "High"))</f>
        <v>High</v>
      </c>
    </row>
    <row r="228" spans="1:19" x14ac:dyDescent="0.25">
      <c r="A228" t="s">
        <v>492</v>
      </c>
      <c r="B228" t="s">
        <v>493</v>
      </c>
      <c r="C228" t="str">
        <f>TRIM(LEFT(Table1[[#This Row],[product_name]], FIND(" ", Table1[[#This Row],[product_name]], FIND(" ", Table1[[#This Row],[product_name]], FIND(" ", Table1[[#This Row],[product_name]])+1)+1)))</f>
        <v>SoniVision SA-D10 SA-D100</v>
      </c>
      <c r="D228" t="str">
        <f>PROPER(Table1[[#This Row],[Column1]])</f>
        <v>Sonivision Sa-D10 Sa-D100</v>
      </c>
      <c r="E228" t="s">
        <v>52</v>
      </c>
      <c r="F228" t="s">
        <v>53</v>
      </c>
      <c r="G228" t="s">
        <v>54</v>
      </c>
      <c r="H228" t="s">
        <v>129</v>
      </c>
      <c r="I228" s="1">
        <v>209</v>
      </c>
      <c r="J228" s="1">
        <v>499</v>
      </c>
      <c r="K228" s="4">
        <v>0.57999999999999996</v>
      </c>
      <c r="L228">
        <f>IF(Table1[[#This Row],[discount_percentage]]&gt;=0.5, 1,0)</f>
        <v>1</v>
      </c>
      <c r="M228">
        <v>4</v>
      </c>
      <c r="N228" s="2">
        <v>479</v>
      </c>
      <c r="O228" s="5">
        <f>IF(Table1[[#This Row],[rating_count]]&lt;1000, 1, 0)</f>
        <v>1</v>
      </c>
      <c r="P228" s="6">
        <f>Table1[[#This Row],[actual_price]]*Table1[[#This Row],[rating_count]]</f>
        <v>239021</v>
      </c>
      <c r="Q228" s="3" t="str">
        <f>IF(Table1[[#This Row],[discounted_price]]&lt;200, "₹ 200",IF(Table1[[#This Row],[discounted_price]]&lt;=500,"₹ 200-₹ 500", "&gt;₹ 500"))</f>
        <v>₹ 200-₹ 500</v>
      </c>
      <c r="R228">
        <f>Table1[[#This Row],[rating]]*Table1[[#This Row],[rating_count]]</f>
        <v>1916</v>
      </c>
      <c r="S228" t="str">
        <f>IF(Table1[[#This Row],[discount_percentage]]&lt;0.25, "Low", IF(Table1[[#This Row],[discount_percentage]]&lt;0.5, "Medium", "High"))</f>
        <v>High</v>
      </c>
    </row>
    <row r="229" spans="1:19" x14ac:dyDescent="0.25">
      <c r="A229" t="s">
        <v>494</v>
      </c>
      <c r="B229" t="s">
        <v>495</v>
      </c>
      <c r="C229" t="str">
        <f>TRIM(LEFT(Table1[[#This Row],[product_name]], FIND(" ", Table1[[#This Row],[product_name]], FIND(" ", Table1[[#This Row],[product_name]], FIND(" ", Table1[[#This Row],[product_name]])+1)+1)))</f>
        <v>Rts‚Ñ¢ High Speed</v>
      </c>
      <c r="D229" t="str">
        <f>PROPER(Table1[[#This Row],[Column1]])</f>
        <v>Rts‚Ñ¢ High Speed</v>
      </c>
      <c r="E229" t="s">
        <v>52</v>
      </c>
      <c r="F229" t="s">
        <v>53</v>
      </c>
      <c r="G229" t="s">
        <v>54</v>
      </c>
      <c r="H229" t="s">
        <v>24</v>
      </c>
      <c r="I229" s="1">
        <v>598</v>
      </c>
      <c r="J229" s="1">
        <v>4999</v>
      </c>
      <c r="K229" s="4">
        <v>0.88</v>
      </c>
      <c r="L229">
        <f>IF(Table1[[#This Row],[discount_percentage]]&gt;=0.5, 1,0)</f>
        <v>1</v>
      </c>
      <c r="M229">
        <v>4.2</v>
      </c>
      <c r="N229" s="2">
        <v>910</v>
      </c>
      <c r="O229" s="5">
        <f>IF(Table1[[#This Row],[rating_count]]&lt;1000, 1, 0)</f>
        <v>1</v>
      </c>
      <c r="P229" s="6">
        <f>Table1[[#This Row],[actual_price]]*Table1[[#This Row],[rating_count]]</f>
        <v>4549090</v>
      </c>
      <c r="Q229" s="3" t="str">
        <f>IF(Table1[[#This Row],[discounted_price]]&lt;200, "₹ 200",IF(Table1[[#This Row],[discounted_price]]&lt;=500,"₹ 200-₹ 500", "&gt;₹ 500"))</f>
        <v>&gt;₹ 500</v>
      </c>
      <c r="R229">
        <f>Table1[[#This Row],[rating]]*Table1[[#This Row],[rating_count]]</f>
        <v>3822</v>
      </c>
      <c r="S229" t="str">
        <f>IF(Table1[[#This Row],[discount_percentage]]&lt;0.25, "Low", IF(Table1[[#This Row],[discount_percentage]]&lt;0.5, "Medium", "High"))</f>
        <v>High</v>
      </c>
    </row>
    <row r="230" spans="1:19" x14ac:dyDescent="0.25">
      <c r="A230" t="s">
        <v>496</v>
      </c>
      <c r="B230" t="s">
        <v>497</v>
      </c>
      <c r="C230" t="str">
        <f>TRIM(LEFT(Table1[[#This Row],[product_name]], FIND(" ", Table1[[#This Row],[product_name]], FIND(" ", Table1[[#This Row],[product_name]], FIND(" ", Table1[[#This Row],[product_name]])+1)+1)))</f>
        <v>boAt LTG 500</v>
      </c>
      <c r="D230" t="str">
        <f>PROPER(Table1[[#This Row],[Column1]])</f>
        <v>Boat Ltg 500</v>
      </c>
      <c r="E230" t="s">
        <v>21</v>
      </c>
      <c r="F230" t="s">
        <v>22</v>
      </c>
      <c r="G230" t="s">
        <v>23</v>
      </c>
      <c r="H230" t="s">
        <v>24</v>
      </c>
      <c r="I230" s="1">
        <v>799</v>
      </c>
      <c r="J230" s="1">
        <v>1749</v>
      </c>
      <c r="K230" s="4">
        <v>0.54</v>
      </c>
      <c r="L230">
        <f>IF(Table1[[#This Row],[discount_percentage]]&gt;=0.5, 1,0)</f>
        <v>1</v>
      </c>
      <c r="M230">
        <v>4.0999999999999996</v>
      </c>
      <c r="N230" s="2">
        <v>5626</v>
      </c>
      <c r="O230" s="5">
        <f>IF(Table1[[#This Row],[rating_count]]&lt;1000, 1, 0)</f>
        <v>0</v>
      </c>
      <c r="P230" s="6">
        <f>Table1[[#This Row],[actual_price]]*Table1[[#This Row],[rating_count]]</f>
        <v>9839874</v>
      </c>
      <c r="Q230" s="3" t="str">
        <f>IF(Table1[[#This Row],[discounted_price]]&lt;200, "₹ 200",IF(Table1[[#This Row],[discounted_price]]&lt;=500,"₹ 200-₹ 500", "&gt;₹ 500"))</f>
        <v>&gt;₹ 500</v>
      </c>
      <c r="R230">
        <f>Table1[[#This Row],[rating]]*Table1[[#This Row],[rating_count]]</f>
        <v>23066.6</v>
      </c>
      <c r="S230" t="str">
        <f>IF(Table1[[#This Row],[discount_percentage]]&lt;0.25, "Low", IF(Table1[[#This Row],[discount_percentage]]&lt;0.5, "Medium", "High"))</f>
        <v>High</v>
      </c>
    </row>
    <row r="231" spans="1:19" x14ac:dyDescent="0.25">
      <c r="A231" t="s">
        <v>498</v>
      </c>
      <c r="B231" t="s">
        <v>499</v>
      </c>
      <c r="C231" t="str">
        <f>TRIM(LEFT(Table1[[#This Row],[product_name]], FIND(" ", Table1[[#This Row],[product_name]], FIND(" ", Table1[[#This Row],[product_name]], FIND(" ", Table1[[#This Row],[product_name]])+1)+1)))</f>
        <v>Agaro Blaze USBA</v>
      </c>
      <c r="D231" t="str">
        <f>PROPER(Table1[[#This Row],[Column1]])</f>
        <v>Agaro Blaze Usba</v>
      </c>
      <c r="E231" t="s">
        <v>21</v>
      </c>
      <c r="F231" t="s">
        <v>22</v>
      </c>
      <c r="G231" t="s">
        <v>23</v>
      </c>
      <c r="H231" t="s">
        <v>24</v>
      </c>
      <c r="I231" s="1">
        <v>159</v>
      </c>
      <c r="J231" s="1">
        <v>595</v>
      </c>
      <c r="K231" s="4">
        <v>0.73</v>
      </c>
      <c r="L231">
        <f>IF(Table1[[#This Row],[discount_percentage]]&gt;=0.5, 1,0)</f>
        <v>1</v>
      </c>
      <c r="M231">
        <v>4.3</v>
      </c>
      <c r="N231" s="2">
        <v>14184</v>
      </c>
      <c r="O231" s="5">
        <f>IF(Table1[[#This Row],[rating_count]]&lt;1000, 1, 0)</f>
        <v>0</v>
      </c>
      <c r="P231" s="6">
        <f>Table1[[#This Row],[actual_price]]*Table1[[#This Row],[rating_count]]</f>
        <v>8439480</v>
      </c>
      <c r="Q231" s="3" t="str">
        <f>IF(Table1[[#This Row],[discounted_price]]&lt;200, "₹ 200",IF(Table1[[#This Row],[discounted_price]]&lt;=500,"₹ 200-₹ 500", "&gt;₹ 500"))</f>
        <v>₹ 200</v>
      </c>
      <c r="R231">
        <f>Table1[[#This Row],[rating]]*Table1[[#This Row],[rating_count]]</f>
        <v>60991.199999999997</v>
      </c>
      <c r="S231" t="str">
        <f>IF(Table1[[#This Row],[discount_percentage]]&lt;0.25, "Low", IF(Table1[[#This Row],[discount_percentage]]&lt;0.5, "Medium", "High"))</f>
        <v>High</v>
      </c>
    </row>
    <row r="232" spans="1:19" x14ac:dyDescent="0.25">
      <c r="A232" t="s">
        <v>500</v>
      </c>
      <c r="B232" t="s">
        <v>501</v>
      </c>
      <c r="C232" t="str">
        <f>TRIM(LEFT(Table1[[#This Row],[product_name]], FIND(" ", Table1[[#This Row],[product_name]], FIND(" ", Table1[[#This Row],[product_name]], FIND(" ", Table1[[#This Row],[product_name]])+1)+1)))</f>
        <v>AmazonBasics 6 Feet</v>
      </c>
      <c r="D232" t="str">
        <f>PROPER(Table1[[#This Row],[Column1]])</f>
        <v>Amazonbasics 6 Feet</v>
      </c>
      <c r="E232" t="s">
        <v>21</v>
      </c>
      <c r="F232" t="s">
        <v>22</v>
      </c>
      <c r="G232" t="s">
        <v>23</v>
      </c>
      <c r="H232" t="s">
        <v>24</v>
      </c>
      <c r="I232" s="1">
        <v>499</v>
      </c>
      <c r="J232" s="1">
        <v>1100</v>
      </c>
      <c r="K232" s="4">
        <v>0.55000000000000004</v>
      </c>
      <c r="L232">
        <f>IF(Table1[[#This Row],[discount_percentage]]&gt;=0.5, 1,0)</f>
        <v>1</v>
      </c>
      <c r="M232">
        <v>4.4000000000000004</v>
      </c>
      <c r="N232" s="2">
        <v>25177</v>
      </c>
      <c r="O232" s="5">
        <f>IF(Table1[[#This Row],[rating_count]]&lt;1000, 1, 0)</f>
        <v>0</v>
      </c>
      <c r="P232" s="6">
        <f>Table1[[#This Row],[actual_price]]*Table1[[#This Row],[rating_count]]</f>
        <v>27694700</v>
      </c>
      <c r="Q232" s="3" t="str">
        <f>IF(Table1[[#This Row],[discounted_price]]&lt;200, "₹ 200",IF(Table1[[#This Row],[discounted_price]]&lt;=500,"₹ 200-₹ 500", "&gt;₹ 500"))</f>
        <v>₹ 200-₹ 500</v>
      </c>
      <c r="R232">
        <f>Table1[[#This Row],[rating]]*Table1[[#This Row],[rating_count]]</f>
        <v>110778.8</v>
      </c>
      <c r="S232" t="str">
        <f>IF(Table1[[#This Row],[discount_percentage]]&lt;0.25, "Low", IF(Table1[[#This Row],[discount_percentage]]&lt;0.5, "Medium", "High"))</f>
        <v>High</v>
      </c>
    </row>
    <row r="233" spans="1:19" x14ac:dyDescent="0.25">
      <c r="A233" t="s">
        <v>502</v>
      </c>
      <c r="B233" t="s">
        <v>503</v>
      </c>
      <c r="C233" t="str">
        <f>TRIM(LEFT(Table1[[#This Row],[product_name]], FIND(" ", Table1[[#This Row],[product_name]], FIND(" ", Table1[[#This Row],[product_name]], FIND(" ", Table1[[#This Row],[product_name]])+1)+1)))</f>
        <v>MI 108 cm</v>
      </c>
      <c r="D233" t="str">
        <f>PROPER(Table1[[#This Row],[Column1]])</f>
        <v>Mi 108 Cm</v>
      </c>
      <c r="E233" t="s">
        <v>52</v>
      </c>
      <c r="F233" t="s">
        <v>53</v>
      </c>
      <c r="G233" t="s">
        <v>63</v>
      </c>
      <c r="H233" t="s">
        <v>64</v>
      </c>
      <c r="I233" s="1">
        <v>31999</v>
      </c>
      <c r="J233" s="1">
        <v>49999</v>
      </c>
      <c r="K233" s="4">
        <v>0.36</v>
      </c>
      <c r="L233">
        <f>IF(Table1[[#This Row],[discount_percentage]]&gt;=0.5, 1,0)</f>
        <v>0</v>
      </c>
      <c r="M233">
        <v>4.3</v>
      </c>
      <c r="N233" s="2">
        <v>21252</v>
      </c>
      <c r="O233" s="5">
        <f>IF(Table1[[#This Row],[rating_count]]&lt;1000, 1, 0)</f>
        <v>0</v>
      </c>
      <c r="P233" s="6">
        <f>Table1[[#This Row],[actual_price]]*Table1[[#This Row],[rating_count]]</f>
        <v>1062578748</v>
      </c>
      <c r="Q233" s="3" t="str">
        <f>IF(Table1[[#This Row],[discounted_price]]&lt;200, "₹ 200",IF(Table1[[#This Row],[discounted_price]]&lt;=500,"₹ 200-₹ 500", "&gt;₹ 500"))</f>
        <v>&gt;₹ 500</v>
      </c>
      <c r="R233">
        <f>Table1[[#This Row],[rating]]*Table1[[#This Row],[rating_count]]</f>
        <v>91383.599999999991</v>
      </c>
      <c r="S233" t="str">
        <f>IF(Table1[[#This Row],[discount_percentage]]&lt;0.25, "Low", IF(Table1[[#This Row],[discount_percentage]]&lt;0.5, "Medium", "High"))</f>
        <v>Medium</v>
      </c>
    </row>
    <row r="234" spans="1:19" x14ac:dyDescent="0.25">
      <c r="A234" t="s">
        <v>504</v>
      </c>
      <c r="B234" t="s">
        <v>505</v>
      </c>
      <c r="C234" t="str">
        <f>TRIM(LEFT(Table1[[#This Row],[product_name]], FIND(" ", Table1[[#This Row],[product_name]], FIND(" ", Table1[[#This Row],[product_name]], FIND(" ", Table1[[#This Row],[product_name]])+1)+1)))</f>
        <v>Sansui 140cm (55</v>
      </c>
      <c r="D234" t="str">
        <f>PROPER(Table1[[#This Row],[Column1]])</f>
        <v>Sansui 140Cm (55</v>
      </c>
      <c r="E234" t="s">
        <v>52</v>
      </c>
      <c r="F234" t="s">
        <v>53</v>
      </c>
      <c r="G234" t="s">
        <v>63</v>
      </c>
      <c r="H234" t="s">
        <v>64</v>
      </c>
      <c r="I234" s="1">
        <v>32990</v>
      </c>
      <c r="J234" s="1">
        <v>56790</v>
      </c>
      <c r="K234" s="4">
        <v>0.42</v>
      </c>
      <c r="L234">
        <f>IF(Table1[[#This Row],[discount_percentage]]&gt;=0.5, 1,0)</f>
        <v>0</v>
      </c>
      <c r="M234">
        <v>4.3</v>
      </c>
      <c r="N234" s="2">
        <v>567</v>
      </c>
      <c r="O234" s="5">
        <f>IF(Table1[[#This Row],[rating_count]]&lt;1000, 1, 0)</f>
        <v>1</v>
      </c>
      <c r="P234" s="6">
        <f>Table1[[#This Row],[actual_price]]*Table1[[#This Row],[rating_count]]</f>
        <v>32199930</v>
      </c>
      <c r="Q234" s="3" t="str">
        <f>IF(Table1[[#This Row],[discounted_price]]&lt;200, "₹ 200",IF(Table1[[#This Row],[discounted_price]]&lt;=500,"₹ 200-₹ 500", "&gt;₹ 500"))</f>
        <v>&gt;₹ 500</v>
      </c>
      <c r="R234">
        <f>Table1[[#This Row],[rating]]*Table1[[#This Row],[rating_count]]</f>
        <v>2438.1</v>
      </c>
      <c r="S234" t="str">
        <f>IF(Table1[[#This Row],[discount_percentage]]&lt;0.25, "Low", IF(Table1[[#This Row],[discount_percentage]]&lt;0.5, "Medium", "High"))</f>
        <v>Medium</v>
      </c>
    </row>
    <row r="235" spans="1:19" x14ac:dyDescent="0.25">
      <c r="A235" t="s">
        <v>506</v>
      </c>
      <c r="B235" t="s">
        <v>507</v>
      </c>
      <c r="C235" t="str">
        <f>TRIM(LEFT(Table1[[#This Row],[product_name]], FIND(" ", Table1[[#This Row],[product_name]], FIND(" ", Table1[[#This Row],[product_name]], FIND(" ", Table1[[#This Row],[product_name]])+1)+1)))</f>
        <v>LOHAYA LCD/LED Remote</v>
      </c>
      <c r="D235" t="str">
        <f>PROPER(Table1[[#This Row],[Column1]])</f>
        <v>Lohaya Lcd/Led Remote</v>
      </c>
      <c r="E235" t="s">
        <v>52</v>
      </c>
      <c r="F235" t="s">
        <v>53</v>
      </c>
      <c r="G235" t="s">
        <v>54</v>
      </c>
      <c r="H235" t="s">
        <v>129</v>
      </c>
      <c r="I235" s="1">
        <v>299</v>
      </c>
      <c r="J235" s="1">
        <v>1199</v>
      </c>
      <c r="K235" s="4">
        <v>0.75</v>
      </c>
      <c r="L235">
        <f>IF(Table1[[#This Row],[discount_percentage]]&gt;=0.5, 1,0)</f>
        <v>1</v>
      </c>
      <c r="M235">
        <v>3.5</v>
      </c>
      <c r="N235" s="2">
        <v>466</v>
      </c>
      <c r="O235" s="5">
        <f>IF(Table1[[#This Row],[rating_count]]&lt;1000, 1, 0)</f>
        <v>1</v>
      </c>
      <c r="P235" s="6">
        <f>Table1[[#This Row],[actual_price]]*Table1[[#This Row],[rating_count]]</f>
        <v>558734</v>
      </c>
      <c r="Q235" s="3" t="str">
        <f>IF(Table1[[#This Row],[discounted_price]]&lt;200, "₹ 200",IF(Table1[[#This Row],[discounted_price]]&lt;=500,"₹ 200-₹ 500", "&gt;₹ 500"))</f>
        <v>₹ 200-₹ 500</v>
      </c>
      <c r="R235">
        <f>Table1[[#This Row],[rating]]*Table1[[#This Row],[rating_count]]</f>
        <v>1631</v>
      </c>
      <c r="S235" t="str">
        <f>IF(Table1[[#This Row],[discount_percentage]]&lt;0.25, "Low", IF(Table1[[#This Row],[discount_percentage]]&lt;0.5, "Medium", "High"))</f>
        <v>High</v>
      </c>
    </row>
    <row r="236" spans="1:19" x14ac:dyDescent="0.25">
      <c r="A236" t="s">
        <v>508</v>
      </c>
      <c r="B236" t="s">
        <v>509</v>
      </c>
      <c r="C236" t="str">
        <f>TRIM(LEFT(Table1[[#This Row],[product_name]], FIND(" ", Table1[[#This Row],[product_name]], FIND(" ", Table1[[#This Row],[product_name]], FIND(" ", Table1[[#This Row],[product_name]])+1)+1)))</f>
        <v>Zebronics CU3100V Fast</v>
      </c>
      <c r="D236" t="str">
        <f>PROPER(Table1[[#This Row],[Column1]])</f>
        <v>Zebronics Cu3100V Fast</v>
      </c>
      <c r="E236" t="s">
        <v>21</v>
      </c>
      <c r="F236" t="s">
        <v>22</v>
      </c>
      <c r="G236" t="s">
        <v>23</v>
      </c>
      <c r="H236" t="s">
        <v>24</v>
      </c>
      <c r="I236" s="1">
        <v>128.31</v>
      </c>
      <c r="J236" s="1">
        <v>549</v>
      </c>
      <c r="K236" s="4">
        <v>0.77</v>
      </c>
      <c r="L236">
        <f>IF(Table1[[#This Row],[discount_percentage]]&gt;=0.5, 1,0)</f>
        <v>1</v>
      </c>
      <c r="M236">
        <v>3.9</v>
      </c>
      <c r="N236" s="2">
        <v>61</v>
      </c>
      <c r="O236" s="5">
        <f>IF(Table1[[#This Row],[rating_count]]&lt;1000, 1, 0)</f>
        <v>1</v>
      </c>
      <c r="P236" s="6">
        <f>Table1[[#This Row],[actual_price]]*Table1[[#This Row],[rating_count]]</f>
        <v>33489</v>
      </c>
      <c r="Q236" s="3" t="str">
        <f>IF(Table1[[#This Row],[discounted_price]]&lt;200, "₹ 200",IF(Table1[[#This Row],[discounted_price]]&lt;=500,"₹ 200-₹ 500", "&gt;₹ 500"))</f>
        <v>₹ 200</v>
      </c>
      <c r="R236">
        <f>Table1[[#This Row],[rating]]*Table1[[#This Row],[rating_count]]</f>
        <v>237.9</v>
      </c>
      <c r="S236" t="str">
        <f>IF(Table1[[#This Row],[discount_percentage]]&lt;0.25, "Low", IF(Table1[[#This Row],[discount_percentage]]&lt;0.5, "Medium", "High"))</f>
        <v>High</v>
      </c>
    </row>
    <row r="237" spans="1:19" x14ac:dyDescent="0.25">
      <c r="A237" t="s">
        <v>510</v>
      </c>
      <c r="B237" t="s">
        <v>511</v>
      </c>
      <c r="C237" t="str">
        <f>TRIM(LEFT(Table1[[#This Row],[product_name]], FIND(" ", Table1[[#This Row],[product_name]], FIND(" ", Table1[[#This Row],[product_name]], FIND(" ", Table1[[#This Row],[product_name]])+1)+1)))</f>
        <v>Belkin USB C</v>
      </c>
      <c r="D237" t="str">
        <f>PROPER(Table1[[#This Row],[Column1]])</f>
        <v>Belkin Usb C</v>
      </c>
      <c r="E237" t="s">
        <v>21</v>
      </c>
      <c r="F237" t="s">
        <v>22</v>
      </c>
      <c r="G237" t="s">
        <v>23</v>
      </c>
      <c r="H237" t="s">
        <v>24</v>
      </c>
      <c r="I237" s="1">
        <v>599</v>
      </c>
      <c r="J237" s="1">
        <v>849</v>
      </c>
      <c r="K237" s="4">
        <v>0.28999999999999998</v>
      </c>
      <c r="L237">
        <f>IF(Table1[[#This Row],[discount_percentage]]&gt;=0.5, 1,0)</f>
        <v>0</v>
      </c>
      <c r="M237">
        <v>4.5</v>
      </c>
      <c r="N237" s="2">
        <v>474</v>
      </c>
      <c r="O237" s="5">
        <f>IF(Table1[[#This Row],[rating_count]]&lt;1000, 1, 0)</f>
        <v>1</v>
      </c>
      <c r="P237" s="6">
        <f>Table1[[#This Row],[actual_price]]*Table1[[#This Row],[rating_count]]</f>
        <v>402426</v>
      </c>
      <c r="Q237" s="3" t="str">
        <f>IF(Table1[[#This Row],[discounted_price]]&lt;200, "₹ 200",IF(Table1[[#This Row],[discounted_price]]&lt;=500,"₹ 200-₹ 500", "&gt;₹ 500"))</f>
        <v>&gt;₹ 500</v>
      </c>
      <c r="R237">
        <f>Table1[[#This Row],[rating]]*Table1[[#This Row],[rating_count]]</f>
        <v>2133</v>
      </c>
      <c r="S237" t="str">
        <f>IF(Table1[[#This Row],[discount_percentage]]&lt;0.25, "Low", IF(Table1[[#This Row],[discount_percentage]]&lt;0.5, "Medium", "High"))</f>
        <v>Medium</v>
      </c>
    </row>
    <row r="238" spans="1:19" x14ac:dyDescent="0.25">
      <c r="A238" t="s">
        <v>512</v>
      </c>
      <c r="B238" t="s">
        <v>513</v>
      </c>
      <c r="C238" t="str">
        <f>TRIM(LEFT(Table1[[#This Row],[product_name]], FIND(" ", Table1[[#This Row],[product_name]], FIND(" ", Table1[[#This Row],[product_name]], FIND(" ", Table1[[#This Row],[product_name]])+1)+1)))</f>
        <v>7SEVEN¬Æ TCL Remote</v>
      </c>
      <c r="D238" t="str">
        <f>PROPER(Table1[[#This Row],[Column1]])</f>
        <v>7Seven¬Æ Tcl Remote</v>
      </c>
      <c r="E238" t="s">
        <v>52</v>
      </c>
      <c r="F238" t="s">
        <v>53</v>
      </c>
      <c r="G238" t="s">
        <v>54</v>
      </c>
      <c r="H238" t="s">
        <v>129</v>
      </c>
      <c r="I238" s="1">
        <v>399</v>
      </c>
      <c r="J238" s="1">
        <v>899</v>
      </c>
      <c r="K238" s="4">
        <v>0.56000000000000005</v>
      </c>
      <c r="L238">
        <f>IF(Table1[[#This Row],[discount_percentage]]&gt;=0.5, 1,0)</f>
        <v>1</v>
      </c>
      <c r="M238">
        <v>3.4</v>
      </c>
      <c r="N238" s="2">
        <v>431</v>
      </c>
      <c r="O238" s="5">
        <f>IF(Table1[[#This Row],[rating_count]]&lt;1000, 1, 0)</f>
        <v>1</v>
      </c>
      <c r="P238" s="6">
        <f>Table1[[#This Row],[actual_price]]*Table1[[#This Row],[rating_count]]</f>
        <v>387469</v>
      </c>
      <c r="Q238" s="3" t="str">
        <f>IF(Table1[[#This Row],[discounted_price]]&lt;200, "₹ 200",IF(Table1[[#This Row],[discounted_price]]&lt;=500,"₹ 200-₹ 500", "&gt;₹ 500"))</f>
        <v>₹ 200-₹ 500</v>
      </c>
      <c r="R238">
        <f>Table1[[#This Row],[rating]]*Table1[[#This Row],[rating_count]]</f>
        <v>1465.3999999999999</v>
      </c>
      <c r="S238" t="str">
        <f>IF(Table1[[#This Row],[discount_percentage]]&lt;0.25, "Low", IF(Table1[[#This Row],[discount_percentage]]&lt;0.5, "Medium", "High"))</f>
        <v>High</v>
      </c>
    </row>
    <row r="239" spans="1:19" x14ac:dyDescent="0.25">
      <c r="A239" t="s">
        <v>514</v>
      </c>
      <c r="B239" t="s">
        <v>515</v>
      </c>
      <c r="C239" t="str">
        <f>TRIM(LEFT(Table1[[#This Row],[product_name]], FIND(" ", Table1[[#This Row],[product_name]], FIND(" ", Table1[[#This Row],[product_name]], FIND(" ", Table1[[#This Row],[product_name]])+1)+1)))</f>
        <v>Wayona 3in1 Nylon</v>
      </c>
      <c r="D239" t="str">
        <f>PROPER(Table1[[#This Row],[Column1]])</f>
        <v>Wayona 3In1 Nylon</v>
      </c>
      <c r="E239" t="s">
        <v>21</v>
      </c>
      <c r="F239" t="s">
        <v>22</v>
      </c>
      <c r="G239" t="s">
        <v>23</v>
      </c>
      <c r="H239" t="s">
        <v>24</v>
      </c>
      <c r="I239" s="1">
        <v>449</v>
      </c>
      <c r="J239" s="1">
        <v>1099</v>
      </c>
      <c r="K239" s="4">
        <v>0.59</v>
      </c>
      <c r="L239">
        <f>IF(Table1[[#This Row],[discount_percentage]]&gt;=0.5, 1,0)</f>
        <v>1</v>
      </c>
      <c r="M239">
        <v>4</v>
      </c>
      <c r="N239" s="2">
        <v>242</v>
      </c>
      <c r="O239" s="5">
        <f>IF(Table1[[#This Row],[rating_count]]&lt;1000, 1, 0)</f>
        <v>1</v>
      </c>
      <c r="P239" s="6">
        <f>Table1[[#This Row],[actual_price]]*Table1[[#This Row],[rating_count]]</f>
        <v>265958</v>
      </c>
      <c r="Q239" s="3" t="str">
        <f>IF(Table1[[#This Row],[discounted_price]]&lt;200, "₹ 200",IF(Table1[[#This Row],[discounted_price]]&lt;=500,"₹ 200-₹ 500", "&gt;₹ 500"))</f>
        <v>₹ 200-₹ 500</v>
      </c>
      <c r="R239">
        <f>Table1[[#This Row],[rating]]*Table1[[#This Row],[rating_count]]</f>
        <v>968</v>
      </c>
      <c r="S239" t="str">
        <f>IF(Table1[[#This Row],[discount_percentage]]&lt;0.25, "Low", IF(Table1[[#This Row],[discount_percentage]]&lt;0.5, "Medium", "High"))</f>
        <v>High</v>
      </c>
    </row>
    <row r="240" spans="1:19" x14ac:dyDescent="0.25">
      <c r="A240" t="s">
        <v>516</v>
      </c>
      <c r="B240" t="s">
        <v>517</v>
      </c>
      <c r="C240" t="str">
        <f>TRIM(LEFT(Table1[[#This Row],[product_name]], FIND(" ", Table1[[#This Row],[product_name]], FIND(" ", Table1[[#This Row],[product_name]], FIND(" ", Table1[[#This Row],[product_name]])+1)+1)))</f>
        <v>Hi-Mobiler iPhone Charger</v>
      </c>
      <c r="D240" t="str">
        <f>PROPER(Table1[[#This Row],[Column1]])</f>
        <v>Hi-Mobiler Iphone Charger</v>
      </c>
      <c r="E240" t="s">
        <v>21</v>
      </c>
      <c r="F240" t="s">
        <v>22</v>
      </c>
      <c r="G240" t="s">
        <v>23</v>
      </c>
      <c r="H240" t="s">
        <v>24</v>
      </c>
      <c r="I240" s="1">
        <v>254</v>
      </c>
      <c r="J240" s="1">
        <v>799</v>
      </c>
      <c r="K240" s="4">
        <v>0.68</v>
      </c>
      <c r="L240">
        <f>IF(Table1[[#This Row],[discount_percentage]]&gt;=0.5, 1,0)</f>
        <v>1</v>
      </c>
      <c r="M240">
        <v>4</v>
      </c>
      <c r="N240" s="2">
        <v>2905</v>
      </c>
      <c r="O240" s="5">
        <f>IF(Table1[[#This Row],[rating_count]]&lt;1000, 1, 0)</f>
        <v>0</v>
      </c>
      <c r="P240" s="6">
        <f>Table1[[#This Row],[actual_price]]*Table1[[#This Row],[rating_count]]</f>
        <v>2321095</v>
      </c>
      <c r="Q240" s="3" t="str">
        <f>IF(Table1[[#This Row],[discounted_price]]&lt;200, "₹ 200",IF(Table1[[#This Row],[discounted_price]]&lt;=500,"₹ 200-₹ 500", "&gt;₹ 500"))</f>
        <v>₹ 200-₹ 500</v>
      </c>
      <c r="R240">
        <f>Table1[[#This Row],[rating]]*Table1[[#This Row],[rating_count]]</f>
        <v>11620</v>
      </c>
      <c r="S240" t="str">
        <f>IF(Table1[[#This Row],[discount_percentage]]&lt;0.25, "Low", IF(Table1[[#This Row],[discount_percentage]]&lt;0.5, "Medium", "High"))</f>
        <v>High</v>
      </c>
    </row>
    <row r="241" spans="1:19" x14ac:dyDescent="0.25">
      <c r="A241" t="s">
        <v>518</v>
      </c>
      <c r="B241" t="s">
        <v>519</v>
      </c>
      <c r="C241" t="str">
        <f>TRIM(LEFT(Table1[[#This Row],[product_name]], FIND(" ", Table1[[#This Row],[product_name]], FIND(" ", Table1[[#This Row],[product_name]], FIND(" ", Table1[[#This Row],[product_name]])+1)+1)))</f>
        <v>Amazon Basics 16-Gauge</v>
      </c>
      <c r="D241" t="str">
        <f>PROPER(Table1[[#This Row],[Column1]])</f>
        <v>Amazon Basics 16-Gauge</v>
      </c>
      <c r="E241" t="s">
        <v>52</v>
      </c>
      <c r="F241" t="s">
        <v>53</v>
      </c>
      <c r="G241" t="s">
        <v>54</v>
      </c>
      <c r="H241" t="s">
        <v>24</v>
      </c>
      <c r="I241" s="1">
        <v>399</v>
      </c>
      <c r="J241" s="1">
        <v>795</v>
      </c>
      <c r="K241" s="4">
        <v>0.5</v>
      </c>
      <c r="L241">
        <f>IF(Table1[[#This Row],[discount_percentage]]&gt;=0.5, 1,0)</f>
        <v>1</v>
      </c>
      <c r="M241">
        <v>4.4000000000000004</v>
      </c>
      <c r="N241" s="2">
        <v>12091</v>
      </c>
      <c r="O241" s="5">
        <f>IF(Table1[[#This Row],[rating_count]]&lt;1000, 1, 0)</f>
        <v>0</v>
      </c>
      <c r="P241" s="6">
        <f>Table1[[#This Row],[actual_price]]*Table1[[#This Row],[rating_count]]</f>
        <v>9612345</v>
      </c>
      <c r="Q241" s="3" t="str">
        <f>IF(Table1[[#This Row],[discounted_price]]&lt;200, "₹ 200",IF(Table1[[#This Row],[discounted_price]]&lt;=500,"₹ 200-₹ 500", "&gt;₹ 500"))</f>
        <v>₹ 200-₹ 500</v>
      </c>
      <c r="R241">
        <f>Table1[[#This Row],[rating]]*Table1[[#This Row],[rating_count]]</f>
        <v>53200.4</v>
      </c>
      <c r="S241" t="str">
        <f>IF(Table1[[#This Row],[discount_percentage]]&lt;0.25, "Low", IF(Table1[[#This Row],[discount_percentage]]&lt;0.5, "Medium", "High"))</f>
        <v>High</v>
      </c>
    </row>
    <row r="242" spans="1:19" x14ac:dyDescent="0.25">
      <c r="A242" t="s">
        <v>520</v>
      </c>
      <c r="B242" t="s">
        <v>521</v>
      </c>
      <c r="C242" t="str">
        <f>TRIM(LEFT(Table1[[#This Row],[product_name]], FIND(" ", Table1[[#This Row],[product_name]], FIND(" ", Table1[[#This Row],[product_name]], FIND(" ", Table1[[#This Row],[product_name]])+1)+1)))</f>
        <v>Ambrane 60W /</v>
      </c>
      <c r="D242" t="str">
        <f>PROPER(Table1[[#This Row],[Column1]])</f>
        <v>Ambrane 60W /</v>
      </c>
      <c r="E242" t="s">
        <v>21</v>
      </c>
      <c r="F242" t="s">
        <v>22</v>
      </c>
      <c r="G242" t="s">
        <v>23</v>
      </c>
      <c r="H242" t="s">
        <v>24</v>
      </c>
      <c r="I242" s="1">
        <v>179</v>
      </c>
      <c r="J242" s="1">
        <v>399</v>
      </c>
      <c r="K242" s="4">
        <v>0.55000000000000004</v>
      </c>
      <c r="L242">
        <f>IF(Table1[[#This Row],[discount_percentage]]&gt;=0.5, 1,0)</f>
        <v>1</v>
      </c>
      <c r="M242">
        <v>4</v>
      </c>
      <c r="N242" s="2">
        <v>1423</v>
      </c>
      <c r="O242" s="5">
        <f>IF(Table1[[#This Row],[rating_count]]&lt;1000, 1, 0)</f>
        <v>0</v>
      </c>
      <c r="P242" s="6">
        <f>Table1[[#This Row],[actual_price]]*Table1[[#This Row],[rating_count]]</f>
        <v>567777</v>
      </c>
      <c r="Q242" s="3" t="str">
        <f>IF(Table1[[#This Row],[discounted_price]]&lt;200, "₹ 200",IF(Table1[[#This Row],[discounted_price]]&lt;=500,"₹ 200-₹ 500", "&gt;₹ 500"))</f>
        <v>₹ 200</v>
      </c>
      <c r="R242">
        <f>Table1[[#This Row],[rating]]*Table1[[#This Row],[rating_count]]</f>
        <v>5692</v>
      </c>
      <c r="S242" t="str">
        <f>IF(Table1[[#This Row],[discount_percentage]]&lt;0.25, "Low", IF(Table1[[#This Row],[discount_percentage]]&lt;0.5, "Medium", "High"))</f>
        <v>High</v>
      </c>
    </row>
    <row r="243" spans="1:19" x14ac:dyDescent="0.25">
      <c r="A243" t="s">
        <v>522</v>
      </c>
      <c r="B243" t="s">
        <v>523</v>
      </c>
      <c r="C243" t="str">
        <f>TRIM(LEFT(Table1[[#This Row],[product_name]], FIND(" ", Table1[[#This Row],[product_name]], FIND(" ", Table1[[#This Row],[product_name]], FIND(" ", Table1[[#This Row],[product_name]])+1)+1)))</f>
        <v>Wayona Usb Type</v>
      </c>
      <c r="D243" t="str">
        <f>PROPER(Table1[[#This Row],[Column1]])</f>
        <v>Wayona Usb Type</v>
      </c>
      <c r="E243" t="s">
        <v>21</v>
      </c>
      <c r="F243" t="s">
        <v>22</v>
      </c>
      <c r="G243" t="s">
        <v>23</v>
      </c>
      <c r="H243" t="s">
        <v>24</v>
      </c>
      <c r="I243" s="1">
        <v>339</v>
      </c>
      <c r="J243" s="1">
        <v>999</v>
      </c>
      <c r="K243" s="4">
        <v>0.66</v>
      </c>
      <c r="L243">
        <f>IF(Table1[[#This Row],[discount_percentage]]&gt;=0.5, 1,0)</f>
        <v>1</v>
      </c>
      <c r="M243">
        <v>4.3</v>
      </c>
      <c r="N243" s="2">
        <v>6255</v>
      </c>
      <c r="O243" s="5">
        <f>IF(Table1[[#This Row],[rating_count]]&lt;1000, 1, 0)</f>
        <v>0</v>
      </c>
      <c r="P243" s="6">
        <f>Table1[[#This Row],[actual_price]]*Table1[[#This Row],[rating_count]]</f>
        <v>6248745</v>
      </c>
      <c r="Q243" s="3" t="str">
        <f>IF(Table1[[#This Row],[discounted_price]]&lt;200, "₹ 200",IF(Table1[[#This Row],[discounted_price]]&lt;=500,"₹ 200-₹ 500", "&gt;₹ 500"))</f>
        <v>₹ 200-₹ 500</v>
      </c>
      <c r="R243">
        <f>Table1[[#This Row],[rating]]*Table1[[#This Row],[rating_count]]</f>
        <v>26896.5</v>
      </c>
      <c r="S243" t="str">
        <f>IF(Table1[[#This Row],[discount_percentage]]&lt;0.25, "Low", IF(Table1[[#This Row],[discount_percentage]]&lt;0.5, "Medium", "High"))</f>
        <v>High</v>
      </c>
    </row>
    <row r="244" spans="1:19" x14ac:dyDescent="0.25">
      <c r="A244" t="s">
        <v>524</v>
      </c>
      <c r="B244" t="s">
        <v>525</v>
      </c>
      <c r="C244" t="str">
        <f>TRIM(LEFT(Table1[[#This Row],[product_name]], FIND(" ", Table1[[#This Row],[product_name]], FIND(" ", Table1[[#This Row],[product_name]], FIND(" ", Table1[[#This Row],[product_name]])+1)+1)))</f>
        <v>Caprigo Heavy Duty</v>
      </c>
      <c r="D244" t="str">
        <f>PROPER(Table1[[#This Row],[Column1]])</f>
        <v>Caprigo Heavy Duty</v>
      </c>
      <c r="E244" t="s">
        <v>52</v>
      </c>
      <c r="F244" t="s">
        <v>53</v>
      </c>
      <c r="G244" t="s">
        <v>54</v>
      </c>
      <c r="H244" t="s">
        <v>171</v>
      </c>
      <c r="I244" s="1">
        <v>399</v>
      </c>
      <c r="J244" s="1">
        <v>999</v>
      </c>
      <c r="K244" s="4">
        <v>0.6</v>
      </c>
      <c r="L244">
        <f>IF(Table1[[#This Row],[discount_percentage]]&gt;=0.5, 1,0)</f>
        <v>1</v>
      </c>
      <c r="M244">
        <v>4</v>
      </c>
      <c r="N244" s="2">
        <v>1236</v>
      </c>
      <c r="O244" s="5">
        <f>IF(Table1[[#This Row],[rating_count]]&lt;1000, 1, 0)</f>
        <v>0</v>
      </c>
      <c r="P244" s="6">
        <f>Table1[[#This Row],[actual_price]]*Table1[[#This Row],[rating_count]]</f>
        <v>1234764</v>
      </c>
      <c r="Q244" s="3" t="str">
        <f>IF(Table1[[#This Row],[discounted_price]]&lt;200, "₹ 200",IF(Table1[[#This Row],[discounted_price]]&lt;=500,"₹ 200-₹ 500", "&gt;₹ 500"))</f>
        <v>₹ 200-₹ 500</v>
      </c>
      <c r="R244">
        <f>Table1[[#This Row],[rating]]*Table1[[#This Row],[rating_count]]</f>
        <v>4944</v>
      </c>
      <c r="S244" t="str">
        <f>IF(Table1[[#This Row],[discount_percentage]]&lt;0.25, "Low", IF(Table1[[#This Row],[discount_percentage]]&lt;0.5, "Medium", "High"))</f>
        <v>High</v>
      </c>
    </row>
    <row r="245" spans="1:19" x14ac:dyDescent="0.25">
      <c r="A245" t="s">
        <v>526</v>
      </c>
      <c r="B245" t="s">
        <v>527</v>
      </c>
      <c r="C245" t="str">
        <f>TRIM(LEFT(Table1[[#This Row],[product_name]], FIND(" ", Table1[[#This Row],[product_name]], FIND(" ", Table1[[#This Row],[product_name]], FIND(" ", Table1[[#This Row],[product_name]])+1)+1)))</f>
        <v>Smashtronics¬Æ - Case</v>
      </c>
      <c r="D245" t="str">
        <f>PROPER(Table1[[#This Row],[Column1]])</f>
        <v>Smashtronics¬Æ - Case</v>
      </c>
      <c r="E245" t="s">
        <v>52</v>
      </c>
      <c r="F245" t="s">
        <v>53</v>
      </c>
      <c r="G245" t="s">
        <v>54</v>
      </c>
      <c r="H245" t="s">
        <v>129</v>
      </c>
      <c r="I245" s="1">
        <v>199</v>
      </c>
      <c r="J245" s="1">
        <v>399</v>
      </c>
      <c r="K245" s="4">
        <v>0.5</v>
      </c>
      <c r="L245">
        <f>IF(Table1[[#This Row],[discount_percentage]]&gt;=0.5, 1,0)</f>
        <v>1</v>
      </c>
      <c r="M245">
        <v>4.2</v>
      </c>
      <c r="N245" s="2">
        <v>1335</v>
      </c>
      <c r="O245" s="5">
        <f>IF(Table1[[#This Row],[rating_count]]&lt;1000, 1, 0)</f>
        <v>0</v>
      </c>
      <c r="P245" s="6">
        <f>Table1[[#This Row],[actual_price]]*Table1[[#This Row],[rating_count]]</f>
        <v>532665</v>
      </c>
      <c r="Q245" s="3" t="str">
        <f>IF(Table1[[#This Row],[discounted_price]]&lt;200, "₹ 200",IF(Table1[[#This Row],[discounted_price]]&lt;=500,"₹ 200-₹ 500", "&gt;₹ 500"))</f>
        <v>₹ 200</v>
      </c>
      <c r="R245">
        <f>Table1[[#This Row],[rating]]*Table1[[#This Row],[rating_count]]</f>
        <v>5607</v>
      </c>
      <c r="S245" t="str">
        <f>IF(Table1[[#This Row],[discount_percentage]]&lt;0.25, "Low", IF(Table1[[#This Row],[discount_percentage]]&lt;0.5, "Medium", "High"))</f>
        <v>High</v>
      </c>
    </row>
    <row r="246" spans="1:19" x14ac:dyDescent="0.25">
      <c r="A246" t="s">
        <v>528</v>
      </c>
      <c r="B246" t="s">
        <v>529</v>
      </c>
      <c r="C246" t="str">
        <f>TRIM(LEFT(Table1[[#This Row],[product_name]], FIND(" ", Table1[[#This Row],[product_name]], FIND(" ", Table1[[#This Row],[product_name]], FIND(" ", Table1[[#This Row],[product_name]])+1)+1)))</f>
        <v>Electvision Remote Control</v>
      </c>
      <c r="D246" t="str">
        <f>PROPER(Table1[[#This Row],[Column1]])</f>
        <v>Electvision Remote Control</v>
      </c>
      <c r="E246" t="s">
        <v>52</v>
      </c>
      <c r="F246" t="s">
        <v>53</v>
      </c>
      <c r="G246" t="s">
        <v>54</v>
      </c>
      <c r="H246" t="s">
        <v>129</v>
      </c>
      <c r="I246" s="1">
        <v>349</v>
      </c>
      <c r="J246" s="1">
        <v>1999</v>
      </c>
      <c r="K246" s="4">
        <v>0.83</v>
      </c>
      <c r="L246">
        <f>IF(Table1[[#This Row],[discount_percentage]]&gt;=0.5, 1,0)</f>
        <v>1</v>
      </c>
      <c r="M246">
        <v>3.8</v>
      </c>
      <c r="N246" s="2">
        <v>197</v>
      </c>
      <c r="O246" s="5">
        <f>IF(Table1[[#This Row],[rating_count]]&lt;1000, 1, 0)</f>
        <v>1</v>
      </c>
      <c r="P246" s="6">
        <f>Table1[[#This Row],[actual_price]]*Table1[[#This Row],[rating_count]]</f>
        <v>393803</v>
      </c>
      <c r="Q246" s="3" t="str">
        <f>IF(Table1[[#This Row],[discounted_price]]&lt;200, "₹ 200",IF(Table1[[#This Row],[discounted_price]]&lt;=500,"₹ 200-₹ 500", "&gt;₹ 500"))</f>
        <v>₹ 200-₹ 500</v>
      </c>
      <c r="R246">
        <f>Table1[[#This Row],[rating]]*Table1[[#This Row],[rating_count]]</f>
        <v>748.59999999999991</v>
      </c>
      <c r="S246" t="str">
        <f>IF(Table1[[#This Row],[discount_percentage]]&lt;0.25, "Low", IF(Table1[[#This Row],[discount_percentage]]&lt;0.5, "Medium", "High"))</f>
        <v>High</v>
      </c>
    </row>
    <row r="247" spans="1:19" x14ac:dyDescent="0.25">
      <c r="A247" t="s">
        <v>530</v>
      </c>
      <c r="B247" t="s">
        <v>531</v>
      </c>
      <c r="C247" t="str">
        <f>TRIM(LEFT(Table1[[#This Row],[product_name]], FIND(" ", Table1[[#This Row],[product_name]], FIND(" ", Table1[[#This Row],[product_name]], FIND(" ", Table1[[#This Row],[product_name]])+1)+1)))</f>
        <v>Boat A 350</v>
      </c>
      <c r="D247" t="str">
        <f>PROPER(Table1[[#This Row],[Column1]])</f>
        <v>Boat A 350</v>
      </c>
      <c r="E247" t="s">
        <v>21</v>
      </c>
      <c r="F247" t="s">
        <v>22</v>
      </c>
      <c r="G247" t="s">
        <v>23</v>
      </c>
      <c r="H247" t="s">
        <v>24</v>
      </c>
      <c r="I247" s="1">
        <v>299</v>
      </c>
      <c r="J247" s="1">
        <v>798</v>
      </c>
      <c r="K247" s="4">
        <v>0.63</v>
      </c>
      <c r="L247">
        <f>IF(Table1[[#This Row],[discount_percentage]]&gt;=0.5, 1,0)</f>
        <v>1</v>
      </c>
      <c r="M247">
        <v>4.4000000000000004</v>
      </c>
      <c r="N247" s="2">
        <v>28791</v>
      </c>
      <c r="O247" s="5">
        <f>IF(Table1[[#This Row],[rating_count]]&lt;1000, 1, 0)</f>
        <v>0</v>
      </c>
      <c r="P247" s="6">
        <f>Table1[[#This Row],[actual_price]]*Table1[[#This Row],[rating_count]]</f>
        <v>22975218</v>
      </c>
      <c r="Q247" s="3" t="str">
        <f>IF(Table1[[#This Row],[discounted_price]]&lt;200, "₹ 200",IF(Table1[[#This Row],[discounted_price]]&lt;=500,"₹ 200-₹ 500", "&gt;₹ 500"))</f>
        <v>₹ 200-₹ 500</v>
      </c>
      <c r="R247">
        <f>Table1[[#This Row],[rating]]*Table1[[#This Row],[rating_count]]</f>
        <v>126680.40000000001</v>
      </c>
      <c r="S247" t="str">
        <f>IF(Table1[[#This Row],[discount_percentage]]&lt;0.25, "Low", IF(Table1[[#This Row],[discount_percentage]]&lt;0.5, "Medium", "High"))</f>
        <v>High</v>
      </c>
    </row>
    <row r="248" spans="1:19" x14ac:dyDescent="0.25">
      <c r="A248" t="s">
        <v>532</v>
      </c>
      <c r="B248" t="s">
        <v>533</v>
      </c>
      <c r="C248" t="str">
        <f>TRIM(LEFT(Table1[[#This Row],[product_name]], FIND(" ", Table1[[#This Row],[product_name]], FIND(" ", Table1[[#This Row],[product_name]], FIND(" ", Table1[[#This Row],[product_name]])+1)+1)))</f>
        <v>pTron Solero M241</v>
      </c>
      <c r="D248" t="str">
        <f>PROPER(Table1[[#This Row],[Column1]])</f>
        <v>Ptron Solero M241</v>
      </c>
      <c r="E248" t="s">
        <v>21</v>
      </c>
      <c r="F248" t="s">
        <v>22</v>
      </c>
      <c r="G248" t="s">
        <v>23</v>
      </c>
      <c r="H248" t="s">
        <v>24</v>
      </c>
      <c r="I248" s="1">
        <v>89</v>
      </c>
      <c r="J248" s="1">
        <v>800</v>
      </c>
      <c r="K248" s="4">
        <v>0.89</v>
      </c>
      <c r="L248">
        <f>IF(Table1[[#This Row],[discount_percentage]]&gt;=0.5, 1,0)</f>
        <v>1</v>
      </c>
      <c r="M248">
        <v>3.9</v>
      </c>
      <c r="N248" s="2">
        <v>1075</v>
      </c>
      <c r="O248" s="5">
        <f>IF(Table1[[#This Row],[rating_count]]&lt;1000, 1, 0)</f>
        <v>0</v>
      </c>
      <c r="P248" s="6">
        <f>Table1[[#This Row],[actual_price]]*Table1[[#This Row],[rating_count]]</f>
        <v>860000</v>
      </c>
      <c r="Q248" s="3" t="str">
        <f>IF(Table1[[#This Row],[discounted_price]]&lt;200, "₹ 200",IF(Table1[[#This Row],[discounted_price]]&lt;=500,"₹ 200-₹ 500", "&gt;₹ 500"))</f>
        <v>₹ 200</v>
      </c>
      <c r="R248">
        <f>Table1[[#This Row],[rating]]*Table1[[#This Row],[rating_count]]</f>
        <v>4192.5</v>
      </c>
      <c r="S248" t="str">
        <f>IF(Table1[[#This Row],[discount_percentage]]&lt;0.25, "Low", IF(Table1[[#This Row],[discount_percentage]]&lt;0.5, "Medium", "High"))</f>
        <v>High</v>
      </c>
    </row>
    <row r="249" spans="1:19" x14ac:dyDescent="0.25">
      <c r="A249" t="s">
        <v>534</v>
      </c>
      <c r="B249" t="s">
        <v>535</v>
      </c>
      <c r="C249" t="str">
        <f>TRIM(LEFT(Table1[[#This Row],[product_name]], FIND(" ", Table1[[#This Row],[product_name]], FIND(" ", Table1[[#This Row],[product_name]], FIND(" ", Table1[[#This Row],[product_name]])+1)+1)))</f>
        <v>AmazonBasics USB Type-C</v>
      </c>
      <c r="D249" t="str">
        <f>PROPER(Table1[[#This Row],[Column1]])</f>
        <v>Amazonbasics Usb Type-C</v>
      </c>
      <c r="E249" t="s">
        <v>21</v>
      </c>
      <c r="F249" t="s">
        <v>22</v>
      </c>
      <c r="G249" t="s">
        <v>23</v>
      </c>
      <c r="H249" t="s">
        <v>24</v>
      </c>
      <c r="I249" s="1">
        <v>549</v>
      </c>
      <c r="J249" s="1">
        <v>995</v>
      </c>
      <c r="K249" s="4">
        <v>0.45</v>
      </c>
      <c r="L249">
        <f>IF(Table1[[#This Row],[discount_percentage]]&gt;=0.5, 1,0)</f>
        <v>0</v>
      </c>
      <c r="M249">
        <v>4.2</v>
      </c>
      <c r="N249" s="2">
        <v>29746</v>
      </c>
      <c r="O249" s="5">
        <f>IF(Table1[[#This Row],[rating_count]]&lt;1000, 1, 0)</f>
        <v>0</v>
      </c>
      <c r="P249" s="6">
        <f>Table1[[#This Row],[actual_price]]*Table1[[#This Row],[rating_count]]</f>
        <v>29597270</v>
      </c>
      <c r="Q249" s="3" t="str">
        <f>IF(Table1[[#This Row],[discounted_price]]&lt;200, "₹ 200",IF(Table1[[#This Row],[discounted_price]]&lt;=500,"₹ 200-₹ 500", "&gt;₹ 500"))</f>
        <v>&gt;₹ 500</v>
      </c>
      <c r="R249">
        <f>Table1[[#This Row],[rating]]*Table1[[#This Row],[rating_count]]</f>
        <v>124933.20000000001</v>
      </c>
      <c r="S249" t="str">
        <f>IF(Table1[[#This Row],[discount_percentage]]&lt;0.25, "Low", IF(Table1[[#This Row],[discount_percentage]]&lt;0.5, "Medium", "High"))</f>
        <v>Medium</v>
      </c>
    </row>
    <row r="250" spans="1:19" x14ac:dyDescent="0.25">
      <c r="A250" t="s">
        <v>536</v>
      </c>
      <c r="B250" t="s">
        <v>537</v>
      </c>
      <c r="C250" t="str">
        <f>TRIM(LEFT(Table1[[#This Row],[product_name]], FIND(" ", Table1[[#This Row],[product_name]], FIND(" ", Table1[[#This Row],[product_name]], FIND(" ", Table1[[#This Row],[product_name]])+1)+1)))</f>
        <v>Croma 3A Fast</v>
      </c>
      <c r="D250" t="str">
        <f>PROPER(Table1[[#This Row],[Column1]])</f>
        <v>Croma 3A Fast</v>
      </c>
      <c r="E250" t="s">
        <v>21</v>
      </c>
      <c r="F250" t="s">
        <v>22</v>
      </c>
      <c r="G250" t="s">
        <v>23</v>
      </c>
      <c r="H250" t="s">
        <v>24</v>
      </c>
      <c r="I250" s="1">
        <v>129</v>
      </c>
      <c r="J250" s="1">
        <v>1000</v>
      </c>
      <c r="K250" s="4">
        <v>0.87</v>
      </c>
      <c r="L250">
        <f>IF(Table1[[#This Row],[discount_percentage]]&gt;=0.5, 1,0)</f>
        <v>1</v>
      </c>
      <c r="M250">
        <v>3.9</v>
      </c>
      <c r="N250" s="2">
        <v>295</v>
      </c>
      <c r="O250" s="5">
        <f>IF(Table1[[#This Row],[rating_count]]&lt;1000, 1, 0)</f>
        <v>1</v>
      </c>
      <c r="P250" s="6">
        <f>Table1[[#This Row],[actual_price]]*Table1[[#This Row],[rating_count]]</f>
        <v>295000</v>
      </c>
      <c r="Q250" s="3" t="str">
        <f>IF(Table1[[#This Row],[discounted_price]]&lt;200, "₹ 200",IF(Table1[[#This Row],[discounted_price]]&lt;=500,"₹ 200-₹ 500", "&gt;₹ 500"))</f>
        <v>₹ 200</v>
      </c>
      <c r="R250">
        <f>Table1[[#This Row],[rating]]*Table1[[#This Row],[rating_count]]</f>
        <v>1150.5</v>
      </c>
      <c r="S250" t="str">
        <f>IF(Table1[[#This Row],[discount_percentage]]&lt;0.25, "Low", IF(Table1[[#This Row],[discount_percentage]]&lt;0.5, "Medium", "High"))</f>
        <v>High</v>
      </c>
    </row>
    <row r="251" spans="1:19" x14ac:dyDescent="0.25">
      <c r="A251" t="s">
        <v>538</v>
      </c>
      <c r="B251" t="s">
        <v>539</v>
      </c>
      <c r="C251" t="str">
        <f>TRIM(LEFT(Table1[[#This Row],[product_name]], FIND(" ", Table1[[#This Row],[product_name]], FIND(" ", Table1[[#This Row],[product_name]], FIND(" ", Table1[[#This Row],[product_name]])+1)+1)))</f>
        <v>Sony Bravia 164</v>
      </c>
      <c r="D251" t="str">
        <f>PROPER(Table1[[#This Row],[Column1]])</f>
        <v>Sony Bravia 164</v>
      </c>
      <c r="E251" t="s">
        <v>52</v>
      </c>
      <c r="F251" t="s">
        <v>53</v>
      </c>
      <c r="G251" t="s">
        <v>63</v>
      </c>
      <c r="H251" t="s">
        <v>64</v>
      </c>
      <c r="I251" s="1">
        <v>77990</v>
      </c>
      <c r="J251" s="1">
        <v>139900</v>
      </c>
      <c r="K251" s="4">
        <v>0.44</v>
      </c>
      <c r="L251">
        <f>IF(Table1[[#This Row],[discount_percentage]]&gt;=0.5, 1,0)</f>
        <v>0</v>
      </c>
      <c r="M251">
        <v>4.7</v>
      </c>
      <c r="N251" s="2">
        <v>5935</v>
      </c>
      <c r="O251" s="5">
        <f>IF(Table1[[#This Row],[rating_count]]&lt;1000, 1, 0)</f>
        <v>0</v>
      </c>
      <c r="P251" s="6">
        <f>Table1[[#This Row],[actual_price]]*Table1[[#This Row],[rating_count]]</f>
        <v>830306500</v>
      </c>
      <c r="Q251" s="3" t="str">
        <f>IF(Table1[[#This Row],[discounted_price]]&lt;200, "₹ 200",IF(Table1[[#This Row],[discounted_price]]&lt;=500,"₹ 200-₹ 500", "&gt;₹ 500"))</f>
        <v>&gt;₹ 500</v>
      </c>
      <c r="R251">
        <f>Table1[[#This Row],[rating]]*Table1[[#This Row],[rating_count]]</f>
        <v>27894.5</v>
      </c>
      <c r="S251" t="str">
        <f>IF(Table1[[#This Row],[discount_percentage]]&lt;0.25, "Low", IF(Table1[[#This Row],[discount_percentage]]&lt;0.5, "Medium", "High"))</f>
        <v>Medium</v>
      </c>
    </row>
    <row r="252" spans="1:19" x14ac:dyDescent="0.25">
      <c r="A252" t="s">
        <v>540</v>
      </c>
      <c r="B252" t="s">
        <v>541</v>
      </c>
      <c r="C252" t="str">
        <f>TRIM(LEFT(Table1[[#This Row],[product_name]], FIND(" ", Table1[[#This Row],[product_name]], FIND(" ", Table1[[#This Row],[product_name]], FIND(" ", Table1[[#This Row],[product_name]])+1)+1)))</f>
        <v>7SEVEN¬Æ Compatible for</v>
      </c>
      <c r="D252" t="str">
        <f>PROPER(Table1[[#This Row],[Column1]])</f>
        <v>7Seven¬Æ Compatible For</v>
      </c>
      <c r="E252" t="s">
        <v>52</v>
      </c>
      <c r="F252" t="s">
        <v>53</v>
      </c>
      <c r="G252" t="s">
        <v>54</v>
      </c>
      <c r="H252" t="s">
        <v>129</v>
      </c>
      <c r="I252" s="1">
        <v>349</v>
      </c>
      <c r="J252" s="1">
        <v>799</v>
      </c>
      <c r="K252" s="4">
        <v>0.56000000000000005</v>
      </c>
      <c r="L252">
        <f>IF(Table1[[#This Row],[discount_percentage]]&gt;=0.5, 1,0)</f>
        <v>1</v>
      </c>
      <c r="M252">
        <v>3.6</v>
      </c>
      <c r="N252" s="2">
        <v>323</v>
      </c>
      <c r="O252" s="5">
        <f>IF(Table1[[#This Row],[rating_count]]&lt;1000, 1, 0)</f>
        <v>1</v>
      </c>
      <c r="P252" s="6">
        <f>Table1[[#This Row],[actual_price]]*Table1[[#This Row],[rating_count]]</f>
        <v>258077</v>
      </c>
      <c r="Q252" s="3" t="str">
        <f>IF(Table1[[#This Row],[discounted_price]]&lt;200, "₹ 200",IF(Table1[[#This Row],[discounted_price]]&lt;=500,"₹ 200-₹ 500", "&gt;₹ 500"))</f>
        <v>₹ 200-₹ 500</v>
      </c>
      <c r="R252">
        <f>Table1[[#This Row],[rating]]*Table1[[#This Row],[rating_count]]</f>
        <v>1162.8</v>
      </c>
      <c r="S252" t="str">
        <f>IF(Table1[[#This Row],[discount_percentage]]&lt;0.25, "Low", IF(Table1[[#This Row],[discount_percentage]]&lt;0.5, "Medium", "High"))</f>
        <v>High</v>
      </c>
    </row>
    <row r="253" spans="1:19" x14ac:dyDescent="0.25">
      <c r="A253" t="s">
        <v>542</v>
      </c>
      <c r="B253" t="s">
        <v>543</v>
      </c>
      <c r="C253" t="str">
        <f>TRIM(LEFT(Table1[[#This Row],[product_name]], FIND(" ", Table1[[#This Row],[product_name]], FIND(" ", Table1[[#This Row],[product_name]], FIND(" ", Table1[[#This Row],[product_name]])+1)+1)))</f>
        <v>7SEVEN¬Æ Compatible Vu</v>
      </c>
      <c r="D253" t="str">
        <f>PROPER(Table1[[#This Row],[Column1]])</f>
        <v>7Seven¬Æ Compatible Vu</v>
      </c>
      <c r="E253" t="s">
        <v>52</v>
      </c>
      <c r="F253" t="s">
        <v>53</v>
      </c>
      <c r="G253" t="s">
        <v>54</v>
      </c>
      <c r="H253" t="s">
        <v>129</v>
      </c>
      <c r="I253" s="1">
        <v>499</v>
      </c>
      <c r="J253" s="1">
        <v>899</v>
      </c>
      <c r="K253" s="4">
        <v>0.44</v>
      </c>
      <c r="L253">
        <f>IF(Table1[[#This Row],[discount_percentage]]&gt;=0.5, 1,0)</f>
        <v>0</v>
      </c>
      <c r="M253">
        <v>3.7</v>
      </c>
      <c r="N253" s="2">
        <v>185</v>
      </c>
      <c r="O253" s="5">
        <f>IF(Table1[[#This Row],[rating_count]]&lt;1000, 1, 0)</f>
        <v>1</v>
      </c>
      <c r="P253" s="6">
        <f>Table1[[#This Row],[actual_price]]*Table1[[#This Row],[rating_count]]</f>
        <v>166315</v>
      </c>
      <c r="Q253" s="3" t="str">
        <f>IF(Table1[[#This Row],[discounted_price]]&lt;200, "₹ 200",IF(Table1[[#This Row],[discounted_price]]&lt;=500,"₹ 200-₹ 500", "&gt;₹ 500"))</f>
        <v>₹ 200-₹ 500</v>
      </c>
      <c r="R253">
        <f>Table1[[#This Row],[rating]]*Table1[[#This Row],[rating_count]]</f>
        <v>684.5</v>
      </c>
      <c r="S253" t="str">
        <f>IF(Table1[[#This Row],[discount_percentage]]&lt;0.25, "Low", IF(Table1[[#This Row],[discount_percentage]]&lt;0.5, "Medium", "High"))</f>
        <v>Medium</v>
      </c>
    </row>
    <row r="254" spans="1:19" x14ac:dyDescent="0.25">
      <c r="A254" t="s">
        <v>544</v>
      </c>
      <c r="B254" t="s">
        <v>545</v>
      </c>
      <c r="C254" t="str">
        <f>TRIM(LEFT(Table1[[#This Row],[product_name]], FIND(" ", Table1[[#This Row],[product_name]], FIND(" ", Table1[[#This Row],[product_name]], FIND(" ", Table1[[#This Row],[product_name]])+1)+1)))</f>
        <v>Storite High Speed</v>
      </c>
      <c r="D254" t="str">
        <f>PROPER(Table1[[#This Row],[Column1]])</f>
        <v>Storite High Speed</v>
      </c>
      <c r="E254" t="s">
        <v>21</v>
      </c>
      <c r="F254" t="s">
        <v>22</v>
      </c>
      <c r="G254" t="s">
        <v>23</v>
      </c>
      <c r="H254" t="s">
        <v>24</v>
      </c>
      <c r="I254" s="1">
        <v>299</v>
      </c>
      <c r="J254" s="1">
        <v>799</v>
      </c>
      <c r="K254" s="4">
        <v>0.63</v>
      </c>
      <c r="L254">
        <f>IF(Table1[[#This Row],[discount_percentage]]&gt;=0.5, 1,0)</f>
        <v>1</v>
      </c>
      <c r="M254">
        <v>4.2</v>
      </c>
      <c r="N254" s="2">
        <v>2117</v>
      </c>
      <c r="O254" s="5">
        <f>IF(Table1[[#This Row],[rating_count]]&lt;1000, 1, 0)</f>
        <v>0</v>
      </c>
      <c r="P254" s="6">
        <f>Table1[[#This Row],[actual_price]]*Table1[[#This Row],[rating_count]]</f>
        <v>1691483</v>
      </c>
      <c r="Q254" s="3" t="str">
        <f>IF(Table1[[#This Row],[discounted_price]]&lt;200, "₹ 200",IF(Table1[[#This Row],[discounted_price]]&lt;=500,"₹ 200-₹ 500", "&gt;₹ 500"))</f>
        <v>₹ 200-₹ 500</v>
      </c>
      <c r="R254">
        <f>Table1[[#This Row],[rating]]*Table1[[#This Row],[rating_count]]</f>
        <v>8891.4</v>
      </c>
      <c r="S254" t="str">
        <f>IF(Table1[[#This Row],[discount_percentage]]&lt;0.25, "Low", IF(Table1[[#This Row],[discount_percentage]]&lt;0.5, "Medium", "High"))</f>
        <v>High</v>
      </c>
    </row>
    <row r="255" spans="1:19" x14ac:dyDescent="0.25">
      <c r="A255" t="s">
        <v>546</v>
      </c>
      <c r="B255" t="s">
        <v>547</v>
      </c>
      <c r="C255" t="str">
        <f>TRIM(LEFT(Table1[[#This Row],[product_name]], FIND(" ", Table1[[#This Row],[product_name]], FIND(" ", Table1[[#This Row],[product_name]], FIND(" ", Table1[[#This Row],[product_name]])+1)+1)))</f>
        <v>FLiX (Beetel) 3in1</v>
      </c>
      <c r="D255" t="str">
        <f>PROPER(Table1[[#This Row],[Column1]])</f>
        <v>Flix (Beetel) 3In1</v>
      </c>
      <c r="E255" t="s">
        <v>21</v>
      </c>
      <c r="F255" t="s">
        <v>22</v>
      </c>
      <c r="G255" t="s">
        <v>23</v>
      </c>
      <c r="H255" t="s">
        <v>24</v>
      </c>
      <c r="I255" s="1">
        <v>182</v>
      </c>
      <c r="J255" s="1">
        <v>599</v>
      </c>
      <c r="K255" s="4">
        <v>0.7</v>
      </c>
      <c r="L255">
        <f>IF(Table1[[#This Row],[discount_percentage]]&gt;=0.5, 1,0)</f>
        <v>1</v>
      </c>
      <c r="M255">
        <v>4</v>
      </c>
      <c r="N255" s="2">
        <v>9378</v>
      </c>
      <c r="O255" s="5">
        <f>IF(Table1[[#This Row],[rating_count]]&lt;1000, 1, 0)</f>
        <v>0</v>
      </c>
      <c r="P255" s="6">
        <f>Table1[[#This Row],[actual_price]]*Table1[[#This Row],[rating_count]]</f>
        <v>5617422</v>
      </c>
      <c r="Q255" s="3" t="str">
        <f>IF(Table1[[#This Row],[discounted_price]]&lt;200, "₹ 200",IF(Table1[[#This Row],[discounted_price]]&lt;=500,"₹ 200-₹ 500", "&gt;₹ 500"))</f>
        <v>₹ 200</v>
      </c>
      <c r="R255">
        <f>Table1[[#This Row],[rating]]*Table1[[#This Row],[rating_count]]</f>
        <v>37512</v>
      </c>
      <c r="S255" t="str">
        <f>IF(Table1[[#This Row],[discount_percentage]]&lt;0.25, "Low", IF(Table1[[#This Row],[discount_percentage]]&lt;0.5, "Medium", "High"))</f>
        <v>High</v>
      </c>
    </row>
    <row r="256" spans="1:19" x14ac:dyDescent="0.25">
      <c r="A256" t="s">
        <v>548</v>
      </c>
      <c r="B256" t="s">
        <v>549</v>
      </c>
      <c r="C256" t="str">
        <f>TRIM(LEFT(Table1[[#This Row],[product_name]], FIND(" ", Table1[[#This Row],[product_name]], FIND(" ", Table1[[#This Row],[product_name]], FIND(" ", Table1[[#This Row],[product_name]])+1)+1)))</f>
        <v>SVM Products Unbreakable</v>
      </c>
      <c r="D256" t="str">
        <f>PROPER(Table1[[#This Row],[Column1]])</f>
        <v>Svm Products Unbreakable</v>
      </c>
      <c r="E256" t="s">
        <v>52</v>
      </c>
      <c r="F256" t="s">
        <v>53</v>
      </c>
      <c r="G256" t="s">
        <v>54</v>
      </c>
      <c r="H256" t="s">
        <v>171</v>
      </c>
      <c r="I256" s="1">
        <v>96</v>
      </c>
      <c r="J256" s="1">
        <v>399</v>
      </c>
      <c r="K256" s="4">
        <v>0.76</v>
      </c>
      <c r="L256">
        <f>IF(Table1[[#This Row],[discount_percentage]]&gt;=0.5, 1,0)</f>
        <v>1</v>
      </c>
      <c r="M256">
        <v>3.6</v>
      </c>
      <c r="N256" s="2">
        <v>1796</v>
      </c>
      <c r="O256" s="5">
        <f>IF(Table1[[#This Row],[rating_count]]&lt;1000, 1, 0)</f>
        <v>0</v>
      </c>
      <c r="P256" s="6">
        <f>Table1[[#This Row],[actual_price]]*Table1[[#This Row],[rating_count]]</f>
        <v>716604</v>
      </c>
      <c r="Q256" s="3" t="str">
        <f>IF(Table1[[#This Row],[discounted_price]]&lt;200, "₹ 200",IF(Table1[[#This Row],[discounted_price]]&lt;=500,"₹ 200-₹ 500", "&gt;₹ 500"))</f>
        <v>₹ 200</v>
      </c>
      <c r="R256">
        <f>Table1[[#This Row],[rating]]*Table1[[#This Row],[rating_count]]</f>
        <v>6465.6</v>
      </c>
      <c r="S256" t="str">
        <f>IF(Table1[[#This Row],[discount_percentage]]&lt;0.25, "Low", IF(Table1[[#This Row],[discount_percentage]]&lt;0.5, "Medium", "High"))</f>
        <v>High</v>
      </c>
    </row>
    <row r="257" spans="1:19" x14ac:dyDescent="0.25">
      <c r="A257" t="s">
        <v>550</v>
      </c>
      <c r="B257" t="s">
        <v>551</v>
      </c>
      <c r="C257" t="str">
        <f>TRIM(LEFT(Table1[[#This Row],[product_name]], FIND(" ", Table1[[#This Row],[product_name]], FIND(" ", Table1[[#This Row],[product_name]], FIND(" ", Table1[[#This Row],[product_name]])+1)+1)))</f>
        <v>VU 164 cm</v>
      </c>
      <c r="D257" t="str">
        <f>PROPER(Table1[[#This Row],[Column1]])</f>
        <v>Vu 164 Cm</v>
      </c>
      <c r="E257" t="s">
        <v>52</v>
      </c>
      <c r="F257" t="s">
        <v>53</v>
      </c>
      <c r="G257" t="s">
        <v>63</v>
      </c>
      <c r="H257" t="s">
        <v>64</v>
      </c>
      <c r="I257" s="1">
        <v>54990</v>
      </c>
      <c r="J257" s="1">
        <v>85000</v>
      </c>
      <c r="K257" s="4">
        <v>0.35</v>
      </c>
      <c r="L257">
        <f>IF(Table1[[#This Row],[discount_percentage]]&gt;=0.5, 1,0)</f>
        <v>0</v>
      </c>
      <c r="M257">
        <v>4.3</v>
      </c>
      <c r="N257" s="2">
        <v>3587</v>
      </c>
      <c r="O257" s="5">
        <f>IF(Table1[[#This Row],[rating_count]]&lt;1000, 1, 0)</f>
        <v>0</v>
      </c>
      <c r="P257" s="6">
        <f>Table1[[#This Row],[actual_price]]*Table1[[#This Row],[rating_count]]</f>
        <v>304895000</v>
      </c>
      <c r="Q257" s="3" t="str">
        <f>IF(Table1[[#This Row],[discounted_price]]&lt;200, "₹ 200",IF(Table1[[#This Row],[discounted_price]]&lt;=500,"₹ 200-₹ 500", "&gt;₹ 500"))</f>
        <v>&gt;₹ 500</v>
      </c>
      <c r="R257">
        <f>Table1[[#This Row],[rating]]*Table1[[#This Row],[rating_count]]</f>
        <v>15424.099999999999</v>
      </c>
      <c r="S257" t="str">
        <f>IF(Table1[[#This Row],[discount_percentage]]&lt;0.25, "Low", IF(Table1[[#This Row],[discount_percentage]]&lt;0.5, "Medium", "High"))</f>
        <v>Medium</v>
      </c>
    </row>
    <row r="258" spans="1:19" x14ac:dyDescent="0.25">
      <c r="A258" t="s">
        <v>552</v>
      </c>
      <c r="B258" t="s">
        <v>553</v>
      </c>
      <c r="C258" t="str">
        <f>TRIM(LEFT(Table1[[#This Row],[product_name]], FIND(" ", Table1[[#This Row],[product_name]], FIND(" ", Table1[[#This Row],[product_name]], FIND(" ", Table1[[#This Row],[product_name]])+1)+1)))</f>
        <v>CableCreation RCA to</v>
      </c>
      <c r="D258" t="str">
        <f>PROPER(Table1[[#This Row],[Column1]])</f>
        <v>Cablecreation Rca To</v>
      </c>
      <c r="E258" t="s">
        <v>52</v>
      </c>
      <c r="F258" t="s">
        <v>53</v>
      </c>
      <c r="G258" t="s">
        <v>54</v>
      </c>
      <c r="H258" t="s">
        <v>24</v>
      </c>
      <c r="I258" s="1">
        <v>439</v>
      </c>
      <c r="J258" s="1">
        <v>758</v>
      </c>
      <c r="K258" s="4">
        <v>0.42</v>
      </c>
      <c r="L258">
        <f>IF(Table1[[#This Row],[discount_percentage]]&gt;=0.5, 1,0)</f>
        <v>0</v>
      </c>
      <c r="M258">
        <v>4.2</v>
      </c>
      <c r="N258" s="2">
        <v>4296</v>
      </c>
      <c r="O258" s="5">
        <f>IF(Table1[[#This Row],[rating_count]]&lt;1000, 1, 0)</f>
        <v>0</v>
      </c>
      <c r="P258" s="6">
        <f>Table1[[#This Row],[actual_price]]*Table1[[#This Row],[rating_count]]</f>
        <v>3256368</v>
      </c>
      <c r="Q258" s="3" t="str">
        <f>IF(Table1[[#This Row],[discounted_price]]&lt;200, "₹ 200",IF(Table1[[#This Row],[discounted_price]]&lt;=500,"₹ 200-₹ 500", "&gt;₹ 500"))</f>
        <v>₹ 200-₹ 500</v>
      </c>
      <c r="R258">
        <f>Table1[[#This Row],[rating]]*Table1[[#This Row],[rating_count]]</f>
        <v>18043.2</v>
      </c>
      <c r="S258" t="str">
        <f>IF(Table1[[#This Row],[discount_percentage]]&lt;0.25, "Low", IF(Table1[[#This Row],[discount_percentage]]&lt;0.5, "Medium", "High"))</f>
        <v>Medium</v>
      </c>
    </row>
    <row r="259" spans="1:19" x14ac:dyDescent="0.25">
      <c r="A259" t="s">
        <v>554</v>
      </c>
      <c r="B259" t="s">
        <v>555</v>
      </c>
      <c r="C259" t="str">
        <f>TRIM(LEFT(Table1[[#This Row],[product_name]], FIND(" ", Table1[[#This Row],[product_name]], FIND(" ", Table1[[#This Row],[product_name]], FIND(" ", Table1[[#This Row],[product_name]])+1)+1)))</f>
        <v>Wayona USB Type</v>
      </c>
      <c r="D259" t="str">
        <f>PROPER(Table1[[#This Row],[Column1]])</f>
        <v>Wayona Usb Type</v>
      </c>
      <c r="E259" t="s">
        <v>21</v>
      </c>
      <c r="F259" t="s">
        <v>22</v>
      </c>
      <c r="G259" t="s">
        <v>23</v>
      </c>
      <c r="H259" t="s">
        <v>24</v>
      </c>
      <c r="I259" s="1">
        <v>299</v>
      </c>
      <c r="J259" s="1">
        <v>999</v>
      </c>
      <c r="K259" s="4">
        <v>0.7</v>
      </c>
      <c r="L259">
        <f>IF(Table1[[#This Row],[discount_percentage]]&gt;=0.5, 1,0)</f>
        <v>1</v>
      </c>
      <c r="M259">
        <v>4.3</v>
      </c>
      <c r="N259" s="2">
        <v>2651</v>
      </c>
      <c r="O259" s="5">
        <f>IF(Table1[[#This Row],[rating_count]]&lt;1000, 1, 0)</f>
        <v>0</v>
      </c>
      <c r="P259" s="6">
        <f>Table1[[#This Row],[actual_price]]*Table1[[#This Row],[rating_count]]</f>
        <v>2648349</v>
      </c>
      <c r="Q259" s="3" t="str">
        <f>IF(Table1[[#This Row],[discounted_price]]&lt;200, "₹ 200",IF(Table1[[#This Row],[discounted_price]]&lt;=500,"₹ 200-₹ 500", "&gt;₹ 500"))</f>
        <v>₹ 200-₹ 500</v>
      </c>
      <c r="R259">
        <f>Table1[[#This Row],[rating]]*Table1[[#This Row],[rating_count]]</f>
        <v>11399.3</v>
      </c>
      <c r="S259" t="str">
        <f>IF(Table1[[#This Row],[discount_percentage]]&lt;0.25, "Low", IF(Table1[[#This Row],[discount_percentage]]&lt;0.5, "Medium", "High"))</f>
        <v>High</v>
      </c>
    </row>
    <row r="260" spans="1:19" x14ac:dyDescent="0.25">
      <c r="A260" t="s">
        <v>556</v>
      </c>
      <c r="B260" t="s">
        <v>557</v>
      </c>
      <c r="C260" t="str">
        <f>TRIM(LEFT(Table1[[#This Row],[product_name]], FIND(" ", Table1[[#This Row],[product_name]], FIND(" ", Table1[[#This Row],[product_name]], FIND(" ", Table1[[#This Row],[product_name]])+1)+1)))</f>
        <v>boAt Rugged V3</v>
      </c>
      <c r="D260" t="str">
        <f>PROPER(Table1[[#This Row],[Column1]])</f>
        <v>Boat Rugged V3</v>
      </c>
      <c r="E260" t="s">
        <v>21</v>
      </c>
      <c r="F260" t="s">
        <v>22</v>
      </c>
      <c r="G260" t="s">
        <v>23</v>
      </c>
      <c r="H260" t="s">
        <v>24</v>
      </c>
      <c r="I260" s="1">
        <v>299</v>
      </c>
      <c r="J260" s="1">
        <v>799</v>
      </c>
      <c r="K260" s="4">
        <v>0.63</v>
      </c>
      <c r="L260">
        <f>IF(Table1[[#This Row],[discount_percentage]]&gt;=0.5, 1,0)</f>
        <v>1</v>
      </c>
      <c r="M260">
        <v>4.2</v>
      </c>
      <c r="N260" s="2">
        <v>94363</v>
      </c>
      <c r="O260" s="5">
        <f>IF(Table1[[#This Row],[rating_count]]&lt;1000, 1, 0)</f>
        <v>0</v>
      </c>
      <c r="P260" s="6">
        <f>Table1[[#This Row],[actual_price]]*Table1[[#This Row],[rating_count]]</f>
        <v>75396037</v>
      </c>
      <c r="Q260" s="3" t="str">
        <f>IF(Table1[[#This Row],[discounted_price]]&lt;200, "₹ 200",IF(Table1[[#This Row],[discounted_price]]&lt;=500,"₹ 200-₹ 500", "&gt;₹ 500"))</f>
        <v>₹ 200-₹ 500</v>
      </c>
      <c r="R260">
        <f>Table1[[#This Row],[rating]]*Table1[[#This Row],[rating_count]]</f>
        <v>396324.60000000003</v>
      </c>
      <c r="S260" t="str">
        <f>IF(Table1[[#This Row],[discount_percentage]]&lt;0.25, "Low", IF(Table1[[#This Row],[discount_percentage]]&lt;0.5, "Medium", "High"))</f>
        <v>High</v>
      </c>
    </row>
    <row r="261" spans="1:19" x14ac:dyDescent="0.25">
      <c r="A261" t="s">
        <v>558</v>
      </c>
      <c r="B261" t="s">
        <v>559</v>
      </c>
      <c r="C261" t="str">
        <f>TRIM(LEFT(Table1[[#This Row],[product_name]], FIND(" ", Table1[[#This Row],[product_name]], FIND(" ", Table1[[#This Row],[product_name]], FIND(" ", Table1[[#This Row],[product_name]])+1)+1)))</f>
        <v>Amazon Basics USB</v>
      </c>
      <c r="D261" t="str">
        <f>PROPER(Table1[[#This Row],[Column1]])</f>
        <v>Amazon Basics Usb</v>
      </c>
      <c r="E261" t="s">
        <v>21</v>
      </c>
      <c r="F261" t="s">
        <v>22</v>
      </c>
      <c r="G261" t="s">
        <v>23</v>
      </c>
      <c r="H261" t="s">
        <v>24</v>
      </c>
      <c r="I261" s="1">
        <v>789</v>
      </c>
      <c r="J261" s="1">
        <v>1999</v>
      </c>
      <c r="K261" s="4">
        <v>0.61</v>
      </c>
      <c r="L261">
        <f>IF(Table1[[#This Row],[discount_percentage]]&gt;=0.5, 1,0)</f>
        <v>1</v>
      </c>
      <c r="M261">
        <v>4.2</v>
      </c>
      <c r="N261" s="2">
        <v>34540</v>
      </c>
      <c r="O261" s="5">
        <f>IF(Table1[[#This Row],[rating_count]]&lt;1000, 1, 0)</f>
        <v>0</v>
      </c>
      <c r="P261" s="6">
        <f>Table1[[#This Row],[actual_price]]*Table1[[#This Row],[rating_count]]</f>
        <v>69045460</v>
      </c>
      <c r="Q261" s="3" t="str">
        <f>IF(Table1[[#This Row],[discounted_price]]&lt;200, "₹ 200",IF(Table1[[#This Row],[discounted_price]]&lt;=500,"₹ 200-₹ 500", "&gt;₹ 500"))</f>
        <v>&gt;₹ 500</v>
      </c>
      <c r="R261">
        <f>Table1[[#This Row],[rating]]*Table1[[#This Row],[rating_count]]</f>
        <v>145068</v>
      </c>
      <c r="S261" t="str">
        <f>IF(Table1[[#This Row],[discount_percentage]]&lt;0.25, "Low", IF(Table1[[#This Row],[discount_percentage]]&lt;0.5, "Medium", "High"))</f>
        <v>High</v>
      </c>
    </row>
    <row r="262" spans="1:19" x14ac:dyDescent="0.25">
      <c r="A262" t="s">
        <v>560</v>
      </c>
      <c r="B262" t="s">
        <v>561</v>
      </c>
      <c r="C262" t="str">
        <f>TRIM(LEFT(Table1[[#This Row],[product_name]], FIND(" ", Table1[[#This Row],[product_name]], FIND(" ", Table1[[#This Row],[product_name]], FIND(" ", Table1[[#This Row],[product_name]])+1)+1)))</f>
        <v>AmazonBasics - High-Speed</v>
      </c>
      <c r="D262" t="str">
        <f>PROPER(Table1[[#This Row],[Column1]])</f>
        <v>Amazonbasics - High-Speed</v>
      </c>
      <c r="E262" t="s">
        <v>52</v>
      </c>
      <c r="F262" t="s">
        <v>53</v>
      </c>
      <c r="G262" t="s">
        <v>54</v>
      </c>
      <c r="H262" t="s">
        <v>24</v>
      </c>
      <c r="I262" s="1">
        <v>299</v>
      </c>
      <c r="J262" s="1">
        <v>700</v>
      </c>
      <c r="K262" s="4">
        <v>0.56999999999999995</v>
      </c>
      <c r="L262">
        <f>IF(Table1[[#This Row],[discount_percentage]]&gt;=0.5, 1,0)</f>
        <v>1</v>
      </c>
      <c r="M262">
        <v>4.4000000000000004</v>
      </c>
      <c r="N262" s="2">
        <v>8714</v>
      </c>
      <c r="O262" s="5">
        <f>IF(Table1[[#This Row],[rating_count]]&lt;1000, 1, 0)</f>
        <v>0</v>
      </c>
      <c r="P262" s="6">
        <f>Table1[[#This Row],[actual_price]]*Table1[[#This Row],[rating_count]]</f>
        <v>6099800</v>
      </c>
      <c r="Q262" s="3" t="str">
        <f>IF(Table1[[#This Row],[discounted_price]]&lt;200, "₹ 200",IF(Table1[[#This Row],[discounted_price]]&lt;=500,"₹ 200-₹ 500", "&gt;₹ 500"))</f>
        <v>₹ 200-₹ 500</v>
      </c>
      <c r="R262">
        <f>Table1[[#This Row],[rating]]*Table1[[#This Row],[rating_count]]</f>
        <v>38341.600000000006</v>
      </c>
      <c r="S262" t="str">
        <f>IF(Table1[[#This Row],[discount_percentage]]&lt;0.25, "Low", IF(Table1[[#This Row],[discount_percentage]]&lt;0.5, "Medium", "High"))</f>
        <v>High</v>
      </c>
    </row>
    <row r="263" spans="1:19" x14ac:dyDescent="0.25">
      <c r="A263" t="s">
        <v>562</v>
      </c>
      <c r="B263" t="s">
        <v>563</v>
      </c>
      <c r="C263" t="str">
        <f>TRIM(LEFT(Table1[[#This Row],[product_name]], FIND(" ", Table1[[#This Row],[product_name]], FIND(" ", Table1[[#This Row],[product_name]], FIND(" ", Table1[[#This Row],[product_name]])+1)+1)))</f>
        <v>Wayona Nylon Braided</v>
      </c>
      <c r="D263" t="str">
        <f>PROPER(Table1[[#This Row],[Column1]])</f>
        <v>Wayona Nylon Braided</v>
      </c>
      <c r="E263" t="s">
        <v>21</v>
      </c>
      <c r="F263" t="s">
        <v>22</v>
      </c>
      <c r="G263" t="s">
        <v>23</v>
      </c>
      <c r="H263" t="s">
        <v>24</v>
      </c>
      <c r="I263" s="1">
        <v>325</v>
      </c>
      <c r="J263" s="1">
        <v>1099</v>
      </c>
      <c r="K263" s="4">
        <v>0.7</v>
      </c>
      <c r="L263">
        <f>IF(Table1[[#This Row],[discount_percentage]]&gt;=0.5, 1,0)</f>
        <v>1</v>
      </c>
      <c r="M263">
        <v>4.2</v>
      </c>
      <c r="N263" s="2">
        <v>10576</v>
      </c>
      <c r="O263" s="5">
        <f>IF(Table1[[#This Row],[rating_count]]&lt;1000, 1, 0)</f>
        <v>0</v>
      </c>
      <c r="P263" s="6">
        <f>Table1[[#This Row],[actual_price]]*Table1[[#This Row],[rating_count]]</f>
        <v>11623024</v>
      </c>
      <c r="Q263" s="3" t="str">
        <f>IF(Table1[[#This Row],[discounted_price]]&lt;200, "₹ 200",IF(Table1[[#This Row],[discounted_price]]&lt;=500,"₹ 200-₹ 500", "&gt;₹ 500"))</f>
        <v>₹ 200-₹ 500</v>
      </c>
      <c r="R263">
        <f>Table1[[#This Row],[rating]]*Table1[[#This Row],[rating_count]]</f>
        <v>44419.200000000004</v>
      </c>
      <c r="S263" t="str">
        <f>IF(Table1[[#This Row],[discount_percentage]]&lt;0.25, "Low", IF(Table1[[#This Row],[discount_percentage]]&lt;0.5, "Medium", "High"))</f>
        <v>High</v>
      </c>
    </row>
    <row r="264" spans="1:19" x14ac:dyDescent="0.25">
      <c r="A264" t="s">
        <v>564</v>
      </c>
      <c r="B264" t="s">
        <v>565</v>
      </c>
      <c r="C264" t="str">
        <f>TRIM(LEFT(Table1[[#This Row],[product_name]], FIND(" ", Table1[[#This Row],[product_name]], FIND(" ", Table1[[#This Row],[product_name]], FIND(" ", Table1[[#This Row],[product_name]])+1)+1)))</f>
        <v>Belkin Apple Certified</v>
      </c>
      <c r="D264" t="str">
        <f>PROPER(Table1[[#This Row],[Column1]])</f>
        <v>Belkin Apple Certified</v>
      </c>
      <c r="E264" t="s">
        <v>21</v>
      </c>
      <c r="F264" t="s">
        <v>22</v>
      </c>
      <c r="G264" t="s">
        <v>23</v>
      </c>
      <c r="H264" t="s">
        <v>24</v>
      </c>
      <c r="I264" s="1">
        <v>1299</v>
      </c>
      <c r="J264" s="1">
        <v>1999</v>
      </c>
      <c r="K264" s="4">
        <v>0.35</v>
      </c>
      <c r="L264">
        <f>IF(Table1[[#This Row],[discount_percentage]]&gt;=0.5, 1,0)</f>
        <v>0</v>
      </c>
      <c r="M264">
        <v>4.4000000000000004</v>
      </c>
      <c r="N264" s="2">
        <v>7318</v>
      </c>
      <c r="O264" s="5">
        <f>IF(Table1[[#This Row],[rating_count]]&lt;1000, 1, 0)</f>
        <v>0</v>
      </c>
      <c r="P264" s="6">
        <f>Table1[[#This Row],[actual_price]]*Table1[[#This Row],[rating_count]]</f>
        <v>14628682</v>
      </c>
      <c r="Q264" s="3" t="str">
        <f>IF(Table1[[#This Row],[discounted_price]]&lt;200, "₹ 200",IF(Table1[[#This Row],[discounted_price]]&lt;=500,"₹ 200-₹ 500", "&gt;₹ 500"))</f>
        <v>&gt;₹ 500</v>
      </c>
      <c r="R264">
        <f>Table1[[#This Row],[rating]]*Table1[[#This Row],[rating_count]]</f>
        <v>32199.200000000004</v>
      </c>
      <c r="S264" t="str">
        <f>IF(Table1[[#This Row],[discount_percentage]]&lt;0.25, "Low", IF(Table1[[#This Row],[discount_percentage]]&lt;0.5, "Medium", "High"))</f>
        <v>Medium</v>
      </c>
    </row>
    <row r="265" spans="1:19" x14ac:dyDescent="0.25">
      <c r="A265" t="s">
        <v>566</v>
      </c>
      <c r="B265" t="s">
        <v>567</v>
      </c>
      <c r="C265" t="str">
        <f>TRIM(LEFT(Table1[[#This Row],[product_name]], FIND(" ", Table1[[#This Row],[product_name]], FIND(" ", Table1[[#This Row],[product_name]], FIND(" ", Table1[[#This Row],[product_name]])+1)+1)))</f>
        <v>7SEVEN Compatible LG</v>
      </c>
      <c r="D265" t="str">
        <f>PROPER(Table1[[#This Row],[Column1]])</f>
        <v>7Seven Compatible Lg</v>
      </c>
      <c r="E265" t="s">
        <v>52</v>
      </c>
      <c r="F265" t="s">
        <v>53</v>
      </c>
      <c r="G265" t="s">
        <v>54</v>
      </c>
      <c r="H265" t="s">
        <v>129</v>
      </c>
      <c r="I265" s="1">
        <v>790</v>
      </c>
      <c r="J265" s="1">
        <v>1999</v>
      </c>
      <c r="K265" s="4">
        <v>0.6</v>
      </c>
      <c r="L265">
        <f>IF(Table1[[#This Row],[discount_percentage]]&gt;=0.5, 1,0)</f>
        <v>1</v>
      </c>
      <c r="M265">
        <v>3</v>
      </c>
      <c r="N265" s="2">
        <v>103</v>
      </c>
      <c r="O265" s="5">
        <f>IF(Table1[[#This Row],[rating_count]]&lt;1000, 1, 0)</f>
        <v>1</v>
      </c>
      <c r="P265" s="6">
        <f>Table1[[#This Row],[actual_price]]*Table1[[#This Row],[rating_count]]</f>
        <v>205897</v>
      </c>
      <c r="Q265" s="3" t="str">
        <f>IF(Table1[[#This Row],[discounted_price]]&lt;200, "₹ 200",IF(Table1[[#This Row],[discounted_price]]&lt;=500,"₹ 200-₹ 500", "&gt;₹ 500"))</f>
        <v>&gt;₹ 500</v>
      </c>
      <c r="R265">
        <f>Table1[[#This Row],[rating]]*Table1[[#This Row],[rating_count]]</f>
        <v>309</v>
      </c>
      <c r="S265" t="str">
        <f>IF(Table1[[#This Row],[discount_percentage]]&lt;0.25, "Low", IF(Table1[[#This Row],[discount_percentage]]&lt;0.5, "Medium", "High"))</f>
        <v>High</v>
      </c>
    </row>
    <row r="266" spans="1:19" x14ac:dyDescent="0.25">
      <c r="A266" t="s">
        <v>568</v>
      </c>
      <c r="B266" t="s">
        <v>569</v>
      </c>
      <c r="C266" t="str">
        <f>TRIM(LEFT(Table1[[#This Row],[product_name]], FIND(" ", Table1[[#This Row],[product_name]], FIND(" ", Table1[[#This Row],[product_name]], FIND(" ", Table1[[#This Row],[product_name]])+1)+1)))</f>
        <v>Realme Smart TV</v>
      </c>
      <c r="D266" t="str">
        <f>PROPER(Table1[[#This Row],[Column1]])</f>
        <v>Realme Smart Tv</v>
      </c>
      <c r="E266" t="s">
        <v>52</v>
      </c>
      <c r="F266" t="s">
        <v>300</v>
      </c>
      <c r="G266" t="s">
        <v>570</v>
      </c>
      <c r="H266" t="s">
        <v>571</v>
      </c>
      <c r="I266" s="1">
        <v>4699</v>
      </c>
      <c r="J266" s="1">
        <v>4699</v>
      </c>
      <c r="K266" s="4">
        <v>0</v>
      </c>
      <c r="L266">
        <f>IF(Table1[[#This Row],[discount_percentage]]&gt;=0.5, 1,0)</f>
        <v>0</v>
      </c>
      <c r="M266">
        <v>4.5</v>
      </c>
      <c r="N266" s="2">
        <v>224</v>
      </c>
      <c r="O266" s="5">
        <f>IF(Table1[[#This Row],[rating_count]]&lt;1000, 1, 0)</f>
        <v>1</v>
      </c>
      <c r="P266" s="6">
        <f>Table1[[#This Row],[actual_price]]*Table1[[#This Row],[rating_count]]</f>
        <v>1052576</v>
      </c>
      <c r="Q266" s="3" t="str">
        <f>IF(Table1[[#This Row],[discounted_price]]&lt;200, "₹ 200",IF(Table1[[#This Row],[discounted_price]]&lt;=500,"₹ 200-₹ 500", "&gt;₹ 500"))</f>
        <v>&gt;₹ 500</v>
      </c>
      <c r="R266">
        <f>Table1[[#This Row],[rating]]*Table1[[#This Row],[rating_count]]</f>
        <v>1008</v>
      </c>
      <c r="S266" t="str">
        <f>IF(Table1[[#This Row],[discount_percentage]]&lt;0.25, "Low", IF(Table1[[#This Row],[discount_percentage]]&lt;0.5, "Medium", "High"))</f>
        <v>Low</v>
      </c>
    </row>
    <row r="267" spans="1:19" x14ac:dyDescent="0.25">
      <c r="A267" t="s">
        <v>572</v>
      </c>
      <c r="B267" t="s">
        <v>573</v>
      </c>
      <c r="C267" t="str">
        <f>TRIM(LEFT(Table1[[#This Row],[product_name]], FIND(" ", Table1[[#This Row],[product_name]], FIND(" ", Table1[[#This Row],[product_name]], FIND(" ", Table1[[#This Row],[product_name]])+1)+1)))</f>
        <v>Acer 100 cm</v>
      </c>
      <c r="D267" t="str">
        <f>PROPER(Table1[[#This Row],[Column1]])</f>
        <v>Acer 100 Cm</v>
      </c>
      <c r="E267" t="s">
        <v>52</v>
      </c>
      <c r="F267" t="s">
        <v>53</v>
      </c>
      <c r="G267" t="s">
        <v>63</v>
      </c>
      <c r="H267" t="s">
        <v>64</v>
      </c>
      <c r="I267" s="1">
        <v>18999</v>
      </c>
      <c r="J267" s="1">
        <v>24990</v>
      </c>
      <c r="K267" s="4">
        <v>0.24</v>
      </c>
      <c r="L267">
        <f>IF(Table1[[#This Row],[discount_percentage]]&gt;=0.5, 1,0)</f>
        <v>0</v>
      </c>
      <c r="M267">
        <v>4.3</v>
      </c>
      <c r="N267" s="2">
        <v>4702</v>
      </c>
      <c r="O267" s="5">
        <f>IF(Table1[[#This Row],[rating_count]]&lt;1000, 1, 0)</f>
        <v>0</v>
      </c>
      <c r="P267" s="6">
        <f>Table1[[#This Row],[actual_price]]*Table1[[#This Row],[rating_count]]</f>
        <v>117502980</v>
      </c>
      <c r="Q267" s="3" t="str">
        <f>IF(Table1[[#This Row],[discounted_price]]&lt;200, "₹ 200",IF(Table1[[#This Row],[discounted_price]]&lt;=500,"₹ 200-₹ 500", "&gt;₹ 500"))</f>
        <v>&gt;₹ 500</v>
      </c>
      <c r="R267">
        <f>Table1[[#This Row],[rating]]*Table1[[#This Row],[rating_count]]</f>
        <v>20218.599999999999</v>
      </c>
      <c r="S267" t="str">
        <f>IF(Table1[[#This Row],[discount_percentage]]&lt;0.25, "Low", IF(Table1[[#This Row],[discount_percentage]]&lt;0.5, "Medium", "High"))</f>
        <v>Low</v>
      </c>
    </row>
    <row r="268" spans="1:19" x14ac:dyDescent="0.25">
      <c r="A268" t="s">
        <v>574</v>
      </c>
      <c r="B268" t="s">
        <v>575</v>
      </c>
      <c r="C268" t="str">
        <f>TRIM(LEFT(Table1[[#This Row],[product_name]], FIND(" ", Table1[[#This Row],[product_name]], FIND(" ", Table1[[#This Row],[product_name]], FIND(" ", Table1[[#This Row],[product_name]])+1)+1)))</f>
        <v>Lapster usb 2.0</v>
      </c>
      <c r="D268" t="str">
        <f>PROPER(Table1[[#This Row],[Column1]])</f>
        <v>Lapster Usb 2.0</v>
      </c>
      <c r="E268" t="s">
        <v>21</v>
      </c>
      <c r="F268" t="s">
        <v>22</v>
      </c>
      <c r="G268" t="s">
        <v>23</v>
      </c>
      <c r="H268" t="s">
        <v>24</v>
      </c>
      <c r="I268" s="1">
        <v>199</v>
      </c>
      <c r="J268" s="1">
        <v>999</v>
      </c>
      <c r="K268" s="4">
        <v>0.8</v>
      </c>
      <c r="L268">
        <f>IF(Table1[[#This Row],[discount_percentage]]&gt;=0.5, 1,0)</f>
        <v>1</v>
      </c>
      <c r="M268">
        <v>4.2</v>
      </c>
      <c r="N268" s="2">
        <v>85</v>
      </c>
      <c r="O268" s="5">
        <f>IF(Table1[[#This Row],[rating_count]]&lt;1000, 1, 0)</f>
        <v>1</v>
      </c>
      <c r="P268" s="6">
        <f>Table1[[#This Row],[actual_price]]*Table1[[#This Row],[rating_count]]</f>
        <v>84915</v>
      </c>
      <c r="Q268" s="3" t="str">
        <f>IF(Table1[[#This Row],[discounted_price]]&lt;200, "₹ 200",IF(Table1[[#This Row],[discounted_price]]&lt;=500,"₹ 200-₹ 500", "&gt;₹ 500"))</f>
        <v>₹ 200</v>
      </c>
      <c r="R268">
        <f>Table1[[#This Row],[rating]]*Table1[[#This Row],[rating_count]]</f>
        <v>357</v>
      </c>
      <c r="S268" t="str">
        <f>IF(Table1[[#This Row],[discount_percentage]]&lt;0.25, "Low", IF(Table1[[#This Row],[discount_percentage]]&lt;0.5, "Medium", "High"))</f>
        <v>High</v>
      </c>
    </row>
    <row r="269" spans="1:19" x14ac:dyDescent="0.25">
      <c r="A269" t="s">
        <v>576</v>
      </c>
      <c r="B269" t="s">
        <v>577</v>
      </c>
      <c r="C269" t="str">
        <f>TRIM(LEFT(Table1[[#This Row],[product_name]], FIND(" ", Table1[[#This Row],[product_name]], FIND(" ", Table1[[#This Row],[product_name]], FIND(" ", Table1[[#This Row],[product_name]])+1)+1)))</f>
        <v>AmazonBasics High-Speed Braided</v>
      </c>
      <c r="D269" t="str">
        <f>PROPER(Table1[[#This Row],[Column1]])</f>
        <v>Amazonbasics High-Speed Braided</v>
      </c>
      <c r="E269" t="s">
        <v>52</v>
      </c>
      <c r="F269" t="s">
        <v>53</v>
      </c>
      <c r="G269" t="s">
        <v>54</v>
      </c>
      <c r="H269" t="s">
        <v>24</v>
      </c>
      <c r="I269" s="1">
        <v>269</v>
      </c>
      <c r="J269" s="1">
        <v>650</v>
      </c>
      <c r="K269" s="4">
        <v>0.59</v>
      </c>
      <c r="L269">
        <f>IF(Table1[[#This Row],[discount_percentage]]&gt;=0.5, 1,0)</f>
        <v>1</v>
      </c>
      <c r="M269">
        <v>4.4000000000000004</v>
      </c>
      <c r="N269" s="2">
        <v>35877</v>
      </c>
      <c r="O269" s="5">
        <f>IF(Table1[[#This Row],[rating_count]]&lt;1000, 1, 0)</f>
        <v>0</v>
      </c>
      <c r="P269" s="6">
        <f>Table1[[#This Row],[actual_price]]*Table1[[#This Row],[rating_count]]</f>
        <v>23320050</v>
      </c>
      <c r="Q269" s="3" t="str">
        <f>IF(Table1[[#This Row],[discounted_price]]&lt;200, "₹ 200",IF(Table1[[#This Row],[discounted_price]]&lt;=500,"₹ 200-₹ 500", "&gt;₹ 500"))</f>
        <v>₹ 200-₹ 500</v>
      </c>
      <c r="R269">
        <f>Table1[[#This Row],[rating]]*Table1[[#This Row],[rating_count]]</f>
        <v>157858.80000000002</v>
      </c>
      <c r="S269" t="str">
        <f>IF(Table1[[#This Row],[discount_percentage]]&lt;0.25, "Low", IF(Table1[[#This Row],[discount_percentage]]&lt;0.5, "Medium", "High"))</f>
        <v>High</v>
      </c>
    </row>
    <row r="270" spans="1:19" x14ac:dyDescent="0.25">
      <c r="A270" t="s">
        <v>578</v>
      </c>
      <c r="B270" t="s">
        <v>579</v>
      </c>
      <c r="C270" t="str">
        <f>TRIM(LEFT(Table1[[#This Row],[product_name]], FIND(" ", Table1[[#This Row],[product_name]], FIND(" ", Table1[[#This Row],[product_name]], FIND(" ", Table1[[#This Row],[product_name]])+1)+1)))</f>
        <v>Cubetek 3 in</v>
      </c>
      <c r="D270" t="str">
        <f>PROPER(Table1[[#This Row],[Column1]])</f>
        <v>Cubetek 3 In</v>
      </c>
      <c r="E270" t="s">
        <v>52</v>
      </c>
      <c r="F270" t="s">
        <v>53</v>
      </c>
      <c r="G270" t="s">
        <v>580</v>
      </c>
      <c r="I270" s="1">
        <v>1990</v>
      </c>
      <c r="J270" s="1">
        <v>3100</v>
      </c>
      <c r="K270" s="4">
        <v>0.36</v>
      </c>
      <c r="L270">
        <f>IF(Table1[[#This Row],[discount_percentage]]&gt;=0.5, 1,0)</f>
        <v>0</v>
      </c>
      <c r="M270">
        <v>4</v>
      </c>
      <c r="N270" s="2">
        <v>897</v>
      </c>
      <c r="O270" s="5">
        <f>IF(Table1[[#This Row],[rating_count]]&lt;1000, 1, 0)</f>
        <v>1</v>
      </c>
      <c r="P270" s="6">
        <f>Table1[[#This Row],[actual_price]]*Table1[[#This Row],[rating_count]]</f>
        <v>2780700</v>
      </c>
      <c r="Q270" s="3" t="str">
        <f>IF(Table1[[#This Row],[discounted_price]]&lt;200, "₹ 200",IF(Table1[[#This Row],[discounted_price]]&lt;=500,"₹ 200-₹ 500", "&gt;₹ 500"))</f>
        <v>&gt;₹ 500</v>
      </c>
      <c r="R270">
        <f>Table1[[#This Row],[rating]]*Table1[[#This Row],[rating_count]]</f>
        <v>3588</v>
      </c>
      <c r="S270" t="str">
        <f>IF(Table1[[#This Row],[discount_percentage]]&lt;0.25, "Low", IF(Table1[[#This Row],[discount_percentage]]&lt;0.5, "Medium", "High"))</f>
        <v>Medium</v>
      </c>
    </row>
    <row r="271" spans="1:19" x14ac:dyDescent="0.25">
      <c r="A271" t="s">
        <v>581</v>
      </c>
      <c r="B271" t="s">
        <v>582</v>
      </c>
      <c r="C271" t="str">
        <f>TRIM(LEFT(Table1[[#This Row],[product_name]], FIND(" ", Table1[[#This Row],[product_name]], FIND(" ", Table1[[#This Row],[product_name]], FIND(" ", Table1[[#This Row],[product_name]])+1)+1)))</f>
        <v>KRISONS Thunder Speaker,</v>
      </c>
      <c r="D271" t="str">
        <f>PROPER(Table1[[#This Row],[Column1]])</f>
        <v>Krisons Thunder Speaker,</v>
      </c>
      <c r="E271" t="s">
        <v>52</v>
      </c>
      <c r="F271" t="s">
        <v>300</v>
      </c>
      <c r="G271" t="s">
        <v>583</v>
      </c>
      <c r="H271" t="s">
        <v>584</v>
      </c>
      <c r="I271" s="1">
        <v>2299</v>
      </c>
      <c r="J271" s="1">
        <v>3999</v>
      </c>
      <c r="K271" s="4">
        <v>0.43</v>
      </c>
      <c r="L271">
        <f>IF(Table1[[#This Row],[discount_percentage]]&gt;=0.5, 1,0)</f>
        <v>0</v>
      </c>
      <c r="M271">
        <v>3.8</v>
      </c>
      <c r="N271" s="2">
        <v>282</v>
      </c>
      <c r="O271" s="5">
        <f>IF(Table1[[#This Row],[rating_count]]&lt;1000, 1, 0)</f>
        <v>1</v>
      </c>
      <c r="P271" s="6">
        <f>Table1[[#This Row],[actual_price]]*Table1[[#This Row],[rating_count]]</f>
        <v>1127718</v>
      </c>
      <c r="Q271" s="3" t="str">
        <f>IF(Table1[[#This Row],[discounted_price]]&lt;200, "₹ 200",IF(Table1[[#This Row],[discounted_price]]&lt;=500,"₹ 200-₹ 500", "&gt;₹ 500"))</f>
        <v>&gt;₹ 500</v>
      </c>
      <c r="R271">
        <f>Table1[[#This Row],[rating]]*Table1[[#This Row],[rating_count]]</f>
        <v>1071.5999999999999</v>
      </c>
      <c r="S271" t="str">
        <f>IF(Table1[[#This Row],[discount_percentage]]&lt;0.25, "Low", IF(Table1[[#This Row],[discount_percentage]]&lt;0.5, "Medium", "High"))</f>
        <v>Medium</v>
      </c>
    </row>
    <row r="272" spans="1:19" x14ac:dyDescent="0.25">
      <c r="A272" t="s">
        <v>585</v>
      </c>
      <c r="B272" t="s">
        <v>586</v>
      </c>
      <c r="C272" t="str">
        <f>TRIM(LEFT(Table1[[#This Row],[product_name]], FIND(" ", Table1[[#This Row],[product_name]], FIND(" ", Table1[[#This Row],[product_name]], FIND(" ", Table1[[#This Row],[product_name]])+1)+1)))</f>
        <v>Acer 139 cm</v>
      </c>
      <c r="D272" t="str">
        <f>PROPER(Table1[[#This Row],[Column1]])</f>
        <v>Acer 139 Cm</v>
      </c>
      <c r="E272" t="s">
        <v>52</v>
      </c>
      <c r="F272" t="s">
        <v>53</v>
      </c>
      <c r="G272" t="s">
        <v>63</v>
      </c>
      <c r="H272" t="s">
        <v>64</v>
      </c>
      <c r="I272" s="1">
        <v>35999</v>
      </c>
      <c r="J272" s="1">
        <v>49990</v>
      </c>
      <c r="K272" s="4">
        <v>0.28000000000000003</v>
      </c>
      <c r="L272">
        <f>IF(Table1[[#This Row],[discount_percentage]]&gt;=0.5, 1,0)</f>
        <v>0</v>
      </c>
      <c r="M272">
        <v>4.3</v>
      </c>
      <c r="N272" s="2">
        <v>1611</v>
      </c>
      <c r="O272" s="5">
        <f>IF(Table1[[#This Row],[rating_count]]&lt;1000, 1, 0)</f>
        <v>0</v>
      </c>
      <c r="P272" s="6">
        <f>Table1[[#This Row],[actual_price]]*Table1[[#This Row],[rating_count]]</f>
        <v>80533890</v>
      </c>
      <c r="Q272" s="3" t="str">
        <f>IF(Table1[[#This Row],[discounted_price]]&lt;200, "₹ 200",IF(Table1[[#This Row],[discounted_price]]&lt;=500,"₹ 200-₹ 500", "&gt;₹ 500"))</f>
        <v>&gt;₹ 500</v>
      </c>
      <c r="R272">
        <f>Table1[[#This Row],[rating]]*Table1[[#This Row],[rating_count]]</f>
        <v>6927.2999999999993</v>
      </c>
      <c r="S272" t="str">
        <f>IF(Table1[[#This Row],[discount_percentage]]&lt;0.25, "Low", IF(Table1[[#This Row],[discount_percentage]]&lt;0.5, "Medium", "High"))</f>
        <v>Medium</v>
      </c>
    </row>
    <row r="273" spans="1:19" x14ac:dyDescent="0.25">
      <c r="A273" t="s">
        <v>587</v>
      </c>
      <c r="B273" t="s">
        <v>588</v>
      </c>
      <c r="C273" t="str">
        <f>TRIM(LEFT(Table1[[#This Row],[product_name]], FIND(" ", Table1[[#This Row],[product_name]], FIND(" ", Table1[[#This Row],[product_name]], FIND(" ", Table1[[#This Row],[product_name]])+1)+1)))</f>
        <v>Dealfreez Case Compatible</v>
      </c>
      <c r="D273" t="str">
        <f>PROPER(Table1[[#This Row],[Column1]])</f>
        <v>Dealfreez Case Compatible</v>
      </c>
      <c r="E273" t="s">
        <v>52</v>
      </c>
      <c r="F273" t="s">
        <v>53</v>
      </c>
      <c r="G273" t="s">
        <v>54</v>
      </c>
      <c r="H273" t="s">
        <v>129</v>
      </c>
      <c r="I273" s="1">
        <v>349</v>
      </c>
      <c r="J273" s="1">
        <v>999</v>
      </c>
      <c r="K273" s="4">
        <v>0.65</v>
      </c>
      <c r="L273">
        <f>IF(Table1[[#This Row],[discount_percentage]]&gt;=0.5, 1,0)</f>
        <v>1</v>
      </c>
      <c r="M273">
        <v>4.2</v>
      </c>
      <c r="N273" s="2">
        <v>513</v>
      </c>
      <c r="O273" s="5">
        <f>IF(Table1[[#This Row],[rating_count]]&lt;1000, 1, 0)</f>
        <v>1</v>
      </c>
      <c r="P273" s="6">
        <f>Table1[[#This Row],[actual_price]]*Table1[[#This Row],[rating_count]]</f>
        <v>512487</v>
      </c>
      <c r="Q273" s="3" t="str">
        <f>IF(Table1[[#This Row],[discounted_price]]&lt;200, "₹ 200",IF(Table1[[#This Row],[discounted_price]]&lt;=500,"₹ 200-₹ 500", "&gt;₹ 500"))</f>
        <v>₹ 200-₹ 500</v>
      </c>
      <c r="R273">
        <f>Table1[[#This Row],[rating]]*Table1[[#This Row],[rating_count]]</f>
        <v>2154.6</v>
      </c>
      <c r="S273" t="str">
        <f>IF(Table1[[#This Row],[discount_percentage]]&lt;0.25, "Low", IF(Table1[[#This Row],[discount_percentage]]&lt;0.5, "Medium", "High"))</f>
        <v>High</v>
      </c>
    </row>
    <row r="274" spans="1:19" x14ac:dyDescent="0.25">
      <c r="A274" t="s">
        <v>589</v>
      </c>
      <c r="B274" t="s">
        <v>590</v>
      </c>
      <c r="C274" t="str">
        <f>TRIM(LEFT(Table1[[#This Row],[product_name]], FIND(" ", Table1[[#This Row],[product_name]], FIND(" ", Table1[[#This Row],[product_name]], FIND(" ", Table1[[#This Row],[product_name]])+1)+1)))</f>
        <v>Wayona Type C</v>
      </c>
      <c r="D274" t="str">
        <f>PROPER(Table1[[#This Row],[Column1]])</f>
        <v>Wayona Type C</v>
      </c>
      <c r="E274" t="s">
        <v>21</v>
      </c>
      <c r="F274" t="s">
        <v>22</v>
      </c>
      <c r="G274" t="s">
        <v>23</v>
      </c>
      <c r="H274" t="s">
        <v>24</v>
      </c>
      <c r="I274" s="1">
        <v>719</v>
      </c>
      <c r="J274" s="1">
        <v>1499</v>
      </c>
      <c r="K274" s="4">
        <v>0.52</v>
      </c>
      <c r="L274">
        <f>IF(Table1[[#This Row],[discount_percentage]]&gt;=0.5, 1,0)</f>
        <v>1</v>
      </c>
      <c r="M274">
        <v>4.0999999999999996</v>
      </c>
      <c r="N274" s="2">
        <v>1045</v>
      </c>
      <c r="O274" s="5">
        <f>IF(Table1[[#This Row],[rating_count]]&lt;1000, 1, 0)</f>
        <v>0</v>
      </c>
      <c r="P274" s="6">
        <f>Table1[[#This Row],[actual_price]]*Table1[[#This Row],[rating_count]]</f>
        <v>1566455</v>
      </c>
      <c r="Q274" s="3" t="str">
        <f>IF(Table1[[#This Row],[discounted_price]]&lt;200, "₹ 200",IF(Table1[[#This Row],[discounted_price]]&lt;=500,"₹ 200-₹ 500", "&gt;₹ 500"))</f>
        <v>&gt;₹ 500</v>
      </c>
      <c r="R274">
        <f>Table1[[#This Row],[rating]]*Table1[[#This Row],[rating_count]]</f>
        <v>4284.5</v>
      </c>
      <c r="S274" t="str">
        <f>IF(Table1[[#This Row],[discount_percentage]]&lt;0.25, "Low", IF(Table1[[#This Row],[discount_percentage]]&lt;0.5, "Medium", "High"))</f>
        <v>High</v>
      </c>
    </row>
    <row r="275" spans="1:19" x14ac:dyDescent="0.25">
      <c r="A275" t="s">
        <v>591</v>
      </c>
      <c r="B275" t="s">
        <v>592</v>
      </c>
      <c r="C275" t="str">
        <f>TRIM(LEFT(Table1[[#This Row],[product_name]], FIND(" ", Table1[[#This Row],[product_name]], FIND(" ", Table1[[#This Row],[product_name]], FIND(" ", Table1[[#This Row],[product_name]])+1)+1)))</f>
        <v>VW 80 cm</v>
      </c>
      <c r="D275" t="str">
        <f>PROPER(Table1[[#This Row],[Column1]])</f>
        <v>Vw 80 Cm</v>
      </c>
      <c r="E275" t="s">
        <v>52</v>
      </c>
      <c r="F275" t="s">
        <v>53</v>
      </c>
      <c r="G275" t="s">
        <v>63</v>
      </c>
      <c r="H275" t="s">
        <v>64</v>
      </c>
      <c r="I275" s="1">
        <v>8999</v>
      </c>
      <c r="J275" s="1">
        <v>18999</v>
      </c>
      <c r="K275" s="4">
        <v>0.53</v>
      </c>
      <c r="L275">
        <f>IF(Table1[[#This Row],[discount_percentage]]&gt;=0.5, 1,0)</f>
        <v>1</v>
      </c>
      <c r="M275">
        <v>4</v>
      </c>
      <c r="N275" s="2">
        <v>6347</v>
      </c>
      <c r="O275" s="5">
        <f>IF(Table1[[#This Row],[rating_count]]&lt;1000, 1, 0)</f>
        <v>0</v>
      </c>
      <c r="P275" s="6">
        <f>Table1[[#This Row],[actual_price]]*Table1[[#This Row],[rating_count]]</f>
        <v>120586653</v>
      </c>
      <c r="Q275" s="3" t="str">
        <f>IF(Table1[[#This Row],[discounted_price]]&lt;200, "₹ 200",IF(Table1[[#This Row],[discounted_price]]&lt;=500,"₹ 200-₹ 500", "&gt;₹ 500"))</f>
        <v>&gt;₹ 500</v>
      </c>
      <c r="R275">
        <f>Table1[[#This Row],[rating]]*Table1[[#This Row],[rating_count]]</f>
        <v>25388</v>
      </c>
      <c r="S275" t="str">
        <f>IF(Table1[[#This Row],[discount_percentage]]&lt;0.25, "Low", IF(Table1[[#This Row],[discount_percentage]]&lt;0.5, "Medium", "High"))</f>
        <v>High</v>
      </c>
    </row>
    <row r="276" spans="1:19" x14ac:dyDescent="0.25">
      <c r="A276" t="s">
        <v>593</v>
      </c>
      <c r="B276" t="s">
        <v>594</v>
      </c>
      <c r="C276" t="str">
        <f>TRIM(LEFT(Table1[[#This Row],[product_name]], FIND(" ", Table1[[#This Row],[product_name]], FIND(" ", Table1[[#This Row],[product_name]], FIND(" ", Table1[[#This Row],[product_name]])+1)+1)))</f>
        <v>Airtel Digital TV</v>
      </c>
      <c r="D276" t="str">
        <f>PROPER(Table1[[#This Row],[Column1]])</f>
        <v>Airtel Digital Tv</v>
      </c>
      <c r="E276" t="s">
        <v>52</v>
      </c>
      <c r="F276" t="s">
        <v>53</v>
      </c>
      <c r="G276" t="s">
        <v>488</v>
      </c>
      <c r="H276" t="s">
        <v>489</v>
      </c>
      <c r="I276" s="1">
        <v>917</v>
      </c>
      <c r="J276" s="1">
        <v>2299</v>
      </c>
      <c r="K276" s="4">
        <v>0.6</v>
      </c>
      <c r="L276">
        <f>IF(Table1[[#This Row],[discount_percentage]]&gt;=0.5, 1,0)</f>
        <v>1</v>
      </c>
      <c r="M276">
        <v>4.2</v>
      </c>
      <c r="N276" s="2">
        <v>3300</v>
      </c>
      <c r="O276" s="5">
        <f>IF(Table1[[#This Row],[rating_count]]&lt;1000, 1, 0)</f>
        <v>0</v>
      </c>
      <c r="P276" s="6">
        <f>Table1[[#This Row],[actual_price]]*Table1[[#This Row],[rating_count]]</f>
        <v>7586700</v>
      </c>
      <c r="Q276" s="3" t="str">
        <f>IF(Table1[[#This Row],[discounted_price]]&lt;200, "₹ 200",IF(Table1[[#This Row],[discounted_price]]&lt;=500,"₹ 200-₹ 500", "&gt;₹ 500"))</f>
        <v>&gt;₹ 500</v>
      </c>
      <c r="R276">
        <f>Table1[[#This Row],[rating]]*Table1[[#This Row],[rating_count]]</f>
        <v>13860</v>
      </c>
      <c r="S276" t="str">
        <f>IF(Table1[[#This Row],[discount_percentage]]&lt;0.25, "Low", IF(Table1[[#This Row],[discount_percentage]]&lt;0.5, "Medium", "High"))</f>
        <v>High</v>
      </c>
    </row>
    <row r="277" spans="1:19" x14ac:dyDescent="0.25">
      <c r="A277" t="s">
        <v>595</v>
      </c>
      <c r="B277" t="s">
        <v>596</v>
      </c>
      <c r="C277" t="str">
        <f>TRIM(LEFT(Table1[[#This Row],[product_name]], FIND(" ", Table1[[#This Row],[product_name]], FIND(" ", Table1[[#This Row],[product_name]], FIND(" ", Table1[[#This Row],[product_name]])+1)+1)))</f>
        <v>LOHAYA Voice Assistant</v>
      </c>
      <c r="D277" t="str">
        <f>PROPER(Table1[[#This Row],[Column1]])</f>
        <v>Lohaya Voice Assistant</v>
      </c>
      <c r="E277" t="s">
        <v>52</v>
      </c>
      <c r="F277" t="s">
        <v>53</v>
      </c>
      <c r="G277" t="s">
        <v>54</v>
      </c>
      <c r="H277" t="s">
        <v>129</v>
      </c>
      <c r="I277" s="1">
        <v>399</v>
      </c>
      <c r="J277" s="1">
        <v>999</v>
      </c>
      <c r="K277" s="4">
        <v>0.6</v>
      </c>
      <c r="L277">
        <f>IF(Table1[[#This Row],[discount_percentage]]&gt;=0.5, 1,0)</f>
        <v>1</v>
      </c>
      <c r="M277">
        <v>3.3</v>
      </c>
      <c r="N277" s="2">
        <v>23</v>
      </c>
      <c r="O277" s="5">
        <f>IF(Table1[[#This Row],[rating_count]]&lt;1000, 1, 0)</f>
        <v>1</v>
      </c>
      <c r="P277" s="6">
        <f>Table1[[#This Row],[actual_price]]*Table1[[#This Row],[rating_count]]</f>
        <v>22977</v>
      </c>
      <c r="Q277" s="3" t="str">
        <f>IF(Table1[[#This Row],[discounted_price]]&lt;200, "₹ 200",IF(Table1[[#This Row],[discounted_price]]&lt;=500,"₹ 200-₹ 500", "&gt;₹ 500"))</f>
        <v>₹ 200-₹ 500</v>
      </c>
      <c r="R277">
        <f>Table1[[#This Row],[rating]]*Table1[[#This Row],[rating_count]]</f>
        <v>75.899999999999991</v>
      </c>
      <c r="S277" t="str">
        <f>IF(Table1[[#This Row],[discount_percentage]]&lt;0.25, "Low", IF(Table1[[#This Row],[discount_percentage]]&lt;0.5, "Medium", "High"))</f>
        <v>High</v>
      </c>
    </row>
    <row r="278" spans="1:19" x14ac:dyDescent="0.25">
      <c r="A278" t="s">
        <v>597</v>
      </c>
      <c r="B278" t="s">
        <v>598</v>
      </c>
      <c r="C278" t="str">
        <f>TRIM(LEFT(Table1[[#This Row],[product_name]], FIND(" ", Table1[[#This Row],[product_name]], FIND(" ", Table1[[#This Row],[product_name]], FIND(" ", Table1[[#This Row],[product_name]])+1)+1)))</f>
        <v>Samsung 138 cm</v>
      </c>
      <c r="D278" t="str">
        <f>PROPER(Table1[[#This Row],[Column1]])</f>
        <v>Samsung 138 Cm</v>
      </c>
      <c r="E278" t="s">
        <v>52</v>
      </c>
      <c r="F278" t="s">
        <v>53</v>
      </c>
      <c r="G278" t="s">
        <v>63</v>
      </c>
      <c r="H278" t="s">
        <v>64</v>
      </c>
      <c r="I278" s="1">
        <v>45999</v>
      </c>
      <c r="J278" s="1">
        <v>69900</v>
      </c>
      <c r="K278" s="4">
        <v>0.34</v>
      </c>
      <c r="L278">
        <f>IF(Table1[[#This Row],[discount_percentage]]&gt;=0.5, 1,0)</f>
        <v>0</v>
      </c>
      <c r="M278">
        <v>4.3</v>
      </c>
      <c r="N278" s="2">
        <v>7109</v>
      </c>
      <c r="O278" s="5">
        <f>IF(Table1[[#This Row],[rating_count]]&lt;1000, 1, 0)</f>
        <v>0</v>
      </c>
      <c r="P278" s="6">
        <f>Table1[[#This Row],[actual_price]]*Table1[[#This Row],[rating_count]]</f>
        <v>496919100</v>
      </c>
      <c r="Q278" s="3" t="str">
        <f>IF(Table1[[#This Row],[discounted_price]]&lt;200, "₹ 200",IF(Table1[[#This Row],[discounted_price]]&lt;=500,"₹ 200-₹ 500", "&gt;₹ 500"))</f>
        <v>&gt;₹ 500</v>
      </c>
      <c r="R278">
        <f>Table1[[#This Row],[rating]]*Table1[[#This Row],[rating_count]]</f>
        <v>30568.699999999997</v>
      </c>
      <c r="S278" t="str">
        <f>IF(Table1[[#This Row],[discount_percentage]]&lt;0.25, "Low", IF(Table1[[#This Row],[discount_percentage]]&lt;0.5, "Medium", "High"))</f>
        <v>Medium</v>
      </c>
    </row>
    <row r="279" spans="1:19" x14ac:dyDescent="0.25">
      <c r="A279" t="s">
        <v>599</v>
      </c>
      <c r="B279" t="s">
        <v>600</v>
      </c>
      <c r="C279" t="str">
        <f>TRIM(LEFT(Table1[[#This Row],[product_name]], FIND(" ", Table1[[#This Row],[product_name]], FIND(" ", Table1[[#This Row],[product_name]], FIND(" ", Table1[[#This Row],[product_name]])+1)+1)))</f>
        <v>Amazon Brand -</v>
      </c>
      <c r="D279" t="str">
        <f>PROPER(Table1[[#This Row],[Column1]])</f>
        <v>Amazon Brand -</v>
      </c>
      <c r="E279" t="s">
        <v>21</v>
      </c>
      <c r="F279" t="s">
        <v>22</v>
      </c>
      <c r="G279" t="s">
        <v>23</v>
      </c>
      <c r="H279" t="s">
        <v>24</v>
      </c>
      <c r="I279" s="1">
        <v>119</v>
      </c>
      <c r="J279" s="1">
        <v>299</v>
      </c>
      <c r="K279" s="4">
        <v>0.6</v>
      </c>
      <c r="L279">
        <f>IF(Table1[[#This Row],[discount_percentage]]&gt;=0.5, 1,0)</f>
        <v>1</v>
      </c>
      <c r="M279">
        <v>3.8</v>
      </c>
      <c r="N279" s="2">
        <v>51</v>
      </c>
      <c r="O279" s="5">
        <f>IF(Table1[[#This Row],[rating_count]]&lt;1000, 1, 0)</f>
        <v>1</v>
      </c>
      <c r="P279" s="6">
        <f>Table1[[#This Row],[actual_price]]*Table1[[#This Row],[rating_count]]</f>
        <v>15249</v>
      </c>
      <c r="Q279" s="3" t="str">
        <f>IF(Table1[[#This Row],[discounted_price]]&lt;200, "₹ 200",IF(Table1[[#This Row],[discounted_price]]&lt;=500,"₹ 200-₹ 500", "&gt;₹ 500"))</f>
        <v>₹ 200</v>
      </c>
      <c r="R279">
        <f>Table1[[#This Row],[rating]]*Table1[[#This Row],[rating_count]]</f>
        <v>193.79999999999998</v>
      </c>
      <c r="S279" t="str">
        <f>IF(Table1[[#This Row],[discount_percentage]]&lt;0.25, "Low", IF(Table1[[#This Row],[discount_percentage]]&lt;0.5, "Medium", "High"))</f>
        <v>High</v>
      </c>
    </row>
    <row r="280" spans="1:19" x14ac:dyDescent="0.25">
      <c r="A280" t="s">
        <v>601</v>
      </c>
      <c r="B280" t="s">
        <v>602</v>
      </c>
      <c r="C280" t="str">
        <f>TRIM(LEFT(Table1[[#This Row],[product_name]], FIND(" ", Table1[[#This Row],[product_name]], FIND(" ", Table1[[#This Row],[product_name]], FIND(" ", Table1[[#This Row],[product_name]])+1)+1)))</f>
        <v>Mi 100 cm</v>
      </c>
      <c r="D280" t="str">
        <f>PROPER(Table1[[#This Row],[Column1]])</f>
        <v>Mi 100 Cm</v>
      </c>
      <c r="E280" t="s">
        <v>52</v>
      </c>
      <c r="F280" t="s">
        <v>53</v>
      </c>
      <c r="G280" t="s">
        <v>63</v>
      </c>
      <c r="H280" t="s">
        <v>64</v>
      </c>
      <c r="I280" s="1">
        <v>21999</v>
      </c>
      <c r="J280" s="1">
        <v>29999</v>
      </c>
      <c r="K280" s="4">
        <v>0.27</v>
      </c>
      <c r="L280">
        <f>IF(Table1[[#This Row],[discount_percentage]]&gt;=0.5, 1,0)</f>
        <v>0</v>
      </c>
      <c r="M280">
        <v>4.2</v>
      </c>
      <c r="N280" s="2">
        <v>32840</v>
      </c>
      <c r="O280" s="5">
        <f>IF(Table1[[#This Row],[rating_count]]&lt;1000, 1, 0)</f>
        <v>0</v>
      </c>
      <c r="P280" s="6">
        <f>Table1[[#This Row],[actual_price]]*Table1[[#This Row],[rating_count]]</f>
        <v>985167160</v>
      </c>
      <c r="Q280" s="3" t="str">
        <f>IF(Table1[[#This Row],[discounted_price]]&lt;200, "₹ 200",IF(Table1[[#This Row],[discounted_price]]&lt;=500,"₹ 200-₹ 500", "&gt;₹ 500"))</f>
        <v>&gt;₹ 500</v>
      </c>
      <c r="R280">
        <f>Table1[[#This Row],[rating]]*Table1[[#This Row],[rating_count]]</f>
        <v>137928</v>
      </c>
      <c r="S280" t="str">
        <f>IF(Table1[[#This Row],[discount_percentage]]&lt;0.25, "Low", IF(Table1[[#This Row],[discount_percentage]]&lt;0.5, "Medium", "High"))</f>
        <v>Medium</v>
      </c>
    </row>
    <row r="281" spans="1:19" x14ac:dyDescent="0.25">
      <c r="A281" t="s">
        <v>603</v>
      </c>
      <c r="B281" t="s">
        <v>604</v>
      </c>
      <c r="C281" t="str">
        <f>TRIM(LEFT(Table1[[#This Row],[product_name]], FIND(" ", Table1[[#This Row],[product_name]], FIND(" ", Table1[[#This Row],[product_name]], FIND(" ", Table1[[#This Row],[product_name]])+1)+1)))</f>
        <v>Astigo Compatible Remote</v>
      </c>
      <c r="D281" t="str">
        <f>PROPER(Table1[[#This Row],[Column1]])</f>
        <v>Astigo Compatible Remote</v>
      </c>
      <c r="E281" t="s">
        <v>52</v>
      </c>
      <c r="F281" t="s">
        <v>53</v>
      </c>
      <c r="G281" t="s">
        <v>54</v>
      </c>
      <c r="H281" t="s">
        <v>129</v>
      </c>
      <c r="I281" s="1">
        <v>299</v>
      </c>
      <c r="J281" s="1">
        <v>599</v>
      </c>
      <c r="K281" s="4">
        <v>0.5</v>
      </c>
      <c r="L281">
        <f>IF(Table1[[#This Row],[discount_percentage]]&gt;=0.5, 1,0)</f>
        <v>1</v>
      </c>
      <c r="M281">
        <v>3.7</v>
      </c>
      <c r="N281" s="2">
        <v>708</v>
      </c>
      <c r="O281" s="5">
        <f>IF(Table1[[#This Row],[rating_count]]&lt;1000, 1, 0)</f>
        <v>1</v>
      </c>
      <c r="P281" s="6">
        <f>Table1[[#This Row],[actual_price]]*Table1[[#This Row],[rating_count]]</f>
        <v>424092</v>
      </c>
      <c r="Q281" s="3" t="str">
        <f>IF(Table1[[#This Row],[discounted_price]]&lt;200, "₹ 200",IF(Table1[[#This Row],[discounted_price]]&lt;=500,"₹ 200-₹ 500", "&gt;₹ 500"))</f>
        <v>₹ 200-₹ 500</v>
      </c>
      <c r="R281">
        <f>Table1[[#This Row],[rating]]*Table1[[#This Row],[rating_count]]</f>
        <v>2619.6</v>
      </c>
      <c r="S281" t="str">
        <f>IF(Table1[[#This Row],[discount_percentage]]&lt;0.25, "Low", IF(Table1[[#This Row],[discount_percentage]]&lt;0.5, "Medium", "High"))</f>
        <v>High</v>
      </c>
    </row>
    <row r="282" spans="1:19" x14ac:dyDescent="0.25">
      <c r="A282" t="s">
        <v>605</v>
      </c>
      <c r="B282" t="s">
        <v>606</v>
      </c>
      <c r="C282" t="str">
        <f>TRIM(LEFT(Table1[[#This Row],[product_name]], FIND(" ", Table1[[#This Row],[product_name]], FIND(" ", Table1[[#This Row],[product_name]], FIND(" ", Table1[[#This Row],[product_name]])+1)+1)))</f>
        <v>Toshiba 108 cm</v>
      </c>
      <c r="D282" t="str">
        <f>PROPER(Table1[[#This Row],[Column1]])</f>
        <v>Toshiba 108 Cm</v>
      </c>
      <c r="E282" t="s">
        <v>52</v>
      </c>
      <c r="F282" t="s">
        <v>53</v>
      </c>
      <c r="G282" t="s">
        <v>63</v>
      </c>
      <c r="H282" t="s">
        <v>64</v>
      </c>
      <c r="I282" s="1">
        <v>21990</v>
      </c>
      <c r="J282" s="1">
        <v>34990</v>
      </c>
      <c r="K282" s="4">
        <v>0.37</v>
      </c>
      <c r="L282">
        <f>IF(Table1[[#This Row],[discount_percentage]]&gt;=0.5, 1,0)</f>
        <v>0</v>
      </c>
      <c r="M282">
        <v>4.3</v>
      </c>
      <c r="N282" s="2">
        <v>1657</v>
      </c>
      <c r="O282" s="5">
        <f>IF(Table1[[#This Row],[rating_count]]&lt;1000, 1, 0)</f>
        <v>0</v>
      </c>
      <c r="P282" s="6">
        <f>Table1[[#This Row],[actual_price]]*Table1[[#This Row],[rating_count]]</f>
        <v>57978430</v>
      </c>
      <c r="Q282" s="3" t="str">
        <f>IF(Table1[[#This Row],[discounted_price]]&lt;200, "₹ 200",IF(Table1[[#This Row],[discounted_price]]&lt;=500,"₹ 200-₹ 500", "&gt;₹ 500"))</f>
        <v>&gt;₹ 500</v>
      </c>
      <c r="R282">
        <f>Table1[[#This Row],[rating]]*Table1[[#This Row],[rating_count]]</f>
        <v>7125.0999999999995</v>
      </c>
      <c r="S282" t="str">
        <f>IF(Table1[[#This Row],[discount_percentage]]&lt;0.25, "Low", IF(Table1[[#This Row],[discount_percentage]]&lt;0.5, "Medium", "High"))</f>
        <v>Medium</v>
      </c>
    </row>
    <row r="283" spans="1:19" x14ac:dyDescent="0.25">
      <c r="A283" t="s">
        <v>607</v>
      </c>
      <c r="B283" t="s">
        <v>608</v>
      </c>
      <c r="C283" t="str">
        <f>TRIM(LEFT(Table1[[#This Row],[product_name]], FIND(" ", Table1[[#This Row],[product_name]], FIND(" ", Table1[[#This Row],[product_name]], FIND(" ", Table1[[#This Row],[product_name]])+1)+1)))</f>
        <v>Lenovo USB A</v>
      </c>
      <c r="D283" t="str">
        <f>PROPER(Table1[[#This Row],[Column1]])</f>
        <v>Lenovo Usb A</v>
      </c>
      <c r="E283" t="s">
        <v>21</v>
      </c>
      <c r="F283" t="s">
        <v>22</v>
      </c>
      <c r="G283" t="s">
        <v>23</v>
      </c>
      <c r="H283" t="s">
        <v>24</v>
      </c>
      <c r="I283" s="1">
        <v>417.44</v>
      </c>
      <c r="J283" s="1">
        <v>670</v>
      </c>
      <c r="K283" s="4">
        <v>0.38</v>
      </c>
      <c r="L283">
        <f>IF(Table1[[#This Row],[discount_percentage]]&gt;=0.5, 1,0)</f>
        <v>0</v>
      </c>
      <c r="M283">
        <v>3.9</v>
      </c>
      <c r="N283" s="2">
        <v>523</v>
      </c>
      <c r="O283" s="5">
        <f>IF(Table1[[#This Row],[rating_count]]&lt;1000, 1, 0)</f>
        <v>1</v>
      </c>
      <c r="P283" s="6">
        <f>Table1[[#This Row],[actual_price]]*Table1[[#This Row],[rating_count]]</f>
        <v>350410</v>
      </c>
      <c r="Q283" s="3" t="str">
        <f>IF(Table1[[#This Row],[discounted_price]]&lt;200, "₹ 200",IF(Table1[[#This Row],[discounted_price]]&lt;=500,"₹ 200-₹ 500", "&gt;₹ 500"))</f>
        <v>₹ 200-₹ 500</v>
      </c>
      <c r="R283">
        <f>Table1[[#This Row],[rating]]*Table1[[#This Row],[rating_count]]</f>
        <v>2039.7</v>
      </c>
      <c r="S283" t="str">
        <f>IF(Table1[[#This Row],[discount_percentage]]&lt;0.25, "Low", IF(Table1[[#This Row],[discount_percentage]]&lt;0.5, "Medium", "High"))</f>
        <v>Medium</v>
      </c>
    </row>
    <row r="284" spans="1:19" x14ac:dyDescent="0.25">
      <c r="A284" t="s">
        <v>609</v>
      </c>
      <c r="B284" t="s">
        <v>610</v>
      </c>
      <c r="C284" t="str">
        <f>TRIM(LEFT(Table1[[#This Row],[product_name]], FIND(" ", Table1[[#This Row],[product_name]], FIND(" ", Table1[[#This Row],[product_name]], FIND(" ", Table1[[#This Row],[product_name]])+1)+1)))</f>
        <v>Amazon Brand -</v>
      </c>
      <c r="D284" t="str">
        <f>PROPER(Table1[[#This Row],[Column1]])</f>
        <v>Amazon Brand -</v>
      </c>
      <c r="E284" t="s">
        <v>21</v>
      </c>
      <c r="F284" t="s">
        <v>22</v>
      </c>
      <c r="G284" t="s">
        <v>23</v>
      </c>
      <c r="H284" t="s">
        <v>24</v>
      </c>
      <c r="I284" s="1">
        <v>199</v>
      </c>
      <c r="J284" s="1">
        <v>999</v>
      </c>
      <c r="K284" s="4">
        <v>0.8</v>
      </c>
      <c r="L284">
        <f>IF(Table1[[#This Row],[discount_percentage]]&gt;=0.5, 1,0)</f>
        <v>1</v>
      </c>
      <c r="M284">
        <v>3</v>
      </c>
      <c r="O284" s="5">
        <f>IF(Table1[[#This Row],[rating_count]]&lt;1000, 1, 0)</f>
        <v>1</v>
      </c>
      <c r="P284" s="6">
        <f>Table1[[#This Row],[actual_price]]*Table1[[#This Row],[rating_count]]</f>
        <v>0</v>
      </c>
      <c r="Q284" s="3" t="str">
        <f>IF(Table1[[#This Row],[discounted_price]]&lt;200, "₹ 200",IF(Table1[[#This Row],[discounted_price]]&lt;=500,"₹ 200-₹ 500", "&gt;₹ 500"))</f>
        <v>₹ 200</v>
      </c>
      <c r="R284">
        <f>Table1[[#This Row],[rating]]*Table1[[#This Row],[rating_count]]</f>
        <v>0</v>
      </c>
      <c r="S284" t="str">
        <f>IF(Table1[[#This Row],[discount_percentage]]&lt;0.25, "Low", IF(Table1[[#This Row],[discount_percentage]]&lt;0.5, "Medium", "High"))</f>
        <v>High</v>
      </c>
    </row>
    <row r="285" spans="1:19" x14ac:dyDescent="0.25">
      <c r="A285" t="s">
        <v>611</v>
      </c>
      <c r="B285" t="s">
        <v>612</v>
      </c>
      <c r="C285" t="str">
        <f>TRIM(LEFT(Table1[[#This Row],[product_name]], FIND(" ", Table1[[#This Row],[product_name]], FIND(" ", Table1[[#This Row],[product_name]], FIND(" ", Table1[[#This Row],[product_name]])+1)+1)))</f>
        <v>LG 139 cm</v>
      </c>
      <c r="D285" t="str">
        <f>PROPER(Table1[[#This Row],[Column1]])</f>
        <v>Lg 139 Cm</v>
      </c>
      <c r="E285" t="s">
        <v>52</v>
      </c>
      <c r="F285" t="s">
        <v>53</v>
      </c>
      <c r="G285" t="s">
        <v>63</v>
      </c>
      <c r="H285" t="s">
        <v>64</v>
      </c>
      <c r="I285" s="1">
        <v>47990</v>
      </c>
      <c r="J285" s="1">
        <v>79990</v>
      </c>
      <c r="K285" s="4">
        <v>0.4</v>
      </c>
      <c r="L285">
        <f>IF(Table1[[#This Row],[discount_percentage]]&gt;=0.5, 1,0)</f>
        <v>0</v>
      </c>
      <c r="M285">
        <v>4.3</v>
      </c>
      <c r="N285" s="2">
        <v>1376</v>
      </c>
      <c r="O285" s="5">
        <f>IF(Table1[[#This Row],[rating_count]]&lt;1000, 1, 0)</f>
        <v>0</v>
      </c>
      <c r="P285" s="6">
        <f>Table1[[#This Row],[actual_price]]*Table1[[#This Row],[rating_count]]</f>
        <v>110066240</v>
      </c>
      <c r="Q285" s="3" t="str">
        <f>IF(Table1[[#This Row],[discounted_price]]&lt;200, "₹ 200",IF(Table1[[#This Row],[discounted_price]]&lt;=500,"₹ 200-₹ 500", "&gt;₹ 500"))</f>
        <v>&gt;₹ 500</v>
      </c>
      <c r="R285">
        <f>Table1[[#This Row],[rating]]*Table1[[#This Row],[rating_count]]</f>
        <v>5916.8</v>
      </c>
      <c r="S285" t="str">
        <f>IF(Table1[[#This Row],[discount_percentage]]&lt;0.25, "Low", IF(Table1[[#This Row],[discount_percentage]]&lt;0.5, "Medium", "High"))</f>
        <v>Medium</v>
      </c>
    </row>
    <row r="286" spans="1:19" x14ac:dyDescent="0.25">
      <c r="A286" t="s">
        <v>613</v>
      </c>
      <c r="B286" t="s">
        <v>614</v>
      </c>
      <c r="C286" t="str">
        <f>TRIM(LEFT(Table1[[#This Row],[product_name]], FIND(" ", Table1[[#This Row],[product_name]], FIND(" ", Table1[[#This Row],[product_name]], FIND(" ", Table1[[#This Row],[product_name]])+1)+1)))</f>
        <v>Tata Sky Digital</v>
      </c>
      <c r="D286" t="str">
        <f>PROPER(Table1[[#This Row],[Column1]])</f>
        <v>Tata Sky Digital</v>
      </c>
      <c r="E286" t="s">
        <v>52</v>
      </c>
      <c r="F286" t="s">
        <v>53</v>
      </c>
      <c r="G286" t="s">
        <v>54</v>
      </c>
      <c r="H286" t="s">
        <v>129</v>
      </c>
      <c r="I286" s="1">
        <v>215</v>
      </c>
      <c r="J286" s="1">
        <v>499</v>
      </c>
      <c r="K286" s="4">
        <v>0.56999999999999995</v>
      </c>
      <c r="L286">
        <f>IF(Table1[[#This Row],[discount_percentage]]&gt;=0.5, 1,0)</f>
        <v>1</v>
      </c>
      <c r="M286">
        <v>3.5</v>
      </c>
      <c r="N286" s="2">
        <v>121</v>
      </c>
      <c r="O286" s="5">
        <f>IF(Table1[[#This Row],[rating_count]]&lt;1000, 1, 0)</f>
        <v>1</v>
      </c>
      <c r="P286" s="6">
        <f>Table1[[#This Row],[actual_price]]*Table1[[#This Row],[rating_count]]</f>
        <v>60379</v>
      </c>
      <c r="Q286" s="3" t="str">
        <f>IF(Table1[[#This Row],[discounted_price]]&lt;200, "₹ 200",IF(Table1[[#This Row],[discounted_price]]&lt;=500,"₹ 200-₹ 500", "&gt;₹ 500"))</f>
        <v>₹ 200-₹ 500</v>
      </c>
      <c r="R286">
        <f>Table1[[#This Row],[rating]]*Table1[[#This Row],[rating_count]]</f>
        <v>423.5</v>
      </c>
      <c r="S286" t="str">
        <f>IF(Table1[[#This Row],[discount_percentage]]&lt;0.25, "Low", IF(Table1[[#This Row],[discount_percentage]]&lt;0.5, "Medium", "High"))</f>
        <v>High</v>
      </c>
    </row>
    <row r="287" spans="1:19" x14ac:dyDescent="0.25">
      <c r="A287" t="s">
        <v>615</v>
      </c>
      <c r="B287" t="s">
        <v>616</v>
      </c>
      <c r="C287" t="str">
        <f>TRIM(LEFT(Table1[[#This Row],[product_name]], FIND(" ", Table1[[#This Row],[product_name]], FIND(" ", Table1[[#This Row],[product_name]], FIND(" ", Table1[[#This Row],[product_name]])+1)+1)))</f>
        <v>pTron Solero T241</v>
      </c>
      <c r="D287" t="str">
        <f>PROPER(Table1[[#This Row],[Column1]])</f>
        <v>Ptron Solero T241</v>
      </c>
      <c r="E287" t="s">
        <v>21</v>
      </c>
      <c r="F287" t="s">
        <v>22</v>
      </c>
      <c r="G287" t="s">
        <v>23</v>
      </c>
      <c r="H287" t="s">
        <v>24</v>
      </c>
      <c r="I287" s="1">
        <v>99</v>
      </c>
      <c r="J287" s="1">
        <v>800</v>
      </c>
      <c r="K287" s="4">
        <v>0.88</v>
      </c>
      <c r="L287">
        <f>IF(Table1[[#This Row],[discount_percentage]]&gt;=0.5, 1,0)</f>
        <v>1</v>
      </c>
      <c r="M287">
        <v>3.9</v>
      </c>
      <c r="N287" s="2">
        <v>1075</v>
      </c>
      <c r="O287" s="5">
        <f>IF(Table1[[#This Row],[rating_count]]&lt;1000, 1, 0)</f>
        <v>0</v>
      </c>
      <c r="P287" s="6">
        <f>Table1[[#This Row],[actual_price]]*Table1[[#This Row],[rating_count]]</f>
        <v>860000</v>
      </c>
      <c r="Q287" s="3" t="str">
        <f>IF(Table1[[#This Row],[discounted_price]]&lt;200, "₹ 200",IF(Table1[[#This Row],[discounted_price]]&lt;=500,"₹ 200-₹ 500", "&gt;₹ 500"))</f>
        <v>₹ 200</v>
      </c>
      <c r="R287">
        <f>Table1[[#This Row],[rating]]*Table1[[#This Row],[rating_count]]</f>
        <v>4192.5</v>
      </c>
      <c r="S287" t="str">
        <f>IF(Table1[[#This Row],[discount_percentage]]&lt;0.25, "Low", IF(Table1[[#This Row],[discount_percentage]]&lt;0.5, "Medium", "High"))</f>
        <v>High</v>
      </c>
    </row>
    <row r="288" spans="1:19" x14ac:dyDescent="0.25">
      <c r="A288" t="s">
        <v>617</v>
      </c>
      <c r="B288" t="s">
        <v>618</v>
      </c>
      <c r="C288" t="str">
        <f>TRIM(LEFT(Table1[[#This Row],[product_name]], FIND(" ", Table1[[#This Row],[product_name]], FIND(" ", Table1[[#This Row],[product_name]], FIND(" ", Table1[[#This Row],[product_name]])+1)+1)))</f>
        <v>VU 108 cm</v>
      </c>
      <c r="D288" t="str">
        <f>PROPER(Table1[[#This Row],[Column1]])</f>
        <v>Vu 108 Cm</v>
      </c>
      <c r="E288" t="s">
        <v>52</v>
      </c>
      <c r="F288" t="s">
        <v>53</v>
      </c>
      <c r="G288" t="s">
        <v>63</v>
      </c>
      <c r="H288" t="s">
        <v>64</v>
      </c>
      <c r="I288" s="1">
        <v>18999</v>
      </c>
      <c r="J288" s="1">
        <v>35000</v>
      </c>
      <c r="K288" s="4">
        <v>0.46</v>
      </c>
      <c r="L288">
        <f>IF(Table1[[#This Row],[discount_percentage]]&gt;=0.5, 1,0)</f>
        <v>0</v>
      </c>
      <c r="M288">
        <v>4</v>
      </c>
      <c r="N288" s="2">
        <v>1001</v>
      </c>
      <c r="O288" s="5">
        <f>IF(Table1[[#This Row],[rating_count]]&lt;1000, 1, 0)</f>
        <v>0</v>
      </c>
      <c r="P288" s="6">
        <f>Table1[[#This Row],[actual_price]]*Table1[[#This Row],[rating_count]]</f>
        <v>35035000</v>
      </c>
      <c r="Q288" s="3" t="str">
        <f>IF(Table1[[#This Row],[discounted_price]]&lt;200, "₹ 200",IF(Table1[[#This Row],[discounted_price]]&lt;=500,"₹ 200-₹ 500", "&gt;₹ 500"))</f>
        <v>&gt;₹ 500</v>
      </c>
      <c r="R288">
        <f>Table1[[#This Row],[rating]]*Table1[[#This Row],[rating_count]]</f>
        <v>4004</v>
      </c>
      <c r="S288" t="str">
        <f>IF(Table1[[#This Row],[discount_percentage]]&lt;0.25, "Low", IF(Table1[[#This Row],[discount_percentage]]&lt;0.5, "Medium", "High"))</f>
        <v>Medium</v>
      </c>
    </row>
    <row r="289" spans="1:19" x14ac:dyDescent="0.25">
      <c r="A289" t="s">
        <v>619</v>
      </c>
      <c r="B289" t="s">
        <v>620</v>
      </c>
      <c r="C289" t="str">
        <f>TRIM(LEFT(Table1[[#This Row],[product_name]], FIND(" ", Table1[[#This Row],[product_name]], FIND(" ", Table1[[#This Row],[product_name]], FIND(" ", Table1[[#This Row],[product_name]])+1)+1)))</f>
        <v>Storite Super Speed</v>
      </c>
      <c r="D289" t="str">
        <f>PROPER(Table1[[#This Row],[Column1]])</f>
        <v>Storite Super Speed</v>
      </c>
      <c r="E289" t="s">
        <v>21</v>
      </c>
      <c r="F289" t="s">
        <v>22</v>
      </c>
      <c r="G289" t="s">
        <v>23</v>
      </c>
      <c r="H289" t="s">
        <v>24</v>
      </c>
      <c r="I289" s="1">
        <v>249</v>
      </c>
      <c r="J289" s="1">
        <v>999</v>
      </c>
      <c r="K289" s="4">
        <v>0.75</v>
      </c>
      <c r="L289">
        <f>IF(Table1[[#This Row],[discount_percentage]]&gt;=0.5, 1,0)</f>
        <v>1</v>
      </c>
      <c r="M289">
        <v>4.3</v>
      </c>
      <c r="N289" s="2">
        <v>112</v>
      </c>
      <c r="O289" s="5">
        <f>IF(Table1[[#This Row],[rating_count]]&lt;1000, 1, 0)</f>
        <v>1</v>
      </c>
      <c r="P289" s="6">
        <f>Table1[[#This Row],[actual_price]]*Table1[[#This Row],[rating_count]]</f>
        <v>111888</v>
      </c>
      <c r="Q289" s="3" t="str">
        <f>IF(Table1[[#This Row],[discounted_price]]&lt;200, "₹ 200",IF(Table1[[#This Row],[discounted_price]]&lt;=500,"₹ 200-₹ 500", "&gt;₹ 500"))</f>
        <v>₹ 200-₹ 500</v>
      </c>
      <c r="R289">
        <f>Table1[[#This Row],[rating]]*Table1[[#This Row],[rating_count]]</f>
        <v>481.59999999999997</v>
      </c>
      <c r="S289" t="str">
        <f>IF(Table1[[#This Row],[discount_percentage]]&lt;0.25, "Low", IF(Table1[[#This Row],[discount_percentage]]&lt;0.5, "Medium", "High"))</f>
        <v>High</v>
      </c>
    </row>
    <row r="290" spans="1:19" x14ac:dyDescent="0.25">
      <c r="A290" t="s">
        <v>621</v>
      </c>
      <c r="B290" t="s">
        <v>622</v>
      </c>
      <c r="C290" t="str">
        <f>TRIM(LEFT(Table1[[#This Row],[product_name]], FIND(" ", Table1[[#This Row],[product_name]], FIND(" ", Table1[[#This Row],[product_name]], FIND(" ", Table1[[#This Row],[product_name]])+1)+1)))</f>
        <v>Kodak 80 cm</v>
      </c>
      <c r="D290" t="str">
        <f>PROPER(Table1[[#This Row],[Column1]])</f>
        <v>Kodak 80 Cm</v>
      </c>
      <c r="E290" t="s">
        <v>52</v>
      </c>
      <c r="F290" t="s">
        <v>53</v>
      </c>
      <c r="G290" t="s">
        <v>63</v>
      </c>
      <c r="H290" t="s">
        <v>140</v>
      </c>
      <c r="I290" s="1">
        <v>7999</v>
      </c>
      <c r="J290" s="1">
        <v>15999</v>
      </c>
      <c r="K290" s="4">
        <v>0.5</v>
      </c>
      <c r="L290">
        <f>IF(Table1[[#This Row],[discount_percentage]]&gt;=0.5, 1,0)</f>
        <v>1</v>
      </c>
      <c r="M290">
        <v>3.8</v>
      </c>
      <c r="N290" s="2">
        <v>3022</v>
      </c>
      <c r="O290" s="5">
        <f>IF(Table1[[#This Row],[rating_count]]&lt;1000, 1, 0)</f>
        <v>0</v>
      </c>
      <c r="P290" s="6">
        <f>Table1[[#This Row],[actual_price]]*Table1[[#This Row],[rating_count]]</f>
        <v>48348978</v>
      </c>
      <c r="Q290" s="3" t="str">
        <f>IF(Table1[[#This Row],[discounted_price]]&lt;200, "₹ 200",IF(Table1[[#This Row],[discounted_price]]&lt;=500,"₹ 200-₹ 500", "&gt;₹ 500"))</f>
        <v>&gt;₹ 500</v>
      </c>
      <c r="R290">
        <f>Table1[[#This Row],[rating]]*Table1[[#This Row],[rating_count]]</f>
        <v>11483.6</v>
      </c>
      <c r="S290" t="str">
        <f>IF(Table1[[#This Row],[discount_percentage]]&lt;0.25, "Low", IF(Table1[[#This Row],[discount_percentage]]&lt;0.5, "Medium", "High"))</f>
        <v>High</v>
      </c>
    </row>
    <row r="291" spans="1:19" x14ac:dyDescent="0.25">
      <c r="A291" t="s">
        <v>623</v>
      </c>
      <c r="B291" t="s">
        <v>624</v>
      </c>
      <c r="C291" t="str">
        <f>TRIM(LEFT(Table1[[#This Row],[product_name]], FIND(" ", Table1[[#This Row],[product_name]], FIND(" ", Table1[[#This Row],[product_name]], FIND(" ", Table1[[#This Row],[product_name]])+1)+1)))</f>
        <v>AmazonBasics Double Braided</v>
      </c>
      <c r="D291" t="str">
        <f>PROPER(Table1[[#This Row],[Column1]])</f>
        <v>Amazonbasics Double Braided</v>
      </c>
      <c r="E291" t="s">
        <v>21</v>
      </c>
      <c r="F291" t="s">
        <v>22</v>
      </c>
      <c r="G291" t="s">
        <v>23</v>
      </c>
      <c r="H291" t="s">
        <v>24</v>
      </c>
      <c r="I291" s="1">
        <v>649</v>
      </c>
      <c r="J291" s="1">
        <v>1600</v>
      </c>
      <c r="K291" s="4">
        <v>0.59</v>
      </c>
      <c r="L291">
        <f>IF(Table1[[#This Row],[discount_percentage]]&gt;=0.5, 1,0)</f>
        <v>1</v>
      </c>
      <c r="M291">
        <v>4.3</v>
      </c>
      <c r="N291" s="2">
        <v>5451</v>
      </c>
      <c r="O291" s="5">
        <f>IF(Table1[[#This Row],[rating_count]]&lt;1000, 1, 0)</f>
        <v>0</v>
      </c>
      <c r="P291" s="6">
        <f>Table1[[#This Row],[actual_price]]*Table1[[#This Row],[rating_count]]</f>
        <v>8721600</v>
      </c>
      <c r="Q291" s="3" t="str">
        <f>IF(Table1[[#This Row],[discounted_price]]&lt;200, "₹ 200",IF(Table1[[#This Row],[discounted_price]]&lt;=500,"₹ 200-₹ 500", "&gt;₹ 500"))</f>
        <v>&gt;₹ 500</v>
      </c>
      <c r="R291">
        <f>Table1[[#This Row],[rating]]*Table1[[#This Row],[rating_count]]</f>
        <v>23439.3</v>
      </c>
      <c r="S291" t="str">
        <f>IF(Table1[[#This Row],[discount_percentage]]&lt;0.25, "Low", IF(Table1[[#This Row],[discount_percentage]]&lt;0.5, "Medium", "High"))</f>
        <v>High</v>
      </c>
    </row>
    <row r="292" spans="1:19" x14ac:dyDescent="0.25">
      <c r="A292" t="s">
        <v>625</v>
      </c>
      <c r="B292" t="s">
        <v>193</v>
      </c>
      <c r="C292" t="e">
        <f>TRIM(LEFT(Table1[[#This Row],[product_name]], FIND(" ", Table1[[#This Row],[product_name]], FIND(" ", Table1[[#This Row],[product_name]], FIND(" ", Table1[[#This Row],[product_name]])+1)+1)))</f>
        <v>#VALUE!</v>
      </c>
      <c r="D292" t="e">
        <f>PROPER(Table1[[#This Row],[Column1]])</f>
        <v>#VALUE!</v>
      </c>
      <c r="E292" t="s">
        <v>52</v>
      </c>
      <c r="F292" t="s">
        <v>53</v>
      </c>
      <c r="G292" t="s">
        <v>54</v>
      </c>
      <c r="H292" t="s">
        <v>129</v>
      </c>
      <c r="I292" s="1">
        <v>1289</v>
      </c>
      <c r="J292" s="1">
        <v>2499</v>
      </c>
      <c r="K292" s="4">
        <v>0.48</v>
      </c>
      <c r="L292">
        <f>IF(Table1[[#This Row],[discount_percentage]]&gt;=0.5, 1,0)</f>
        <v>0</v>
      </c>
      <c r="M292">
        <v>3.3</v>
      </c>
      <c r="N292" s="2">
        <v>73</v>
      </c>
      <c r="O292" s="5">
        <f>IF(Table1[[#This Row],[rating_count]]&lt;1000, 1, 0)</f>
        <v>1</v>
      </c>
      <c r="P292" s="6">
        <f>Table1[[#This Row],[actual_price]]*Table1[[#This Row],[rating_count]]</f>
        <v>182427</v>
      </c>
      <c r="Q292" s="3" t="str">
        <f>IF(Table1[[#This Row],[discounted_price]]&lt;200, "₹ 200",IF(Table1[[#This Row],[discounted_price]]&lt;=500,"₹ 200-₹ 500", "&gt;₹ 500"))</f>
        <v>&gt;₹ 500</v>
      </c>
      <c r="R292">
        <f>Table1[[#This Row],[rating]]*Table1[[#This Row],[rating_count]]</f>
        <v>240.89999999999998</v>
      </c>
      <c r="S292" t="str">
        <f>IF(Table1[[#This Row],[discount_percentage]]&lt;0.25, "Low", IF(Table1[[#This Row],[discount_percentage]]&lt;0.5, "Medium", "High"))</f>
        <v>Medium</v>
      </c>
    </row>
    <row r="293" spans="1:19" x14ac:dyDescent="0.25">
      <c r="A293" t="s">
        <v>626</v>
      </c>
      <c r="B293" t="s">
        <v>627</v>
      </c>
      <c r="C293" t="str">
        <f>TRIM(LEFT(Table1[[#This Row],[product_name]], FIND(" ", Table1[[#This Row],[product_name]], FIND(" ", Table1[[#This Row],[product_name]], FIND(" ", Table1[[#This Row],[product_name]])+1)+1)))</f>
        <v>AmazonBasics 10.2 Gbps</v>
      </c>
      <c r="D293" t="str">
        <f>PROPER(Table1[[#This Row],[Column1]])</f>
        <v>Amazonbasics 10.2 Gbps</v>
      </c>
      <c r="E293" t="s">
        <v>52</v>
      </c>
      <c r="F293" t="s">
        <v>53</v>
      </c>
      <c r="G293" t="s">
        <v>54</v>
      </c>
      <c r="H293" t="s">
        <v>24</v>
      </c>
      <c r="I293" s="1">
        <v>609</v>
      </c>
      <c r="J293" s="1">
        <v>1500</v>
      </c>
      <c r="K293" s="4">
        <v>0.59</v>
      </c>
      <c r="L293">
        <f>IF(Table1[[#This Row],[discount_percentage]]&gt;=0.5, 1,0)</f>
        <v>1</v>
      </c>
      <c r="M293">
        <v>4.5</v>
      </c>
      <c r="N293" s="2">
        <v>1029</v>
      </c>
      <c r="O293" s="5">
        <f>IF(Table1[[#This Row],[rating_count]]&lt;1000, 1, 0)</f>
        <v>0</v>
      </c>
      <c r="P293" s="6">
        <f>Table1[[#This Row],[actual_price]]*Table1[[#This Row],[rating_count]]</f>
        <v>1543500</v>
      </c>
      <c r="Q293" s="3" t="str">
        <f>IF(Table1[[#This Row],[discounted_price]]&lt;200, "₹ 200",IF(Table1[[#This Row],[discounted_price]]&lt;=500,"₹ 200-₹ 500", "&gt;₹ 500"))</f>
        <v>&gt;₹ 500</v>
      </c>
      <c r="R293">
        <f>Table1[[#This Row],[rating]]*Table1[[#This Row],[rating_count]]</f>
        <v>4630.5</v>
      </c>
      <c r="S293" t="str">
        <f>IF(Table1[[#This Row],[discount_percentage]]&lt;0.25, "Low", IF(Table1[[#This Row],[discount_percentage]]&lt;0.5, "Medium", "High"))</f>
        <v>High</v>
      </c>
    </row>
    <row r="294" spans="1:19" x14ac:dyDescent="0.25">
      <c r="A294" t="s">
        <v>628</v>
      </c>
      <c r="B294" t="s">
        <v>629</v>
      </c>
      <c r="C294" t="str">
        <f>TRIM(LEFT(Table1[[#This Row],[product_name]], FIND(" ", Table1[[#This Row],[product_name]], FIND(" ", Table1[[#This Row],[product_name]], FIND(" ", Table1[[#This Row],[product_name]])+1)+1)))</f>
        <v>Hisense 126 cm</v>
      </c>
      <c r="D294" t="str">
        <f>PROPER(Table1[[#This Row],[Column1]])</f>
        <v>Hisense 126 Cm</v>
      </c>
      <c r="E294" t="s">
        <v>52</v>
      </c>
      <c r="F294" t="s">
        <v>53</v>
      </c>
      <c r="G294" t="s">
        <v>63</v>
      </c>
      <c r="H294" t="s">
        <v>64</v>
      </c>
      <c r="I294" s="1">
        <v>32990</v>
      </c>
      <c r="J294" s="1">
        <v>54990</v>
      </c>
      <c r="K294" s="4">
        <v>0.4</v>
      </c>
      <c r="L294">
        <f>IF(Table1[[#This Row],[discount_percentage]]&gt;=0.5, 1,0)</f>
        <v>0</v>
      </c>
      <c r="M294">
        <v>4.0999999999999996</v>
      </c>
      <c r="N294" s="2">
        <v>1555</v>
      </c>
      <c r="O294" s="5">
        <f>IF(Table1[[#This Row],[rating_count]]&lt;1000, 1, 0)</f>
        <v>0</v>
      </c>
      <c r="P294" s="6">
        <f>Table1[[#This Row],[actual_price]]*Table1[[#This Row],[rating_count]]</f>
        <v>85509450</v>
      </c>
      <c r="Q294" s="3" t="str">
        <f>IF(Table1[[#This Row],[discounted_price]]&lt;200, "₹ 200",IF(Table1[[#This Row],[discounted_price]]&lt;=500,"₹ 200-₹ 500", "&gt;₹ 500"))</f>
        <v>&gt;₹ 500</v>
      </c>
      <c r="R294">
        <f>Table1[[#This Row],[rating]]*Table1[[#This Row],[rating_count]]</f>
        <v>6375.4999999999991</v>
      </c>
      <c r="S294" t="str">
        <f>IF(Table1[[#This Row],[discount_percentage]]&lt;0.25, "Low", IF(Table1[[#This Row],[discount_percentage]]&lt;0.5, "Medium", "High"))</f>
        <v>Medium</v>
      </c>
    </row>
    <row r="295" spans="1:19" x14ac:dyDescent="0.25">
      <c r="A295" t="s">
        <v>630</v>
      </c>
      <c r="B295" t="s">
        <v>631</v>
      </c>
      <c r="C295" t="str">
        <f>TRIM(LEFT(Table1[[#This Row],[product_name]], FIND(" ", Table1[[#This Row],[product_name]], FIND(" ", Table1[[#This Row],[product_name]], FIND(" ", Table1[[#This Row],[product_name]])+1)+1)))</f>
        <v>Tuarso 8K HDMI</v>
      </c>
      <c r="D295" t="str">
        <f>PROPER(Table1[[#This Row],[Column1]])</f>
        <v>Tuarso 8K Hdmi</v>
      </c>
      <c r="E295" t="s">
        <v>52</v>
      </c>
      <c r="F295" t="s">
        <v>53</v>
      </c>
      <c r="G295" t="s">
        <v>54</v>
      </c>
      <c r="H295" t="s">
        <v>24</v>
      </c>
      <c r="I295" s="1">
        <v>599</v>
      </c>
      <c r="J295" s="1">
        <v>1999</v>
      </c>
      <c r="K295" s="4">
        <v>0.7</v>
      </c>
      <c r="L295">
        <f>IF(Table1[[#This Row],[discount_percentage]]&gt;=0.5, 1,0)</f>
        <v>1</v>
      </c>
      <c r="M295">
        <v>4.2</v>
      </c>
      <c r="N295" s="2">
        <v>47</v>
      </c>
      <c r="O295" s="5">
        <f>IF(Table1[[#This Row],[rating_count]]&lt;1000, 1, 0)</f>
        <v>1</v>
      </c>
      <c r="P295" s="6">
        <f>Table1[[#This Row],[actual_price]]*Table1[[#This Row],[rating_count]]</f>
        <v>93953</v>
      </c>
      <c r="Q295" s="3" t="str">
        <f>IF(Table1[[#This Row],[discounted_price]]&lt;200, "₹ 200",IF(Table1[[#This Row],[discounted_price]]&lt;=500,"₹ 200-₹ 500", "&gt;₹ 500"))</f>
        <v>&gt;₹ 500</v>
      </c>
      <c r="R295">
        <f>Table1[[#This Row],[rating]]*Table1[[#This Row],[rating_count]]</f>
        <v>197.4</v>
      </c>
      <c r="S295" t="str">
        <f>IF(Table1[[#This Row],[discount_percentage]]&lt;0.25, "Low", IF(Table1[[#This Row],[discount_percentage]]&lt;0.5, "Medium", "High"))</f>
        <v>High</v>
      </c>
    </row>
    <row r="296" spans="1:19" x14ac:dyDescent="0.25">
      <c r="A296" t="s">
        <v>632</v>
      </c>
      <c r="B296" t="s">
        <v>633</v>
      </c>
      <c r="C296" t="str">
        <f>TRIM(LEFT(Table1[[#This Row],[product_name]], FIND(" ", Table1[[#This Row],[product_name]], FIND(" ", Table1[[#This Row],[product_name]], FIND(" ", Table1[[#This Row],[product_name]])+1)+1)))</f>
        <v>AmazonBasics USB Type-C</v>
      </c>
      <c r="D296" t="str">
        <f>PROPER(Table1[[#This Row],[Column1]])</f>
        <v>Amazonbasics Usb Type-C</v>
      </c>
      <c r="E296" t="s">
        <v>21</v>
      </c>
      <c r="F296" t="s">
        <v>22</v>
      </c>
      <c r="G296" t="s">
        <v>23</v>
      </c>
      <c r="H296" t="s">
        <v>24</v>
      </c>
      <c r="I296" s="1">
        <v>349</v>
      </c>
      <c r="J296" s="1">
        <v>899</v>
      </c>
      <c r="K296" s="4">
        <v>0.61</v>
      </c>
      <c r="L296">
        <f>IF(Table1[[#This Row],[discount_percentage]]&gt;=0.5, 1,0)</f>
        <v>1</v>
      </c>
      <c r="M296">
        <v>4.0999999999999996</v>
      </c>
      <c r="N296" s="2">
        <v>14896</v>
      </c>
      <c r="O296" s="5">
        <f>IF(Table1[[#This Row],[rating_count]]&lt;1000, 1, 0)</f>
        <v>0</v>
      </c>
      <c r="P296" s="6">
        <f>Table1[[#This Row],[actual_price]]*Table1[[#This Row],[rating_count]]</f>
        <v>13391504</v>
      </c>
      <c r="Q296" s="3" t="str">
        <f>IF(Table1[[#This Row],[discounted_price]]&lt;200, "₹ 200",IF(Table1[[#This Row],[discounted_price]]&lt;=500,"₹ 200-₹ 500", "&gt;₹ 500"))</f>
        <v>₹ 200-₹ 500</v>
      </c>
      <c r="R296">
        <f>Table1[[#This Row],[rating]]*Table1[[#This Row],[rating_count]]</f>
        <v>61073.599999999991</v>
      </c>
      <c r="S296" t="str">
        <f>IF(Table1[[#This Row],[discount_percentage]]&lt;0.25, "Low", IF(Table1[[#This Row],[discount_percentage]]&lt;0.5, "Medium", "High"))</f>
        <v>High</v>
      </c>
    </row>
    <row r="297" spans="1:19" x14ac:dyDescent="0.25">
      <c r="A297" t="s">
        <v>634</v>
      </c>
      <c r="B297" t="s">
        <v>635</v>
      </c>
      <c r="C297" t="str">
        <f>TRIM(LEFT(Table1[[#This Row],[product_name]], FIND(" ", Table1[[#This Row],[product_name]], FIND(" ", Table1[[#This Row],[product_name]], FIND(" ", Table1[[#This Row],[product_name]])+1)+1)))</f>
        <v>Kodak 139 cm</v>
      </c>
      <c r="D297" t="str">
        <f>PROPER(Table1[[#This Row],[Column1]])</f>
        <v>Kodak 139 Cm</v>
      </c>
      <c r="E297" t="s">
        <v>52</v>
      </c>
      <c r="F297" t="s">
        <v>53</v>
      </c>
      <c r="G297" t="s">
        <v>63</v>
      </c>
      <c r="H297" t="s">
        <v>64</v>
      </c>
      <c r="I297" s="1">
        <v>29999</v>
      </c>
      <c r="J297" s="1">
        <v>50999</v>
      </c>
      <c r="K297" s="4">
        <v>0.41</v>
      </c>
      <c r="L297">
        <f>IF(Table1[[#This Row],[discount_percentage]]&gt;=0.5, 1,0)</f>
        <v>0</v>
      </c>
      <c r="M297">
        <v>4.4000000000000004</v>
      </c>
      <c r="N297" s="2">
        <v>1712</v>
      </c>
      <c r="O297" s="5">
        <f>IF(Table1[[#This Row],[rating_count]]&lt;1000, 1, 0)</f>
        <v>0</v>
      </c>
      <c r="P297" s="6">
        <f>Table1[[#This Row],[actual_price]]*Table1[[#This Row],[rating_count]]</f>
        <v>87310288</v>
      </c>
      <c r="Q297" s="3" t="str">
        <f>IF(Table1[[#This Row],[discounted_price]]&lt;200, "₹ 200",IF(Table1[[#This Row],[discounted_price]]&lt;=500,"₹ 200-₹ 500", "&gt;₹ 500"))</f>
        <v>&gt;₹ 500</v>
      </c>
      <c r="R297">
        <f>Table1[[#This Row],[rating]]*Table1[[#This Row],[rating_count]]</f>
        <v>7532.8</v>
      </c>
      <c r="S297" t="str">
        <f>IF(Table1[[#This Row],[discount_percentage]]&lt;0.25, "Low", IF(Table1[[#This Row],[discount_percentage]]&lt;0.5, "Medium", "High"))</f>
        <v>Medium</v>
      </c>
    </row>
    <row r="298" spans="1:19" x14ac:dyDescent="0.25">
      <c r="A298" t="s">
        <v>636</v>
      </c>
      <c r="B298" t="s">
        <v>527</v>
      </c>
      <c r="C298" t="str">
        <f>TRIM(LEFT(Table1[[#This Row],[product_name]], FIND(" ", Table1[[#This Row],[product_name]], FIND(" ", Table1[[#This Row],[product_name]], FIND(" ", Table1[[#This Row],[product_name]])+1)+1)))</f>
        <v>Smashtronics¬Æ - Case</v>
      </c>
      <c r="D298" t="str">
        <f>PROPER(Table1[[#This Row],[Column1]])</f>
        <v>Smashtronics¬Æ - Case</v>
      </c>
      <c r="E298" t="s">
        <v>52</v>
      </c>
      <c r="F298" t="s">
        <v>53</v>
      </c>
      <c r="G298" t="s">
        <v>54</v>
      </c>
      <c r="H298" t="s">
        <v>129</v>
      </c>
      <c r="I298" s="1">
        <v>199</v>
      </c>
      <c r="J298" s="1">
        <v>399</v>
      </c>
      <c r="K298" s="4">
        <v>0.5</v>
      </c>
      <c r="L298">
        <f>IF(Table1[[#This Row],[discount_percentage]]&gt;=0.5, 1,0)</f>
        <v>1</v>
      </c>
      <c r="M298">
        <v>4.2</v>
      </c>
      <c r="N298" s="2">
        <v>1335</v>
      </c>
      <c r="O298" s="5">
        <f>IF(Table1[[#This Row],[rating_count]]&lt;1000, 1, 0)</f>
        <v>0</v>
      </c>
      <c r="P298" s="6">
        <f>Table1[[#This Row],[actual_price]]*Table1[[#This Row],[rating_count]]</f>
        <v>532665</v>
      </c>
      <c r="Q298" s="3" t="str">
        <f>IF(Table1[[#This Row],[discounted_price]]&lt;200, "₹ 200",IF(Table1[[#This Row],[discounted_price]]&lt;=500,"₹ 200-₹ 500", "&gt;₹ 500"))</f>
        <v>₹ 200</v>
      </c>
      <c r="R298">
        <f>Table1[[#This Row],[rating]]*Table1[[#This Row],[rating_count]]</f>
        <v>5607</v>
      </c>
      <c r="S298" t="str">
        <f>IF(Table1[[#This Row],[discount_percentage]]&lt;0.25, "Low", IF(Table1[[#This Row],[discount_percentage]]&lt;0.5, "Medium", "High"))</f>
        <v>High</v>
      </c>
    </row>
    <row r="299" spans="1:19" x14ac:dyDescent="0.25">
      <c r="A299" t="s">
        <v>637</v>
      </c>
      <c r="B299" t="s">
        <v>638</v>
      </c>
      <c r="C299" t="str">
        <f>TRIM(LEFT(Table1[[#This Row],[product_name]], FIND(" ", Table1[[#This Row],[product_name]], FIND(" ", Table1[[#This Row],[product_name]], FIND(" ", Table1[[#This Row],[product_name]])+1)+1)))</f>
        <v>7SEVEN¬Æ Suitable Sony</v>
      </c>
      <c r="D299" t="str">
        <f>PROPER(Table1[[#This Row],[Column1]])</f>
        <v>7Seven¬Æ Suitable Sony</v>
      </c>
      <c r="E299" t="s">
        <v>52</v>
      </c>
      <c r="F299" t="s">
        <v>53</v>
      </c>
      <c r="G299" t="s">
        <v>54</v>
      </c>
      <c r="H299" t="s">
        <v>129</v>
      </c>
      <c r="I299" s="1">
        <v>349</v>
      </c>
      <c r="J299" s="1">
        <v>699</v>
      </c>
      <c r="K299" s="4">
        <v>0.5</v>
      </c>
      <c r="L299">
        <f>IF(Table1[[#This Row],[discount_percentage]]&gt;=0.5, 1,0)</f>
        <v>1</v>
      </c>
      <c r="M299">
        <v>3.9</v>
      </c>
      <c r="N299" s="2">
        <v>214</v>
      </c>
      <c r="O299" s="5">
        <f>IF(Table1[[#This Row],[rating_count]]&lt;1000, 1, 0)</f>
        <v>1</v>
      </c>
      <c r="P299" s="6">
        <f>Table1[[#This Row],[actual_price]]*Table1[[#This Row],[rating_count]]</f>
        <v>149586</v>
      </c>
      <c r="Q299" s="3" t="str">
        <f>IF(Table1[[#This Row],[discounted_price]]&lt;200, "₹ 200",IF(Table1[[#This Row],[discounted_price]]&lt;=500,"₹ 200-₹ 500", "&gt;₹ 500"))</f>
        <v>₹ 200-₹ 500</v>
      </c>
      <c r="R299">
        <f>Table1[[#This Row],[rating]]*Table1[[#This Row],[rating_count]]</f>
        <v>834.6</v>
      </c>
      <c r="S299" t="str">
        <f>IF(Table1[[#This Row],[discount_percentage]]&lt;0.25, "Low", IF(Table1[[#This Row],[discount_percentage]]&lt;0.5, "Medium", "High"))</f>
        <v>High</v>
      </c>
    </row>
    <row r="300" spans="1:19" x14ac:dyDescent="0.25">
      <c r="A300" t="s">
        <v>639</v>
      </c>
      <c r="B300" t="s">
        <v>640</v>
      </c>
      <c r="C300" t="str">
        <f>TRIM(LEFT(Table1[[#This Row],[product_name]], FIND(" ", Table1[[#This Row],[product_name]], FIND(" ", Table1[[#This Row],[product_name]], FIND(" ", Table1[[#This Row],[product_name]])+1)+1)))</f>
        <v>PROLEGEND¬Æ PL-T002 Universal</v>
      </c>
      <c r="D300" t="str">
        <f>PROPER(Table1[[#This Row],[Column1]])</f>
        <v>Prolegend¬Æ Pl-T002 Universal</v>
      </c>
      <c r="E300" t="s">
        <v>52</v>
      </c>
      <c r="F300" t="s">
        <v>53</v>
      </c>
      <c r="G300" t="s">
        <v>54</v>
      </c>
      <c r="H300" t="s">
        <v>171</v>
      </c>
      <c r="I300" s="1">
        <v>1850</v>
      </c>
      <c r="J300" s="1">
        <v>4500</v>
      </c>
      <c r="K300" s="4">
        <v>0.59</v>
      </c>
      <c r="L300">
        <f>IF(Table1[[#This Row],[discount_percentage]]&gt;=0.5, 1,0)</f>
        <v>1</v>
      </c>
      <c r="M300">
        <v>4</v>
      </c>
      <c r="N300" s="2">
        <v>184</v>
      </c>
      <c r="O300" s="5">
        <f>IF(Table1[[#This Row],[rating_count]]&lt;1000, 1, 0)</f>
        <v>1</v>
      </c>
      <c r="P300" s="6">
        <f>Table1[[#This Row],[actual_price]]*Table1[[#This Row],[rating_count]]</f>
        <v>828000</v>
      </c>
      <c r="Q300" s="3" t="str">
        <f>IF(Table1[[#This Row],[discounted_price]]&lt;200, "₹ 200",IF(Table1[[#This Row],[discounted_price]]&lt;=500,"₹ 200-₹ 500", "&gt;₹ 500"))</f>
        <v>&gt;₹ 500</v>
      </c>
      <c r="R300">
        <f>Table1[[#This Row],[rating]]*Table1[[#This Row],[rating_count]]</f>
        <v>736</v>
      </c>
      <c r="S300" t="str">
        <f>IF(Table1[[#This Row],[discount_percentage]]&lt;0.25, "Low", IF(Table1[[#This Row],[discount_percentage]]&lt;0.5, "Medium", "High"))</f>
        <v>High</v>
      </c>
    </row>
    <row r="301" spans="1:19" x14ac:dyDescent="0.25">
      <c r="A301" t="s">
        <v>641</v>
      </c>
      <c r="B301" t="s">
        <v>642</v>
      </c>
      <c r="C301" t="str">
        <f>TRIM(LEFT(Table1[[#This Row],[product_name]], FIND(" ", Table1[[#This Row],[product_name]], FIND(" ", Table1[[#This Row],[product_name]], FIND(" ", Table1[[#This Row],[product_name]])+1)+1)))</f>
        <v>WANBO X1 Pro</v>
      </c>
      <c r="D301" t="str">
        <f>PROPER(Table1[[#This Row],[Column1]])</f>
        <v>Wanbo X1 Pro</v>
      </c>
      <c r="E301" t="s">
        <v>52</v>
      </c>
      <c r="F301" t="s">
        <v>53</v>
      </c>
      <c r="G301" t="s">
        <v>352</v>
      </c>
      <c r="I301" s="1">
        <v>13990</v>
      </c>
      <c r="J301" s="1">
        <v>28900</v>
      </c>
      <c r="K301" s="4">
        <v>0.52</v>
      </c>
      <c r="L301">
        <f>IF(Table1[[#This Row],[discount_percentage]]&gt;=0.5, 1,0)</f>
        <v>1</v>
      </c>
      <c r="M301">
        <v>4.5</v>
      </c>
      <c r="N301" s="2">
        <v>7</v>
      </c>
      <c r="O301" s="5">
        <f>IF(Table1[[#This Row],[rating_count]]&lt;1000, 1, 0)</f>
        <v>1</v>
      </c>
      <c r="P301" s="6">
        <f>Table1[[#This Row],[actual_price]]*Table1[[#This Row],[rating_count]]</f>
        <v>202300</v>
      </c>
      <c r="Q301" s="3" t="str">
        <f>IF(Table1[[#This Row],[discounted_price]]&lt;200, "₹ 200",IF(Table1[[#This Row],[discounted_price]]&lt;=500,"₹ 200-₹ 500", "&gt;₹ 500"))</f>
        <v>&gt;₹ 500</v>
      </c>
      <c r="R301">
        <f>Table1[[#This Row],[rating]]*Table1[[#This Row],[rating_count]]</f>
        <v>31.5</v>
      </c>
      <c r="S301" t="str">
        <f>IF(Table1[[#This Row],[discount_percentage]]&lt;0.25, "Low", IF(Table1[[#This Row],[discount_percentage]]&lt;0.5, "Medium", "High"))</f>
        <v>High</v>
      </c>
    </row>
    <row r="302" spans="1:19" x14ac:dyDescent="0.25">
      <c r="A302" t="s">
        <v>643</v>
      </c>
      <c r="B302" t="s">
        <v>644</v>
      </c>
      <c r="C302" t="str">
        <f>TRIM(LEFT(Table1[[#This Row],[product_name]], FIND(" ", Table1[[#This Row],[product_name]], FIND(" ", Table1[[#This Row],[product_name]], FIND(" ", Table1[[#This Row],[product_name]])+1)+1)))</f>
        <v>Lava Charging Adapter</v>
      </c>
      <c r="D302" t="str">
        <f>PROPER(Table1[[#This Row],[Column1]])</f>
        <v>Lava Charging Adapter</v>
      </c>
      <c r="E302" t="s">
        <v>21</v>
      </c>
      <c r="F302" t="s">
        <v>22</v>
      </c>
      <c r="G302" t="s">
        <v>23</v>
      </c>
      <c r="H302" t="s">
        <v>24</v>
      </c>
      <c r="I302" s="1">
        <v>129</v>
      </c>
      <c r="J302" s="1">
        <v>449</v>
      </c>
      <c r="K302" s="4">
        <v>0.71</v>
      </c>
      <c r="L302">
        <f>IF(Table1[[#This Row],[discount_percentage]]&gt;=0.5, 1,0)</f>
        <v>1</v>
      </c>
      <c r="M302">
        <v>3.7</v>
      </c>
      <c r="N302" s="2">
        <v>41</v>
      </c>
      <c r="O302" s="5">
        <f>IF(Table1[[#This Row],[rating_count]]&lt;1000, 1, 0)</f>
        <v>1</v>
      </c>
      <c r="P302" s="6">
        <f>Table1[[#This Row],[actual_price]]*Table1[[#This Row],[rating_count]]</f>
        <v>18409</v>
      </c>
      <c r="Q302" s="3" t="str">
        <f>IF(Table1[[#This Row],[discounted_price]]&lt;200, "₹ 200",IF(Table1[[#This Row],[discounted_price]]&lt;=500,"₹ 200-₹ 500", "&gt;₹ 500"))</f>
        <v>₹ 200</v>
      </c>
      <c r="R302">
        <f>Table1[[#This Row],[rating]]*Table1[[#This Row],[rating_count]]</f>
        <v>151.70000000000002</v>
      </c>
      <c r="S302" t="str">
        <f>IF(Table1[[#This Row],[discount_percentage]]&lt;0.25, "Low", IF(Table1[[#This Row],[discount_percentage]]&lt;0.5, "Medium", "High"))</f>
        <v>High</v>
      </c>
    </row>
    <row r="303" spans="1:19" x14ac:dyDescent="0.25">
      <c r="A303" t="s">
        <v>645</v>
      </c>
      <c r="B303" t="s">
        <v>646</v>
      </c>
      <c r="C303" t="str">
        <f>TRIM(LEFT(Table1[[#This Row],[product_name]], FIND(" ", Table1[[#This Row],[product_name]], FIND(" ", Table1[[#This Row],[product_name]], FIND(" ", Table1[[#This Row],[product_name]])+1)+1)))</f>
        <v>TIZUM High Speed</v>
      </c>
      <c r="D303" t="str">
        <f>PROPER(Table1[[#This Row],[Column1]])</f>
        <v>Tizum High Speed</v>
      </c>
      <c r="E303" t="s">
        <v>52</v>
      </c>
      <c r="F303" t="s">
        <v>53</v>
      </c>
      <c r="G303" t="s">
        <v>54</v>
      </c>
      <c r="H303" t="s">
        <v>24</v>
      </c>
      <c r="I303" s="1">
        <v>379</v>
      </c>
      <c r="J303" s="1">
        <v>999</v>
      </c>
      <c r="K303" s="4">
        <v>0.62</v>
      </c>
      <c r="L303">
        <f>IF(Table1[[#This Row],[discount_percentage]]&gt;=0.5, 1,0)</f>
        <v>1</v>
      </c>
      <c r="M303">
        <v>4.2</v>
      </c>
      <c r="N303" s="2">
        <v>12153</v>
      </c>
      <c r="O303" s="5">
        <f>IF(Table1[[#This Row],[rating_count]]&lt;1000, 1, 0)</f>
        <v>0</v>
      </c>
      <c r="P303" s="6">
        <f>Table1[[#This Row],[actual_price]]*Table1[[#This Row],[rating_count]]</f>
        <v>12140847</v>
      </c>
      <c r="Q303" s="3" t="str">
        <f>IF(Table1[[#This Row],[discounted_price]]&lt;200, "₹ 200",IF(Table1[[#This Row],[discounted_price]]&lt;=500,"₹ 200-₹ 500", "&gt;₹ 500"))</f>
        <v>₹ 200-₹ 500</v>
      </c>
      <c r="R303">
        <f>Table1[[#This Row],[rating]]*Table1[[#This Row],[rating_count]]</f>
        <v>51042.6</v>
      </c>
      <c r="S303" t="str">
        <f>IF(Table1[[#This Row],[discount_percentage]]&lt;0.25, "Low", IF(Table1[[#This Row],[discount_percentage]]&lt;0.5, "Medium", "High"))</f>
        <v>High</v>
      </c>
    </row>
    <row r="304" spans="1:19" x14ac:dyDescent="0.25">
      <c r="A304" t="s">
        <v>647</v>
      </c>
      <c r="B304" t="s">
        <v>648</v>
      </c>
      <c r="C304" t="str">
        <f>TRIM(LEFT(Table1[[#This Row],[product_name]], FIND(" ", Table1[[#This Row],[product_name]], FIND(" ", Table1[[#This Row],[product_name]], FIND(" ", Table1[[#This Row],[product_name]])+1)+1)))</f>
        <v>Technotech High Speed</v>
      </c>
      <c r="D304" t="str">
        <f>PROPER(Table1[[#This Row],[Column1]])</f>
        <v>Technotech High Speed</v>
      </c>
      <c r="E304" t="s">
        <v>52</v>
      </c>
      <c r="F304" t="s">
        <v>53</v>
      </c>
      <c r="G304" t="s">
        <v>54</v>
      </c>
      <c r="H304" t="s">
        <v>24</v>
      </c>
      <c r="I304" s="1">
        <v>185</v>
      </c>
      <c r="J304" s="1">
        <v>499</v>
      </c>
      <c r="K304" s="4">
        <v>0.63</v>
      </c>
      <c r="L304">
        <f>IF(Table1[[#This Row],[discount_percentage]]&gt;=0.5, 1,0)</f>
        <v>1</v>
      </c>
      <c r="M304">
        <v>4.2</v>
      </c>
      <c r="N304" s="2">
        <v>25</v>
      </c>
      <c r="O304" s="5">
        <f>IF(Table1[[#This Row],[rating_count]]&lt;1000, 1, 0)</f>
        <v>1</v>
      </c>
      <c r="P304" s="6">
        <f>Table1[[#This Row],[actual_price]]*Table1[[#This Row],[rating_count]]</f>
        <v>12475</v>
      </c>
      <c r="Q304" s="3" t="str">
        <f>IF(Table1[[#This Row],[discounted_price]]&lt;200, "₹ 200",IF(Table1[[#This Row],[discounted_price]]&lt;=500,"₹ 200-₹ 500", "&gt;₹ 500"))</f>
        <v>₹ 200</v>
      </c>
      <c r="R304">
        <f>Table1[[#This Row],[rating]]*Table1[[#This Row],[rating_count]]</f>
        <v>105</v>
      </c>
      <c r="S304" t="str">
        <f>IF(Table1[[#This Row],[discount_percentage]]&lt;0.25, "Low", IF(Table1[[#This Row],[discount_percentage]]&lt;0.5, "Medium", "High"))</f>
        <v>High</v>
      </c>
    </row>
    <row r="305" spans="1:19" x14ac:dyDescent="0.25">
      <c r="A305" t="s">
        <v>649</v>
      </c>
      <c r="B305" t="s">
        <v>650</v>
      </c>
      <c r="C305" t="str">
        <f>TRIM(LEFT(Table1[[#This Row],[product_name]], FIND(" ", Table1[[#This Row],[product_name]], FIND(" ", Table1[[#This Row],[product_name]], FIND(" ", Table1[[#This Row],[product_name]])+1)+1)))</f>
        <v>NK STAR 950</v>
      </c>
      <c r="D305" t="str">
        <f>PROPER(Table1[[#This Row],[Column1]])</f>
        <v>Nk Star 950</v>
      </c>
      <c r="E305" t="s">
        <v>21</v>
      </c>
      <c r="F305" t="s">
        <v>41</v>
      </c>
      <c r="G305" t="s">
        <v>42</v>
      </c>
      <c r="H305" t="s">
        <v>43</v>
      </c>
      <c r="I305" s="1">
        <v>218</v>
      </c>
      <c r="J305" s="1">
        <v>999</v>
      </c>
      <c r="K305" s="4">
        <v>0.78</v>
      </c>
      <c r="L305">
        <f>IF(Table1[[#This Row],[discount_percentage]]&gt;=0.5, 1,0)</f>
        <v>1</v>
      </c>
      <c r="M305">
        <v>4.2</v>
      </c>
      <c r="N305" s="2">
        <v>163</v>
      </c>
      <c r="O305" s="5">
        <f>IF(Table1[[#This Row],[rating_count]]&lt;1000, 1, 0)</f>
        <v>1</v>
      </c>
      <c r="P305" s="6">
        <f>Table1[[#This Row],[actual_price]]*Table1[[#This Row],[rating_count]]</f>
        <v>162837</v>
      </c>
      <c r="Q305" s="3" t="str">
        <f>IF(Table1[[#This Row],[discounted_price]]&lt;200, "₹ 200",IF(Table1[[#This Row],[discounted_price]]&lt;=500,"₹ 200-₹ 500", "&gt;₹ 500"))</f>
        <v>₹ 200-₹ 500</v>
      </c>
      <c r="R305">
        <f>Table1[[#This Row],[rating]]*Table1[[#This Row],[rating_count]]</f>
        <v>684.6</v>
      </c>
      <c r="S305" t="str">
        <f>IF(Table1[[#This Row],[discount_percentage]]&lt;0.25, "Low", IF(Table1[[#This Row],[discount_percentage]]&lt;0.5, "Medium", "High"))</f>
        <v>High</v>
      </c>
    </row>
    <row r="306" spans="1:19" x14ac:dyDescent="0.25">
      <c r="A306" t="s">
        <v>651</v>
      </c>
      <c r="B306" t="s">
        <v>652</v>
      </c>
      <c r="C306" t="str">
        <f>TRIM(LEFT(Table1[[#This Row],[product_name]], FIND(" ", Table1[[#This Row],[product_name]], FIND(" ", Table1[[#This Row],[product_name]], FIND(" ", Table1[[#This Row],[product_name]])+1)+1)))</f>
        <v>LS LAPSTER Quality</v>
      </c>
      <c r="D306" t="str">
        <f>PROPER(Table1[[#This Row],[Column1]])</f>
        <v>Ls Lapster Quality</v>
      </c>
      <c r="E306" t="s">
        <v>21</v>
      </c>
      <c r="F306" t="s">
        <v>22</v>
      </c>
      <c r="G306" t="s">
        <v>23</v>
      </c>
      <c r="H306" t="s">
        <v>24</v>
      </c>
      <c r="I306" s="1">
        <v>199</v>
      </c>
      <c r="J306" s="1">
        <v>999</v>
      </c>
      <c r="K306" s="4">
        <v>0.8</v>
      </c>
      <c r="L306">
        <f>IF(Table1[[#This Row],[discount_percentage]]&gt;=0.5, 1,0)</f>
        <v>1</v>
      </c>
      <c r="M306">
        <v>4.3</v>
      </c>
      <c r="N306" s="2">
        <v>87</v>
      </c>
      <c r="O306" s="5">
        <f>IF(Table1[[#This Row],[rating_count]]&lt;1000, 1, 0)</f>
        <v>1</v>
      </c>
      <c r="P306" s="6">
        <f>Table1[[#This Row],[actual_price]]*Table1[[#This Row],[rating_count]]</f>
        <v>86913</v>
      </c>
      <c r="Q306" s="3" t="str">
        <f>IF(Table1[[#This Row],[discounted_price]]&lt;200, "₹ 200",IF(Table1[[#This Row],[discounted_price]]&lt;=500,"₹ 200-₹ 500", "&gt;₹ 500"))</f>
        <v>₹ 200</v>
      </c>
      <c r="R306">
        <f>Table1[[#This Row],[rating]]*Table1[[#This Row],[rating_count]]</f>
        <v>374.09999999999997</v>
      </c>
      <c r="S306" t="str">
        <f>IF(Table1[[#This Row],[discount_percentage]]&lt;0.25, "Low", IF(Table1[[#This Row],[discount_percentage]]&lt;0.5, "Medium", "High"))</f>
        <v>High</v>
      </c>
    </row>
    <row r="307" spans="1:19" x14ac:dyDescent="0.25">
      <c r="A307" t="s">
        <v>653</v>
      </c>
      <c r="B307" t="s">
        <v>654</v>
      </c>
      <c r="C307" t="str">
        <f>TRIM(LEFT(Table1[[#This Row],[product_name]], FIND(" ", Table1[[#This Row],[product_name]], FIND(" ", Table1[[#This Row],[product_name]], FIND(" ", Table1[[#This Row],[product_name]])+1)+1)))</f>
        <v>Amazon Basics 10.2</v>
      </c>
      <c r="D307" t="str">
        <f>PROPER(Table1[[#This Row],[Column1]])</f>
        <v>Amazon Basics 10.2</v>
      </c>
      <c r="E307" t="s">
        <v>52</v>
      </c>
      <c r="F307" t="s">
        <v>53</v>
      </c>
      <c r="G307" t="s">
        <v>54</v>
      </c>
      <c r="H307" t="s">
        <v>24</v>
      </c>
      <c r="I307" s="1">
        <v>499</v>
      </c>
      <c r="J307" s="1">
        <v>900</v>
      </c>
      <c r="K307" s="4">
        <v>0.45</v>
      </c>
      <c r="L307">
        <f>IF(Table1[[#This Row],[discount_percentage]]&gt;=0.5, 1,0)</f>
        <v>0</v>
      </c>
      <c r="M307">
        <v>4.4000000000000004</v>
      </c>
      <c r="N307" s="2">
        <v>2165</v>
      </c>
      <c r="O307" s="5">
        <f>IF(Table1[[#This Row],[rating_count]]&lt;1000, 1, 0)</f>
        <v>0</v>
      </c>
      <c r="P307" s="6">
        <f>Table1[[#This Row],[actual_price]]*Table1[[#This Row],[rating_count]]</f>
        <v>1948500</v>
      </c>
      <c r="Q307" s="3" t="str">
        <f>IF(Table1[[#This Row],[discounted_price]]&lt;200, "₹ 200",IF(Table1[[#This Row],[discounted_price]]&lt;=500,"₹ 200-₹ 500", "&gt;₹ 500"))</f>
        <v>₹ 200-₹ 500</v>
      </c>
      <c r="R307">
        <f>Table1[[#This Row],[rating]]*Table1[[#This Row],[rating_count]]</f>
        <v>9526</v>
      </c>
      <c r="S307" t="str">
        <f>IF(Table1[[#This Row],[discount_percentage]]&lt;0.25, "Low", IF(Table1[[#This Row],[discount_percentage]]&lt;0.5, "Medium", "High"))</f>
        <v>Medium</v>
      </c>
    </row>
    <row r="308" spans="1:19" x14ac:dyDescent="0.25">
      <c r="A308" t="s">
        <v>655</v>
      </c>
      <c r="B308" t="s">
        <v>656</v>
      </c>
      <c r="C308" t="str">
        <f>TRIM(LEFT(Table1[[#This Row],[product_name]], FIND(" ", Table1[[#This Row],[product_name]], FIND(" ", Table1[[#This Row],[product_name]], FIND(" ", Table1[[#This Row],[product_name]])+1)+1)))</f>
        <v>Kodak 126 cm</v>
      </c>
      <c r="D308" t="str">
        <f>PROPER(Table1[[#This Row],[Column1]])</f>
        <v>Kodak 126 Cm</v>
      </c>
      <c r="E308" t="s">
        <v>52</v>
      </c>
      <c r="F308" t="s">
        <v>53</v>
      </c>
      <c r="G308" t="s">
        <v>63</v>
      </c>
      <c r="H308" t="s">
        <v>64</v>
      </c>
      <c r="I308" s="1">
        <v>26999</v>
      </c>
      <c r="J308" s="1">
        <v>42999</v>
      </c>
      <c r="K308" s="4">
        <v>0.37</v>
      </c>
      <c r="L308">
        <f>IF(Table1[[#This Row],[discount_percentage]]&gt;=0.5, 1,0)</f>
        <v>0</v>
      </c>
      <c r="M308">
        <v>4.2</v>
      </c>
      <c r="N308" s="2">
        <v>1510</v>
      </c>
      <c r="O308" s="5">
        <f>IF(Table1[[#This Row],[rating_count]]&lt;1000, 1, 0)</f>
        <v>0</v>
      </c>
      <c r="P308" s="6">
        <f>Table1[[#This Row],[actual_price]]*Table1[[#This Row],[rating_count]]</f>
        <v>64928490</v>
      </c>
      <c r="Q308" s="3" t="str">
        <f>IF(Table1[[#This Row],[discounted_price]]&lt;200, "₹ 200",IF(Table1[[#This Row],[discounted_price]]&lt;=500,"₹ 200-₹ 500", "&gt;₹ 500"))</f>
        <v>&gt;₹ 500</v>
      </c>
      <c r="R308">
        <f>Table1[[#This Row],[rating]]*Table1[[#This Row],[rating_count]]</f>
        <v>6342</v>
      </c>
      <c r="S308" t="str">
        <f>IF(Table1[[#This Row],[discount_percentage]]&lt;0.25, "Low", IF(Table1[[#This Row],[discount_percentage]]&lt;0.5, "Medium", "High"))</f>
        <v>Medium</v>
      </c>
    </row>
    <row r="309" spans="1:19" x14ac:dyDescent="0.25">
      <c r="A309" t="s">
        <v>657</v>
      </c>
      <c r="B309" t="s">
        <v>658</v>
      </c>
      <c r="C309" t="str">
        <f>TRIM(LEFT(Table1[[#This Row],[product_name]], FIND(" ", Table1[[#This Row],[product_name]], FIND(" ", Table1[[#This Row],[product_name]], FIND(" ", Table1[[#This Row],[product_name]])+1)+1)))</f>
        <v>ZORBES¬Æ Wall Adapter</v>
      </c>
      <c r="D309" t="str">
        <f>PROPER(Table1[[#This Row],[Column1]])</f>
        <v>Zorbes¬Æ Wall Adapter</v>
      </c>
      <c r="E309" t="s">
        <v>52</v>
      </c>
      <c r="F309" t="s">
        <v>53</v>
      </c>
      <c r="G309" t="s">
        <v>54</v>
      </c>
      <c r="H309" t="s">
        <v>171</v>
      </c>
      <c r="I309" s="1">
        <v>893</v>
      </c>
      <c r="J309" s="1">
        <v>1052</v>
      </c>
      <c r="K309" s="4">
        <v>0.15</v>
      </c>
      <c r="L309">
        <f>IF(Table1[[#This Row],[discount_percentage]]&gt;=0.5, 1,0)</f>
        <v>0</v>
      </c>
      <c r="M309">
        <v>4.3</v>
      </c>
      <c r="N309" s="2">
        <v>106</v>
      </c>
      <c r="O309" s="5">
        <f>IF(Table1[[#This Row],[rating_count]]&lt;1000, 1, 0)</f>
        <v>1</v>
      </c>
      <c r="P309" s="6">
        <f>Table1[[#This Row],[actual_price]]*Table1[[#This Row],[rating_count]]</f>
        <v>111512</v>
      </c>
      <c r="Q309" s="3" t="str">
        <f>IF(Table1[[#This Row],[discounted_price]]&lt;200, "₹ 200",IF(Table1[[#This Row],[discounted_price]]&lt;=500,"₹ 200-₹ 500", "&gt;₹ 500"))</f>
        <v>&gt;₹ 500</v>
      </c>
      <c r="R309">
        <f>Table1[[#This Row],[rating]]*Table1[[#This Row],[rating_count]]</f>
        <v>455.79999999999995</v>
      </c>
      <c r="S309" t="str">
        <f>IF(Table1[[#This Row],[discount_percentage]]&lt;0.25, "Low", IF(Table1[[#This Row],[discount_percentage]]&lt;0.5, "Medium", "High"))</f>
        <v>Low</v>
      </c>
    </row>
    <row r="310" spans="1:19" x14ac:dyDescent="0.25">
      <c r="A310" t="s">
        <v>659</v>
      </c>
      <c r="B310" t="s">
        <v>660</v>
      </c>
      <c r="C310" t="str">
        <f>TRIM(LEFT(Table1[[#This Row],[product_name]], FIND(" ", Table1[[#This Row],[product_name]], FIND(" ", Table1[[#This Row],[product_name]], FIND(" ", Table1[[#This Row],[product_name]])+1)+1)))</f>
        <v>Sansui 80cm (32</v>
      </c>
      <c r="D310" t="str">
        <f>PROPER(Table1[[#This Row],[Column1]])</f>
        <v>Sansui 80Cm (32</v>
      </c>
      <c r="E310" t="s">
        <v>52</v>
      </c>
      <c r="F310" t="s">
        <v>53</v>
      </c>
      <c r="G310" t="s">
        <v>63</v>
      </c>
      <c r="H310" t="s">
        <v>64</v>
      </c>
      <c r="I310" s="1">
        <v>10990</v>
      </c>
      <c r="J310" s="1">
        <v>19990</v>
      </c>
      <c r="K310" s="4">
        <v>0.45</v>
      </c>
      <c r="L310">
        <f>IF(Table1[[#This Row],[discount_percentage]]&gt;=0.5, 1,0)</f>
        <v>0</v>
      </c>
      <c r="M310">
        <v>3.7</v>
      </c>
      <c r="N310" s="2">
        <v>129</v>
      </c>
      <c r="O310" s="5">
        <f>IF(Table1[[#This Row],[rating_count]]&lt;1000, 1, 0)</f>
        <v>1</v>
      </c>
      <c r="P310" s="6">
        <f>Table1[[#This Row],[actual_price]]*Table1[[#This Row],[rating_count]]</f>
        <v>2578710</v>
      </c>
      <c r="Q310" s="3" t="str">
        <f>IF(Table1[[#This Row],[discounted_price]]&lt;200, "₹ 200",IF(Table1[[#This Row],[discounted_price]]&lt;=500,"₹ 200-₹ 500", "&gt;₹ 500"))</f>
        <v>&gt;₹ 500</v>
      </c>
      <c r="R310">
        <f>Table1[[#This Row],[rating]]*Table1[[#This Row],[rating_count]]</f>
        <v>477.3</v>
      </c>
      <c r="S310" t="str">
        <f>IF(Table1[[#This Row],[discount_percentage]]&lt;0.25, "Low", IF(Table1[[#This Row],[discount_percentage]]&lt;0.5, "Medium", "High"))</f>
        <v>Medium</v>
      </c>
    </row>
    <row r="311" spans="1:19" x14ac:dyDescent="0.25">
      <c r="A311" t="s">
        <v>661</v>
      </c>
      <c r="B311" t="s">
        <v>662</v>
      </c>
      <c r="C311" t="str">
        <f>TRIM(LEFT(Table1[[#This Row],[product_name]], FIND(" ", Table1[[#This Row],[product_name]], FIND(" ", Table1[[#This Row],[product_name]], FIND(" ", Table1[[#This Row],[product_name]])+1)+1)))</f>
        <v>Synqe USB Type</v>
      </c>
      <c r="D311" t="str">
        <f>PROPER(Table1[[#This Row],[Column1]])</f>
        <v>Synqe Usb Type</v>
      </c>
      <c r="E311" t="s">
        <v>21</v>
      </c>
      <c r="F311" t="s">
        <v>22</v>
      </c>
      <c r="G311" t="s">
        <v>23</v>
      </c>
      <c r="H311" t="s">
        <v>24</v>
      </c>
      <c r="I311" s="1">
        <v>379</v>
      </c>
      <c r="J311" s="1">
        <v>1099</v>
      </c>
      <c r="K311" s="4">
        <v>0.66</v>
      </c>
      <c r="L311">
        <f>IF(Table1[[#This Row],[discount_percentage]]&gt;=0.5, 1,0)</f>
        <v>1</v>
      </c>
      <c r="M311">
        <v>4.3</v>
      </c>
      <c r="N311" s="2">
        <v>3049</v>
      </c>
      <c r="O311" s="5">
        <f>IF(Table1[[#This Row],[rating_count]]&lt;1000, 1, 0)</f>
        <v>0</v>
      </c>
      <c r="P311" s="6">
        <f>Table1[[#This Row],[actual_price]]*Table1[[#This Row],[rating_count]]</f>
        <v>3350851</v>
      </c>
      <c r="Q311" s="3" t="str">
        <f>IF(Table1[[#This Row],[discounted_price]]&lt;200, "₹ 200",IF(Table1[[#This Row],[discounted_price]]&lt;=500,"₹ 200-₹ 500", "&gt;₹ 500"))</f>
        <v>₹ 200-₹ 500</v>
      </c>
      <c r="R311">
        <f>Table1[[#This Row],[rating]]*Table1[[#This Row],[rating_count]]</f>
        <v>13110.699999999999</v>
      </c>
      <c r="S311" t="str">
        <f>IF(Table1[[#This Row],[discount_percentage]]&lt;0.25, "Low", IF(Table1[[#This Row],[discount_percentage]]&lt;0.5, "Medium", "High"))</f>
        <v>High</v>
      </c>
    </row>
    <row r="312" spans="1:19" x14ac:dyDescent="0.25">
      <c r="A312" t="s">
        <v>663</v>
      </c>
      <c r="B312" t="s">
        <v>664</v>
      </c>
      <c r="C312" t="str">
        <f>TRIM(LEFT(Table1[[#This Row],[product_name]], FIND(" ", Table1[[#This Row],[product_name]], FIND(" ", Table1[[#This Row],[product_name]], FIND(" ", Table1[[#This Row],[product_name]])+1)+1)))</f>
        <v>MI 80 cm</v>
      </c>
      <c r="D312" t="str">
        <f>PROPER(Table1[[#This Row],[Column1]])</f>
        <v>Mi 80 Cm</v>
      </c>
      <c r="E312" t="s">
        <v>52</v>
      </c>
      <c r="F312" t="s">
        <v>53</v>
      </c>
      <c r="G312" t="s">
        <v>63</v>
      </c>
      <c r="H312" t="s">
        <v>64</v>
      </c>
      <c r="I312" s="1">
        <v>16999</v>
      </c>
      <c r="J312" s="1">
        <v>25999</v>
      </c>
      <c r="K312" s="4">
        <v>0.35</v>
      </c>
      <c r="L312">
        <f>IF(Table1[[#This Row],[discount_percentage]]&gt;=0.5, 1,0)</f>
        <v>0</v>
      </c>
      <c r="M312">
        <v>4.2</v>
      </c>
      <c r="N312" s="2">
        <v>32840</v>
      </c>
      <c r="O312" s="5">
        <f>IF(Table1[[#This Row],[rating_count]]&lt;1000, 1, 0)</f>
        <v>0</v>
      </c>
      <c r="P312" s="6">
        <f>Table1[[#This Row],[actual_price]]*Table1[[#This Row],[rating_count]]</f>
        <v>853807160</v>
      </c>
      <c r="Q312" s="3" t="str">
        <f>IF(Table1[[#This Row],[discounted_price]]&lt;200, "₹ 200",IF(Table1[[#This Row],[discounted_price]]&lt;=500,"₹ 200-₹ 500", "&gt;₹ 500"))</f>
        <v>&gt;₹ 500</v>
      </c>
      <c r="R312">
        <f>Table1[[#This Row],[rating]]*Table1[[#This Row],[rating_count]]</f>
        <v>137928</v>
      </c>
      <c r="S312" t="str">
        <f>IF(Table1[[#This Row],[discount_percentage]]&lt;0.25, "Low", IF(Table1[[#This Row],[discount_percentage]]&lt;0.5, "Medium", "High"))</f>
        <v>Medium</v>
      </c>
    </row>
    <row r="313" spans="1:19" x14ac:dyDescent="0.25">
      <c r="A313" t="s">
        <v>665</v>
      </c>
      <c r="B313" t="s">
        <v>666</v>
      </c>
      <c r="C313" t="str">
        <f>TRIM(LEFT(Table1[[#This Row],[product_name]], FIND(" ", Table1[[#This Row],[product_name]], FIND(" ", Table1[[#This Row],[product_name]], FIND(" ", Table1[[#This Row],[product_name]])+1)+1)))</f>
        <v>Bestor ¬Æ 8K</v>
      </c>
      <c r="D313" t="str">
        <f>PROPER(Table1[[#This Row],[Column1]])</f>
        <v>Bestor ¬Æ 8K</v>
      </c>
      <c r="E313" t="s">
        <v>52</v>
      </c>
      <c r="F313" t="s">
        <v>53</v>
      </c>
      <c r="G313" t="s">
        <v>54</v>
      </c>
      <c r="H313" t="s">
        <v>24</v>
      </c>
      <c r="I313" s="1">
        <v>699</v>
      </c>
      <c r="J313" s="1">
        <v>1899</v>
      </c>
      <c r="K313" s="4">
        <v>0.63</v>
      </c>
      <c r="L313">
        <f>IF(Table1[[#This Row],[discount_percentage]]&gt;=0.5, 1,0)</f>
        <v>1</v>
      </c>
      <c r="M313">
        <v>4.4000000000000004</v>
      </c>
      <c r="N313" s="2">
        <v>390</v>
      </c>
      <c r="O313" s="5">
        <f>IF(Table1[[#This Row],[rating_count]]&lt;1000, 1, 0)</f>
        <v>1</v>
      </c>
      <c r="P313" s="6">
        <f>Table1[[#This Row],[actual_price]]*Table1[[#This Row],[rating_count]]</f>
        <v>740610</v>
      </c>
      <c r="Q313" s="3" t="str">
        <f>IF(Table1[[#This Row],[discounted_price]]&lt;200, "₹ 200",IF(Table1[[#This Row],[discounted_price]]&lt;=500,"₹ 200-₹ 500", "&gt;₹ 500"))</f>
        <v>&gt;₹ 500</v>
      </c>
      <c r="R313">
        <f>Table1[[#This Row],[rating]]*Table1[[#This Row],[rating_count]]</f>
        <v>1716.0000000000002</v>
      </c>
      <c r="S313" t="str">
        <f>IF(Table1[[#This Row],[discount_percentage]]&lt;0.25, "Low", IF(Table1[[#This Row],[discount_percentage]]&lt;0.5, "Medium", "High"))</f>
        <v>High</v>
      </c>
    </row>
    <row r="314" spans="1:19" x14ac:dyDescent="0.25">
      <c r="A314" t="s">
        <v>667</v>
      </c>
      <c r="B314" t="s">
        <v>668</v>
      </c>
      <c r="C314" t="str">
        <f>TRIM(LEFT(Table1[[#This Row],[product_name]], FIND(" ", Table1[[#This Row],[product_name]], FIND(" ", Table1[[#This Row],[product_name]], FIND(" ", Table1[[#This Row],[product_name]])+1)+1)))</f>
        <v>Irusu Play VR</v>
      </c>
      <c r="D314" t="str">
        <f>PROPER(Table1[[#This Row],[Column1]])</f>
        <v>Irusu Play Vr</v>
      </c>
      <c r="E314" t="s">
        <v>52</v>
      </c>
      <c r="F314" t="s">
        <v>53</v>
      </c>
      <c r="G314" t="s">
        <v>54</v>
      </c>
      <c r="H314" t="s">
        <v>669</v>
      </c>
      <c r="I314" s="1">
        <v>2699</v>
      </c>
      <c r="J314" s="1">
        <v>3500</v>
      </c>
      <c r="K314" s="4">
        <v>0.23</v>
      </c>
      <c r="L314">
        <f>IF(Table1[[#This Row],[discount_percentage]]&gt;=0.5, 1,0)</f>
        <v>0</v>
      </c>
      <c r="M314">
        <v>3.5</v>
      </c>
      <c r="N314" s="2">
        <v>621</v>
      </c>
      <c r="O314" s="5">
        <f>IF(Table1[[#This Row],[rating_count]]&lt;1000, 1, 0)</f>
        <v>1</v>
      </c>
      <c r="P314" s="6">
        <f>Table1[[#This Row],[actual_price]]*Table1[[#This Row],[rating_count]]</f>
        <v>2173500</v>
      </c>
      <c r="Q314" s="3" t="str">
        <f>IF(Table1[[#This Row],[discounted_price]]&lt;200, "₹ 200",IF(Table1[[#This Row],[discounted_price]]&lt;=500,"₹ 200-₹ 500", "&gt;₹ 500"))</f>
        <v>&gt;₹ 500</v>
      </c>
      <c r="R314">
        <f>Table1[[#This Row],[rating]]*Table1[[#This Row],[rating_count]]</f>
        <v>2173.5</v>
      </c>
      <c r="S314" t="str">
        <f>IF(Table1[[#This Row],[discount_percentage]]&lt;0.25, "Low", IF(Table1[[#This Row],[discount_percentage]]&lt;0.5, "Medium", "High"))</f>
        <v>Low</v>
      </c>
    </row>
    <row r="315" spans="1:19" x14ac:dyDescent="0.25">
      <c r="A315" t="s">
        <v>670</v>
      </c>
      <c r="B315" t="s">
        <v>671</v>
      </c>
      <c r="C315" t="str">
        <f>TRIM(LEFT(Table1[[#This Row],[product_name]], FIND(" ", Table1[[#This Row],[product_name]], FIND(" ", Table1[[#This Row],[product_name]], FIND(" ", Table1[[#This Row],[product_name]])+1)+1)))</f>
        <v>Amazon Brand -</v>
      </c>
      <c r="D315" t="str">
        <f>PROPER(Table1[[#This Row],[Column1]])</f>
        <v>Amazon Brand -</v>
      </c>
      <c r="E315" t="s">
        <v>21</v>
      </c>
      <c r="F315" t="s">
        <v>22</v>
      </c>
      <c r="G315" t="s">
        <v>23</v>
      </c>
      <c r="H315" t="s">
        <v>24</v>
      </c>
      <c r="I315" s="1">
        <v>129</v>
      </c>
      <c r="J315" s="1">
        <v>599</v>
      </c>
      <c r="K315" s="4">
        <v>0.78</v>
      </c>
      <c r="L315">
        <f>IF(Table1[[#This Row],[discount_percentage]]&gt;=0.5, 1,0)</f>
        <v>1</v>
      </c>
      <c r="M315">
        <v>4.0999999999999996</v>
      </c>
      <c r="N315" s="2">
        <v>265</v>
      </c>
      <c r="O315" s="5">
        <f>IF(Table1[[#This Row],[rating_count]]&lt;1000, 1, 0)</f>
        <v>1</v>
      </c>
      <c r="P315" s="6">
        <f>Table1[[#This Row],[actual_price]]*Table1[[#This Row],[rating_count]]</f>
        <v>158735</v>
      </c>
      <c r="Q315" s="3" t="str">
        <f>IF(Table1[[#This Row],[discounted_price]]&lt;200, "₹ 200",IF(Table1[[#This Row],[discounted_price]]&lt;=500,"₹ 200-₹ 500", "&gt;₹ 500"))</f>
        <v>₹ 200</v>
      </c>
      <c r="R315">
        <f>Table1[[#This Row],[rating]]*Table1[[#This Row],[rating_count]]</f>
        <v>1086.5</v>
      </c>
      <c r="S315" t="str">
        <f>IF(Table1[[#This Row],[discount_percentage]]&lt;0.25, "Low", IF(Table1[[#This Row],[discount_percentage]]&lt;0.5, "Medium", "High"))</f>
        <v>High</v>
      </c>
    </row>
    <row r="316" spans="1:19" x14ac:dyDescent="0.25">
      <c r="A316" t="s">
        <v>672</v>
      </c>
      <c r="B316" t="s">
        <v>673</v>
      </c>
      <c r="C316" t="str">
        <f>TRIM(LEFT(Table1[[#This Row],[product_name]], FIND(" ", Table1[[#This Row],[product_name]], FIND(" ", Table1[[#This Row],[product_name]], FIND(" ", Table1[[#This Row],[product_name]])+1)+1)))</f>
        <v>Synqe USB C</v>
      </c>
      <c r="D316" t="str">
        <f>PROPER(Table1[[#This Row],[Column1]])</f>
        <v>Synqe Usb C</v>
      </c>
      <c r="E316" t="s">
        <v>21</v>
      </c>
      <c r="F316" t="s">
        <v>22</v>
      </c>
      <c r="G316" t="s">
        <v>23</v>
      </c>
      <c r="H316" t="s">
        <v>24</v>
      </c>
      <c r="I316" s="1">
        <v>389</v>
      </c>
      <c r="J316" s="1">
        <v>999</v>
      </c>
      <c r="K316" s="4">
        <v>0.61</v>
      </c>
      <c r="L316">
        <f>IF(Table1[[#This Row],[discount_percentage]]&gt;=0.5, 1,0)</f>
        <v>1</v>
      </c>
      <c r="M316">
        <v>4.3</v>
      </c>
      <c r="N316" s="2">
        <v>838</v>
      </c>
      <c r="O316" s="5">
        <f>IF(Table1[[#This Row],[rating_count]]&lt;1000, 1, 0)</f>
        <v>1</v>
      </c>
      <c r="P316" s="6">
        <f>Table1[[#This Row],[actual_price]]*Table1[[#This Row],[rating_count]]</f>
        <v>837162</v>
      </c>
      <c r="Q316" s="3" t="str">
        <f>IF(Table1[[#This Row],[discounted_price]]&lt;200, "₹ 200",IF(Table1[[#This Row],[discounted_price]]&lt;=500,"₹ 200-₹ 500", "&gt;₹ 500"))</f>
        <v>₹ 200-₹ 500</v>
      </c>
      <c r="R316">
        <f>Table1[[#This Row],[rating]]*Table1[[#This Row],[rating_count]]</f>
        <v>3603.3999999999996</v>
      </c>
      <c r="S316" t="str">
        <f>IF(Table1[[#This Row],[discount_percentage]]&lt;0.25, "Low", IF(Table1[[#This Row],[discount_percentage]]&lt;0.5, "Medium", "High"))</f>
        <v>High</v>
      </c>
    </row>
    <row r="317" spans="1:19" x14ac:dyDescent="0.25">
      <c r="A317" t="s">
        <v>674</v>
      </c>
      <c r="B317" t="s">
        <v>675</v>
      </c>
      <c r="C317" t="str">
        <f>TRIM(LEFT(Table1[[#This Row],[product_name]], FIND(" ", Table1[[#This Row],[product_name]], FIND(" ", Table1[[#This Row],[product_name]], FIND(" ", Table1[[#This Row],[product_name]])+1)+1)))</f>
        <v>Shopoflux Silicone Remote</v>
      </c>
      <c r="D317" t="str">
        <f>PROPER(Table1[[#This Row],[Column1]])</f>
        <v>Shopoflux Silicone Remote</v>
      </c>
      <c r="E317" t="s">
        <v>52</v>
      </c>
      <c r="F317" t="s">
        <v>53</v>
      </c>
      <c r="G317" t="s">
        <v>54</v>
      </c>
      <c r="H317" t="s">
        <v>129</v>
      </c>
      <c r="I317" s="1">
        <v>246</v>
      </c>
      <c r="J317" s="1">
        <v>600</v>
      </c>
      <c r="K317" s="4">
        <v>0.59</v>
      </c>
      <c r="L317">
        <f>IF(Table1[[#This Row],[discount_percentage]]&gt;=0.5, 1,0)</f>
        <v>1</v>
      </c>
      <c r="M317">
        <v>4.2</v>
      </c>
      <c r="N317" s="2">
        <v>143</v>
      </c>
      <c r="O317" s="5">
        <f>IF(Table1[[#This Row],[rating_count]]&lt;1000, 1, 0)</f>
        <v>1</v>
      </c>
      <c r="P317" s="6">
        <f>Table1[[#This Row],[actual_price]]*Table1[[#This Row],[rating_count]]</f>
        <v>85800</v>
      </c>
      <c r="Q317" s="3" t="str">
        <f>IF(Table1[[#This Row],[discounted_price]]&lt;200, "₹ 200",IF(Table1[[#This Row],[discounted_price]]&lt;=500,"₹ 200-₹ 500", "&gt;₹ 500"))</f>
        <v>₹ 200-₹ 500</v>
      </c>
      <c r="R317">
        <f>Table1[[#This Row],[rating]]*Table1[[#This Row],[rating_count]]</f>
        <v>600.6</v>
      </c>
      <c r="S317" t="str">
        <f>IF(Table1[[#This Row],[discount_percentage]]&lt;0.25, "Low", IF(Table1[[#This Row],[discount_percentage]]&lt;0.5, "Medium", "High"))</f>
        <v>High</v>
      </c>
    </row>
    <row r="318" spans="1:19" x14ac:dyDescent="0.25">
      <c r="A318" t="s">
        <v>676</v>
      </c>
      <c r="B318" t="s">
        <v>677</v>
      </c>
      <c r="C318" t="str">
        <f>TRIM(LEFT(Table1[[#This Row],[product_name]], FIND(" ", Table1[[#This Row],[product_name]], FIND(" ", Table1[[#This Row],[product_name]], FIND(" ", Table1[[#This Row],[product_name]])+1)+1)))</f>
        <v>EYNK Extra Long</v>
      </c>
      <c r="D318" t="str">
        <f>PROPER(Table1[[#This Row],[Column1]])</f>
        <v>Eynk Extra Long</v>
      </c>
      <c r="E318" t="s">
        <v>21</v>
      </c>
      <c r="F318" t="s">
        <v>22</v>
      </c>
      <c r="G318" t="s">
        <v>23</v>
      </c>
      <c r="H318" t="s">
        <v>24</v>
      </c>
      <c r="I318" s="1">
        <v>299</v>
      </c>
      <c r="J318" s="1">
        <v>799</v>
      </c>
      <c r="K318" s="4">
        <v>0.63</v>
      </c>
      <c r="L318">
        <f>IF(Table1[[#This Row],[discount_percentage]]&gt;=0.5, 1,0)</f>
        <v>1</v>
      </c>
      <c r="M318">
        <v>4</v>
      </c>
      <c r="N318" s="2">
        <v>151</v>
      </c>
      <c r="O318" s="5">
        <f>IF(Table1[[#This Row],[rating_count]]&lt;1000, 1, 0)</f>
        <v>1</v>
      </c>
      <c r="P318" s="6">
        <f>Table1[[#This Row],[actual_price]]*Table1[[#This Row],[rating_count]]</f>
        <v>120649</v>
      </c>
      <c r="Q318" s="3" t="str">
        <f>IF(Table1[[#This Row],[discounted_price]]&lt;200, "₹ 200",IF(Table1[[#This Row],[discounted_price]]&lt;=500,"₹ 200-₹ 500", "&gt;₹ 500"))</f>
        <v>₹ 200-₹ 500</v>
      </c>
      <c r="R318">
        <f>Table1[[#This Row],[rating]]*Table1[[#This Row],[rating_count]]</f>
        <v>604</v>
      </c>
      <c r="S318" t="str">
        <f>IF(Table1[[#This Row],[discount_percentage]]&lt;0.25, "Low", IF(Table1[[#This Row],[discount_percentage]]&lt;0.5, "Medium", "High"))</f>
        <v>High</v>
      </c>
    </row>
    <row r="319" spans="1:19" x14ac:dyDescent="0.25">
      <c r="A319" t="s">
        <v>678</v>
      </c>
      <c r="B319" t="s">
        <v>679</v>
      </c>
      <c r="C319" t="str">
        <f>TRIM(LEFT(Table1[[#This Row],[product_name]], FIND(" ", Table1[[#This Row],[product_name]], FIND(" ", Table1[[#This Row],[product_name]], FIND(" ", Table1[[#This Row],[product_name]])+1)+1)))</f>
        <v>LUNAGARIYA¬Æ, Protective Case</v>
      </c>
      <c r="D319" t="str">
        <f>PROPER(Table1[[#This Row],[Column1]])</f>
        <v>Lunagariya¬Æ, Protective Case</v>
      </c>
      <c r="E319" t="s">
        <v>52</v>
      </c>
      <c r="F319" t="s">
        <v>53</v>
      </c>
      <c r="G319" t="s">
        <v>54</v>
      </c>
      <c r="H319" t="s">
        <v>129</v>
      </c>
      <c r="I319" s="1">
        <v>247</v>
      </c>
      <c r="J319" s="1">
        <v>399</v>
      </c>
      <c r="K319" s="4">
        <v>0.38</v>
      </c>
      <c r="L319">
        <f>IF(Table1[[#This Row],[discount_percentage]]&gt;=0.5, 1,0)</f>
        <v>0</v>
      </c>
      <c r="M319">
        <v>3.9</v>
      </c>
      <c r="N319" s="2">
        <v>200</v>
      </c>
      <c r="O319" s="5">
        <f>IF(Table1[[#This Row],[rating_count]]&lt;1000, 1, 0)</f>
        <v>1</v>
      </c>
      <c r="P319" s="6">
        <f>Table1[[#This Row],[actual_price]]*Table1[[#This Row],[rating_count]]</f>
        <v>79800</v>
      </c>
      <c r="Q319" s="3" t="str">
        <f>IF(Table1[[#This Row],[discounted_price]]&lt;200, "₹ 200",IF(Table1[[#This Row],[discounted_price]]&lt;=500,"₹ 200-₹ 500", "&gt;₹ 500"))</f>
        <v>₹ 200-₹ 500</v>
      </c>
      <c r="R319">
        <f>Table1[[#This Row],[rating]]*Table1[[#This Row],[rating_count]]</f>
        <v>780</v>
      </c>
      <c r="S319" t="str">
        <f>IF(Table1[[#This Row],[discount_percentage]]&lt;0.25, "Low", IF(Table1[[#This Row],[discount_percentage]]&lt;0.5, "Medium", "High"))</f>
        <v>Medium</v>
      </c>
    </row>
    <row r="320" spans="1:19" x14ac:dyDescent="0.25">
      <c r="A320" t="s">
        <v>680</v>
      </c>
      <c r="B320" t="s">
        <v>681</v>
      </c>
      <c r="C320" t="str">
        <f>TRIM(LEFT(Table1[[#This Row],[product_name]], FIND(" ", Table1[[#This Row],[product_name]], FIND(" ", Table1[[#This Row],[product_name]], FIND(" ", Table1[[#This Row],[product_name]])+1)+1)))</f>
        <v>7SEVEN¬Æ Compatible with</v>
      </c>
      <c r="D320" t="str">
        <f>PROPER(Table1[[#This Row],[Column1]])</f>
        <v>7Seven¬Æ Compatible With</v>
      </c>
      <c r="E320" t="s">
        <v>52</v>
      </c>
      <c r="F320" t="s">
        <v>53</v>
      </c>
      <c r="G320" t="s">
        <v>54</v>
      </c>
      <c r="H320" t="s">
        <v>129</v>
      </c>
      <c r="I320" s="1">
        <v>1369</v>
      </c>
      <c r="J320" s="1">
        <v>2999</v>
      </c>
      <c r="K320" s="4">
        <v>0.54</v>
      </c>
      <c r="L320">
        <f>IF(Table1[[#This Row],[discount_percentage]]&gt;=0.5, 1,0)</f>
        <v>1</v>
      </c>
      <c r="M320">
        <v>3.3</v>
      </c>
      <c r="N320" s="2">
        <v>227</v>
      </c>
      <c r="O320" s="5">
        <f>IF(Table1[[#This Row],[rating_count]]&lt;1000, 1, 0)</f>
        <v>1</v>
      </c>
      <c r="P320" s="6">
        <f>Table1[[#This Row],[actual_price]]*Table1[[#This Row],[rating_count]]</f>
        <v>680773</v>
      </c>
      <c r="Q320" s="3" t="str">
        <f>IF(Table1[[#This Row],[discounted_price]]&lt;200, "₹ 200",IF(Table1[[#This Row],[discounted_price]]&lt;=500,"₹ 200-₹ 500", "&gt;₹ 500"))</f>
        <v>&gt;₹ 500</v>
      </c>
      <c r="R320">
        <f>Table1[[#This Row],[rating]]*Table1[[#This Row],[rating_count]]</f>
        <v>749.09999999999991</v>
      </c>
      <c r="S320" t="str">
        <f>IF(Table1[[#This Row],[discount_percentage]]&lt;0.25, "Low", IF(Table1[[#This Row],[discount_percentage]]&lt;0.5, "Medium", "High"))</f>
        <v>High</v>
      </c>
    </row>
    <row r="321" spans="1:19" x14ac:dyDescent="0.25">
      <c r="A321" t="s">
        <v>682</v>
      </c>
      <c r="B321" t="s">
        <v>683</v>
      </c>
      <c r="C321" t="str">
        <f>TRIM(LEFT(Table1[[#This Row],[product_name]], FIND(" ", Table1[[#This Row],[product_name]], FIND(" ", Table1[[#This Row],[product_name]], FIND(" ", Table1[[#This Row],[product_name]])+1)+1)))</f>
        <v>PRUSHTI COVER AND</v>
      </c>
      <c r="D321" t="str">
        <f>PROPER(Table1[[#This Row],[Column1]])</f>
        <v>Prushti Cover And</v>
      </c>
      <c r="E321" t="s">
        <v>52</v>
      </c>
      <c r="F321" t="s">
        <v>53</v>
      </c>
      <c r="G321" t="s">
        <v>54</v>
      </c>
      <c r="H321" t="s">
        <v>129</v>
      </c>
      <c r="I321" s="1">
        <v>199</v>
      </c>
      <c r="J321" s="1">
        <v>499</v>
      </c>
      <c r="K321" s="4">
        <v>0.6</v>
      </c>
      <c r="L321">
        <f>IF(Table1[[#This Row],[discount_percentage]]&gt;=0.5, 1,0)</f>
        <v>1</v>
      </c>
      <c r="M321">
        <v>3.8</v>
      </c>
      <c r="N321" s="2">
        <v>538</v>
      </c>
      <c r="O321" s="5">
        <f>IF(Table1[[#This Row],[rating_count]]&lt;1000, 1, 0)</f>
        <v>1</v>
      </c>
      <c r="P321" s="6">
        <f>Table1[[#This Row],[actual_price]]*Table1[[#This Row],[rating_count]]</f>
        <v>268462</v>
      </c>
      <c r="Q321" s="3" t="str">
        <f>IF(Table1[[#This Row],[discounted_price]]&lt;200, "₹ 200",IF(Table1[[#This Row],[discounted_price]]&lt;=500,"₹ 200-₹ 500", "&gt;₹ 500"))</f>
        <v>₹ 200</v>
      </c>
      <c r="R321">
        <f>Table1[[#This Row],[rating]]*Table1[[#This Row],[rating_count]]</f>
        <v>2044.3999999999999</v>
      </c>
      <c r="S321" t="str">
        <f>IF(Table1[[#This Row],[discount_percentage]]&lt;0.25, "Low", IF(Table1[[#This Row],[discount_percentage]]&lt;0.5, "Medium", "High"))</f>
        <v>High</v>
      </c>
    </row>
    <row r="322" spans="1:19" x14ac:dyDescent="0.25">
      <c r="A322" t="s">
        <v>684</v>
      </c>
      <c r="B322" t="s">
        <v>685</v>
      </c>
      <c r="C322" t="str">
        <f>TRIM(LEFT(Table1[[#This Row],[product_name]], FIND(" ", Table1[[#This Row],[product_name]], FIND(" ", Table1[[#This Row],[product_name]], FIND(" ", Table1[[#This Row],[product_name]])+1)+1)))</f>
        <v>Aine HDMI Male</v>
      </c>
      <c r="D322" t="str">
        <f>PROPER(Table1[[#This Row],[Column1]])</f>
        <v>Aine Hdmi Male</v>
      </c>
      <c r="E322" t="s">
        <v>52</v>
      </c>
      <c r="F322" t="s">
        <v>53</v>
      </c>
      <c r="G322" t="s">
        <v>54</v>
      </c>
      <c r="H322" t="s">
        <v>24</v>
      </c>
      <c r="I322" s="1">
        <v>299</v>
      </c>
      <c r="J322" s="1">
        <v>599</v>
      </c>
      <c r="K322" s="4">
        <v>0.5</v>
      </c>
      <c r="L322">
        <f>IF(Table1[[#This Row],[discount_percentage]]&gt;=0.5, 1,0)</f>
        <v>1</v>
      </c>
      <c r="M322">
        <v>4</v>
      </c>
      <c r="N322" s="2">
        <v>171</v>
      </c>
      <c r="O322" s="5">
        <f>IF(Table1[[#This Row],[rating_count]]&lt;1000, 1, 0)</f>
        <v>1</v>
      </c>
      <c r="P322" s="6">
        <f>Table1[[#This Row],[actual_price]]*Table1[[#This Row],[rating_count]]</f>
        <v>102429</v>
      </c>
      <c r="Q322" s="3" t="str">
        <f>IF(Table1[[#This Row],[discounted_price]]&lt;200, "₹ 200",IF(Table1[[#This Row],[discounted_price]]&lt;=500,"₹ 200-₹ 500", "&gt;₹ 500"))</f>
        <v>₹ 200-₹ 500</v>
      </c>
      <c r="R322">
        <f>Table1[[#This Row],[rating]]*Table1[[#This Row],[rating_count]]</f>
        <v>684</v>
      </c>
      <c r="S322" t="str">
        <f>IF(Table1[[#This Row],[discount_percentage]]&lt;0.25, "Low", IF(Table1[[#This Row],[discount_percentage]]&lt;0.5, "Medium", "High"))</f>
        <v>High</v>
      </c>
    </row>
    <row r="323" spans="1:19" x14ac:dyDescent="0.25">
      <c r="A323" t="s">
        <v>686</v>
      </c>
      <c r="B323" t="s">
        <v>687</v>
      </c>
      <c r="C323" t="str">
        <f>TRIM(LEFT(Table1[[#This Row],[product_name]], FIND(" ", Table1[[#This Row],[product_name]], FIND(" ", Table1[[#This Row],[product_name]], FIND(" ", Table1[[#This Row],[product_name]])+1)+1)))</f>
        <v>Mi 80 cm</v>
      </c>
      <c r="D323" t="str">
        <f>PROPER(Table1[[#This Row],[Column1]])</f>
        <v>Mi 80 Cm</v>
      </c>
      <c r="E323" t="s">
        <v>52</v>
      </c>
      <c r="F323" t="s">
        <v>53</v>
      </c>
      <c r="G323" t="s">
        <v>63</v>
      </c>
      <c r="H323" t="s">
        <v>64</v>
      </c>
      <c r="I323" s="1">
        <v>14999</v>
      </c>
      <c r="J323" s="1">
        <v>14999</v>
      </c>
      <c r="K323" s="4">
        <v>0</v>
      </c>
      <c r="L323">
        <f>IF(Table1[[#This Row],[discount_percentage]]&gt;=0.5, 1,0)</f>
        <v>0</v>
      </c>
      <c r="M323">
        <v>4.3</v>
      </c>
      <c r="N323" s="2">
        <v>27508</v>
      </c>
      <c r="O323" s="5">
        <f>IF(Table1[[#This Row],[rating_count]]&lt;1000, 1, 0)</f>
        <v>0</v>
      </c>
      <c r="P323" s="6">
        <f>Table1[[#This Row],[actual_price]]*Table1[[#This Row],[rating_count]]</f>
        <v>412592492</v>
      </c>
      <c r="Q323" s="3" t="str">
        <f>IF(Table1[[#This Row],[discounted_price]]&lt;200, "₹ 200",IF(Table1[[#This Row],[discounted_price]]&lt;=500,"₹ 200-₹ 500", "&gt;₹ 500"))</f>
        <v>&gt;₹ 500</v>
      </c>
      <c r="R323">
        <f>Table1[[#This Row],[rating]]*Table1[[#This Row],[rating_count]]</f>
        <v>118284.4</v>
      </c>
      <c r="S323" t="str">
        <f>IF(Table1[[#This Row],[discount_percentage]]&lt;0.25, "Low", IF(Table1[[#This Row],[discount_percentage]]&lt;0.5, "Medium", "High"))</f>
        <v>Low</v>
      </c>
    </row>
    <row r="324" spans="1:19" x14ac:dyDescent="0.25">
      <c r="A324" t="s">
        <v>688</v>
      </c>
      <c r="B324" t="s">
        <v>689</v>
      </c>
      <c r="C324" t="str">
        <f>TRIM(LEFT(Table1[[#This Row],[product_name]], FIND(" ", Table1[[#This Row],[product_name]], FIND(" ", Table1[[#This Row],[product_name]], FIND(" ", Table1[[#This Row],[product_name]])+1)+1)))</f>
        <v>Storite USB 2.0</v>
      </c>
      <c r="D324" t="str">
        <f>PROPER(Table1[[#This Row],[Column1]])</f>
        <v>Storite Usb 2.0</v>
      </c>
      <c r="E324" t="s">
        <v>21</v>
      </c>
      <c r="F324" t="s">
        <v>22</v>
      </c>
      <c r="G324" t="s">
        <v>23</v>
      </c>
      <c r="H324" t="s">
        <v>24</v>
      </c>
      <c r="I324" s="1">
        <v>299</v>
      </c>
      <c r="J324" s="1">
        <v>699</v>
      </c>
      <c r="K324" s="4">
        <v>0.56999999999999995</v>
      </c>
      <c r="L324">
        <f>IF(Table1[[#This Row],[discount_percentage]]&gt;=0.5, 1,0)</f>
        <v>1</v>
      </c>
      <c r="M324">
        <v>3.9</v>
      </c>
      <c r="N324" s="2">
        <v>1454</v>
      </c>
      <c r="O324" s="5">
        <f>IF(Table1[[#This Row],[rating_count]]&lt;1000, 1, 0)</f>
        <v>0</v>
      </c>
      <c r="P324" s="6">
        <f>Table1[[#This Row],[actual_price]]*Table1[[#This Row],[rating_count]]</f>
        <v>1016346</v>
      </c>
      <c r="Q324" s="3" t="str">
        <f>IF(Table1[[#This Row],[discounted_price]]&lt;200, "₹ 200",IF(Table1[[#This Row],[discounted_price]]&lt;=500,"₹ 200-₹ 500", "&gt;₹ 500"))</f>
        <v>₹ 200-₹ 500</v>
      </c>
      <c r="R324">
        <f>Table1[[#This Row],[rating]]*Table1[[#This Row],[rating_count]]</f>
        <v>5670.5999999999995</v>
      </c>
      <c r="S324" t="str">
        <f>IF(Table1[[#This Row],[discount_percentage]]&lt;0.25, "Low", IF(Table1[[#This Row],[discount_percentage]]&lt;0.5, "Medium", "High"))</f>
        <v>High</v>
      </c>
    </row>
    <row r="325" spans="1:19" x14ac:dyDescent="0.25">
      <c r="A325" t="s">
        <v>690</v>
      </c>
      <c r="B325" t="s">
        <v>691</v>
      </c>
      <c r="C325" t="str">
        <f>TRIM(LEFT(Table1[[#This Row],[product_name]], FIND(" ", Table1[[#This Row],[product_name]], FIND(" ", Table1[[#This Row],[product_name]], FIND(" ", Table1[[#This Row],[product_name]])+1)+1)))</f>
        <v>TCL 108 cm</v>
      </c>
      <c r="D325" t="str">
        <f>PROPER(Table1[[#This Row],[Column1]])</f>
        <v>Tcl 108 Cm</v>
      </c>
      <c r="E325" t="s">
        <v>52</v>
      </c>
      <c r="F325" t="s">
        <v>53</v>
      </c>
      <c r="G325" t="s">
        <v>63</v>
      </c>
      <c r="H325" t="s">
        <v>64</v>
      </c>
      <c r="I325" s="1">
        <v>24990</v>
      </c>
      <c r="J325" s="1">
        <v>51990</v>
      </c>
      <c r="K325" s="4">
        <v>0.52</v>
      </c>
      <c r="L325">
        <f>IF(Table1[[#This Row],[discount_percentage]]&gt;=0.5, 1,0)</f>
        <v>1</v>
      </c>
      <c r="M325">
        <v>4.2</v>
      </c>
      <c r="N325" s="2">
        <v>2951</v>
      </c>
      <c r="O325" s="5">
        <f>IF(Table1[[#This Row],[rating_count]]&lt;1000, 1, 0)</f>
        <v>0</v>
      </c>
      <c r="P325" s="6">
        <f>Table1[[#This Row],[actual_price]]*Table1[[#This Row],[rating_count]]</f>
        <v>153422490</v>
      </c>
      <c r="Q325" s="3" t="str">
        <f>IF(Table1[[#This Row],[discounted_price]]&lt;200, "₹ 200",IF(Table1[[#This Row],[discounted_price]]&lt;=500,"₹ 200-₹ 500", "&gt;₹ 500"))</f>
        <v>&gt;₹ 500</v>
      </c>
      <c r="R325">
        <f>Table1[[#This Row],[rating]]*Table1[[#This Row],[rating_count]]</f>
        <v>12394.2</v>
      </c>
      <c r="S325" t="str">
        <f>IF(Table1[[#This Row],[discount_percentage]]&lt;0.25, "Low", IF(Table1[[#This Row],[discount_percentage]]&lt;0.5, "Medium", "High"))</f>
        <v>High</v>
      </c>
    </row>
    <row r="326" spans="1:19" x14ac:dyDescent="0.25">
      <c r="A326" t="s">
        <v>692</v>
      </c>
      <c r="B326" t="s">
        <v>693</v>
      </c>
      <c r="C326" t="str">
        <f>TRIM(LEFT(Table1[[#This Row],[product_name]], FIND(" ", Table1[[#This Row],[product_name]], FIND(" ", Table1[[#This Row],[product_name]], FIND(" ", Table1[[#This Row],[product_name]])+1)+1)))</f>
        <v>REDTECH USB-C to</v>
      </c>
      <c r="D326" t="str">
        <f>PROPER(Table1[[#This Row],[Column1]])</f>
        <v>Redtech Usb-C To</v>
      </c>
      <c r="E326" t="s">
        <v>21</v>
      </c>
      <c r="F326" t="s">
        <v>22</v>
      </c>
      <c r="G326" t="s">
        <v>23</v>
      </c>
      <c r="H326" t="s">
        <v>24</v>
      </c>
      <c r="I326" s="1">
        <v>249</v>
      </c>
      <c r="J326" s="1">
        <v>999</v>
      </c>
      <c r="K326" s="4">
        <v>0.75</v>
      </c>
      <c r="L326">
        <f>IF(Table1[[#This Row],[discount_percentage]]&gt;=0.5, 1,0)</f>
        <v>1</v>
      </c>
      <c r="M326">
        <v>5</v>
      </c>
      <c r="O326" s="5">
        <f>IF(Table1[[#This Row],[rating_count]]&lt;1000, 1, 0)</f>
        <v>1</v>
      </c>
      <c r="P326" s="6">
        <f>Table1[[#This Row],[actual_price]]*Table1[[#This Row],[rating_count]]</f>
        <v>0</v>
      </c>
      <c r="Q326" s="3" t="str">
        <f>IF(Table1[[#This Row],[discounted_price]]&lt;200, "₹ 200",IF(Table1[[#This Row],[discounted_price]]&lt;=500,"₹ 200-₹ 500", "&gt;₹ 500"))</f>
        <v>₹ 200-₹ 500</v>
      </c>
      <c r="R326">
        <f>Table1[[#This Row],[rating]]*Table1[[#This Row],[rating_count]]</f>
        <v>0</v>
      </c>
      <c r="S326" t="str">
        <f>IF(Table1[[#This Row],[discount_percentage]]&lt;0.25, "Low", IF(Table1[[#This Row],[discount_percentage]]&lt;0.5, "Medium", "High"))</f>
        <v>High</v>
      </c>
    </row>
    <row r="327" spans="1:19" x14ac:dyDescent="0.25">
      <c r="A327" t="s">
        <v>694</v>
      </c>
      <c r="B327" t="s">
        <v>695</v>
      </c>
      <c r="C327" t="str">
        <f>TRIM(LEFT(Table1[[#This Row],[product_name]], FIND(" ", Table1[[#This Row],[product_name]], FIND(" ", Table1[[#This Row],[product_name]], FIND(" ", Table1[[#This Row],[product_name]])+1)+1)))</f>
        <v>OnePlus 163.8 cm</v>
      </c>
      <c r="D327" t="str">
        <f>PROPER(Table1[[#This Row],[Column1]])</f>
        <v>Oneplus 163.8 Cm</v>
      </c>
      <c r="E327" t="s">
        <v>52</v>
      </c>
      <c r="F327" t="s">
        <v>53</v>
      </c>
      <c r="G327" t="s">
        <v>63</v>
      </c>
      <c r="H327" t="s">
        <v>64</v>
      </c>
      <c r="I327" s="1">
        <v>61999</v>
      </c>
      <c r="J327" s="1">
        <v>69999</v>
      </c>
      <c r="K327" s="4">
        <v>0.11</v>
      </c>
      <c r="L327">
        <f>IF(Table1[[#This Row],[discount_percentage]]&gt;=0.5, 1,0)</f>
        <v>0</v>
      </c>
      <c r="M327">
        <v>4.0999999999999996</v>
      </c>
      <c r="N327" s="2">
        <v>6753</v>
      </c>
      <c r="O327" s="5">
        <f>IF(Table1[[#This Row],[rating_count]]&lt;1000, 1, 0)</f>
        <v>0</v>
      </c>
      <c r="P327" s="6">
        <f>Table1[[#This Row],[actual_price]]*Table1[[#This Row],[rating_count]]</f>
        <v>472703247</v>
      </c>
      <c r="Q327" s="3" t="str">
        <f>IF(Table1[[#This Row],[discounted_price]]&lt;200, "₹ 200",IF(Table1[[#This Row],[discounted_price]]&lt;=500,"₹ 200-₹ 500", "&gt;₹ 500"))</f>
        <v>&gt;₹ 500</v>
      </c>
      <c r="R327">
        <f>Table1[[#This Row],[rating]]*Table1[[#This Row],[rating_count]]</f>
        <v>27687.3</v>
      </c>
      <c r="S327" t="str">
        <f>IF(Table1[[#This Row],[discount_percentage]]&lt;0.25, "Low", IF(Table1[[#This Row],[discount_percentage]]&lt;0.5, "Medium", "High"))</f>
        <v>Low</v>
      </c>
    </row>
    <row r="328" spans="1:19" x14ac:dyDescent="0.25">
      <c r="A328" t="s">
        <v>696</v>
      </c>
      <c r="B328" t="s">
        <v>697</v>
      </c>
      <c r="C328" t="str">
        <f>TRIM(LEFT(Table1[[#This Row],[product_name]], FIND(" ", Table1[[#This Row],[product_name]], FIND(" ", Table1[[#This Row],[product_name]], FIND(" ", Table1[[#This Row],[product_name]])+1)+1)))</f>
        <v>AmazonBasics 108 cm</v>
      </c>
      <c r="D328" t="str">
        <f>PROPER(Table1[[#This Row],[Column1]])</f>
        <v>Amazonbasics 108 Cm</v>
      </c>
      <c r="E328" t="s">
        <v>52</v>
      </c>
      <c r="F328" t="s">
        <v>53</v>
      </c>
      <c r="G328" t="s">
        <v>63</v>
      </c>
      <c r="H328" t="s">
        <v>64</v>
      </c>
      <c r="I328" s="1">
        <v>24499</v>
      </c>
      <c r="J328" s="1">
        <v>50000</v>
      </c>
      <c r="K328" s="4">
        <v>0.51</v>
      </c>
      <c r="L328">
        <f>IF(Table1[[#This Row],[discount_percentage]]&gt;=0.5, 1,0)</f>
        <v>1</v>
      </c>
      <c r="M328">
        <v>3.9</v>
      </c>
      <c r="N328" s="2">
        <v>3518</v>
      </c>
      <c r="O328" s="5">
        <f>IF(Table1[[#This Row],[rating_count]]&lt;1000, 1, 0)</f>
        <v>0</v>
      </c>
      <c r="P328" s="6">
        <f>Table1[[#This Row],[actual_price]]*Table1[[#This Row],[rating_count]]</f>
        <v>175900000</v>
      </c>
      <c r="Q328" s="3" t="str">
        <f>IF(Table1[[#This Row],[discounted_price]]&lt;200, "₹ 200",IF(Table1[[#This Row],[discounted_price]]&lt;=500,"₹ 200-₹ 500", "&gt;₹ 500"))</f>
        <v>&gt;₹ 500</v>
      </c>
      <c r="R328">
        <f>Table1[[#This Row],[rating]]*Table1[[#This Row],[rating_count]]</f>
        <v>13720.199999999999</v>
      </c>
      <c r="S328" t="str">
        <f>IF(Table1[[#This Row],[discount_percentage]]&lt;0.25, "Low", IF(Table1[[#This Row],[discount_percentage]]&lt;0.5, "Medium", "High"))</f>
        <v>High</v>
      </c>
    </row>
    <row r="329" spans="1:19" x14ac:dyDescent="0.25">
      <c r="A329" t="s">
        <v>698</v>
      </c>
      <c r="B329" t="s">
        <v>699</v>
      </c>
      <c r="C329" t="str">
        <f>TRIM(LEFT(Table1[[#This Row],[product_name]], FIND(" ", Table1[[#This Row],[product_name]], FIND(" ", Table1[[#This Row],[product_name]], FIND(" ", Table1[[#This Row],[product_name]])+1)+1)))</f>
        <v>Kodak 80 cm</v>
      </c>
      <c r="D329" t="str">
        <f>PROPER(Table1[[#This Row],[Column1]])</f>
        <v>Kodak 80 Cm</v>
      </c>
      <c r="E329" t="s">
        <v>52</v>
      </c>
      <c r="F329" t="s">
        <v>53</v>
      </c>
      <c r="G329" t="s">
        <v>63</v>
      </c>
      <c r="H329" t="s">
        <v>64</v>
      </c>
      <c r="I329" s="1">
        <v>10499</v>
      </c>
      <c r="J329" s="1">
        <v>19499</v>
      </c>
      <c r="K329" s="4">
        <v>0.46</v>
      </c>
      <c r="L329">
        <f>IF(Table1[[#This Row],[discount_percentage]]&gt;=0.5, 1,0)</f>
        <v>0</v>
      </c>
      <c r="M329">
        <v>4.2</v>
      </c>
      <c r="N329" s="2">
        <v>1510</v>
      </c>
      <c r="O329" s="5">
        <f>IF(Table1[[#This Row],[rating_count]]&lt;1000, 1, 0)</f>
        <v>0</v>
      </c>
      <c r="P329" s="6">
        <f>Table1[[#This Row],[actual_price]]*Table1[[#This Row],[rating_count]]</f>
        <v>29443490</v>
      </c>
      <c r="Q329" s="3" t="str">
        <f>IF(Table1[[#This Row],[discounted_price]]&lt;200, "₹ 200",IF(Table1[[#This Row],[discounted_price]]&lt;=500,"₹ 200-₹ 500", "&gt;₹ 500"))</f>
        <v>&gt;₹ 500</v>
      </c>
      <c r="R329">
        <f>Table1[[#This Row],[rating]]*Table1[[#This Row],[rating_count]]</f>
        <v>6342</v>
      </c>
      <c r="S329" t="str">
        <f>IF(Table1[[#This Row],[discount_percentage]]&lt;0.25, "Low", IF(Table1[[#This Row],[discount_percentage]]&lt;0.5, "Medium", "High"))</f>
        <v>Medium</v>
      </c>
    </row>
    <row r="330" spans="1:19" x14ac:dyDescent="0.25">
      <c r="A330" t="s">
        <v>700</v>
      </c>
      <c r="B330" t="s">
        <v>701</v>
      </c>
      <c r="C330" t="str">
        <f>TRIM(LEFT(Table1[[#This Row],[product_name]], FIND(" ", Table1[[#This Row],[product_name]], FIND(" ", Table1[[#This Row],[product_name]], FIND(" ", Table1[[#This Row],[product_name]])+1)+1)))</f>
        <v>Synqe Type C</v>
      </c>
      <c r="D330" t="str">
        <f>PROPER(Table1[[#This Row],[Column1]])</f>
        <v>Synqe Type C</v>
      </c>
      <c r="E330" t="s">
        <v>21</v>
      </c>
      <c r="F330" t="s">
        <v>22</v>
      </c>
      <c r="G330" t="s">
        <v>23</v>
      </c>
      <c r="H330" t="s">
        <v>24</v>
      </c>
      <c r="I330" s="1">
        <v>349</v>
      </c>
      <c r="J330" s="1">
        <v>999</v>
      </c>
      <c r="K330" s="4">
        <v>0.65</v>
      </c>
      <c r="L330">
        <f>IF(Table1[[#This Row],[discount_percentage]]&gt;=0.5, 1,0)</f>
        <v>1</v>
      </c>
      <c r="M330">
        <v>4.3</v>
      </c>
      <c r="N330" s="2">
        <v>838</v>
      </c>
      <c r="O330" s="5">
        <f>IF(Table1[[#This Row],[rating_count]]&lt;1000, 1, 0)</f>
        <v>1</v>
      </c>
      <c r="P330" s="6">
        <f>Table1[[#This Row],[actual_price]]*Table1[[#This Row],[rating_count]]</f>
        <v>837162</v>
      </c>
      <c r="Q330" s="3" t="str">
        <f>IF(Table1[[#This Row],[discounted_price]]&lt;200, "₹ 200",IF(Table1[[#This Row],[discounted_price]]&lt;=500,"₹ 200-₹ 500", "&gt;₹ 500"))</f>
        <v>₹ 200-₹ 500</v>
      </c>
      <c r="R330">
        <f>Table1[[#This Row],[rating]]*Table1[[#This Row],[rating_count]]</f>
        <v>3603.3999999999996</v>
      </c>
      <c r="S330" t="str">
        <f>IF(Table1[[#This Row],[discount_percentage]]&lt;0.25, "Low", IF(Table1[[#This Row],[discount_percentage]]&lt;0.5, "Medium", "High"))</f>
        <v>High</v>
      </c>
    </row>
    <row r="331" spans="1:19" x14ac:dyDescent="0.25">
      <c r="A331" t="s">
        <v>702</v>
      </c>
      <c r="B331" t="s">
        <v>703</v>
      </c>
      <c r="C331" t="str">
        <f>TRIM(LEFT(Table1[[#This Row],[product_name]], FIND(" ", Table1[[#This Row],[product_name]], FIND(" ", Table1[[#This Row],[product_name]], FIND(" ", Table1[[#This Row],[product_name]])+1)+1)))</f>
        <v>Airtel DigitalTV HD</v>
      </c>
      <c r="D331" t="str">
        <f>PROPER(Table1[[#This Row],[Column1]])</f>
        <v>Airtel Digitaltv Hd</v>
      </c>
      <c r="E331" t="s">
        <v>52</v>
      </c>
      <c r="F331" t="s">
        <v>53</v>
      </c>
      <c r="G331" t="s">
        <v>54</v>
      </c>
      <c r="H331" t="s">
        <v>129</v>
      </c>
      <c r="I331" s="1">
        <v>197</v>
      </c>
      <c r="J331" s="1">
        <v>499</v>
      </c>
      <c r="K331" s="4">
        <v>0.61</v>
      </c>
      <c r="L331">
        <f>IF(Table1[[#This Row],[discount_percentage]]&gt;=0.5, 1,0)</f>
        <v>1</v>
      </c>
      <c r="M331">
        <v>3.8</v>
      </c>
      <c r="N331" s="2">
        <v>136</v>
      </c>
      <c r="O331" s="5">
        <f>IF(Table1[[#This Row],[rating_count]]&lt;1000, 1, 0)</f>
        <v>1</v>
      </c>
      <c r="P331" s="6">
        <f>Table1[[#This Row],[actual_price]]*Table1[[#This Row],[rating_count]]</f>
        <v>67864</v>
      </c>
      <c r="Q331" s="3" t="str">
        <f>IF(Table1[[#This Row],[discounted_price]]&lt;200, "₹ 200",IF(Table1[[#This Row],[discounted_price]]&lt;=500,"₹ 200-₹ 500", "&gt;₹ 500"))</f>
        <v>₹ 200</v>
      </c>
      <c r="R331">
        <f>Table1[[#This Row],[rating]]*Table1[[#This Row],[rating_count]]</f>
        <v>516.79999999999995</v>
      </c>
      <c r="S331" t="str">
        <f>IF(Table1[[#This Row],[discount_percentage]]&lt;0.25, "Low", IF(Table1[[#This Row],[discount_percentage]]&lt;0.5, "Medium", "High"))</f>
        <v>High</v>
      </c>
    </row>
    <row r="332" spans="1:19" x14ac:dyDescent="0.25">
      <c r="A332" t="s">
        <v>704</v>
      </c>
      <c r="B332" t="s">
        <v>705</v>
      </c>
      <c r="C332" t="str">
        <f>TRIM(LEFT(Table1[[#This Row],[product_name]], FIND(" ", Table1[[#This Row],[product_name]], FIND(" ", Table1[[#This Row],[product_name]], FIND(" ", Table1[[#This Row],[product_name]])+1)+1)))</f>
        <v>Airtel Digital TV</v>
      </c>
      <c r="D332" t="str">
        <f>PROPER(Table1[[#This Row],[Column1]])</f>
        <v>Airtel Digital Tv</v>
      </c>
      <c r="E332" t="s">
        <v>52</v>
      </c>
      <c r="F332" t="s">
        <v>53</v>
      </c>
      <c r="G332" t="s">
        <v>488</v>
      </c>
      <c r="H332" t="s">
        <v>489</v>
      </c>
      <c r="I332" s="1">
        <v>1299</v>
      </c>
      <c r="J332" s="1">
        <v>2499</v>
      </c>
      <c r="K332" s="4">
        <v>0.48</v>
      </c>
      <c r="L332">
        <f>IF(Table1[[#This Row],[discount_percentage]]&gt;=0.5, 1,0)</f>
        <v>0</v>
      </c>
      <c r="M332">
        <v>4.3</v>
      </c>
      <c r="N332" s="2">
        <v>301</v>
      </c>
      <c r="O332" s="5">
        <f>IF(Table1[[#This Row],[rating_count]]&lt;1000, 1, 0)</f>
        <v>1</v>
      </c>
      <c r="P332" s="6">
        <f>Table1[[#This Row],[actual_price]]*Table1[[#This Row],[rating_count]]</f>
        <v>752199</v>
      </c>
      <c r="Q332" s="3" t="str">
        <f>IF(Table1[[#This Row],[discounted_price]]&lt;200, "₹ 200",IF(Table1[[#This Row],[discounted_price]]&lt;=500,"₹ 200-₹ 500", "&gt;₹ 500"))</f>
        <v>&gt;₹ 500</v>
      </c>
      <c r="R332">
        <f>Table1[[#This Row],[rating]]*Table1[[#This Row],[rating_count]]</f>
        <v>1294.3</v>
      </c>
      <c r="S332" t="str">
        <f>IF(Table1[[#This Row],[discount_percentage]]&lt;0.25, "Low", IF(Table1[[#This Row],[discount_percentage]]&lt;0.5, "Medium", "High"))</f>
        <v>Medium</v>
      </c>
    </row>
    <row r="333" spans="1:19" x14ac:dyDescent="0.25">
      <c r="A333" t="s">
        <v>706</v>
      </c>
      <c r="B333" t="s">
        <v>707</v>
      </c>
      <c r="C333" t="str">
        <f>TRIM(LEFT(Table1[[#This Row],[product_name]], FIND(" ", Table1[[#This Row],[product_name]], FIND(" ", Table1[[#This Row],[product_name]], FIND(" ", Table1[[#This Row],[product_name]])+1)+1)))</f>
        <v>ESR USB C</v>
      </c>
      <c r="D333" t="str">
        <f>PROPER(Table1[[#This Row],[Column1]])</f>
        <v>Esr Usb C</v>
      </c>
      <c r="E333" t="s">
        <v>21</v>
      </c>
      <c r="F333" t="s">
        <v>22</v>
      </c>
      <c r="G333" t="s">
        <v>23</v>
      </c>
      <c r="H333" t="s">
        <v>24</v>
      </c>
      <c r="I333" s="1">
        <v>1519</v>
      </c>
      <c r="J333" s="1">
        <v>1899</v>
      </c>
      <c r="K333" s="4">
        <v>0.2</v>
      </c>
      <c r="L333">
        <f>IF(Table1[[#This Row],[discount_percentage]]&gt;=0.5, 1,0)</f>
        <v>0</v>
      </c>
      <c r="M333">
        <v>4.4000000000000004</v>
      </c>
      <c r="N333" s="2">
        <v>19763</v>
      </c>
      <c r="O333" s="5">
        <f>IF(Table1[[#This Row],[rating_count]]&lt;1000, 1, 0)</f>
        <v>0</v>
      </c>
      <c r="P333" s="6">
        <f>Table1[[#This Row],[actual_price]]*Table1[[#This Row],[rating_count]]</f>
        <v>37529937</v>
      </c>
      <c r="Q333" s="3" t="str">
        <f>IF(Table1[[#This Row],[discounted_price]]&lt;200, "₹ 200",IF(Table1[[#This Row],[discounted_price]]&lt;=500,"₹ 200-₹ 500", "&gt;₹ 500"))</f>
        <v>&gt;₹ 500</v>
      </c>
      <c r="R333">
        <f>Table1[[#This Row],[rating]]*Table1[[#This Row],[rating_count]]</f>
        <v>86957.200000000012</v>
      </c>
      <c r="S333" t="str">
        <f>IF(Table1[[#This Row],[discount_percentage]]&lt;0.25, "Low", IF(Table1[[#This Row],[discount_percentage]]&lt;0.5, "Medium", "High"))</f>
        <v>Low</v>
      </c>
    </row>
    <row r="334" spans="1:19" x14ac:dyDescent="0.25">
      <c r="A334" t="s">
        <v>708</v>
      </c>
      <c r="B334" t="s">
        <v>709</v>
      </c>
      <c r="C334" t="str">
        <f>TRIM(LEFT(Table1[[#This Row],[product_name]], FIND(" ", Table1[[#This Row],[product_name]], FIND(" ", Table1[[#This Row],[product_name]], FIND(" ", Table1[[#This Row],[product_name]])+1)+1)))</f>
        <v>MI 138.8 cm</v>
      </c>
      <c r="D334" t="str">
        <f>PROPER(Table1[[#This Row],[Column1]])</f>
        <v>Mi 138.8 Cm</v>
      </c>
      <c r="E334" t="s">
        <v>52</v>
      </c>
      <c r="F334" t="s">
        <v>53</v>
      </c>
      <c r="G334" t="s">
        <v>63</v>
      </c>
      <c r="H334" t="s">
        <v>64</v>
      </c>
      <c r="I334" s="1">
        <v>46999</v>
      </c>
      <c r="J334" s="1">
        <v>69999</v>
      </c>
      <c r="K334" s="4">
        <v>0.33</v>
      </c>
      <c r="L334">
        <f>IF(Table1[[#This Row],[discount_percentage]]&gt;=0.5, 1,0)</f>
        <v>0</v>
      </c>
      <c r="M334">
        <v>4.3</v>
      </c>
      <c r="N334" s="2">
        <v>21252</v>
      </c>
      <c r="O334" s="5">
        <f>IF(Table1[[#This Row],[rating_count]]&lt;1000, 1, 0)</f>
        <v>0</v>
      </c>
      <c r="P334" s="6">
        <f>Table1[[#This Row],[actual_price]]*Table1[[#This Row],[rating_count]]</f>
        <v>1487618748</v>
      </c>
      <c r="Q334" s="3" t="str">
        <f>IF(Table1[[#This Row],[discounted_price]]&lt;200, "₹ 200",IF(Table1[[#This Row],[discounted_price]]&lt;=500,"₹ 200-₹ 500", "&gt;₹ 500"))</f>
        <v>&gt;₹ 500</v>
      </c>
      <c r="R334">
        <f>Table1[[#This Row],[rating]]*Table1[[#This Row],[rating_count]]</f>
        <v>91383.599999999991</v>
      </c>
      <c r="S334" t="str">
        <f>IF(Table1[[#This Row],[discount_percentage]]&lt;0.25, "Low", IF(Table1[[#This Row],[discount_percentage]]&lt;0.5, "Medium", "High"))</f>
        <v>Medium</v>
      </c>
    </row>
    <row r="335" spans="1:19" x14ac:dyDescent="0.25">
      <c r="A335" t="s">
        <v>710</v>
      </c>
      <c r="B335" t="s">
        <v>711</v>
      </c>
      <c r="C335" t="str">
        <f>TRIM(LEFT(Table1[[#This Row],[product_name]], FIND(" ", Table1[[#This Row],[product_name]], FIND(" ", Table1[[#This Row],[product_name]], FIND(" ", Table1[[#This Row],[product_name]])+1)+1)))</f>
        <v>Storite USB Extension</v>
      </c>
      <c r="D335" t="str">
        <f>PROPER(Table1[[#This Row],[Column1]])</f>
        <v>Storite Usb Extension</v>
      </c>
      <c r="E335" t="s">
        <v>21</v>
      </c>
      <c r="F335" t="s">
        <v>22</v>
      </c>
      <c r="G335" t="s">
        <v>23</v>
      </c>
      <c r="H335" t="s">
        <v>24</v>
      </c>
      <c r="I335" s="1">
        <v>299</v>
      </c>
      <c r="J335" s="1">
        <v>799</v>
      </c>
      <c r="K335" s="4">
        <v>0.63</v>
      </c>
      <c r="L335">
        <f>IF(Table1[[#This Row],[discount_percentage]]&gt;=0.5, 1,0)</f>
        <v>1</v>
      </c>
      <c r="M335">
        <v>4.3</v>
      </c>
      <c r="N335" s="2">
        <v>1902</v>
      </c>
      <c r="O335" s="5">
        <f>IF(Table1[[#This Row],[rating_count]]&lt;1000, 1, 0)</f>
        <v>0</v>
      </c>
      <c r="P335" s="6">
        <f>Table1[[#This Row],[actual_price]]*Table1[[#This Row],[rating_count]]</f>
        <v>1519698</v>
      </c>
      <c r="Q335" s="3" t="str">
        <f>IF(Table1[[#This Row],[discounted_price]]&lt;200, "₹ 200",IF(Table1[[#This Row],[discounted_price]]&lt;=500,"₹ 200-₹ 500", "&gt;₹ 500"))</f>
        <v>₹ 200-₹ 500</v>
      </c>
      <c r="R335">
        <f>Table1[[#This Row],[rating]]*Table1[[#This Row],[rating_count]]</f>
        <v>8178.5999999999995</v>
      </c>
      <c r="S335" t="str">
        <f>IF(Table1[[#This Row],[discount_percentage]]&lt;0.25, "Low", IF(Table1[[#This Row],[discount_percentage]]&lt;0.5, "Medium", "High"))</f>
        <v>High</v>
      </c>
    </row>
    <row r="336" spans="1:19" x14ac:dyDescent="0.25">
      <c r="A336" t="s">
        <v>712</v>
      </c>
      <c r="B336" t="s">
        <v>713</v>
      </c>
      <c r="C336" t="str">
        <f>TRIM(LEFT(Table1[[#This Row],[product_name]], FIND(" ", Table1[[#This Row],[product_name]], FIND(" ", Table1[[#This Row],[product_name]], FIND(" ", Table1[[#This Row],[product_name]])+1)+1)))</f>
        <v>Fire-Boltt Ninja Call</v>
      </c>
      <c r="D336" t="str">
        <f>PROPER(Table1[[#This Row],[Column1]])</f>
        <v>Fire-Boltt Ninja Call</v>
      </c>
      <c r="E336" t="s">
        <v>52</v>
      </c>
      <c r="F336" t="s">
        <v>714</v>
      </c>
      <c r="G336" t="s">
        <v>715</v>
      </c>
      <c r="I336" s="1">
        <v>1799</v>
      </c>
      <c r="J336" s="1">
        <v>19999</v>
      </c>
      <c r="K336" s="4">
        <v>0.91</v>
      </c>
      <c r="L336">
        <f>IF(Table1[[#This Row],[discount_percentage]]&gt;=0.5, 1,0)</f>
        <v>1</v>
      </c>
      <c r="M336">
        <v>4.2</v>
      </c>
      <c r="N336" s="2">
        <v>13937</v>
      </c>
      <c r="O336" s="5">
        <f>IF(Table1[[#This Row],[rating_count]]&lt;1000, 1, 0)</f>
        <v>0</v>
      </c>
      <c r="P336" s="6">
        <f>Table1[[#This Row],[actual_price]]*Table1[[#This Row],[rating_count]]</f>
        <v>278726063</v>
      </c>
      <c r="Q336" s="3" t="str">
        <f>IF(Table1[[#This Row],[discounted_price]]&lt;200, "₹ 200",IF(Table1[[#This Row],[discounted_price]]&lt;=500,"₹ 200-₹ 500", "&gt;₹ 500"))</f>
        <v>&gt;₹ 500</v>
      </c>
      <c r="R336">
        <f>Table1[[#This Row],[rating]]*Table1[[#This Row],[rating_count]]</f>
        <v>58535.4</v>
      </c>
      <c r="S336" t="str">
        <f>IF(Table1[[#This Row],[discount_percentage]]&lt;0.25, "Low", IF(Table1[[#This Row],[discount_percentage]]&lt;0.5, "Medium", "High"))</f>
        <v>High</v>
      </c>
    </row>
    <row r="337" spans="1:19" x14ac:dyDescent="0.25">
      <c r="A337" t="s">
        <v>716</v>
      </c>
      <c r="B337" t="s">
        <v>717</v>
      </c>
      <c r="C337" t="str">
        <f>TRIM(LEFT(Table1[[#This Row],[product_name]], FIND(" ", Table1[[#This Row],[product_name]], FIND(" ", Table1[[#This Row],[product_name]], FIND(" ", Table1[[#This Row],[product_name]])+1)+1)))</f>
        <v>Fire-Boltt Phoenix Smart</v>
      </c>
      <c r="D337" t="str">
        <f>PROPER(Table1[[#This Row],[Column1]])</f>
        <v>Fire-Boltt Phoenix Smart</v>
      </c>
      <c r="E337" t="s">
        <v>52</v>
      </c>
      <c r="F337" t="s">
        <v>714</v>
      </c>
      <c r="G337" t="s">
        <v>715</v>
      </c>
      <c r="I337" s="1">
        <v>1998</v>
      </c>
      <c r="J337" s="1">
        <v>9999</v>
      </c>
      <c r="K337" s="4">
        <v>0.8</v>
      </c>
      <c r="L337">
        <f>IF(Table1[[#This Row],[discount_percentage]]&gt;=0.5, 1,0)</f>
        <v>1</v>
      </c>
      <c r="M337">
        <v>4.3</v>
      </c>
      <c r="N337" s="2">
        <v>27696</v>
      </c>
      <c r="O337" s="5">
        <f>IF(Table1[[#This Row],[rating_count]]&lt;1000, 1, 0)</f>
        <v>0</v>
      </c>
      <c r="P337" s="6">
        <f>Table1[[#This Row],[actual_price]]*Table1[[#This Row],[rating_count]]</f>
        <v>276932304</v>
      </c>
      <c r="Q337" s="3" t="str">
        <f>IF(Table1[[#This Row],[discounted_price]]&lt;200, "₹ 200",IF(Table1[[#This Row],[discounted_price]]&lt;=500,"₹ 200-₹ 500", "&gt;₹ 500"))</f>
        <v>&gt;₹ 500</v>
      </c>
      <c r="R337">
        <f>Table1[[#This Row],[rating]]*Table1[[#This Row],[rating_count]]</f>
        <v>119092.79999999999</v>
      </c>
      <c r="S337" t="str">
        <f>IF(Table1[[#This Row],[discount_percentage]]&lt;0.25, "Low", IF(Table1[[#This Row],[discount_percentage]]&lt;0.5, "Medium", "High"))</f>
        <v>High</v>
      </c>
    </row>
    <row r="338" spans="1:19" x14ac:dyDescent="0.25">
      <c r="A338" t="s">
        <v>718</v>
      </c>
      <c r="B338" t="s">
        <v>719</v>
      </c>
      <c r="C338" t="str">
        <f>TRIM(LEFT(Table1[[#This Row],[product_name]], FIND(" ", Table1[[#This Row],[product_name]], FIND(" ", Table1[[#This Row],[product_name]], FIND(" ", Table1[[#This Row],[product_name]])+1)+1)))</f>
        <v>boAt Wave Call</v>
      </c>
      <c r="D338" t="str">
        <f>PROPER(Table1[[#This Row],[Column1]])</f>
        <v>Boat Wave Call</v>
      </c>
      <c r="E338" t="s">
        <v>52</v>
      </c>
      <c r="F338" t="s">
        <v>714</v>
      </c>
      <c r="G338" t="s">
        <v>715</v>
      </c>
      <c r="I338" s="1">
        <v>1999</v>
      </c>
      <c r="J338" s="1">
        <v>7990</v>
      </c>
      <c r="K338" s="4">
        <v>0.75</v>
      </c>
      <c r="L338">
        <f>IF(Table1[[#This Row],[discount_percentage]]&gt;=0.5, 1,0)</f>
        <v>1</v>
      </c>
      <c r="M338">
        <v>3.8</v>
      </c>
      <c r="N338" s="2">
        <v>17831</v>
      </c>
      <c r="O338" s="5">
        <f>IF(Table1[[#This Row],[rating_count]]&lt;1000, 1, 0)</f>
        <v>0</v>
      </c>
      <c r="P338" s="6">
        <f>Table1[[#This Row],[actual_price]]*Table1[[#This Row],[rating_count]]</f>
        <v>142469690</v>
      </c>
      <c r="Q338" s="3" t="str">
        <f>IF(Table1[[#This Row],[discounted_price]]&lt;200, "₹ 200",IF(Table1[[#This Row],[discounted_price]]&lt;=500,"₹ 200-₹ 500", "&gt;₹ 500"))</f>
        <v>&gt;₹ 500</v>
      </c>
      <c r="R338">
        <f>Table1[[#This Row],[rating]]*Table1[[#This Row],[rating_count]]</f>
        <v>67757.8</v>
      </c>
      <c r="S338" t="str">
        <f>IF(Table1[[#This Row],[discount_percentage]]&lt;0.25, "Low", IF(Table1[[#This Row],[discount_percentage]]&lt;0.5, "Medium", "High"))</f>
        <v>High</v>
      </c>
    </row>
    <row r="339" spans="1:19" x14ac:dyDescent="0.25">
      <c r="A339" t="s">
        <v>720</v>
      </c>
      <c r="B339" t="s">
        <v>721</v>
      </c>
      <c r="C339" t="str">
        <f>TRIM(LEFT(Table1[[#This Row],[product_name]], FIND(" ", Table1[[#This Row],[product_name]], FIND(" ", Table1[[#This Row],[product_name]], FIND(" ", Table1[[#This Row],[product_name]])+1)+1)))</f>
        <v>MI Power Bank</v>
      </c>
      <c r="D339" t="str">
        <f>PROPER(Table1[[#This Row],[Column1]])</f>
        <v>Mi Power Bank</v>
      </c>
      <c r="E339" t="s">
        <v>52</v>
      </c>
      <c r="F339" t="s">
        <v>722</v>
      </c>
      <c r="G339" t="s">
        <v>723</v>
      </c>
      <c r="H339" t="s">
        <v>724</v>
      </c>
      <c r="I339" s="1">
        <v>2049</v>
      </c>
      <c r="J339" s="1">
        <v>2199</v>
      </c>
      <c r="K339" s="4">
        <v>7.0000000000000007E-2</v>
      </c>
      <c r="L339">
        <f>IF(Table1[[#This Row],[discount_percentage]]&gt;=0.5, 1,0)</f>
        <v>0</v>
      </c>
      <c r="M339">
        <v>4.3</v>
      </c>
      <c r="N339" s="2">
        <v>178912</v>
      </c>
      <c r="O339" s="5">
        <f>IF(Table1[[#This Row],[rating_count]]&lt;1000, 1, 0)</f>
        <v>0</v>
      </c>
      <c r="P339" s="6">
        <f>Table1[[#This Row],[actual_price]]*Table1[[#This Row],[rating_count]]</f>
        <v>393427488</v>
      </c>
      <c r="Q339" s="3" t="str">
        <f>IF(Table1[[#This Row],[discounted_price]]&lt;200, "₹ 200",IF(Table1[[#This Row],[discounted_price]]&lt;=500,"₹ 200-₹ 500", "&gt;₹ 500"))</f>
        <v>&gt;₹ 500</v>
      </c>
      <c r="R339">
        <f>Table1[[#This Row],[rating]]*Table1[[#This Row],[rating_count]]</f>
        <v>769321.6</v>
      </c>
      <c r="S339" t="str">
        <f>IF(Table1[[#This Row],[discount_percentage]]&lt;0.25, "Low", IF(Table1[[#This Row],[discount_percentage]]&lt;0.5, "Medium", "High"))</f>
        <v>Low</v>
      </c>
    </row>
    <row r="340" spans="1:19" x14ac:dyDescent="0.25">
      <c r="A340" t="s">
        <v>725</v>
      </c>
      <c r="B340" t="s">
        <v>726</v>
      </c>
      <c r="C340" t="str">
        <f>TRIM(LEFT(Table1[[#This Row],[product_name]], FIND(" ", Table1[[#This Row],[product_name]], FIND(" ", Table1[[#This Row],[product_name]], FIND(" ", Table1[[#This Row],[product_name]])+1)+1)))</f>
        <v>Redmi A1 (Light</v>
      </c>
      <c r="D340" t="str">
        <f>PROPER(Table1[[#This Row],[Column1]])</f>
        <v>Redmi A1 (Light</v>
      </c>
      <c r="E340" t="s">
        <v>52</v>
      </c>
      <c r="F340" t="s">
        <v>722</v>
      </c>
      <c r="G340" t="s">
        <v>727</v>
      </c>
      <c r="H340" t="s">
        <v>728</v>
      </c>
      <c r="I340" s="1">
        <v>6499</v>
      </c>
      <c r="J340" s="1">
        <v>8999</v>
      </c>
      <c r="K340" s="4">
        <v>0.28000000000000003</v>
      </c>
      <c r="L340">
        <f>IF(Table1[[#This Row],[discount_percentage]]&gt;=0.5, 1,0)</f>
        <v>0</v>
      </c>
      <c r="M340">
        <v>4</v>
      </c>
      <c r="N340" s="2">
        <v>7807</v>
      </c>
      <c r="O340" s="5">
        <f>IF(Table1[[#This Row],[rating_count]]&lt;1000, 1, 0)</f>
        <v>0</v>
      </c>
      <c r="P340" s="6">
        <f>Table1[[#This Row],[actual_price]]*Table1[[#This Row],[rating_count]]</f>
        <v>70255193</v>
      </c>
      <c r="Q340" s="3" t="str">
        <f>IF(Table1[[#This Row],[discounted_price]]&lt;200, "₹ 200",IF(Table1[[#This Row],[discounted_price]]&lt;=500,"₹ 200-₹ 500", "&gt;₹ 500"))</f>
        <v>&gt;₹ 500</v>
      </c>
      <c r="R340">
        <f>Table1[[#This Row],[rating]]*Table1[[#This Row],[rating_count]]</f>
        <v>31228</v>
      </c>
      <c r="S340" t="str">
        <f>IF(Table1[[#This Row],[discount_percentage]]&lt;0.25, "Low", IF(Table1[[#This Row],[discount_percentage]]&lt;0.5, "Medium", "High"))</f>
        <v>Medium</v>
      </c>
    </row>
    <row r="341" spans="1:19" x14ac:dyDescent="0.25">
      <c r="A341" t="s">
        <v>729</v>
      </c>
      <c r="B341" t="s">
        <v>730</v>
      </c>
      <c r="C341" t="str">
        <f>TRIM(LEFT(Table1[[#This Row],[product_name]], FIND(" ", Table1[[#This Row],[product_name]], FIND(" ", Table1[[#This Row],[product_name]], FIND(" ", Table1[[#This Row],[product_name]])+1)+1)))</f>
        <v>OnePlus Nord 2T</v>
      </c>
      <c r="D341" t="str">
        <f>PROPER(Table1[[#This Row],[Column1]])</f>
        <v>Oneplus Nord 2T</v>
      </c>
      <c r="E341" t="s">
        <v>52</v>
      </c>
      <c r="F341" t="s">
        <v>722</v>
      </c>
      <c r="G341" t="s">
        <v>727</v>
      </c>
      <c r="H341" t="s">
        <v>728</v>
      </c>
      <c r="I341" s="1">
        <v>28999</v>
      </c>
      <c r="J341" s="1">
        <v>28999</v>
      </c>
      <c r="K341" s="4">
        <v>0</v>
      </c>
      <c r="L341">
        <f>IF(Table1[[#This Row],[discount_percentage]]&gt;=0.5, 1,0)</f>
        <v>0</v>
      </c>
      <c r="M341">
        <v>4.3</v>
      </c>
      <c r="N341" s="2">
        <v>17415</v>
      </c>
      <c r="O341" s="5">
        <f>IF(Table1[[#This Row],[rating_count]]&lt;1000, 1, 0)</f>
        <v>0</v>
      </c>
      <c r="P341" s="6">
        <f>Table1[[#This Row],[actual_price]]*Table1[[#This Row],[rating_count]]</f>
        <v>505017585</v>
      </c>
      <c r="Q341" s="3" t="str">
        <f>IF(Table1[[#This Row],[discounted_price]]&lt;200, "₹ 200",IF(Table1[[#This Row],[discounted_price]]&lt;=500,"₹ 200-₹ 500", "&gt;₹ 500"))</f>
        <v>&gt;₹ 500</v>
      </c>
      <c r="R341">
        <f>Table1[[#This Row],[rating]]*Table1[[#This Row],[rating_count]]</f>
        <v>74884.5</v>
      </c>
      <c r="S341" t="str">
        <f>IF(Table1[[#This Row],[discount_percentage]]&lt;0.25, "Low", IF(Table1[[#This Row],[discount_percentage]]&lt;0.5, "Medium", "High"))</f>
        <v>Low</v>
      </c>
    </row>
    <row r="342" spans="1:19" x14ac:dyDescent="0.25">
      <c r="A342" t="s">
        <v>731</v>
      </c>
      <c r="B342" t="s">
        <v>732</v>
      </c>
      <c r="C342" t="str">
        <f>TRIM(LEFT(Table1[[#This Row],[product_name]], FIND(" ", Table1[[#This Row],[product_name]], FIND(" ", Table1[[#This Row],[product_name]], FIND(" ", Table1[[#This Row],[product_name]])+1)+1)))</f>
        <v>OnePlus Nord 2T</v>
      </c>
      <c r="D342" t="str">
        <f>PROPER(Table1[[#This Row],[Column1]])</f>
        <v>Oneplus Nord 2T</v>
      </c>
      <c r="E342" t="s">
        <v>52</v>
      </c>
      <c r="F342" t="s">
        <v>722</v>
      </c>
      <c r="G342" t="s">
        <v>727</v>
      </c>
      <c r="H342" t="s">
        <v>728</v>
      </c>
      <c r="I342" s="1">
        <v>28999</v>
      </c>
      <c r="J342" s="1">
        <v>28999</v>
      </c>
      <c r="K342" s="4">
        <v>0</v>
      </c>
      <c r="L342">
        <f>IF(Table1[[#This Row],[discount_percentage]]&gt;=0.5, 1,0)</f>
        <v>0</v>
      </c>
      <c r="M342">
        <v>4.3</v>
      </c>
      <c r="N342" s="2">
        <v>17415</v>
      </c>
      <c r="O342" s="5">
        <f>IF(Table1[[#This Row],[rating_count]]&lt;1000, 1, 0)</f>
        <v>0</v>
      </c>
      <c r="P342" s="6">
        <f>Table1[[#This Row],[actual_price]]*Table1[[#This Row],[rating_count]]</f>
        <v>505017585</v>
      </c>
      <c r="Q342" s="3" t="str">
        <f>IF(Table1[[#This Row],[discounted_price]]&lt;200, "₹ 200",IF(Table1[[#This Row],[discounted_price]]&lt;=500,"₹ 200-₹ 500", "&gt;₹ 500"))</f>
        <v>&gt;₹ 500</v>
      </c>
      <c r="R342">
        <f>Table1[[#This Row],[rating]]*Table1[[#This Row],[rating_count]]</f>
        <v>74884.5</v>
      </c>
      <c r="S342" t="str">
        <f>IF(Table1[[#This Row],[discount_percentage]]&lt;0.25, "Low", IF(Table1[[#This Row],[discount_percentage]]&lt;0.5, "Medium", "High"))</f>
        <v>Low</v>
      </c>
    </row>
    <row r="343" spans="1:19" x14ac:dyDescent="0.25">
      <c r="A343" t="s">
        <v>733</v>
      </c>
      <c r="B343" t="s">
        <v>734</v>
      </c>
      <c r="C343" t="str">
        <f>TRIM(LEFT(Table1[[#This Row],[product_name]], FIND(" ", Table1[[#This Row],[product_name]], FIND(" ", Table1[[#This Row],[product_name]], FIND(" ", Table1[[#This Row],[product_name]])+1)+1)))</f>
        <v>Redmi A1 (Black,</v>
      </c>
      <c r="D343" t="str">
        <f>PROPER(Table1[[#This Row],[Column1]])</f>
        <v>Redmi A1 (Black,</v>
      </c>
      <c r="E343" t="s">
        <v>52</v>
      </c>
      <c r="F343" t="s">
        <v>722</v>
      </c>
      <c r="G343" t="s">
        <v>727</v>
      </c>
      <c r="H343" t="s">
        <v>728</v>
      </c>
      <c r="I343" s="1">
        <v>6499</v>
      </c>
      <c r="J343" s="1">
        <v>8999</v>
      </c>
      <c r="K343" s="4">
        <v>0.28000000000000003</v>
      </c>
      <c r="L343">
        <f>IF(Table1[[#This Row],[discount_percentage]]&gt;=0.5, 1,0)</f>
        <v>0</v>
      </c>
      <c r="M343">
        <v>4</v>
      </c>
      <c r="N343" s="2">
        <v>7807</v>
      </c>
      <c r="O343" s="5">
        <f>IF(Table1[[#This Row],[rating_count]]&lt;1000, 1, 0)</f>
        <v>0</v>
      </c>
      <c r="P343" s="6">
        <f>Table1[[#This Row],[actual_price]]*Table1[[#This Row],[rating_count]]</f>
        <v>70255193</v>
      </c>
      <c r="Q343" s="3" t="str">
        <f>IF(Table1[[#This Row],[discounted_price]]&lt;200, "₹ 200",IF(Table1[[#This Row],[discounted_price]]&lt;=500,"₹ 200-₹ 500", "&gt;₹ 500"))</f>
        <v>&gt;₹ 500</v>
      </c>
      <c r="R343">
        <f>Table1[[#This Row],[rating]]*Table1[[#This Row],[rating_count]]</f>
        <v>31228</v>
      </c>
      <c r="S343" t="str">
        <f>IF(Table1[[#This Row],[discount_percentage]]&lt;0.25, "Low", IF(Table1[[#This Row],[discount_percentage]]&lt;0.5, "Medium", "High"))</f>
        <v>Medium</v>
      </c>
    </row>
    <row r="344" spans="1:19" x14ac:dyDescent="0.25">
      <c r="A344" t="s">
        <v>735</v>
      </c>
      <c r="B344" t="s">
        <v>736</v>
      </c>
      <c r="C344" t="str">
        <f>TRIM(LEFT(Table1[[#This Row],[product_name]], FIND(" ", Table1[[#This Row],[product_name]], FIND(" ", Table1[[#This Row],[product_name]], FIND(" ", Table1[[#This Row],[product_name]])+1)+1)))</f>
        <v>Redmi A1 (Light</v>
      </c>
      <c r="D344" t="str">
        <f>PROPER(Table1[[#This Row],[Column1]])</f>
        <v>Redmi A1 (Light</v>
      </c>
      <c r="E344" t="s">
        <v>52</v>
      </c>
      <c r="F344" t="s">
        <v>722</v>
      </c>
      <c r="G344" t="s">
        <v>727</v>
      </c>
      <c r="H344" t="s">
        <v>728</v>
      </c>
      <c r="I344" s="1">
        <v>6499</v>
      </c>
      <c r="J344" s="1">
        <v>8999</v>
      </c>
      <c r="K344" s="4">
        <v>0.28000000000000003</v>
      </c>
      <c r="L344">
        <f>IF(Table1[[#This Row],[discount_percentage]]&gt;=0.5, 1,0)</f>
        <v>0</v>
      </c>
      <c r="M344">
        <v>4</v>
      </c>
      <c r="N344" s="2">
        <v>7807</v>
      </c>
      <c r="O344" s="5">
        <f>IF(Table1[[#This Row],[rating_count]]&lt;1000, 1, 0)</f>
        <v>0</v>
      </c>
      <c r="P344" s="6">
        <f>Table1[[#This Row],[actual_price]]*Table1[[#This Row],[rating_count]]</f>
        <v>70255193</v>
      </c>
      <c r="Q344" s="3" t="str">
        <f>IF(Table1[[#This Row],[discounted_price]]&lt;200, "₹ 200",IF(Table1[[#This Row],[discounted_price]]&lt;=500,"₹ 200-₹ 500", "&gt;₹ 500"))</f>
        <v>&gt;₹ 500</v>
      </c>
      <c r="R344">
        <f>Table1[[#This Row],[rating]]*Table1[[#This Row],[rating_count]]</f>
        <v>31228</v>
      </c>
      <c r="S344" t="str">
        <f>IF(Table1[[#This Row],[discount_percentage]]&lt;0.25, "Low", IF(Table1[[#This Row],[discount_percentage]]&lt;0.5, "Medium", "High"))</f>
        <v>Medium</v>
      </c>
    </row>
    <row r="345" spans="1:19" x14ac:dyDescent="0.25">
      <c r="A345" t="s">
        <v>737</v>
      </c>
      <c r="B345" t="s">
        <v>738</v>
      </c>
      <c r="C345" t="str">
        <f>TRIM(LEFT(Table1[[#This Row],[product_name]], FIND(" ", Table1[[#This Row],[product_name]], FIND(" ", Table1[[#This Row],[product_name]], FIND(" ", Table1[[#This Row],[product_name]])+1)+1)))</f>
        <v>SanDisk Ultra¬Æ microSDXC‚Ñ¢</v>
      </c>
      <c r="D345" t="str">
        <f>PROPER(Table1[[#This Row],[Column1]])</f>
        <v>Sandisk Ultra¬Æ Microsdxc‚Ñ¢</v>
      </c>
      <c r="E345" t="s">
        <v>52</v>
      </c>
      <c r="F345" t="s">
        <v>54</v>
      </c>
      <c r="G345" t="s">
        <v>739</v>
      </c>
      <c r="H345" t="s">
        <v>740</v>
      </c>
      <c r="I345" s="1">
        <v>569</v>
      </c>
      <c r="J345" s="1">
        <v>1000</v>
      </c>
      <c r="K345" s="4">
        <v>0.43</v>
      </c>
      <c r="L345">
        <f>IF(Table1[[#This Row],[discount_percentage]]&gt;=0.5, 1,0)</f>
        <v>0</v>
      </c>
      <c r="M345">
        <v>4.4000000000000004</v>
      </c>
      <c r="N345" s="2">
        <v>67259</v>
      </c>
      <c r="O345" s="5">
        <f>IF(Table1[[#This Row],[rating_count]]&lt;1000, 1, 0)</f>
        <v>0</v>
      </c>
      <c r="P345" s="6">
        <f>Table1[[#This Row],[actual_price]]*Table1[[#This Row],[rating_count]]</f>
        <v>67259000</v>
      </c>
      <c r="Q345" s="3" t="str">
        <f>IF(Table1[[#This Row],[discounted_price]]&lt;200, "₹ 200",IF(Table1[[#This Row],[discounted_price]]&lt;=500,"₹ 200-₹ 500", "&gt;₹ 500"))</f>
        <v>&gt;₹ 500</v>
      </c>
      <c r="R345">
        <f>Table1[[#This Row],[rating]]*Table1[[#This Row],[rating_count]]</f>
        <v>295939.60000000003</v>
      </c>
      <c r="S345" t="str">
        <f>IF(Table1[[#This Row],[discount_percentage]]&lt;0.25, "Low", IF(Table1[[#This Row],[discount_percentage]]&lt;0.5, "Medium", "High"))</f>
        <v>Medium</v>
      </c>
    </row>
    <row r="346" spans="1:19" x14ac:dyDescent="0.25">
      <c r="A346" t="s">
        <v>741</v>
      </c>
      <c r="B346" t="s">
        <v>742</v>
      </c>
      <c r="C346" t="str">
        <f>TRIM(LEFT(Table1[[#This Row],[product_name]], FIND(" ", Table1[[#This Row],[product_name]], FIND(" ", Table1[[#This Row],[product_name]], FIND(" ", Table1[[#This Row],[product_name]])+1)+1)))</f>
        <v>Noise Pulse Go</v>
      </c>
      <c r="D346" t="str">
        <f>PROPER(Table1[[#This Row],[Column1]])</f>
        <v>Noise Pulse Go</v>
      </c>
      <c r="E346" t="s">
        <v>52</v>
      </c>
      <c r="F346" t="s">
        <v>714</v>
      </c>
      <c r="G346" t="s">
        <v>715</v>
      </c>
      <c r="I346" s="1">
        <v>1898</v>
      </c>
      <c r="J346" s="1">
        <v>4999</v>
      </c>
      <c r="K346" s="4">
        <v>0.62</v>
      </c>
      <c r="L346">
        <f>IF(Table1[[#This Row],[discount_percentage]]&gt;=0.5, 1,0)</f>
        <v>1</v>
      </c>
      <c r="M346">
        <v>4.0999999999999996</v>
      </c>
      <c r="N346" s="2">
        <v>10689</v>
      </c>
      <c r="O346" s="5">
        <f>IF(Table1[[#This Row],[rating_count]]&lt;1000, 1, 0)</f>
        <v>0</v>
      </c>
      <c r="P346" s="6">
        <f>Table1[[#This Row],[actual_price]]*Table1[[#This Row],[rating_count]]</f>
        <v>53434311</v>
      </c>
      <c r="Q346" s="3" t="str">
        <f>IF(Table1[[#This Row],[discounted_price]]&lt;200, "₹ 200",IF(Table1[[#This Row],[discounted_price]]&lt;=500,"₹ 200-₹ 500", "&gt;₹ 500"))</f>
        <v>&gt;₹ 500</v>
      </c>
      <c r="R346">
        <f>Table1[[#This Row],[rating]]*Table1[[#This Row],[rating_count]]</f>
        <v>43824.899999999994</v>
      </c>
      <c r="S346" t="str">
        <f>IF(Table1[[#This Row],[discount_percentage]]&lt;0.25, "Low", IF(Table1[[#This Row],[discount_percentage]]&lt;0.5, "Medium", "High"))</f>
        <v>High</v>
      </c>
    </row>
    <row r="347" spans="1:19" x14ac:dyDescent="0.25">
      <c r="A347" t="s">
        <v>743</v>
      </c>
      <c r="B347" t="s">
        <v>744</v>
      </c>
      <c r="C347" t="str">
        <f>TRIM(LEFT(Table1[[#This Row],[product_name]], FIND(" ", Table1[[#This Row],[product_name]], FIND(" ", Table1[[#This Row],[product_name]], FIND(" ", Table1[[#This Row],[product_name]])+1)+1)))</f>
        <v>Nokia 105 Single</v>
      </c>
      <c r="D347" t="str">
        <f>PROPER(Table1[[#This Row],[Column1]])</f>
        <v>Nokia 105 Single</v>
      </c>
      <c r="E347" t="s">
        <v>52</v>
      </c>
      <c r="F347" t="s">
        <v>722</v>
      </c>
      <c r="G347" t="s">
        <v>727</v>
      </c>
      <c r="H347" t="s">
        <v>745</v>
      </c>
      <c r="I347" s="1">
        <v>1299</v>
      </c>
      <c r="J347" s="1">
        <v>1599</v>
      </c>
      <c r="K347" s="4">
        <v>0.19</v>
      </c>
      <c r="L347">
        <f>IF(Table1[[#This Row],[discount_percentage]]&gt;=0.5, 1,0)</f>
        <v>0</v>
      </c>
      <c r="M347">
        <v>4</v>
      </c>
      <c r="N347" s="2">
        <v>128311</v>
      </c>
      <c r="O347" s="5">
        <f>IF(Table1[[#This Row],[rating_count]]&lt;1000, 1, 0)</f>
        <v>0</v>
      </c>
      <c r="P347" s="6">
        <f>Table1[[#This Row],[actual_price]]*Table1[[#This Row],[rating_count]]</f>
        <v>205169289</v>
      </c>
      <c r="Q347" s="3" t="str">
        <f>IF(Table1[[#This Row],[discounted_price]]&lt;200, "₹ 200",IF(Table1[[#This Row],[discounted_price]]&lt;=500,"₹ 200-₹ 500", "&gt;₹ 500"))</f>
        <v>&gt;₹ 500</v>
      </c>
      <c r="R347">
        <f>Table1[[#This Row],[rating]]*Table1[[#This Row],[rating_count]]</f>
        <v>513244</v>
      </c>
      <c r="S347" t="str">
        <f>IF(Table1[[#This Row],[discount_percentage]]&lt;0.25, "Low", IF(Table1[[#This Row],[discount_percentage]]&lt;0.5, "Medium", "High"))</f>
        <v>Low</v>
      </c>
    </row>
    <row r="348" spans="1:19" x14ac:dyDescent="0.25">
      <c r="A348" t="s">
        <v>746</v>
      </c>
      <c r="B348" t="s">
        <v>747</v>
      </c>
      <c r="C348" t="str">
        <f>TRIM(LEFT(Table1[[#This Row],[product_name]], FIND(" ", Table1[[#This Row],[product_name]], FIND(" ", Table1[[#This Row],[product_name]], FIND(" ", Table1[[#This Row],[product_name]])+1)+1)))</f>
        <v>boAt Wave Lite</v>
      </c>
      <c r="D348" t="str">
        <f>PROPER(Table1[[#This Row],[Column1]])</f>
        <v>Boat Wave Lite</v>
      </c>
      <c r="E348" t="s">
        <v>52</v>
      </c>
      <c r="F348" t="s">
        <v>714</v>
      </c>
      <c r="G348" t="s">
        <v>715</v>
      </c>
      <c r="I348" s="1">
        <v>1499</v>
      </c>
      <c r="J348" s="1">
        <v>6990</v>
      </c>
      <c r="K348" s="4">
        <v>0.79</v>
      </c>
      <c r="L348">
        <f>IF(Table1[[#This Row],[discount_percentage]]&gt;=0.5, 1,0)</f>
        <v>1</v>
      </c>
      <c r="M348">
        <v>3.9</v>
      </c>
      <c r="N348" s="2">
        <v>21796</v>
      </c>
      <c r="O348" s="5">
        <f>IF(Table1[[#This Row],[rating_count]]&lt;1000, 1, 0)</f>
        <v>0</v>
      </c>
      <c r="P348" s="6">
        <f>Table1[[#This Row],[actual_price]]*Table1[[#This Row],[rating_count]]</f>
        <v>152354040</v>
      </c>
      <c r="Q348" s="3" t="str">
        <f>IF(Table1[[#This Row],[discounted_price]]&lt;200, "₹ 200",IF(Table1[[#This Row],[discounted_price]]&lt;=500,"₹ 200-₹ 500", "&gt;₹ 500"))</f>
        <v>&gt;₹ 500</v>
      </c>
      <c r="R348">
        <f>Table1[[#This Row],[rating]]*Table1[[#This Row],[rating_count]]</f>
        <v>85004.4</v>
      </c>
      <c r="S348" t="str">
        <f>IF(Table1[[#This Row],[discount_percentage]]&lt;0.25, "Low", IF(Table1[[#This Row],[discount_percentage]]&lt;0.5, "Medium", "High"))</f>
        <v>High</v>
      </c>
    </row>
    <row r="349" spans="1:19" x14ac:dyDescent="0.25">
      <c r="A349" t="s">
        <v>748</v>
      </c>
      <c r="B349" t="s">
        <v>749</v>
      </c>
      <c r="C349" t="str">
        <f>TRIM(LEFT(Table1[[#This Row],[product_name]], FIND(" ", Table1[[#This Row],[product_name]], FIND(" ", Table1[[#This Row],[product_name]], FIND(" ", Table1[[#This Row],[product_name]])+1)+1)))</f>
        <v>JBL C100SI Wired</v>
      </c>
      <c r="D349" t="str">
        <f>PROPER(Table1[[#This Row],[Column1]])</f>
        <v>Jbl C100Si Wired</v>
      </c>
      <c r="E349" t="s">
        <v>52</v>
      </c>
      <c r="F349" t="s">
        <v>750</v>
      </c>
      <c r="G349" t="s">
        <v>751</v>
      </c>
      <c r="H349" t="s">
        <v>752</v>
      </c>
      <c r="I349" s="1">
        <v>599</v>
      </c>
      <c r="J349" s="1">
        <v>999</v>
      </c>
      <c r="K349" s="4">
        <v>0.4</v>
      </c>
      <c r="L349">
        <f>IF(Table1[[#This Row],[discount_percentage]]&gt;=0.5, 1,0)</f>
        <v>0</v>
      </c>
      <c r="M349">
        <v>4.0999999999999996</v>
      </c>
      <c r="N349" s="2">
        <v>192590</v>
      </c>
      <c r="O349" s="5">
        <f>IF(Table1[[#This Row],[rating_count]]&lt;1000, 1, 0)</f>
        <v>0</v>
      </c>
      <c r="P349" s="6">
        <f>Table1[[#This Row],[actual_price]]*Table1[[#This Row],[rating_count]]</f>
        <v>192397410</v>
      </c>
      <c r="Q349" s="3" t="str">
        <f>IF(Table1[[#This Row],[discounted_price]]&lt;200, "₹ 200",IF(Table1[[#This Row],[discounted_price]]&lt;=500,"₹ 200-₹ 500", "&gt;₹ 500"))</f>
        <v>&gt;₹ 500</v>
      </c>
      <c r="R349">
        <f>Table1[[#This Row],[rating]]*Table1[[#This Row],[rating_count]]</f>
        <v>789618.99999999988</v>
      </c>
      <c r="S349" t="str">
        <f>IF(Table1[[#This Row],[discount_percentage]]&lt;0.25, "Low", IF(Table1[[#This Row],[discount_percentage]]&lt;0.5, "Medium", "High"))</f>
        <v>Medium</v>
      </c>
    </row>
    <row r="350" spans="1:19" x14ac:dyDescent="0.25">
      <c r="A350" t="s">
        <v>753</v>
      </c>
      <c r="B350" t="s">
        <v>754</v>
      </c>
      <c r="C350" t="str">
        <f>TRIM(LEFT(Table1[[#This Row],[product_name]], FIND(" ", Table1[[#This Row],[product_name]], FIND(" ", Table1[[#This Row],[product_name]], FIND(" ", Table1[[#This Row],[product_name]])+1)+1)))</f>
        <v>Samsung Galaxy M04</v>
      </c>
      <c r="D350" t="str">
        <f>PROPER(Table1[[#This Row],[Column1]])</f>
        <v>Samsung Galaxy M04</v>
      </c>
      <c r="E350" t="s">
        <v>52</v>
      </c>
      <c r="F350" t="s">
        <v>722</v>
      </c>
      <c r="G350" t="s">
        <v>727</v>
      </c>
      <c r="H350" t="s">
        <v>728</v>
      </c>
      <c r="I350" s="1">
        <v>9499</v>
      </c>
      <c r="J350" s="1">
        <v>11999</v>
      </c>
      <c r="K350" s="4">
        <v>0.21</v>
      </c>
      <c r="L350">
        <f>IF(Table1[[#This Row],[discount_percentage]]&gt;=0.5, 1,0)</f>
        <v>0</v>
      </c>
      <c r="M350">
        <v>4.2</v>
      </c>
      <c r="N350" s="2">
        <v>284</v>
      </c>
      <c r="O350" s="5">
        <f>IF(Table1[[#This Row],[rating_count]]&lt;1000, 1, 0)</f>
        <v>1</v>
      </c>
      <c r="P350" s="6">
        <f>Table1[[#This Row],[actual_price]]*Table1[[#This Row],[rating_count]]</f>
        <v>3407716</v>
      </c>
      <c r="Q350" s="3" t="str">
        <f>IF(Table1[[#This Row],[discounted_price]]&lt;200, "₹ 200",IF(Table1[[#This Row],[discounted_price]]&lt;=500,"₹ 200-₹ 500", "&gt;₹ 500"))</f>
        <v>&gt;₹ 500</v>
      </c>
      <c r="R350">
        <f>Table1[[#This Row],[rating]]*Table1[[#This Row],[rating_count]]</f>
        <v>1192.8</v>
      </c>
      <c r="S350" t="str">
        <f>IF(Table1[[#This Row],[discount_percentage]]&lt;0.25, "Low", IF(Table1[[#This Row],[discount_percentage]]&lt;0.5, "Medium", "High"))</f>
        <v>Low</v>
      </c>
    </row>
    <row r="351" spans="1:19" x14ac:dyDescent="0.25">
      <c r="A351" t="s">
        <v>755</v>
      </c>
      <c r="B351" t="s">
        <v>756</v>
      </c>
      <c r="C351" t="str">
        <f>TRIM(LEFT(Table1[[#This Row],[product_name]], FIND(" ", Table1[[#This Row],[product_name]], FIND(" ", Table1[[#This Row],[product_name]], FIND(" ", Table1[[#This Row],[product_name]])+1)+1)))</f>
        <v>PTron Tangentbeat in-Ear</v>
      </c>
      <c r="D351" t="str">
        <f>PROPER(Table1[[#This Row],[Column1]])</f>
        <v>Ptron Tangentbeat In-Ear</v>
      </c>
      <c r="E351" t="s">
        <v>52</v>
      </c>
      <c r="F351" t="s">
        <v>750</v>
      </c>
      <c r="G351" t="s">
        <v>751</v>
      </c>
      <c r="H351" t="s">
        <v>752</v>
      </c>
      <c r="I351" s="1">
        <v>599</v>
      </c>
      <c r="J351" s="1">
        <v>2499</v>
      </c>
      <c r="K351" s="4">
        <v>0.76</v>
      </c>
      <c r="L351">
        <f>IF(Table1[[#This Row],[discount_percentage]]&gt;=0.5, 1,0)</f>
        <v>1</v>
      </c>
      <c r="M351">
        <v>3.9</v>
      </c>
      <c r="N351" s="2">
        <v>58162</v>
      </c>
      <c r="O351" s="5">
        <f>IF(Table1[[#This Row],[rating_count]]&lt;1000, 1, 0)</f>
        <v>0</v>
      </c>
      <c r="P351" s="6">
        <f>Table1[[#This Row],[actual_price]]*Table1[[#This Row],[rating_count]]</f>
        <v>145346838</v>
      </c>
      <c r="Q351" s="3" t="str">
        <f>IF(Table1[[#This Row],[discounted_price]]&lt;200, "₹ 200",IF(Table1[[#This Row],[discounted_price]]&lt;=500,"₹ 200-₹ 500", "&gt;₹ 500"))</f>
        <v>&gt;₹ 500</v>
      </c>
      <c r="R351">
        <f>Table1[[#This Row],[rating]]*Table1[[#This Row],[rating_count]]</f>
        <v>226831.8</v>
      </c>
      <c r="S351" t="str">
        <f>IF(Table1[[#This Row],[discount_percentage]]&lt;0.25, "Low", IF(Table1[[#This Row],[discount_percentage]]&lt;0.5, "Medium", "High"))</f>
        <v>High</v>
      </c>
    </row>
    <row r="352" spans="1:19" x14ac:dyDescent="0.25">
      <c r="A352" t="s">
        <v>757</v>
      </c>
      <c r="B352" t="s">
        <v>758</v>
      </c>
      <c r="C352" t="str">
        <f>TRIM(LEFT(Table1[[#This Row],[product_name]], FIND(" ", Table1[[#This Row],[product_name]], FIND(" ", Table1[[#This Row],[product_name]], FIND(" ", Table1[[#This Row],[product_name]])+1)+1)))</f>
        <v>Redmi 10A (Charcoal</v>
      </c>
      <c r="D352" t="str">
        <f>PROPER(Table1[[#This Row],[Column1]])</f>
        <v>Redmi 10A (Charcoal</v>
      </c>
      <c r="E352" t="s">
        <v>52</v>
      </c>
      <c r="F352" t="s">
        <v>722</v>
      </c>
      <c r="G352" t="s">
        <v>727</v>
      </c>
      <c r="H352" t="s">
        <v>728</v>
      </c>
      <c r="I352" s="1">
        <v>8999</v>
      </c>
      <c r="J352" s="1">
        <v>11999</v>
      </c>
      <c r="K352" s="4">
        <v>0.25</v>
      </c>
      <c r="L352">
        <f>IF(Table1[[#This Row],[discount_percentage]]&gt;=0.5, 1,0)</f>
        <v>0</v>
      </c>
      <c r="M352">
        <v>4</v>
      </c>
      <c r="N352" s="2">
        <v>12796</v>
      </c>
      <c r="O352" s="5">
        <f>IF(Table1[[#This Row],[rating_count]]&lt;1000, 1, 0)</f>
        <v>0</v>
      </c>
      <c r="P352" s="6">
        <f>Table1[[#This Row],[actual_price]]*Table1[[#This Row],[rating_count]]</f>
        <v>153539204</v>
      </c>
      <c r="Q352" s="3" t="str">
        <f>IF(Table1[[#This Row],[discounted_price]]&lt;200, "₹ 200",IF(Table1[[#This Row],[discounted_price]]&lt;=500,"₹ 200-₹ 500", "&gt;₹ 500"))</f>
        <v>&gt;₹ 500</v>
      </c>
      <c r="R352">
        <f>Table1[[#This Row],[rating]]*Table1[[#This Row],[rating_count]]</f>
        <v>51184</v>
      </c>
      <c r="S352" t="str">
        <f>IF(Table1[[#This Row],[discount_percentage]]&lt;0.25, "Low", IF(Table1[[#This Row],[discount_percentage]]&lt;0.5, "Medium", "High"))</f>
        <v>Medium</v>
      </c>
    </row>
    <row r="353" spans="1:19" x14ac:dyDescent="0.25">
      <c r="A353" t="s">
        <v>759</v>
      </c>
      <c r="B353" t="s">
        <v>760</v>
      </c>
      <c r="C353" t="str">
        <f>TRIM(LEFT(Table1[[#This Row],[product_name]], FIND(" ", Table1[[#This Row],[product_name]], FIND(" ", Table1[[#This Row],[product_name]], FIND(" ", Table1[[#This Row],[product_name]])+1)+1)))</f>
        <v>pTron Bullet Pro</v>
      </c>
      <c r="D353" t="str">
        <f>PROPER(Table1[[#This Row],[Column1]])</f>
        <v>Ptron Bullet Pro</v>
      </c>
      <c r="E353" t="s">
        <v>52</v>
      </c>
      <c r="F353" t="s">
        <v>722</v>
      </c>
      <c r="G353" t="s">
        <v>723</v>
      </c>
      <c r="H353" t="s">
        <v>724</v>
      </c>
      <c r="I353" s="1">
        <v>349</v>
      </c>
      <c r="J353" s="1">
        <v>1299</v>
      </c>
      <c r="K353" s="4">
        <v>0.73</v>
      </c>
      <c r="L353">
        <f>IF(Table1[[#This Row],[discount_percentage]]&gt;=0.5, 1,0)</f>
        <v>1</v>
      </c>
      <c r="M353">
        <v>4</v>
      </c>
      <c r="N353" s="2">
        <v>14282</v>
      </c>
      <c r="O353" s="5">
        <f>IF(Table1[[#This Row],[rating_count]]&lt;1000, 1, 0)</f>
        <v>0</v>
      </c>
      <c r="P353" s="6">
        <f>Table1[[#This Row],[actual_price]]*Table1[[#This Row],[rating_count]]</f>
        <v>18552318</v>
      </c>
      <c r="Q353" s="3" t="str">
        <f>IF(Table1[[#This Row],[discounted_price]]&lt;200, "₹ 200",IF(Table1[[#This Row],[discounted_price]]&lt;=500,"₹ 200-₹ 500", "&gt;₹ 500"))</f>
        <v>₹ 200-₹ 500</v>
      </c>
      <c r="R353">
        <f>Table1[[#This Row],[rating]]*Table1[[#This Row],[rating_count]]</f>
        <v>57128</v>
      </c>
      <c r="S353" t="str">
        <f>IF(Table1[[#This Row],[discount_percentage]]&lt;0.25, "Low", IF(Table1[[#This Row],[discount_percentage]]&lt;0.5, "Medium", "High"))</f>
        <v>High</v>
      </c>
    </row>
    <row r="354" spans="1:19" x14ac:dyDescent="0.25">
      <c r="A354" t="s">
        <v>761</v>
      </c>
      <c r="B354" t="s">
        <v>762</v>
      </c>
      <c r="C354" t="str">
        <f>TRIM(LEFT(Table1[[#This Row],[product_name]], FIND(" ", Table1[[#This Row],[product_name]], FIND(" ", Table1[[#This Row],[product_name]], FIND(" ", Table1[[#This Row],[product_name]])+1)+1)))</f>
        <v>boAt Bassheads 100</v>
      </c>
      <c r="D354" t="str">
        <f>PROPER(Table1[[#This Row],[Column1]])</f>
        <v>Boat Bassheads 100</v>
      </c>
      <c r="E354" t="s">
        <v>52</v>
      </c>
      <c r="F354" t="s">
        <v>750</v>
      </c>
      <c r="G354" t="s">
        <v>751</v>
      </c>
      <c r="H354" t="s">
        <v>752</v>
      </c>
      <c r="I354" s="1">
        <v>349</v>
      </c>
      <c r="J354" s="1">
        <v>999</v>
      </c>
      <c r="K354" s="4">
        <v>0.65</v>
      </c>
      <c r="L354">
        <f>IF(Table1[[#This Row],[discount_percentage]]&gt;=0.5, 1,0)</f>
        <v>1</v>
      </c>
      <c r="M354">
        <v>4.0999999999999996</v>
      </c>
      <c r="N354" s="2">
        <v>363713</v>
      </c>
      <c r="O354" s="5">
        <f>IF(Table1[[#This Row],[rating_count]]&lt;1000, 1, 0)</f>
        <v>0</v>
      </c>
      <c r="P354" s="6">
        <f>Table1[[#This Row],[actual_price]]*Table1[[#This Row],[rating_count]]</f>
        <v>363349287</v>
      </c>
      <c r="Q354" s="3" t="str">
        <f>IF(Table1[[#This Row],[discounted_price]]&lt;200, "₹ 200",IF(Table1[[#This Row],[discounted_price]]&lt;=500,"₹ 200-₹ 500", "&gt;₹ 500"))</f>
        <v>₹ 200-₹ 500</v>
      </c>
      <c r="R354">
        <f>Table1[[#This Row],[rating]]*Table1[[#This Row],[rating_count]]</f>
        <v>1491223.2999999998</v>
      </c>
      <c r="S354" t="str">
        <f>IF(Table1[[#This Row],[discount_percentage]]&lt;0.25, "Low", IF(Table1[[#This Row],[discount_percentage]]&lt;0.5, "Medium", "High"))</f>
        <v>High</v>
      </c>
    </row>
    <row r="355" spans="1:19" x14ac:dyDescent="0.25">
      <c r="A355" t="s">
        <v>763</v>
      </c>
      <c r="B355" t="s">
        <v>764</v>
      </c>
      <c r="C355" t="str">
        <f>TRIM(LEFT(Table1[[#This Row],[product_name]], FIND(" ", Table1[[#This Row],[product_name]], FIND(" ", Table1[[#This Row],[product_name]], FIND(" ", Table1[[#This Row],[product_name]])+1)+1)))</f>
        <v>SanDisk Ultra¬Æ microSDXC‚Ñ¢</v>
      </c>
      <c r="D355" t="str">
        <f>PROPER(Table1[[#This Row],[Column1]])</f>
        <v>Sandisk Ultra¬Æ Microsdxc‚Ñ¢</v>
      </c>
      <c r="E355" t="s">
        <v>52</v>
      </c>
      <c r="F355" t="s">
        <v>54</v>
      </c>
      <c r="G355" t="s">
        <v>739</v>
      </c>
      <c r="H355" t="s">
        <v>740</v>
      </c>
      <c r="I355" s="1">
        <v>959</v>
      </c>
      <c r="J355" s="1">
        <v>1800</v>
      </c>
      <c r="K355" s="4">
        <v>0.47</v>
      </c>
      <c r="L355">
        <f>IF(Table1[[#This Row],[discount_percentage]]&gt;=0.5, 1,0)</f>
        <v>0</v>
      </c>
      <c r="M355">
        <v>4.4000000000000004</v>
      </c>
      <c r="N355" s="2">
        <v>67259</v>
      </c>
      <c r="O355" s="5">
        <f>IF(Table1[[#This Row],[rating_count]]&lt;1000, 1, 0)</f>
        <v>0</v>
      </c>
      <c r="P355" s="6">
        <f>Table1[[#This Row],[actual_price]]*Table1[[#This Row],[rating_count]]</f>
        <v>121066200</v>
      </c>
      <c r="Q355" s="3" t="str">
        <f>IF(Table1[[#This Row],[discounted_price]]&lt;200, "₹ 200",IF(Table1[[#This Row],[discounted_price]]&lt;=500,"₹ 200-₹ 500", "&gt;₹ 500"))</f>
        <v>&gt;₹ 500</v>
      </c>
      <c r="R355">
        <f>Table1[[#This Row],[rating]]*Table1[[#This Row],[rating_count]]</f>
        <v>295939.60000000003</v>
      </c>
      <c r="S355" t="str">
        <f>IF(Table1[[#This Row],[discount_percentage]]&lt;0.25, "Low", IF(Table1[[#This Row],[discount_percentage]]&lt;0.5, "Medium", "High"))</f>
        <v>Medium</v>
      </c>
    </row>
    <row r="356" spans="1:19" x14ac:dyDescent="0.25">
      <c r="A356" t="s">
        <v>765</v>
      </c>
      <c r="B356" t="s">
        <v>766</v>
      </c>
      <c r="C356" t="str">
        <f>TRIM(LEFT(Table1[[#This Row],[product_name]], FIND(" ", Table1[[#This Row],[product_name]], FIND(" ", Table1[[#This Row],[product_name]], FIND(" ", Table1[[#This Row],[product_name]])+1)+1)))</f>
        <v>Samsung Galaxy M04</v>
      </c>
      <c r="D356" t="str">
        <f>PROPER(Table1[[#This Row],[Column1]])</f>
        <v>Samsung Galaxy M04</v>
      </c>
      <c r="E356" t="s">
        <v>52</v>
      </c>
      <c r="F356" t="s">
        <v>722</v>
      </c>
      <c r="G356" t="s">
        <v>727</v>
      </c>
      <c r="H356" t="s">
        <v>728</v>
      </c>
      <c r="I356" s="1">
        <v>9499</v>
      </c>
      <c r="J356" s="1">
        <v>11999</v>
      </c>
      <c r="K356" s="4">
        <v>0.21</v>
      </c>
      <c r="L356">
        <f>IF(Table1[[#This Row],[discount_percentage]]&gt;=0.5, 1,0)</f>
        <v>0</v>
      </c>
      <c r="M356">
        <v>4.2</v>
      </c>
      <c r="N356" s="2">
        <v>284</v>
      </c>
      <c r="O356" s="5">
        <f>IF(Table1[[#This Row],[rating_count]]&lt;1000, 1, 0)</f>
        <v>1</v>
      </c>
      <c r="P356" s="6">
        <f>Table1[[#This Row],[actual_price]]*Table1[[#This Row],[rating_count]]</f>
        <v>3407716</v>
      </c>
      <c r="Q356" s="3" t="str">
        <f>IF(Table1[[#This Row],[discounted_price]]&lt;200, "₹ 200",IF(Table1[[#This Row],[discounted_price]]&lt;=500,"₹ 200-₹ 500", "&gt;₹ 500"))</f>
        <v>&gt;₹ 500</v>
      </c>
      <c r="R356">
        <f>Table1[[#This Row],[rating]]*Table1[[#This Row],[rating_count]]</f>
        <v>1192.8</v>
      </c>
      <c r="S356" t="str">
        <f>IF(Table1[[#This Row],[discount_percentage]]&lt;0.25, "Low", IF(Table1[[#This Row],[discount_percentage]]&lt;0.5, "Medium", "High"))</f>
        <v>Low</v>
      </c>
    </row>
    <row r="357" spans="1:19" x14ac:dyDescent="0.25">
      <c r="A357" t="s">
        <v>767</v>
      </c>
      <c r="B357" t="s">
        <v>768</v>
      </c>
      <c r="C357" t="str">
        <f>TRIM(LEFT(Table1[[#This Row],[product_name]], FIND(" ", Table1[[#This Row],[product_name]], FIND(" ", Table1[[#This Row],[product_name]], FIND(" ", Table1[[#This Row],[product_name]])+1)+1)))</f>
        <v>MI 10000mAh Lithium</v>
      </c>
      <c r="D357" t="str">
        <f>PROPER(Table1[[#This Row],[Column1]])</f>
        <v>Mi 10000Mah Lithium</v>
      </c>
      <c r="E357" t="s">
        <v>52</v>
      </c>
      <c r="F357" t="s">
        <v>722</v>
      </c>
      <c r="G357" t="s">
        <v>723</v>
      </c>
      <c r="H357" t="s">
        <v>724</v>
      </c>
      <c r="I357" s="1">
        <v>1499</v>
      </c>
      <c r="J357" s="1">
        <v>2499</v>
      </c>
      <c r="K357" s="4">
        <v>0.4</v>
      </c>
      <c r="L357">
        <f>IF(Table1[[#This Row],[discount_percentage]]&gt;=0.5, 1,0)</f>
        <v>0</v>
      </c>
      <c r="M357">
        <v>4.3</v>
      </c>
      <c r="N357" s="2">
        <v>15970</v>
      </c>
      <c r="O357" s="5">
        <f>IF(Table1[[#This Row],[rating_count]]&lt;1000, 1, 0)</f>
        <v>0</v>
      </c>
      <c r="P357" s="6">
        <f>Table1[[#This Row],[actual_price]]*Table1[[#This Row],[rating_count]]</f>
        <v>39909030</v>
      </c>
      <c r="Q357" s="3" t="str">
        <f>IF(Table1[[#This Row],[discounted_price]]&lt;200, "₹ 200",IF(Table1[[#This Row],[discounted_price]]&lt;=500,"₹ 200-₹ 500", "&gt;₹ 500"))</f>
        <v>&gt;₹ 500</v>
      </c>
      <c r="R357">
        <f>Table1[[#This Row],[rating]]*Table1[[#This Row],[rating_count]]</f>
        <v>68671</v>
      </c>
      <c r="S357" t="str">
        <f>IF(Table1[[#This Row],[discount_percentage]]&lt;0.25, "Low", IF(Table1[[#This Row],[discount_percentage]]&lt;0.5, "Medium", "High"))</f>
        <v>Medium</v>
      </c>
    </row>
    <row r="358" spans="1:19" x14ac:dyDescent="0.25">
      <c r="A358" t="s">
        <v>769</v>
      </c>
      <c r="B358" t="s">
        <v>770</v>
      </c>
      <c r="C358" t="str">
        <f>TRIM(LEFT(Table1[[#This Row],[product_name]], FIND(" ", Table1[[#This Row],[product_name]], FIND(" ", Table1[[#This Row],[product_name]], FIND(" ", Table1[[#This Row],[product_name]])+1)+1)))</f>
        <v>Mi 10000mAH Li-Polymer,</v>
      </c>
      <c r="D358" t="str">
        <f>PROPER(Table1[[#This Row],[Column1]])</f>
        <v>Mi 10000Mah Li-Polymer,</v>
      </c>
      <c r="E358" t="s">
        <v>52</v>
      </c>
      <c r="F358" t="s">
        <v>722</v>
      </c>
      <c r="G358" t="s">
        <v>723</v>
      </c>
      <c r="H358" t="s">
        <v>724</v>
      </c>
      <c r="I358" s="1">
        <v>1149</v>
      </c>
      <c r="J358" s="1">
        <v>2199</v>
      </c>
      <c r="K358" s="4">
        <v>0.48</v>
      </c>
      <c r="L358">
        <f>IF(Table1[[#This Row],[discount_percentage]]&gt;=0.5, 1,0)</f>
        <v>0</v>
      </c>
      <c r="M358">
        <v>4.3</v>
      </c>
      <c r="N358" s="2">
        <v>178912</v>
      </c>
      <c r="O358" s="5">
        <f>IF(Table1[[#This Row],[rating_count]]&lt;1000, 1, 0)</f>
        <v>0</v>
      </c>
      <c r="P358" s="6">
        <f>Table1[[#This Row],[actual_price]]*Table1[[#This Row],[rating_count]]</f>
        <v>393427488</v>
      </c>
      <c r="Q358" s="3" t="str">
        <f>IF(Table1[[#This Row],[discounted_price]]&lt;200, "₹ 200",IF(Table1[[#This Row],[discounted_price]]&lt;=500,"₹ 200-₹ 500", "&gt;₹ 500"))</f>
        <v>&gt;₹ 500</v>
      </c>
      <c r="R358">
        <f>Table1[[#This Row],[rating]]*Table1[[#This Row],[rating_count]]</f>
        <v>769321.6</v>
      </c>
      <c r="S358" t="str">
        <f>IF(Table1[[#This Row],[discount_percentage]]&lt;0.25, "Low", IF(Table1[[#This Row],[discount_percentage]]&lt;0.5, "Medium", "High"))</f>
        <v>Medium</v>
      </c>
    </row>
    <row r="359" spans="1:19" x14ac:dyDescent="0.25">
      <c r="A359" t="s">
        <v>771</v>
      </c>
      <c r="B359" t="s">
        <v>772</v>
      </c>
      <c r="C359" t="str">
        <f>TRIM(LEFT(Table1[[#This Row],[product_name]], FIND(" ", Table1[[#This Row],[product_name]], FIND(" ", Table1[[#This Row],[product_name]], FIND(" ", Table1[[#This Row],[product_name]])+1)+1)))</f>
        <v>ELV Car Mount</v>
      </c>
      <c r="D359" t="str">
        <f>PROPER(Table1[[#This Row],[Column1]])</f>
        <v>Elv Car Mount</v>
      </c>
      <c r="E359" t="s">
        <v>52</v>
      </c>
      <c r="F359" t="s">
        <v>722</v>
      </c>
      <c r="G359" t="s">
        <v>723</v>
      </c>
      <c r="H359" t="s">
        <v>773</v>
      </c>
      <c r="I359" s="1">
        <v>349</v>
      </c>
      <c r="J359" s="1">
        <v>999</v>
      </c>
      <c r="K359" s="4">
        <v>0.65</v>
      </c>
      <c r="L359">
        <f>IF(Table1[[#This Row],[discount_percentage]]&gt;=0.5, 1,0)</f>
        <v>1</v>
      </c>
      <c r="M359">
        <v>3.9</v>
      </c>
      <c r="N359" s="2">
        <v>46399</v>
      </c>
      <c r="O359" s="5">
        <f>IF(Table1[[#This Row],[rating_count]]&lt;1000, 1, 0)</f>
        <v>0</v>
      </c>
      <c r="P359" s="6">
        <f>Table1[[#This Row],[actual_price]]*Table1[[#This Row],[rating_count]]</f>
        <v>46352601</v>
      </c>
      <c r="Q359" s="3" t="str">
        <f>IF(Table1[[#This Row],[discounted_price]]&lt;200, "₹ 200",IF(Table1[[#This Row],[discounted_price]]&lt;=500,"₹ 200-₹ 500", "&gt;₹ 500"))</f>
        <v>₹ 200-₹ 500</v>
      </c>
      <c r="R359">
        <f>Table1[[#This Row],[rating]]*Table1[[#This Row],[rating_count]]</f>
        <v>180956.1</v>
      </c>
      <c r="S359" t="str">
        <f>IF(Table1[[#This Row],[discount_percentage]]&lt;0.25, "Low", IF(Table1[[#This Row],[discount_percentage]]&lt;0.5, "Medium", "High"))</f>
        <v>High</v>
      </c>
    </row>
    <row r="360" spans="1:19" x14ac:dyDescent="0.25">
      <c r="A360" t="s">
        <v>774</v>
      </c>
      <c r="B360" t="s">
        <v>775</v>
      </c>
      <c r="C360" t="str">
        <f>TRIM(LEFT(Table1[[#This Row],[product_name]], FIND(" ", Table1[[#This Row],[product_name]], FIND(" ", Table1[[#This Row],[product_name]], FIND(" ", Table1[[#This Row],[product_name]])+1)+1)))</f>
        <v>Samsung 25W USB</v>
      </c>
      <c r="D360" t="str">
        <f>PROPER(Table1[[#This Row],[Column1]])</f>
        <v>Samsung 25W Usb</v>
      </c>
      <c r="E360" t="s">
        <v>52</v>
      </c>
      <c r="F360" t="s">
        <v>722</v>
      </c>
      <c r="G360" t="s">
        <v>723</v>
      </c>
      <c r="H360" t="s">
        <v>724</v>
      </c>
      <c r="I360" s="1">
        <v>1219</v>
      </c>
      <c r="J360" s="1">
        <v>1699</v>
      </c>
      <c r="K360" s="4">
        <v>0.28000000000000003</v>
      </c>
      <c r="L360">
        <f>IF(Table1[[#This Row],[discount_percentage]]&gt;=0.5, 1,0)</f>
        <v>0</v>
      </c>
      <c r="M360">
        <v>4.4000000000000004</v>
      </c>
      <c r="N360" s="2">
        <v>8891</v>
      </c>
      <c r="O360" s="5">
        <f>IF(Table1[[#This Row],[rating_count]]&lt;1000, 1, 0)</f>
        <v>0</v>
      </c>
      <c r="P360" s="6">
        <f>Table1[[#This Row],[actual_price]]*Table1[[#This Row],[rating_count]]</f>
        <v>15105809</v>
      </c>
      <c r="Q360" s="3" t="str">
        <f>IF(Table1[[#This Row],[discounted_price]]&lt;200, "₹ 200",IF(Table1[[#This Row],[discounted_price]]&lt;=500,"₹ 200-₹ 500", "&gt;₹ 500"))</f>
        <v>&gt;₹ 500</v>
      </c>
      <c r="R360">
        <f>Table1[[#This Row],[rating]]*Table1[[#This Row],[rating_count]]</f>
        <v>39120.400000000001</v>
      </c>
      <c r="S360" t="str">
        <f>IF(Table1[[#This Row],[discount_percentage]]&lt;0.25, "Low", IF(Table1[[#This Row],[discount_percentage]]&lt;0.5, "Medium", "High"))</f>
        <v>Medium</v>
      </c>
    </row>
    <row r="361" spans="1:19" x14ac:dyDescent="0.25">
      <c r="A361" t="s">
        <v>776</v>
      </c>
      <c r="B361" t="s">
        <v>777</v>
      </c>
      <c r="C361" t="str">
        <f>TRIM(LEFT(Table1[[#This Row],[product_name]], FIND(" ", Table1[[#This Row],[product_name]], FIND(" ", Table1[[#This Row],[product_name]], FIND(" ", Table1[[#This Row],[product_name]])+1)+1)))</f>
        <v>Noise ColorFit Pulse</v>
      </c>
      <c r="D361" t="str">
        <f>PROPER(Table1[[#This Row],[Column1]])</f>
        <v>Noise Colorfit Pulse</v>
      </c>
      <c r="E361" t="s">
        <v>52</v>
      </c>
      <c r="F361" t="s">
        <v>714</v>
      </c>
      <c r="G361" t="s">
        <v>715</v>
      </c>
      <c r="I361" s="1">
        <v>1599</v>
      </c>
      <c r="J361" s="1">
        <v>3999</v>
      </c>
      <c r="K361" s="4">
        <v>0.6</v>
      </c>
      <c r="L361">
        <f>IF(Table1[[#This Row],[discount_percentage]]&gt;=0.5, 1,0)</f>
        <v>1</v>
      </c>
      <c r="M361">
        <v>4</v>
      </c>
      <c r="N361" s="2">
        <v>30254</v>
      </c>
      <c r="O361" s="5">
        <f>IF(Table1[[#This Row],[rating_count]]&lt;1000, 1, 0)</f>
        <v>0</v>
      </c>
      <c r="P361" s="6">
        <f>Table1[[#This Row],[actual_price]]*Table1[[#This Row],[rating_count]]</f>
        <v>120985746</v>
      </c>
      <c r="Q361" s="3" t="str">
        <f>IF(Table1[[#This Row],[discounted_price]]&lt;200, "₹ 200",IF(Table1[[#This Row],[discounted_price]]&lt;=500,"₹ 200-₹ 500", "&gt;₹ 500"))</f>
        <v>&gt;₹ 500</v>
      </c>
      <c r="R361">
        <f>Table1[[#This Row],[rating]]*Table1[[#This Row],[rating_count]]</f>
        <v>121016</v>
      </c>
      <c r="S361" t="str">
        <f>IF(Table1[[#This Row],[discount_percentage]]&lt;0.25, "Low", IF(Table1[[#This Row],[discount_percentage]]&lt;0.5, "Medium", "High"))</f>
        <v>High</v>
      </c>
    </row>
    <row r="362" spans="1:19" x14ac:dyDescent="0.25">
      <c r="A362" t="s">
        <v>778</v>
      </c>
      <c r="B362" t="s">
        <v>779</v>
      </c>
      <c r="C362" t="str">
        <f>TRIM(LEFT(Table1[[#This Row],[product_name]], FIND(" ", Table1[[#This Row],[product_name]], FIND(" ", Table1[[#This Row],[product_name]], FIND(" ", Table1[[#This Row],[product_name]])+1)+1)))</f>
        <v>Fire-Boltt Ninja 3</v>
      </c>
      <c r="D362" t="str">
        <f>PROPER(Table1[[#This Row],[Column1]])</f>
        <v>Fire-Boltt Ninja 3</v>
      </c>
      <c r="E362" t="s">
        <v>52</v>
      </c>
      <c r="F362" t="s">
        <v>714</v>
      </c>
      <c r="G362" t="s">
        <v>715</v>
      </c>
      <c r="I362" s="1">
        <v>1499</v>
      </c>
      <c r="J362" s="1">
        <v>7999</v>
      </c>
      <c r="K362" s="4">
        <v>0.81</v>
      </c>
      <c r="L362">
        <f>IF(Table1[[#This Row],[discount_percentage]]&gt;=0.5, 1,0)</f>
        <v>1</v>
      </c>
      <c r="M362">
        <v>4.2</v>
      </c>
      <c r="N362" s="2">
        <v>22636</v>
      </c>
      <c r="O362" s="5">
        <f>IF(Table1[[#This Row],[rating_count]]&lt;1000, 1, 0)</f>
        <v>0</v>
      </c>
      <c r="P362" s="6">
        <f>Table1[[#This Row],[actual_price]]*Table1[[#This Row],[rating_count]]</f>
        <v>181065364</v>
      </c>
      <c r="Q362" s="3" t="str">
        <f>IF(Table1[[#This Row],[discounted_price]]&lt;200, "₹ 200",IF(Table1[[#This Row],[discounted_price]]&lt;=500,"₹ 200-₹ 500", "&gt;₹ 500"))</f>
        <v>&gt;₹ 500</v>
      </c>
      <c r="R362">
        <f>Table1[[#This Row],[rating]]*Table1[[#This Row],[rating_count]]</f>
        <v>95071.2</v>
      </c>
      <c r="S362" t="str">
        <f>IF(Table1[[#This Row],[discount_percentage]]&lt;0.25, "Low", IF(Table1[[#This Row],[discount_percentage]]&lt;0.5, "Medium", "High"))</f>
        <v>High</v>
      </c>
    </row>
    <row r="363" spans="1:19" x14ac:dyDescent="0.25">
      <c r="A363" t="s">
        <v>780</v>
      </c>
      <c r="B363" t="s">
        <v>781</v>
      </c>
      <c r="C363" t="str">
        <f>TRIM(LEFT(Table1[[#This Row],[product_name]], FIND(" ", Table1[[#This Row],[product_name]], FIND(" ", Table1[[#This Row],[product_name]], FIND(" ", Table1[[#This Row],[product_name]])+1)+1)))</f>
        <v>Samsung Galaxy M33</v>
      </c>
      <c r="D363" t="str">
        <f>PROPER(Table1[[#This Row],[Column1]])</f>
        <v>Samsung Galaxy M33</v>
      </c>
      <c r="E363" t="s">
        <v>52</v>
      </c>
      <c r="F363" t="s">
        <v>722</v>
      </c>
      <c r="G363" t="s">
        <v>727</v>
      </c>
      <c r="H363" t="s">
        <v>728</v>
      </c>
      <c r="I363" s="1">
        <v>18499</v>
      </c>
      <c r="J363" s="1">
        <v>25999</v>
      </c>
      <c r="K363" s="4">
        <v>0.28999999999999998</v>
      </c>
      <c r="L363">
        <f>IF(Table1[[#This Row],[discount_percentage]]&gt;=0.5, 1,0)</f>
        <v>0</v>
      </c>
      <c r="M363">
        <v>4.0999999999999996</v>
      </c>
      <c r="N363" s="2">
        <v>22318</v>
      </c>
      <c r="O363" s="5">
        <f>IF(Table1[[#This Row],[rating_count]]&lt;1000, 1, 0)</f>
        <v>0</v>
      </c>
      <c r="P363" s="6">
        <f>Table1[[#This Row],[actual_price]]*Table1[[#This Row],[rating_count]]</f>
        <v>580245682</v>
      </c>
      <c r="Q363" s="3" t="str">
        <f>IF(Table1[[#This Row],[discounted_price]]&lt;200, "₹ 200",IF(Table1[[#This Row],[discounted_price]]&lt;=500,"₹ 200-₹ 500", "&gt;₹ 500"))</f>
        <v>&gt;₹ 500</v>
      </c>
      <c r="R363">
        <f>Table1[[#This Row],[rating]]*Table1[[#This Row],[rating_count]]</f>
        <v>91503.799999999988</v>
      </c>
      <c r="S363" t="str">
        <f>IF(Table1[[#This Row],[discount_percentage]]&lt;0.25, "Low", IF(Table1[[#This Row],[discount_percentage]]&lt;0.5, "Medium", "High"))</f>
        <v>Medium</v>
      </c>
    </row>
    <row r="364" spans="1:19" x14ac:dyDescent="0.25">
      <c r="A364" t="s">
        <v>782</v>
      </c>
      <c r="B364" t="s">
        <v>783</v>
      </c>
      <c r="C364" t="str">
        <f>TRIM(LEFT(Table1[[#This Row],[product_name]], FIND(" ", Table1[[#This Row],[product_name]], FIND(" ", Table1[[#This Row],[product_name]], FIND(" ", Table1[[#This Row],[product_name]])+1)+1)))</f>
        <v>SanDisk Ultra microSD</v>
      </c>
      <c r="D364" t="str">
        <f>PROPER(Table1[[#This Row],[Column1]])</f>
        <v>Sandisk Ultra Microsd</v>
      </c>
      <c r="E364" t="s">
        <v>52</v>
      </c>
      <c r="F364" t="s">
        <v>54</v>
      </c>
      <c r="G364" t="s">
        <v>739</v>
      </c>
      <c r="H364" t="s">
        <v>740</v>
      </c>
      <c r="I364" s="1">
        <v>369</v>
      </c>
      <c r="J364" s="1">
        <v>700</v>
      </c>
      <c r="K364" s="4">
        <v>0.47</v>
      </c>
      <c r="L364">
        <f>IF(Table1[[#This Row],[discount_percentage]]&gt;=0.5, 1,0)</f>
        <v>0</v>
      </c>
      <c r="M364">
        <v>4.4000000000000004</v>
      </c>
      <c r="N364" s="2">
        <v>67259</v>
      </c>
      <c r="O364" s="5">
        <f>IF(Table1[[#This Row],[rating_count]]&lt;1000, 1, 0)</f>
        <v>0</v>
      </c>
      <c r="P364" s="6">
        <f>Table1[[#This Row],[actual_price]]*Table1[[#This Row],[rating_count]]</f>
        <v>47081300</v>
      </c>
      <c r="Q364" s="3" t="str">
        <f>IF(Table1[[#This Row],[discounted_price]]&lt;200, "₹ 200",IF(Table1[[#This Row],[discounted_price]]&lt;=500,"₹ 200-₹ 500", "&gt;₹ 500"))</f>
        <v>₹ 200-₹ 500</v>
      </c>
      <c r="R364">
        <f>Table1[[#This Row],[rating]]*Table1[[#This Row],[rating_count]]</f>
        <v>295939.60000000003</v>
      </c>
      <c r="S364" t="str">
        <f>IF(Table1[[#This Row],[discount_percentage]]&lt;0.25, "Low", IF(Table1[[#This Row],[discount_percentage]]&lt;0.5, "Medium", "High"))</f>
        <v>Medium</v>
      </c>
    </row>
    <row r="365" spans="1:19" x14ac:dyDescent="0.25">
      <c r="A365" t="s">
        <v>784</v>
      </c>
      <c r="B365" t="s">
        <v>785</v>
      </c>
      <c r="C365" t="str">
        <f>TRIM(LEFT(Table1[[#This Row],[product_name]], FIND(" ", Table1[[#This Row],[product_name]], FIND(" ", Table1[[#This Row],[product_name]], FIND(" ", Table1[[#This Row],[product_name]])+1)+1)))</f>
        <v>Samsung Galaxy M13</v>
      </c>
      <c r="D365" t="str">
        <f>PROPER(Table1[[#This Row],[Column1]])</f>
        <v>Samsung Galaxy M13</v>
      </c>
      <c r="E365" t="s">
        <v>52</v>
      </c>
      <c r="F365" t="s">
        <v>722</v>
      </c>
      <c r="G365" t="s">
        <v>727</v>
      </c>
      <c r="H365" t="s">
        <v>728</v>
      </c>
      <c r="I365" s="1">
        <v>12999</v>
      </c>
      <c r="J365" s="1">
        <v>17999</v>
      </c>
      <c r="K365" s="4">
        <v>0.28000000000000003</v>
      </c>
      <c r="L365">
        <f>IF(Table1[[#This Row],[discount_percentage]]&gt;=0.5, 1,0)</f>
        <v>0</v>
      </c>
      <c r="M365">
        <v>4.0999999999999996</v>
      </c>
      <c r="N365" s="2">
        <v>18998</v>
      </c>
      <c r="O365" s="5">
        <f>IF(Table1[[#This Row],[rating_count]]&lt;1000, 1, 0)</f>
        <v>0</v>
      </c>
      <c r="P365" s="6">
        <f>Table1[[#This Row],[actual_price]]*Table1[[#This Row],[rating_count]]</f>
        <v>341945002</v>
      </c>
      <c r="Q365" s="3" t="str">
        <f>IF(Table1[[#This Row],[discounted_price]]&lt;200, "₹ 200",IF(Table1[[#This Row],[discounted_price]]&lt;=500,"₹ 200-₹ 500", "&gt;₹ 500"))</f>
        <v>&gt;₹ 500</v>
      </c>
      <c r="R365">
        <f>Table1[[#This Row],[rating]]*Table1[[#This Row],[rating_count]]</f>
        <v>77891.799999999988</v>
      </c>
      <c r="S365" t="str">
        <f>IF(Table1[[#This Row],[discount_percentage]]&lt;0.25, "Low", IF(Table1[[#This Row],[discount_percentage]]&lt;0.5, "Medium", "High"))</f>
        <v>Medium</v>
      </c>
    </row>
    <row r="366" spans="1:19" x14ac:dyDescent="0.25">
      <c r="A366" t="s">
        <v>786</v>
      </c>
      <c r="B366" t="s">
        <v>713</v>
      </c>
      <c r="C366" t="str">
        <f>TRIM(LEFT(Table1[[#This Row],[product_name]], FIND(" ", Table1[[#This Row],[product_name]], FIND(" ", Table1[[#This Row],[product_name]], FIND(" ", Table1[[#This Row],[product_name]])+1)+1)))</f>
        <v>Fire-Boltt Ninja Call</v>
      </c>
      <c r="D366" t="str">
        <f>PROPER(Table1[[#This Row],[Column1]])</f>
        <v>Fire-Boltt Ninja Call</v>
      </c>
      <c r="E366" t="s">
        <v>52</v>
      </c>
      <c r="F366" t="s">
        <v>714</v>
      </c>
      <c r="G366" t="s">
        <v>715</v>
      </c>
      <c r="I366" s="1">
        <v>1799</v>
      </c>
      <c r="J366" s="1">
        <v>19999</v>
      </c>
      <c r="K366" s="4">
        <v>0.91</v>
      </c>
      <c r="L366">
        <f>IF(Table1[[#This Row],[discount_percentage]]&gt;=0.5, 1,0)</f>
        <v>1</v>
      </c>
      <c r="M366">
        <v>4.2</v>
      </c>
      <c r="N366" s="2">
        <v>13937</v>
      </c>
      <c r="O366" s="5">
        <f>IF(Table1[[#This Row],[rating_count]]&lt;1000, 1, 0)</f>
        <v>0</v>
      </c>
      <c r="P366" s="6">
        <f>Table1[[#This Row],[actual_price]]*Table1[[#This Row],[rating_count]]</f>
        <v>278726063</v>
      </c>
      <c r="Q366" s="3" t="str">
        <f>IF(Table1[[#This Row],[discounted_price]]&lt;200, "₹ 200",IF(Table1[[#This Row],[discounted_price]]&lt;=500,"₹ 200-₹ 500", "&gt;₹ 500"))</f>
        <v>&gt;₹ 500</v>
      </c>
      <c r="R366">
        <f>Table1[[#This Row],[rating]]*Table1[[#This Row],[rating_count]]</f>
        <v>58535.4</v>
      </c>
      <c r="S366" t="str">
        <f>IF(Table1[[#This Row],[discount_percentage]]&lt;0.25, "Low", IF(Table1[[#This Row],[discount_percentage]]&lt;0.5, "Medium", "High"))</f>
        <v>High</v>
      </c>
    </row>
    <row r="367" spans="1:19" x14ac:dyDescent="0.25">
      <c r="A367" t="s">
        <v>787</v>
      </c>
      <c r="B367" t="s">
        <v>788</v>
      </c>
      <c r="C367" t="str">
        <f>TRIM(LEFT(Table1[[#This Row],[product_name]], FIND(" ", Table1[[#This Row],[product_name]], FIND(" ", Table1[[#This Row],[product_name]], FIND(" ", Table1[[#This Row],[product_name]])+1)+1)))</f>
        <v>Fire-Boltt India's No</v>
      </c>
      <c r="D367" t="str">
        <f>PROPER(Table1[[#This Row],[Column1]])</f>
        <v>Fire-Boltt India'S No</v>
      </c>
      <c r="E367" t="s">
        <v>52</v>
      </c>
      <c r="F367" t="s">
        <v>714</v>
      </c>
      <c r="G367" t="s">
        <v>715</v>
      </c>
      <c r="I367" s="1">
        <v>2199</v>
      </c>
      <c r="J367" s="1">
        <v>9999</v>
      </c>
      <c r="K367" s="4">
        <v>0.78</v>
      </c>
      <c r="L367">
        <f>IF(Table1[[#This Row],[discount_percentage]]&gt;=0.5, 1,0)</f>
        <v>1</v>
      </c>
      <c r="M367">
        <v>4.2</v>
      </c>
      <c r="N367" s="2">
        <v>29471</v>
      </c>
      <c r="O367" s="5">
        <f>IF(Table1[[#This Row],[rating_count]]&lt;1000, 1, 0)</f>
        <v>0</v>
      </c>
      <c r="P367" s="6">
        <f>Table1[[#This Row],[actual_price]]*Table1[[#This Row],[rating_count]]</f>
        <v>294680529</v>
      </c>
      <c r="Q367" s="3" t="str">
        <f>IF(Table1[[#This Row],[discounted_price]]&lt;200, "₹ 200",IF(Table1[[#This Row],[discounted_price]]&lt;=500,"₹ 200-₹ 500", "&gt;₹ 500"))</f>
        <v>&gt;₹ 500</v>
      </c>
      <c r="R367">
        <f>Table1[[#This Row],[rating]]*Table1[[#This Row],[rating_count]]</f>
        <v>123778.20000000001</v>
      </c>
      <c r="S367" t="str">
        <f>IF(Table1[[#This Row],[discount_percentage]]&lt;0.25, "Low", IF(Table1[[#This Row],[discount_percentage]]&lt;0.5, "Medium", "High"))</f>
        <v>High</v>
      </c>
    </row>
    <row r="368" spans="1:19" x14ac:dyDescent="0.25">
      <c r="A368" t="s">
        <v>789</v>
      </c>
      <c r="B368" t="s">
        <v>790</v>
      </c>
      <c r="C368" t="str">
        <f>TRIM(LEFT(Table1[[#This Row],[product_name]], FIND(" ", Table1[[#This Row],[product_name]], FIND(" ", Table1[[#This Row],[product_name]], FIND(" ", Table1[[#This Row],[product_name]])+1)+1)))</f>
        <v>Samsung Galaxy M33</v>
      </c>
      <c r="D368" t="str">
        <f>PROPER(Table1[[#This Row],[Column1]])</f>
        <v>Samsung Galaxy M33</v>
      </c>
      <c r="E368" t="s">
        <v>52</v>
      </c>
      <c r="F368" t="s">
        <v>722</v>
      </c>
      <c r="G368" t="s">
        <v>727</v>
      </c>
      <c r="H368" t="s">
        <v>728</v>
      </c>
      <c r="I368" s="1">
        <v>16999</v>
      </c>
      <c r="J368" s="1">
        <v>24999</v>
      </c>
      <c r="K368" s="4">
        <v>0.32</v>
      </c>
      <c r="L368">
        <f>IF(Table1[[#This Row],[discount_percentage]]&gt;=0.5, 1,0)</f>
        <v>0</v>
      </c>
      <c r="M368">
        <v>4.0999999999999996</v>
      </c>
      <c r="N368" s="2">
        <v>22318</v>
      </c>
      <c r="O368" s="5">
        <f>IF(Table1[[#This Row],[rating_count]]&lt;1000, 1, 0)</f>
        <v>0</v>
      </c>
      <c r="P368" s="6">
        <f>Table1[[#This Row],[actual_price]]*Table1[[#This Row],[rating_count]]</f>
        <v>557927682</v>
      </c>
      <c r="Q368" s="3" t="str">
        <f>IF(Table1[[#This Row],[discounted_price]]&lt;200, "₹ 200",IF(Table1[[#This Row],[discounted_price]]&lt;=500,"₹ 200-₹ 500", "&gt;₹ 500"))</f>
        <v>&gt;₹ 500</v>
      </c>
      <c r="R368">
        <f>Table1[[#This Row],[rating]]*Table1[[#This Row],[rating_count]]</f>
        <v>91503.799999999988</v>
      </c>
      <c r="S368" t="str">
        <f>IF(Table1[[#This Row],[discount_percentage]]&lt;0.25, "Low", IF(Table1[[#This Row],[discount_percentage]]&lt;0.5, "Medium", "High"))</f>
        <v>Medium</v>
      </c>
    </row>
    <row r="369" spans="1:19" x14ac:dyDescent="0.25">
      <c r="A369" t="s">
        <v>791</v>
      </c>
      <c r="B369" t="s">
        <v>792</v>
      </c>
      <c r="C369" t="str">
        <f>TRIM(LEFT(Table1[[#This Row],[product_name]], FIND(" ", Table1[[#This Row],[product_name]], FIND(" ", Table1[[#This Row],[product_name]], FIND(" ", Table1[[#This Row],[product_name]])+1)+1)))</f>
        <v>iQOO vivo Z6</v>
      </c>
      <c r="D369" t="str">
        <f>PROPER(Table1[[#This Row],[Column1]])</f>
        <v>Iqoo Vivo Z6</v>
      </c>
      <c r="E369" t="s">
        <v>52</v>
      </c>
      <c r="F369" t="s">
        <v>722</v>
      </c>
      <c r="G369" t="s">
        <v>727</v>
      </c>
      <c r="H369" t="s">
        <v>728</v>
      </c>
      <c r="I369" s="1">
        <v>16499</v>
      </c>
      <c r="J369" s="1">
        <v>20999</v>
      </c>
      <c r="K369" s="4">
        <v>0.21</v>
      </c>
      <c r="L369">
        <f>IF(Table1[[#This Row],[discount_percentage]]&gt;=0.5, 1,0)</f>
        <v>0</v>
      </c>
      <c r="M369">
        <v>4</v>
      </c>
      <c r="N369" s="2">
        <v>21350</v>
      </c>
      <c r="O369" s="5">
        <f>IF(Table1[[#This Row],[rating_count]]&lt;1000, 1, 0)</f>
        <v>0</v>
      </c>
      <c r="P369" s="6">
        <f>Table1[[#This Row],[actual_price]]*Table1[[#This Row],[rating_count]]</f>
        <v>448328650</v>
      </c>
      <c r="Q369" s="3" t="str">
        <f>IF(Table1[[#This Row],[discounted_price]]&lt;200, "₹ 200",IF(Table1[[#This Row],[discounted_price]]&lt;=500,"₹ 200-₹ 500", "&gt;₹ 500"))</f>
        <v>&gt;₹ 500</v>
      </c>
      <c r="R369">
        <f>Table1[[#This Row],[rating]]*Table1[[#This Row],[rating_count]]</f>
        <v>85400</v>
      </c>
      <c r="S369" t="str">
        <f>IF(Table1[[#This Row],[discount_percentage]]&lt;0.25, "Low", IF(Table1[[#This Row],[discount_percentage]]&lt;0.5, "Medium", "High"))</f>
        <v>Low</v>
      </c>
    </row>
    <row r="370" spans="1:19" x14ac:dyDescent="0.25">
      <c r="A370" t="s">
        <v>793</v>
      </c>
      <c r="B370" t="s">
        <v>713</v>
      </c>
      <c r="C370" t="str">
        <f>TRIM(LEFT(Table1[[#This Row],[product_name]], FIND(" ", Table1[[#This Row],[product_name]], FIND(" ", Table1[[#This Row],[product_name]], FIND(" ", Table1[[#This Row],[product_name]])+1)+1)))</f>
        <v>Fire-Boltt Ninja Call</v>
      </c>
      <c r="D370" t="str">
        <f>PROPER(Table1[[#This Row],[Column1]])</f>
        <v>Fire-Boltt Ninja Call</v>
      </c>
      <c r="E370" t="s">
        <v>52</v>
      </c>
      <c r="F370" t="s">
        <v>714</v>
      </c>
      <c r="G370" t="s">
        <v>715</v>
      </c>
      <c r="I370" s="1">
        <v>1799</v>
      </c>
      <c r="J370" s="1">
        <v>19999</v>
      </c>
      <c r="K370" s="4">
        <v>0.91</v>
      </c>
      <c r="L370">
        <f>IF(Table1[[#This Row],[discount_percentage]]&gt;=0.5, 1,0)</f>
        <v>1</v>
      </c>
      <c r="M370">
        <v>4.2</v>
      </c>
      <c r="N370" s="2">
        <v>13937</v>
      </c>
      <c r="O370" s="5">
        <f>IF(Table1[[#This Row],[rating_count]]&lt;1000, 1, 0)</f>
        <v>0</v>
      </c>
      <c r="P370" s="6">
        <f>Table1[[#This Row],[actual_price]]*Table1[[#This Row],[rating_count]]</f>
        <v>278726063</v>
      </c>
      <c r="Q370" s="3" t="str">
        <f>IF(Table1[[#This Row],[discounted_price]]&lt;200, "₹ 200",IF(Table1[[#This Row],[discounted_price]]&lt;=500,"₹ 200-₹ 500", "&gt;₹ 500"))</f>
        <v>&gt;₹ 500</v>
      </c>
      <c r="R370">
        <f>Table1[[#This Row],[rating]]*Table1[[#This Row],[rating_count]]</f>
        <v>58535.4</v>
      </c>
      <c r="S370" t="str">
        <f>IF(Table1[[#This Row],[discount_percentage]]&lt;0.25, "Low", IF(Table1[[#This Row],[discount_percentage]]&lt;0.5, "Medium", "High"))</f>
        <v>High</v>
      </c>
    </row>
    <row r="371" spans="1:19" x14ac:dyDescent="0.25">
      <c r="A371" t="s">
        <v>794</v>
      </c>
      <c r="B371" t="s">
        <v>795</v>
      </c>
      <c r="C371" t="str">
        <f>TRIM(LEFT(Table1[[#This Row],[product_name]], FIND(" ", Table1[[#This Row],[product_name]], FIND(" ", Table1[[#This Row],[product_name]], FIND(" ", Table1[[#This Row],[product_name]])+1)+1)))</f>
        <v>Redmi 9 Activ</v>
      </c>
      <c r="D371" t="str">
        <f>PROPER(Table1[[#This Row],[Column1]])</f>
        <v>Redmi 9 Activ</v>
      </c>
      <c r="E371" t="s">
        <v>21</v>
      </c>
      <c r="F371" t="s">
        <v>22</v>
      </c>
      <c r="G371" t="s">
        <v>23</v>
      </c>
      <c r="H371" t="s">
        <v>24</v>
      </c>
      <c r="I371" s="1">
        <v>399</v>
      </c>
      <c r="J371" s="1">
        <v>10999</v>
      </c>
      <c r="K371" s="4">
        <v>0.23</v>
      </c>
      <c r="L371">
        <f>IF(Table1[[#This Row],[discount_percentage]]&gt;=0.5, 1,0)</f>
        <v>0</v>
      </c>
      <c r="M371">
        <v>4.0999999999999996</v>
      </c>
      <c r="N371" s="2">
        <v>313836</v>
      </c>
      <c r="O371" s="5">
        <f>IF(Table1[[#This Row],[rating_count]]&lt;1000, 1, 0)</f>
        <v>0</v>
      </c>
      <c r="P371" s="6">
        <f>Table1[[#This Row],[actual_price]]*Table1[[#This Row],[rating_count]]</f>
        <v>3451882164</v>
      </c>
      <c r="Q371" s="3" t="str">
        <f>IF(Table1[[#This Row],[discounted_price]]&lt;200, "₹ 200",IF(Table1[[#This Row],[discounted_price]]&lt;=500,"₹ 200-₹ 500", "&gt;₹ 500"))</f>
        <v>₹ 200-₹ 500</v>
      </c>
      <c r="R371">
        <f>Table1[[#This Row],[rating]]*Table1[[#This Row],[rating_count]]</f>
        <v>1286727.5999999999</v>
      </c>
      <c r="S371" t="str">
        <f>IF(Table1[[#This Row],[discount_percentage]]&lt;0.25, "Low", IF(Table1[[#This Row],[discount_percentage]]&lt;0.5, "Medium", "High"))</f>
        <v>Low</v>
      </c>
    </row>
    <row r="372" spans="1:19" x14ac:dyDescent="0.25">
      <c r="A372" t="s">
        <v>796</v>
      </c>
      <c r="B372" t="s">
        <v>797</v>
      </c>
      <c r="C372" t="str">
        <f>TRIM(LEFT(Table1[[#This Row],[product_name]], FIND(" ", Table1[[#This Row],[product_name]], FIND(" ", Table1[[#This Row],[product_name]], FIND(" ", Table1[[#This Row],[product_name]])+1)+1)))</f>
        <v>Redmi 9A Sport</v>
      </c>
      <c r="D372" t="str">
        <f>PROPER(Table1[[#This Row],[Column1]])</f>
        <v>Redmi 9A Sport</v>
      </c>
      <c r="E372" t="s">
        <v>52</v>
      </c>
      <c r="F372" t="s">
        <v>722</v>
      </c>
      <c r="G372" t="s">
        <v>727</v>
      </c>
      <c r="H372" t="s">
        <v>728</v>
      </c>
      <c r="I372" s="1">
        <v>8499</v>
      </c>
      <c r="J372" s="1">
        <v>8499</v>
      </c>
      <c r="K372" s="4">
        <v>0.24</v>
      </c>
      <c r="L372">
        <f>IF(Table1[[#This Row],[discount_percentage]]&gt;=0.5, 1,0)</f>
        <v>0</v>
      </c>
      <c r="M372">
        <v>4.0999999999999996</v>
      </c>
      <c r="N372" s="2">
        <v>313836</v>
      </c>
      <c r="O372" s="5">
        <f>IF(Table1[[#This Row],[rating_count]]&lt;1000, 1, 0)</f>
        <v>0</v>
      </c>
      <c r="P372" s="6">
        <f>Table1[[#This Row],[actual_price]]*Table1[[#This Row],[rating_count]]</f>
        <v>2667292164</v>
      </c>
      <c r="Q372" s="3" t="str">
        <f>IF(Table1[[#This Row],[discounted_price]]&lt;200, "₹ 200",IF(Table1[[#This Row],[discounted_price]]&lt;=500,"₹ 200-₹ 500", "&gt;₹ 500"))</f>
        <v>&gt;₹ 500</v>
      </c>
      <c r="R372">
        <f>Table1[[#This Row],[rating]]*Table1[[#This Row],[rating_count]]</f>
        <v>1286727.5999999999</v>
      </c>
      <c r="S372" t="str">
        <f>IF(Table1[[#This Row],[discount_percentage]]&lt;0.25, "Low", IF(Table1[[#This Row],[discount_percentage]]&lt;0.5, "Medium", "High"))</f>
        <v>Low</v>
      </c>
    </row>
    <row r="373" spans="1:19" x14ac:dyDescent="0.25">
      <c r="A373" t="s">
        <v>798</v>
      </c>
      <c r="B373" t="s">
        <v>713</v>
      </c>
      <c r="C373" t="str">
        <f>TRIM(LEFT(Table1[[#This Row],[product_name]], FIND(" ", Table1[[#This Row],[product_name]], FIND(" ", Table1[[#This Row],[product_name]], FIND(" ", Table1[[#This Row],[product_name]])+1)+1)))</f>
        <v>Fire-Boltt Ninja Call</v>
      </c>
      <c r="D373" t="str">
        <f>PROPER(Table1[[#This Row],[Column1]])</f>
        <v>Fire-Boltt Ninja Call</v>
      </c>
      <c r="E373" t="s">
        <v>52</v>
      </c>
      <c r="F373" t="s">
        <v>722</v>
      </c>
      <c r="G373" t="s">
        <v>727</v>
      </c>
      <c r="H373" t="s">
        <v>728</v>
      </c>
      <c r="I373" s="1">
        <v>6499</v>
      </c>
      <c r="J373" s="1">
        <v>19999</v>
      </c>
      <c r="K373" s="4">
        <v>0.91</v>
      </c>
      <c r="L373">
        <f>IF(Table1[[#This Row],[discount_percentage]]&gt;=0.5, 1,0)</f>
        <v>1</v>
      </c>
      <c r="M373">
        <v>4.2</v>
      </c>
      <c r="N373" s="2">
        <v>13937</v>
      </c>
      <c r="O373" s="5">
        <f>IF(Table1[[#This Row],[rating_count]]&lt;1000, 1, 0)</f>
        <v>0</v>
      </c>
      <c r="P373" s="6">
        <f>Table1[[#This Row],[actual_price]]*Table1[[#This Row],[rating_count]]</f>
        <v>278726063</v>
      </c>
      <c r="Q373" s="3" t="str">
        <f>IF(Table1[[#This Row],[discounted_price]]&lt;200, "₹ 200",IF(Table1[[#This Row],[discounted_price]]&lt;=500,"₹ 200-₹ 500", "&gt;₹ 500"))</f>
        <v>&gt;₹ 500</v>
      </c>
      <c r="R373">
        <f>Table1[[#This Row],[rating]]*Table1[[#This Row],[rating_count]]</f>
        <v>58535.4</v>
      </c>
      <c r="S373" t="str">
        <f>IF(Table1[[#This Row],[discount_percentage]]&lt;0.25, "Low", IF(Table1[[#This Row],[discount_percentage]]&lt;0.5, "Medium", "High"))</f>
        <v>High</v>
      </c>
    </row>
    <row r="374" spans="1:19" x14ac:dyDescent="0.25">
      <c r="A374" t="s">
        <v>799</v>
      </c>
      <c r="B374" t="s">
        <v>800</v>
      </c>
      <c r="C374" t="str">
        <f>TRIM(LEFT(Table1[[#This Row],[product_name]], FIND(" ", Table1[[#This Row],[product_name]], FIND(" ", Table1[[#This Row],[product_name]], FIND(" ", Table1[[#This Row],[product_name]])+1)+1)))</f>
        <v>Redmi 10A (Sea</v>
      </c>
      <c r="D374" t="str">
        <f>PROPER(Table1[[#This Row],[Column1]])</f>
        <v>Redmi 10A (Sea</v>
      </c>
      <c r="E374" t="s">
        <v>52</v>
      </c>
      <c r="F374" t="s">
        <v>714</v>
      </c>
      <c r="G374" t="s">
        <v>715</v>
      </c>
      <c r="I374" s="1">
        <v>1799</v>
      </c>
      <c r="J374" s="1">
        <v>11999</v>
      </c>
      <c r="K374" s="4">
        <v>0.25</v>
      </c>
      <c r="L374">
        <f>IF(Table1[[#This Row],[discount_percentage]]&gt;=0.5, 1,0)</f>
        <v>0</v>
      </c>
      <c r="M374">
        <v>4</v>
      </c>
      <c r="N374" s="2">
        <v>12796</v>
      </c>
      <c r="O374" s="5">
        <f>IF(Table1[[#This Row],[rating_count]]&lt;1000, 1, 0)</f>
        <v>0</v>
      </c>
      <c r="P374" s="6">
        <f>Table1[[#This Row],[actual_price]]*Table1[[#This Row],[rating_count]]</f>
        <v>153539204</v>
      </c>
      <c r="Q374" s="3" t="str">
        <f>IF(Table1[[#This Row],[discounted_price]]&lt;200, "₹ 200",IF(Table1[[#This Row],[discounted_price]]&lt;=500,"₹ 200-₹ 500", "&gt;₹ 500"))</f>
        <v>&gt;₹ 500</v>
      </c>
      <c r="R374">
        <f>Table1[[#This Row],[rating]]*Table1[[#This Row],[rating_count]]</f>
        <v>51184</v>
      </c>
      <c r="S374" t="str">
        <f>IF(Table1[[#This Row],[discount_percentage]]&lt;0.25, "Low", IF(Table1[[#This Row],[discount_percentage]]&lt;0.5, "Medium", "High"))</f>
        <v>Medium</v>
      </c>
    </row>
    <row r="375" spans="1:19" x14ac:dyDescent="0.25">
      <c r="A375" t="s">
        <v>801</v>
      </c>
      <c r="B375" t="s">
        <v>802</v>
      </c>
      <c r="C375" t="str">
        <f>TRIM(LEFT(Table1[[#This Row],[product_name]], FIND(" ", Table1[[#This Row],[product_name]], FIND(" ", Table1[[#This Row],[product_name]], FIND(" ", Table1[[#This Row],[product_name]])+1)+1)))</f>
        <v>AGARO Blaze USB</v>
      </c>
      <c r="D375" t="str">
        <f>PROPER(Table1[[#This Row],[Column1]])</f>
        <v>Agaro Blaze Usb</v>
      </c>
      <c r="E375" t="s">
        <v>52</v>
      </c>
      <c r="F375" t="s">
        <v>722</v>
      </c>
      <c r="G375" t="s">
        <v>727</v>
      </c>
      <c r="H375" t="s">
        <v>728</v>
      </c>
      <c r="I375" s="1">
        <v>8999</v>
      </c>
      <c r="J375" s="1">
        <v>495</v>
      </c>
      <c r="K375" s="4">
        <v>0.72</v>
      </c>
      <c r="L375">
        <f>IF(Table1[[#This Row],[discount_percentage]]&gt;=0.5, 1,0)</f>
        <v>1</v>
      </c>
      <c r="M375">
        <v>4.3</v>
      </c>
      <c r="N375" s="2">
        <v>14185</v>
      </c>
      <c r="O375" s="5">
        <f>IF(Table1[[#This Row],[rating_count]]&lt;1000, 1, 0)</f>
        <v>0</v>
      </c>
      <c r="P375" s="6">
        <f>Table1[[#This Row],[actual_price]]*Table1[[#This Row],[rating_count]]</f>
        <v>7021575</v>
      </c>
      <c r="Q375" s="3" t="str">
        <f>IF(Table1[[#This Row],[discounted_price]]&lt;200, "₹ 200",IF(Table1[[#This Row],[discounted_price]]&lt;=500,"₹ 200-₹ 500", "&gt;₹ 500"))</f>
        <v>&gt;₹ 500</v>
      </c>
      <c r="R375">
        <f>Table1[[#This Row],[rating]]*Table1[[#This Row],[rating_count]]</f>
        <v>60995.5</v>
      </c>
      <c r="S375" t="str">
        <f>IF(Table1[[#This Row],[discount_percentage]]&lt;0.25, "Low", IF(Table1[[#This Row],[discount_percentage]]&lt;0.5, "Medium", "High"))</f>
        <v>High</v>
      </c>
    </row>
    <row r="376" spans="1:19" x14ac:dyDescent="0.25">
      <c r="A376" t="s">
        <v>803</v>
      </c>
      <c r="B376" t="s">
        <v>804</v>
      </c>
      <c r="C376" t="str">
        <f>TRIM(LEFT(Table1[[#This Row],[product_name]], FIND(" ", Table1[[#This Row],[product_name]], FIND(" ", Table1[[#This Row],[product_name]], FIND(" ", Table1[[#This Row],[product_name]])+1)+1)))</f>
        <v>Fire-Boltt Visionary 1.78"</v>
      </c>
      <c r="D376" t="str">
        <f>PROPER(Table1[[#This Row],[Column1]])</f>
        <v>Fire-Boltt Visionary 1.78"</v>
      </c>
      <c r="E376" t="s">
        <v>52</v>
      </c>
      <c r="F376" t="s">
        <v>722</v>
      </c>
      <c r="G376" t="s">
        <v>723</v>
      </c>
      <c r="H376" t="s">
        <v>805</v>
      </c>
      <c r="I376" s="1">
        <v>139</v>
      </c>
      <c r="J376" s="1">
        <v>16999</v>
      </c>
      <c r="K376" s="4">
        <v>0.76</v>
      </c>
      <c r="L376">
        <f>IF(Table1[[#This Row],[discount_percentage]]&gt;=0.5, 1,0)</f>
        <v>1</v>
      </c>
      <c r="M376">
        <v>4.3</v>
      </c>
      <c r="N376" s="2">
        <v>17159</v>
      </c>
      <c r="O376" s="5">
        <f>IF(Table1[[#This Row],[rating_count]]&lt;1000, 1, 0)</f>
        <v>0</v>
      </c>
      <c r="P376" s="6">
        <f>Table1[[#This Row],[actual_price]]*Table1[[#This Row],[rating_count]]</f>
        <v>291685841</v>
      </c>
      <c r="Q376" s="3" t="str">
        <f>IF(Table1[[#This Row],[discounted_price]]&lt;200, "₹ 200",IF(Table1[[#This Row],[discounted_price]]&lt;=500,"₹ 200-₹ 500", "&gt;₹ 500"))</f>
        <v>₹ 200</v>
      </c>
      <c r="R376">
        <f>Table1[[#This Row],[rating]]*Table1[[#This Row],[rating_count]]</f>
        <v>73783.7</v>
      </c>
      <c r="S376" t="str">
        <f>IF(Table1[[#This Row],[discount_percentage]]&lt;0.25, "Low", IF(Table1[[#This Row],[discount_percentage]]&lt;0.5, "Medium", "High"))</f>
        <v>High</v>
      </c>
    </row>
    <row r="377" spans="1:19" x14ac:dyDescent="0.25">
      <c r="A377" t="s">
        <v>806</v>
      </c>
      <c r="B377" t="s">
        <v>807</v>
      </c>
      <c r="C377" t="str">
        <f>TRIM(LEFT(Table1[[#This Row],[product_name]], FIND(" ", Table1[[#This Row],[product_name]], FIND(" ", Table1[[#This Row],[product_name]], FIND(" ", Table1[[#This Row],[product_name]])+1)+1)))</f>
        <v>Noise ColorFit Pro</v>
      </c>
      <c r="D377" t="str">
        <f>PROPER(Table1[[#This Row],[Column1]])</f>
        <v>Noise Colorfit Pro</v>
      </c>
      <c r="E377" t="s">
        <v>52</v>
      </c>
      <c r="F377" t="s">
        <v>714</v>
      </c>
      <c r="G377" t="s">
        <v>715</v>
      </c>
      <c r="I377" s="1">
        <v>3999</v>
      </c>
      <c r="J377" s="1">
        <v>5999</v>
      </c>
      <c r="K377" s="4">
        <v>0.5</v>
      </c>
      <c r="L377">
        <f>IF(Table1[[#This Row],[discount_percentage]]&gt;=0.5, 1,0)</f>
        <v>1</v>
      </c>
      <c r="M377">
        <v>4.0999999999999996</v>
      </c>
      <c r="N377" s="2">
        <v>5179</v>
      </c>
      <c r="O377" s="5">
        <f>IF(Table1[[#This Row],[rating_count]]&lt;1000, 1, 0)</f>
        <v>0</v>
      </c>
      <c r="P377" s="6">
        <f>Table1[[#This Row],[actual_price]]*Table1[[#This Row],[rating_count]]</f>
        <v>31068821</v>
      </c>
      <c r="Q377" s="3" t="str">
        <f>IF(Table1[[#This Row],[discounted_price]]&lt;200, "₹ 200",IF(Table1[[#This Row],[discounted_price]]&lt;=500,"₹ 200-₹ 500", "&gt;₹ 500"))</f>
        <v>&gt;₹ 500</v>
      </c>
      <c r="R377">
        <f>Table1[[#This Row],[rating]]*Table1[[#This Row],[rating_count]]</f>
        <v>21233.899999999998</v>
      </c>
      <c r="S377" t="str">
        <f>IF(Table1[[#This Row],[discount_percentage]]&lt;0.25, "Low", IF(Table1[[#This Row],[discount_percentage]]&lt;0.5, "Medium", "High"))</f>
        <v>High</v>
      </c>
    </row>
    <row r="378" spans="1:19" x14ac:dyDescent="0.25">
      <c r="A378" t="s">
        <v>808</v>
      </c>
      <c r="B378" t="s">
        <v>809</v>
      </c>
      <c r="C378" t="str">
        <f>TRIM(LEFT(Table1[[#This Row],[product_name]], FIND(" ", Table1[[#This Row],[product_name]], FIND(" ", Table1[[#This Row],[product_name]], FIND(" ", Table1[[#This Row],[product_name]])+1)+1)))</f>
        <v>iQOO Z6 Lite</v>
      </c>
      <c r="D378" t="str">
        <f>PROPER(Table1[[#This Row],[Column1]])</f>
        <v>Iqoo Z6 Lite</v>
      </c>
      <c r="E378" t="s">
        <v>52</v>
      </c>
      <c r="F378" t="s">
        <v>714</v>
      </c>
      <c r="G378" t="s">
        <v>715</v>
      </c>
      <c r="I378" s="1">
        <v>2998</v>
      </c>
      <c r="J378" s="1">
        <v>18999</v>
      </c>
      <c r="K378" s="4">
        <v>0.18</v>
      </c>
      <c r="L378">
        <f>IF(Table1[[#This Row],[discount_percentage]]&gt;=0.5, 1,0)</f>
        <v>0</v>
      </c>
      <c r="M378">
        <v>4.0999999999999996</v>
      </c>
      <c r="N378" s="2">
        <v>19252</v>
      </c>
      <c r="O378" s="5">
        <f>IF(Table1[[#This Row],[rating_count]]&lt;1000, 1, 0)</f>
        <v>0</v>
      </c>
      <c r="P378" s="6">
        <f>Table1[[#This Row],[actual_price]]*Table1[[#This Row],[rating_count]]</f>
        <v>365768748</v>
      </c>
      <c r="Q378" s="3" t="str">
        <f>IF(Table1[[#This Row],[discounted_price]]&lt;200, "₹ 200",IF(Table1[[#This Row],[discounted_price]]&lt;=500,"₹ 200-₹ 500", "&gt;₹ 500"))</f>
        <v>&gt;₹ 500</v>
      </c>
      <c r="R378">
        <f>Table1[[#This Row],[rating]]*Table1[[#This Row],[rating_count]]</f>
        <v>78933.2</v>
      </c>
      <c r="S378" t="str">
        <f>IF(Table1[[#This Row],[discount_percentage]]&lt;0.25, "Low", IF(Table1[[#This Row],[discount_percentage]]&lt;0.5, "Medium", "High"))</f>
        <v>Low</v>
      </c>
    </row>
    <row r="379" spans="1:19" x14ac:dyDescent="0.25">
      <c r="A379" t="s">
        <v>810</v>
      </c>
      <c r="B379" t="s">
        <v>713</v>
      </c>
      <c r="C379" t="str">
        <f>TRIM(LEFT(Table1[[#This Row],[product_name]], FIND(" ", Table1[[#This Row],[product_name]], FIND(" ", Table1[[#This Row],[product_name]], FIND(" ", Table1[[#This Row],[product_name]])+1)+1)))</f>
        <v>Fire-Boltt Ninja Call</v>
      </c>
      <c r="D379" t="str">
        <f>PROPER(Table1[[#This Row],[Column1]])</f>
        <v>Fire-Boltt Ninja Call</v>
      </c>
      <c r="E379" t="s">
        <v>21</v>
      </c>
      <c r="F379" t="s">
        <v>22</v>
      </c>
      <c r="G379" t="s">
        <v>23</v>
      </c>
      <c r="H379" t="s">
        <v>24</v>
      </c>
      <c r="I379" s="1">
        <v>199</v>
      </c>
      <c r="J379" s="1">
        <v>19999</v>
      </c>
      <c r="K379" s="4">
        <v>0.91</v>
      </c>
      <c r="L379">
        <f>IF(Table1[[#This Row],[discount_percentage]]&gt;=0.5, 1,0)</f>
        <v>1</v>
      </c>
      <c r="M379">
        <v>4.2</v>
      </c>
      <c r="N379" s="2">
        <v>13937</v>
      </c>
      <c r="O379" s="5">
        <f>IF(Table1[[#This Row],[rating_count]]&lt;1000, 1, 0)</f>
        <v>0</v>
      </c>
      <c r="P379" s="6">
        <f>Table1[[#This Row],[actual_price]]*Table1[[#This Row],[rating_count]]</f>
        <v>278726063</v>
      </c>
      <c r="Q379" s="3" t="str">
        <f>IF(Table1[[#This Row],[discounted_price]]&lt;200, "₹ 200",IF(Table1[[#This Row],[discounted_price]]&lt;=500,"₹ 200-₹ 500", "&gt;₹ 500"))</f>
        <v>₹ 200</v>
      </c>
      <c r="R379">
        <f>Table1[[#This Row],[rating]]*Table1[[#This Row],[rating_count]]</f>
        <v>58535.4</v>
      </c>
      <c r="S379" t="str">
        <f>IF(Table1[[#This Row],[discount_percentage]]&lt;0.25, "Low", IF(Table1[[#This Row],[discount_percentage]]&lt;0.5, "Medium", "High"))</f>
        <v>High</v>
      </c>
    </row>
    <row r="380" spans="1:19" x14ac:dyDescent="0.25">
      <c r="A380" t="s">
        <v>811</v>
      </c>
      <c r="B380" t="s">
        <v>812</v>
      </c>
      <c r="C380" t="str">
        <f>TRIM(LEFT(Table1[[#This Row],[product_name]], FIND(" ", Table1[[#This Row],[product_name]], FIND(" ", Table1[[#This Row],[product_name]], FIND(" ", Table1[[#This Row],[product_name]])+1)+1)))</f>
        <v>Redmi 10A (Slate</v>
      </c>
      <c r="D380" t="str">
        <f>PROPER(Table1[[#This Row],[Column1]])</f>
        <v>Redmi 10A (Slate</v>
      </c>
      <c r="E380" t="s">
        <v>52</v>
      </c>
      <c r="F380" t="s">
        <v>722</v>
      </c>
      <c r="G380" t="s">
        <v>727</v>
      </c>
      <c r="H380" t="s">
        <v>728</v>
      </c>
      <c r="I380" s="1">
        <v>15499</v>
      </c>
      <c r="J380" s="1">
        <v>11999</v>
      </c>
      <c r="K380" s="4">
        <v>0.25</v>
      </c>
      <c r="L380">
        <f>IF(Table1[[#This Row],[discount_percentage]]&gt;=0.5, 1,0)</f>
        <v>0</v>
      </c>
      <c r="M380">
        <v>4</v>
      </c>
      <c r="N380" s="2">
        <v>12796</v>
      </c>
      <c r="O380" s="5">
        <f>IF(Table1[[#This Row],[rating_count]]&lt;1000, 1, 0)</f>
        <v>0</v>
      </c>
      <c r="P380" s="6">
        <f>Table1[[#This Row],[actual_price]]*Table1[[#This Row],[rating_count]]</f>
        <v>153539204</v>
      </c>
      <c r="Q380" s="3" t="str">
        <f>IF(Table1[[#This Row],[discounted_price]]&lt;200, "₹ 200",IF(Table1[[#This Row],[discounted_price]]&lt;=500,"₹ 200-₹ 500", "&gt;₹ 500"))</f>
        <v>&gt;₹ 500</v>
      </c>
      <c r="R380">
        <f>Table1[[#This Row],[rating]]*Table1[[#This Row],[rating_count]]</f>
        <v>51184</v>
      </c>
      <c r="S380" t="str">
        <f>IF(Table1[[#This Row],[discount_percentage]]&lt;0.25, "Low", IF(Table1[[#This Row],[discount_percentage]]&lt;0.5, "Medium", "High"))</f>
        <v>Medium</v>
      </c>
    </row>
    <row r="381" spans="1:19" x14ac:dyDescent="0.25">
      <c r="A381" t="s">
        <v>813</v>
      </c>
      <c r="B381" t="s">
        <v>814</v>
      </c>
      <c r="C381" t="str">
        <f>TRIM(LEFT(Table1[[#This Row],[product_name]], FIND(" ", Table1[[#This Row],[product_name]], FIND(" ", Table1[[#This Row],[product_name]], FIND(" ", Table1[[#This Row],[product_name]])+1)+1)))</f>
        <v>Duracell 38W Fast</v>
      </c>
      <c r="D381" t="str">
        <f>PROPER(Table1[[#This Row],[Column1]])</f>
        <v>Duracell 38W Fast</v>
      </c>
      <c r="E381" t="s">
        <v>21</v>
      </c>
      <c r="F381" t="s">
        <v>22</v>
      </c>
      <c r="G381" t="s">
        <v>23</v>
      </c>
      <c r="H381" t="s">
        <v>24</v>
      </c>
      <c r="I381" s="1">
        <v>199</v>
      </c>
      <c r="J381" s="1">
        <v>1699</v>
      </c>
      <c r="K381" s="4">
        <v>0.49</v>
      </c>
      <c r="L381">
        <f>IF(Table1[[#This Row],[discount_percentage]]&gt;=0.5, 1,0)</f>
        <v>0</v>
      </c>
      <c r="M381">
        <v>4.4000000000000004</v>
      </c>
      <c r="N381" s="2">
        <v>1680</v>
      </c>
      <c r="O381" s="5">
        <f>IF(Table1[[#This Row],[rating_count]]&lt;1000, 1, 0)</f>
        <v>0</v>
      </c>
      <c r="P381" s="6">
        <f>Table1[[#This Row],[actual_price]]*Table1[[#This Row],[rating_count]]</f>
        <v>2854320</v>
      </c>
      <c r="Q381" s="3" t="str">
        <f>IF(Table1[[#This Row],[discounted_price]]&lt;200, "₹ 200",IF(Table1[[#This Row],[discounted_price]]&lt;=500,"₹ 200-₹ 500", "&gt;₹ 500"))</f>
        <v>₹ 200</v>
      </c>
      <c r="R381">
        <f>Table1[[#This Row],[rating]]*Table1[[#This Row],[rating_count]]</f>
        <v>7392.0000000000009</v>
      </c>
      <c r="S381" t="str">
        <f>IF(Table1[[#This Row],[discount_percentage]]&lt;0.25, "Low", IF(Table1[[#This Row],[discount_percentage]]&lt;0.5, "Medium", "High"))</f>
        <v>Medium</v>
      </c>
    </row>
    <row r="382" spans="1:19" x14ac:dyDescent="0.25">
      <c r="A382" t="s">
        <v>815</v>
      </c>
      <c r="B382" t="s">
        <v>816</v>
      </c>
      <c r="C382" t="str">
        <f>TRIM(LEFT(Table1[[#This Row],[product_name]], FIND(" ", Table1[[#This Row],[product_name]], FIND(" ", Table1[[#This Row],[product_name]], FIND(" ", Table1[[#This Row],[product_name]])+1)+1)))</f>
        <v>realme narzo 50</v>
      </c>
      <c r="D382" t="str">
        <f>PROPER(Table1[[#This Row],[Column1]])</f>
        <v>Realme Narzo 50</v>
      </c>
      <c r="E382" t="s">
        <v>52</v>
      </c>
      <c r="F382" t="s">
        <v>714</v>
      </c>
      <c r="G382" t="s">
        <v>715</v>
      </c>
      <c r="I382" s="1">
        <v>1799</v>
      </c>
      <c r="J382" s="1">
        <v>15999</v>
      </c>
      <c r="K382" s="4">
        <v>0.19</v>
      </c>
      <c r="L382">
        <f>IF(Table1[[#This Row],[discount_percentage]]&gt;=0.5, 1,0)</f>
        <v>0</v>
      </c>
      <c r="M382">
        <v>4.2</v>
      </c>
      <c r="N382" s="2">
        <v>13246</v>
      </c>
      <c r="O382" s="5">
        <f>IF(Table1[[#This Row],[rating_count]]&lt;1000, 1, 0)</f>
        <v>0</v>
      </c>
      <c r="P382" s="6">
        <f>Table1[[#This Row],[actual_price]]*Table1[[#This Row],[rating_count]]</f>
        <v>211922754</v>
      </c>
      <c r="Q382" s="3" t="str">
        <f>IF(Table1[[#This Row],[discounted_price]]&lt;200, "₹ 200",IF(Table1[[#This Row],[discounted_price]]&lt;=500,"₹ 200-₹ 500", "&gt;₹ 500"))</f>
        <v>&gt;₹ 500</v>
      </c>
      <c r="R382">
        <f>Table1[[#This Row],[rating]]*Table1[[#This Row],[rating_count]]</f>
        <v>55633.200000000004</v>
      </c>
      <c r="S382" t="str">
        <f>IF(Table1[[#This Row],[discount_percentage]]&lt;0.25, "Low", IF(Table1[[#This Row],[discount_percentage]]&lt;0.5, "Medium", "High"))</f>
        <v>Low</v>
      </c>
    </row>
    <row r="383" spans="1:19" x14ac:dyDescent="0.25">
      <c r="A383" t="s">
        <v>817</v>
      </c>
      <c r="B383" t="s">
        <v>818</v>
      </c>
      <c r="C383" t="str">
        <f>TRIM(LEFT(Table1[[#This Row],[product_name]], FIND(" ", Table1[[#This Row],[product_name]], FIND(" ", Table1[[#This Row],[product_name]], FIND(" ", Table1[[#This Row],[product_name]])+1)+1)))</f>
        <v>WeCool Bluetooth Extendable</v>
      </c>
      <c r="D383" t="str">
        <f>PROPER(Table1[[#This Row],[Column1]])</f>
        <v>Wecool Bluetooth Extendable</v>
      </c>
      <c r="E383" t="s">
        <v>52</v>
      </c>
      <c r="F383" t="s">
        <v>722</v>
      </c>
      <c r="G383" t="s">
        <v>727</v>
      </c>
      <c r="H383" t="s">
        <v>728</v>
      </c>
      <c r="I383" s="1">
        <v>8999</v>
      </c>
      <c r="J383" s="1">
        <v>1599</v>
      </c>
      <c r="K383" s="4">
        <v>0.66</v>
      </c>
      <c r="L383">
        <f>IF(Table1[[#This Row],[discount_percentage]]&gt;=0.5, 1,0)</f>
        <v>1</v>
      </c>
      <c r="M383">
        <v>3.8</v>
      </c>
      <c r="N383" s="2">
        <v>14648</v>
      </c>
      <c r="O383" s="5">
        <f>IF(Table1[[#This Row],[rating_count]]&lt;1000, 1, 0)</f>
        <v>0</v>
      </c>
      <c r="P383" s="6">
        <f>Table1[[#This Row],[actual_price]]*Table1[[#This Row],[rating_count]]</f>
        <v>23422152</v>
      </c>
      <c r="Q383" s="3" t="str">
        <f>IF(Table1[[#This Row],[discounted_price]]&lt;200, "₹ 200",IF(Table1[[#This Row],[discounted_price]]&lt;=500,"₹ 200-₹ 500", "&gt;₹ 500"))</f>
        <v>&gt;₹ 500</v>
      </c>
      <c r="R383">
        <f>Table1[[#This Row],[rating]]*Table1[[#This Row],[rating_count]]</f>
        <v>55662.399999999994</v>
      </c>
      <c r="S383" t="str">
        <f>IF(Table1[[#This Row],[discount_percentage]]&lt;0.25, "Low", IF(Table1[[#This Row],[discount_percentage]]&lt;0.5, "Medium", "High"))</f>
        <v>High</v>
      </c>
    </row>
    <row r="384" spans="1:19" x14ac:dyDescent="0.25">
      <c r="A384" t="s">
        <v>819</v>
      </c>
      <c r="B384" t="s">
        <v>717</v>
      </c>
      <c r="C384" t="str">
        <f>TRIM(LEFT(Table1[[#This Row],[product_name]], FIND(" ", Table1[[#This Row],[product_name]], FIND(" ", Table1[[#This Row],[product_name]], FIND(" ", Table1[[#This Row],[product_name]])+1)+1)))</f>
        <v>Fire-Boltt Phoenix Smart</v>
      </c>
      <c r="D384" t="str">
        <f>PROPER(Table1[[#This Row],[Column1]])</f>
        <v>Fire-Boltt Phoenix Smart</v>
      </c>
      <c r="E384" t="s">
        <v>52</v>
      </c>
      <c r="F384" t="s">
        <v>722</v>
      </c>
      <c r="G384" t="s">
        <v>723</v>
      </c>
      <c r="H384" t="s">
        <v>724</v>
      </c>
      <c r="I384" s="1">
        <v>873</v>
      </c>
      <c r="J384" s="1">
        <v>9999</v>
      </c>
      <c r="K384" s="4">
        <v>0.8</v>
      </c>
      <c r="L384">
        <f>IF(Table1[[#This Row],[discount_percentage]]&gt;=0.5, 1,0)</f>
        <v>1</v>
      </c>
      <c r="M384">
        <v>4.3</v>
      </c>
      <c r="N384" s="2">
        <v>27696</v>
      </c>
      <c r="O384" s="5">
        <f>IF(Table1[[#This Row],[rating_count]]&lt;1000, 1, 0)</f>
        <v>0</v>
      </c>
      <c r="P384" s="6">
        <f>Table1[[#This Row],[actual_price]]*Table1[[#This Row],[rating_count]]</f>
        <v>276932304</v>
      </c>
      <c r="Q384" s="3" t="str">
        <f>IF(Table1[[#This Row],[discounted_price]]&lt;200, "₹ 200",IF(Table1[[#This Row],[discounted_price]]&lt;=500,"₹ 200-₹ 500", "&gt;₹ 500"))</f>
        <v>&gt;₹ 500</v>
      </c>
      <c r="R384">
        <f>Table1[[#This Row],[rating]]*Table1[[#This Row],[rating_count]]</f>
        <v>119092.79999999999</v>
      </c>
      <c r="S384" t="str">
        <f>IF(Table1[[#This Row],[discount_percentage]]&lt;0.25, "Low", IF(Table1[[#This Row],[discount_percentage]]&lt;0.5, "Medium", "High"))</f>
        <v>High</v>
      </c>
    </row>
    <row r="385" spans="1:19" x14ac:dyDescent="0.25">
      <c r="A385" t="s">
        <v>820</v>
      </c>
      <c r="B385" t="s">
        <v>821</v>
      </c>
      <c r="C385" t="str">
        <f>TRIM(LEFT(Table1[[#This Row],[product_name]], FIND(" ", Table1[[#This Row],[product_name]], FIND(" ", Table1[[#This Row],[product_name]], FIND(" ", Table1[[#This Row],[product_name]])+1)+1)))</f>
        <v>OPPO A74 5G</v>
      </c>
      <c r="D385" t="str">
        <f>PROPER(Table1[[#This Row],[Column1]])</f>
        <v>Oppo A74 5G</v>
      </c>
      <c r="E385" t="s">
        <v>52</v>
      </c>
      <c r="F385" t="s">
        <v>722</v>
      </c>
      <c r="G385" t="s">
        <v>727</v>
      </c>
      <c r="H385" t="s">
        <v>728</v>
      </c>
      <c r="I385" s="1">
        <v>12999</v>
      </c>
      <c r="J385" s="1">
        <v>20990</v>
      </c>
      <c r="K385" s="4">
        <v>0.26</v>
      </c>
      <c r="L385">
        <f>IF(Table1[[#This Row],[discount_percentage]]&gt;=0.5, 1,0)</f>
        <v>0</v>
      </c>
      <c r="M385">
        <v>4.2</v>
      </c>
      <c r="N385" s="2">
        <v>32916</v>
      </c>
      <c r="O385" s="5">
        <f>IF(Table1[[#This Row],[rating_count]]&lt;1000, 1, 0)</f>
        <v>0</v>
      </c>
      <c r="P385" s="6">
        <f>Table1[[#This Row],[actual_price]]*Table1[[#This Row],[rating_count]]</f>
        <v>690906840</v>
      </c>
      <c r="Q385" s="3" t="str">
        <f>IF(Table1[[#This Row],[discounted_price]]&lt;200, "₹ 200",IF(Table1[[#This Row],[discounted_price]]&lt;=500,"₹ 200-₹ 500", "&gt;₹ 500"))</f>
        <v>&gt;₹ 500</v>
      </c>
      <c r="R385">
        <f>Table1[[#This Row],[rating]]*Table1[[#This Row],[rating_count]]</f>
        <v>138247.20000000001</v>
      </c>
      <c r="S385" t="str">
        <f>IF(Table1[[#This Row],[discount_percentage]]&lt;0.25, "Low", IF(Table1[[#This Row],[discount_percentage]]&lt;0.5, "Medium", "High"))</f>
        <v>Medium</v>
      </c>
    </row>
    <row r="386" spans="1:19" x14ac:dyDescent="0.25">
      <c r="A386" t="s">
        <v>822</v>
      </c>
      <c r="B386" t="s">
        <v>823</v>
      </c>
      <c r="C386" t="str">
        <f>TRIM(LEFT(Table1[[#This Row],[product_name]], FIND(" ", Table1[[#This Row],[product_name]], FIND(" ", Table1[[#This Row],[product_name]], FIND(" ", Table1[[#This Row],[product_name]])+1)+1)))</f>
        <v>Redmi Note 11</v>
      </c>
      <c r="D386" t="str">
        <f>PROPER(Table1[[#This Row],[Column1]])</f>
        <v>Redmi Note 11</v>
      </c>
      <c r="E386" t="s">
        <v>52</v>
      </c>
      <c r="F386" t="s">
        <v>722</v>
      </c>
      <c r="G386" t="s">
        <v>723</v>
      </c>
      <c r="H386" t="s">
        <v>824</v>
      </c>
      <c r="I386" s="1">
        <v>539</v>
      </c>
      <c r="J386" s="1">
        <v>24999</v>
      </c>
      <c r="K386" s="4">
        <v>0.2</v>
      </c>
      <c r="L386">
        <f>IF(Table1[[#This Row],[discount_percentage]]&gt;=0.5, 1,0)</f>
        <v>0</v>
      </c>
      <c r="M386">
        <v>3.9</v>
      </c>
      <c r="N386" s="2">
        <v>25824</v>
      </c>
      <c r="O386" s="5">
        <f>IF(Table1[[#This Row],[rating_count]]&lt;1000, 1, 0)</f>
        <v>0</v>
      </c>
      <c r="P386" s="6">
        <f>Table1[[#This Row],[actual_price]]*Table1[[#This Row],[rating_count]]</f>
        <v>645574176</v>
      </c>
      <c r="Q386" s="3" t="str">
        <f>IF(Table1[[#This Row],[discounted_price]]&lt;200, "₹ 200",IF(Table1[[#This Row],[discounted_price]]&lt;=500,"₹ 200-₹ 500", "&gt;₹ 500"))</f>
        <v>&gt;₹ 500</v>
      </c>
      <c r="R386">
        <f>Table1[[#This Row],[rating]]*Table1[[#This Row],[rating_count]]</f>
        <v>100713.59999999999</v>
      </c>
      <c r="S386" t="str">
        <f>IF(Table1[[#This Row],[discount_percentage]]&lt;0.25, "Low", IF(Table1[[#This Row],[discount_percentage]]&lt;0.5, "Medium", "High"))</f>
        <v>Low</v>
      </c>
    </row>
    <row r="387" spans="1:19" x14ac:dyDescent="0.25">
      <c r="A387" t="s">
        <v>825</v>
      </c>
      <c r="B387" t="s">
        <v>826</v>
      </c>
      <c r="C387" t="str">
        <f>TRIM(LEFT(Table1[[#This Row],[product_name]], FIND(" ", Table1[[#This Row],[product_name]], FIND(" ", Table1[[#This Row],[product_name]], FIND(" ", Table1[[#This Row],[product_name]])+1)+1)))</f>
        <v>Samsung Original 25W</v>
      </c>
      <c r="D387" t="str">
        <f>PROPER(Table1[[#This Row],[Column1]])</f>
        <v>Samsung Original 25W</v>
      </c>
      <c r="E387" t="s">
        <v>52</v>
      </c>
      <c r="F387" t="s">
        <v>714</v>
      </c>
      <c r="G387" t="s">
        <v>715</v>
      </c>
      <c r="I387" s="1">
        <v>1999</v>
      </c>
      <c r="J387" s="1">
        <v>1699</v>
      </c>
      <c r="K387" s="4">
        <v>0.37</v>
      </c>
      <c r="L387">
        <f>IF(Table1[[#This Row],[discount_percentage]]&gt;=0.5, 1,0)</f>
        <v>0</v>
      </c>
      <c r="M387">
        <v>4.4000000000000004</v>
      </c>
      <c r="N387" s="2">
        <v>7462</v>
      </c>
      <c r="O387" s="5">
        <f>IF(Table1[[#This Row],[rating_count]]&lt;1000, 1, 0)</f>
        <v>0</v>
      </c>
      <c r="P387" s="6">
        <f>Table1[[#This Row],[actual_price]]*Table1[[#This Row],[rating_count]]</f>
        <v>12677938</v>
      </c>
      <c r="Q387" s="3" t="str">
        <f>IF(Table1[[#This Row],[discounted_price]]&lt;200, "₹ 200",IF(Table1[[#This Row],[discounted_price]]&lt;=500,"₹ 200-₹ 500", "&gt;₹ 500"))</f>
        <v>&gt;₹ 500</v>
      </c>
      <c r="R387">
        <f>Table1[[#This Row],[rating]]*Table1[[#This Row],[rating_count]]</f>
        <v>32832.800000000003</v>
      </c>
      <c r="S387" t="str">
        <f>IF(Table1[[#This Row],[discount_percentage]]&lt;0.25, "Low", IF(Table1[[#This Row],[discount_percentage]]&lt;0.5, "Medium", "High"))</f>
        <v>Medium</v>
      </c>
    </row>
    <row r="388" spans="1:19" x14ac:dyDescent="0.25">
      <c r="A388" t="s">
        <v>827</v>
      </c>
      <c r="B388" t="s">
        <v>828</v>
      </c>
      <c r="C388" t="str">
        <f>TRIM(LEFT(Table1[[#This Row],[product_name]], FIND(" ", Table1[[#This Row],[product_name]], FIND(" ", Table1[[#This Row],[product_name]], FIND(" ", Table1[[#This Row],[product_name]])+1)+1)))</f>
        <v>realme Buds Classic</v>
      </c>
      <c r="D388" t="str">
        <f>PROPER(Table1[[#This Row],[Column1]])</f>
        <v>Realme Buds Classic</v>
      </c>
      <c r="E388" t="s">
        <v>52</v>
      </c>
      <c r="F388" t="s">
        <v>722</v>
      </c>
      <c r="G388" t="s">
        <v>727</v>
      </c>
      <c r="H388" t="s">
        <v>728</v>
      </c>
      <c r="I388" s="1">
        <v>15490</v>
      </c>
      <c r="J388" s="1">
        <v>699</v>
      </c>
      <c r="K388" s="4">
        <v>0.43</v>
      </c>
      <c r="L388">
        <f>IF(Table1[[#This Row],[discount_percentage]]&gt;=0.5, 1,0)</f>
        <v>0</v>
      </c>
      <c r="M388">
        <v>4</v>
      </c>
      <c r="N388" s="2">
        <v>37817</v>
      </c>
      <c r="O388" s="5">
        <f>IF(Table1[[#This Row],[rating_count]]&lt;1000, 1, 0)</f>
        <v>0</v>
      </c>
      <c r="P388" s="6">
        <f>Table1[[#This Row],[actual_price]]*Table1[[#This Row],[rating_count]]</f>
        <v>26434083</v>
      </c>
      <c r="Q388" s="3" t="str">
        <f>IF(Table1[[#This Row],[discounted_price]]&lt;200, "₹ 200",IF(Table1[[#This Row],[discounted_price]]&lt;=500,"₹ 200-₹ 500", "&gt;₹ 500"))</f>
        <v>&gt;₹ 500</v>
      </c>
      <c r="R388">
        <f>Table1[[#This Row],[rating]]*Table1[[#This Row],[rating_count]]</f>
        <v>151268</v>
      </c>
      <c r="S388" t="str">
        <f>IF(Table1[[#This Row],[discount_percentage]]&lt;0.25, "Low", IF(Table1[[#This Row],[discount_percentage]]&lt;0.5, "Medium", "High"))</f>
        <v>Medium</v>
      </c>
    </row>
    <row r="389" spans="1:19" x14ac:dyDescent="0.25">
      <c r="A389" t="s">
        <v>829</v>
      </c>
      <c r="B389" t="s">
        <v>830</v>
      </c>
      <c r="C389" t="str">
        <f>TRIM(LEFT(Table1[[#This Row],[product_name]], FIND(" ", Table1[[#This Row],[product_name]], FIND(" ", Table1[[#This Row],[product_name]], FIND(" ", Table1[[#This Row],[product_name]])+1)+1)))</f>
        <v>Noise ColorFit Pulse</v>
      </c>
      <c r="D389" t="str">
        <f>PROPER(Table1[[#This Row],[Column1]])</f>
        <v>Noise Colorfit Pulse</v>
      </c>
      <c r="E389" t="s">
        <v>52</v>
      </c>
      <c r="F389" t="s">
        <v>722</v>
      </c>
      <c r="G389" t="s">
        <v>727</v>
      </c>
      <c r="H389" t="s">
        <v>728</v>
      </c>
      <c r="I389" s="1">
        <v>19999</v>
      </c>
      <c r="J389" s="1">
        <v>3990</v>
      </c>
      <c r="K389" s="4">
        <v>0.5</v>
      </c>
      <c r="L389">
        <f>IF(Table1[[#This Row],[discount_percentage]]&gt;=0.5, 1,0)</f>
        <v>1</v>
      </c>
      <c r="M389">
        <v>4</v>
      </c>
      <c r="N389" s="2">
        <v>30254</v>
      </c>
      <c r="O389" s="5">
        <f>IF(Table1[[#This Row],[rating_count]]&lt;1000, 1, 0)</f>
        <v>0</v>
      </c>
      <c r="P389" s="6">
        <f>Table1[[#This Row],[actual_price]]*Table1[[#This Row],[rating_count]]</f>
        <v>120713460</v>
      </c>
      <c r="Q389" s="3" t="str">
        <f>IF(Table1[[#This Row],[discounted_price]]&lt;200, "₹ 200",IF(Table1[[#This Row],[discounted_price]]&lt;=500,"₹ 200-₹ 500", "&gt;₹ 500"))</f>
        <v>&gt;₹ 500</v>
      </c>
      <c r="R389">
        <f>Table1[[#This Row],[rating]]*Table1[[#This Row],[rating_count]]</f>
        <v>121016</v>
      </c>
      <c r="S389" t="str">
        <f>IF(Table1[[#This Row],[discount_percentage]]&lt;0.25, "Low", IF(Table1[[#This Row],[discount_percentage]]&lt;0.5, "Medium", "High"))</f>
        <v>High</v>
      </c>
    </row>
    <row r="390" spans="1:19" x14ac:dyDescent="0.25">
      <c r="A390" t="s">
        <v>831</v>
      </c>
      <c r="B390" t="s">
        <v>832</v>
      </c>
      <c r="C390" t="str">
        <f>TRIM(LEFT(Table1[[#This Row],[product_name]], FIND(" ", Table1[[#This Row],[product_name]], FIND(" ", Table1[[#This Row],[product_name]], FIND(" ", Table1[[#This Row],[product_name]])+1)+1)))</f>
        <v>boAt Wave Call</v>
      </c>
      <c r="D390" t="str">
        <f>PROPER(Table1[[#This Row],[Column1]])</f>
        <v>Boat Wave Call</v>
      </c>
      <c r="E390" t="s">
        <v>52</v>
      </c>
      <c r="F390" t="s">
        <v>722</v>
      </c>
      <c r="G390" t="s">
        <v>723</v>
      </c>
      <c r="H390" t="s">
        <v>724</v>
      </c>
      <c r="I390" s="1">
        <v>1075</v>
      </c>
      <c r="J390" s="1">
        <v>7990</v>
      </c>
      <c r="K390" s="4">
        <v>0.75</v>
      </c>
      <c r="L390">
        <f>IF(Table1[[#This Row],[discount_percentage]]&gt;=0.5, 1,0)</f>
        <v>1</v>
      </c>
      <c r="M390">
        <v>3.8</v>
      </c>
      <c r="N390" s="2">
        <v>17831</v>
      </c>
      <c r="O390" s="5">
        <f>IF(Table1[[#This Row],[rating_count]]&lt;1000, 1, 0)</f>
        <v>0</v>
      </c>
      <c r="P390" s="6">
        <f>Table1[[#This Row],[actual_price]]*Table1[[#This Row],[rating_count]]</f>
        <v>142469690</v>
      </c>
      <c r="Q390" s="3" t="str">
        <f>IF(Table1[[#This Row],[discounted_price]]&lt;200, "₹ 200",IF(Table1[[#This Row],[discounted_price]]&lt;=500,"₹ 200-₹ 500", "&gt;₹ 500"))</f>
        <v>&gt;₹ 500</v>
      </c>
      <c r="R390">
        <f>Table1[[#This Row],[rating]]*Table1[[#This Row],[rating_count]]</f>
        <v>67757.8</v>
      </c>
      <c r="S390" t="str">
        <f>IF(Table1[[#This Row],[discount_percentage]]&lt;0.25, "Low", IF(Table1[[#This Row],[discount_percentage]]&lt;0.5, "Medium", "High"))</f>
        <v>High</v>
      </c>
    </row>
    <row r="391" spans="1:19" x14ac:dyDescent="0.25">
      <c r="A391" t="s">
        <v>833</v>
      </c>
      <c r="B391" t="s">
        <v>834</v>
      </c>
      <c r="C391" t="str">
        <f>TRIM(LEFT(Table1[[#This Row],[product_name]], FIND(" ", Table1[[#This Row],[product_name]], FIND(" ", Table1[[#This Row],[product_name]], FIND(" ", Table1[[#This Row],[product_name]])+1)+1)))</f>
        <v>iQOO Neo 6</v>
      </c>
      <c r="D391" t="str">
        <f>PROPER(Table1[[#This Row],[Column1]])</f>
        <v>Iqoo Neo 6</v>
      </c>
      <c r="E391" t="s">
        <v>52</v>
      </c>
      <c r="F391" t="s">
        <v>750</v>
      </c>
      <c r="G391" t="s">
        <v>751</v>
      </c>
      <c r="H391" t="s">
        <v>752</v>
      </c>
      <c r="I391" s="1">
        <v>399</v>
      </c>
      <c r="J391" s="1">
        <v>34999</v>
      </c>
      <c r="K391" s="4">
        <v>0.17</v>
      </c>
      <c r="L391">
        <f>IF(Table1[[#This Row],[discount_percentage]]&gt;=0.5, 1,0)</f>
        <v>0</v>
      </c>
      <c r="M391">
        <v>4.4000000000000004</v>
      </c>
      <c r="N391" s="2">
        <v>20311</v>
      </c>
      <c r="O391" s="5">
        <f>IF(Table1[[#This Row],[rating_count]]&lt;1000, 1, 0)</f>
        <v>0</v>
      </c>
      <c r="P391" s="6">
        <f>Table1[[#This Row],[actual_price]]*Table1[[#This Row],[rating_count]]</f>
        <v>710864689</v>
      </c>
      <c r="Q391" s="3" t="str">
        <f>IF(Table1[[#This Row],[discounted_price]]&lt;200, "₹ 200",IF(Table1[[#This Row],[discounted_price]]&lt;=500,"₹ 200-₹ 500", "&gt;₹ 500"))</f>
        <v>₹ 200-₹ 500</v>
      </c>
      <c r="R391">
        <f>Table1[[#This Row],[rating]]*Table1[[#This Row],[rating_count]]</f>
        <v>89368.400000000009</v>
      </c>
      <c r="S391" t="str">
        <f>IF(Table1[[#This Row],[discount_percentage]]&lt;0.25, "Low", IF(Table1[[#This Row],[discount_percentage]]&lt;0.5, "Medium", "High"))</f>
        <v>Low</v>
      </c>
    </row>
    <row r="392" spans="1:19" x14ac:dyDescent="0.25">
      <c r="A392" t="s">
        <v>835</v>
      </c>
      <c r="B392" t="s">
        <v>836</v>
      </c>
      <c r="C392" t="str">
        <f>TRIM(LEFT(Table1[[#This Row],[product_name]], FIND(" ", Table1[[#This Row],[product_name]], FIND(" ", Table1[[#This Row],[product_name]], FIND(" ", Table1[[#This Row],[product_name]])+1)+1)))</f>
        <v>boAt Xtend Smartwatch</v>
      </c>
      <c r="D392" t="str">
        <f>PROPER(Table1[[#This Row],[Column1]])</f>
        <v>Boat Xtend Smartwatch</v>
      </c>
      <c r="E392" t="s">
        <v>52</v>
      </c>
      <c r="F392" t="s">
        <v>714</v>
      </c>
      <c r="G392" t="s">
        <v>715</v>
      </c>
      <c r="I392" s="1">
        <v>1999</v>
      </c>
      <c r="J392" s="1">
        <v>7990</v>
      </c>
      <c r="K392" s="4">
        <v>0.71</v>
      </c>
      <c r="L392">
        <f>IF(Table1[[#This Row],[discount_percentage]]&gt;=0.5, 1,0)</f>
        <v>1</v>
      </c>
      <c r="M392">
        <v>4.2</v>
      </c>
      <c r="N392" s="2">
        <v>69622</v>
      </c>
      <c r="O392" s="5">
        <f>IF(Table1[[#This Row],[rating_count]]&lt;1000, 1, 0)</f>
        <v>0</v>
      </c>
      <c r="P392" s="6">
        <f>Table1[[#This Row],[actual_price]]*Table1[[#This Row],[rating_count]]</f>
        <v>556279780</v>
      </c>
      <c r="Q392" s="3" t="str">
        <f>IF(Table1[[#This Row],[discounted_price]]&lt;200, "₹ 200",IF(Table1[[#This Row],[discounted_price]]&lt;=500,"₹ 200-₹ 500", "&gt;₹ 500"))</f>
        <v>&gt;₹ 500</v>
      </c>
      <c r="R392">
        <f>Table1[[#This Row],[rating]]*Table1[[#This Row],[rating_count]]</f>
        <v>292412.40000000002</v>
      </c>
      <c r="S392" t="str">
        <f>IF(Table1[[#This Row],[discount_percentage]]&lt;0.25, "Low", IF(Table1[[#This Row],[discount_percentage]]&lt;0.5, "Medium", "High"))</f>
        <v>High</v>
      </c>
    </row>
    <row r="393" spans="1:19" x14ac:dyDescent="0.25">
      <c r="A393" t="s">
        <v>837</v>
      </c>
      <c r="B393" t="s">
        <v>838</v>
      </c>
      <c r="C393" t="str">
        <f>TRIM(LEFT(Table1[[#This Row],[product_name]], FIND(" ", Table1[[#This Row],[product_name]], FIND(" ", Table1[[#This Row],[product_name]], FIND(" ", Table1[[#This Row],[product_name]])+1)+1)))</f>
        <v>Tygot Bluetooth Extendable</v>
      </c>
      <c r="D393" t="str">
        <f>PROPER(Table1[[#This Row],[Column1]])</f>
        <v>Tygot Bluetooth Extendable</v>
      </c>
      <c r="E393" t="s">
        <v>52</v>
      </c>
      <c r="F393" t="s">
        <v>714</v>
      </c>
      <c r="G393" t="s">
        <v>715</v>
      </c>
      <c r="I393" s="1">
        <v>1999</v>
      </c>
      <c r="J393" s="1">
        <v>1999</v>
      </c>
      <c r="K393" s="4">
        <v>0.8</v>
      </c>
      <c r="L393">
        <f>IF(Table1[[#This Row],[discount_percentage]]&gt;=0.5, 1,0)</f>
        <v>1</v>
      </c>
      <c r="M393">
        <v>4</v>
      </c>
      <c r="N393" s="2">
        <v>3382</v>
      </c>
      <c r="O393" s="5">
        <f>IF(Table1[[#This Row],[rating_count]]&lt;1000, 1, 0)</f>
        <v>0</v>
      </c>
      <c r="P393" s="6">
        <f>Table1[[#This Row],[actual_price]]*Table1[[#This Row],[rating_count]]</f>
        <v>6760618</v>
      </c>
      <c r="Q393" s="3" t="str">
        <f>IF(Table1[[#This Row],[discounted_price]]&lt;200, "₹ 200",IF(Table1[[#This Row],[discounted_price]]&lt;=500,"₹ 200-₹ 500", "&gt;₹ 500"))</f>
        <v>&gt;₹ 500</v>
      </c>
      <c r="R393">
        <f>Table1[[#This Row],[rating]]*Table1[[#This Row],[rating_count]]</f>
        <v>13528</v>
      </c>
      <c r="S393" t="str">
        <f>IF(Table1[[#This Row],[discount_percentage]]&lt;0.25, "Low", IF(Table1[[#This Row],[discount_percentage]]&lt;0.5, "Medium", "High"))</f>
        <v>High</v>
      </c>
    </row>
    <row r="394" spans="1:19" x14ac:dyDescent="0.25">
      <c r="A394" t="s">
        <v>839</v>
      </c>
      <c r="B394" t="s">
        <v>840</v>
      </c>
      <c r="C394" t="str">
        <f>TRIM(LEFT(Table1[[#This Row],[product_name]], FIND(" ", Table1[[#This Row],[product_name]], FIND(" ", Table1[[#This Row],[product_name]], FIND(" ", Table1[[#This Row],[product_name]])+1)+1)))</f>
        <v>Samsung EVO Plus</v>
      </c>
      <c r="D394" t="str">
        <f>PROPER(Table1[[#This Row],[Column1]])</f>
        <v>Samsung Evo Plus</v>
      </c>
      <c r="E394" t="s">
        <v>21</v>
      </c>
      <c r="F394" t="s">
        <v>22</v>
      </c>
      <c r="G394" t="s">
        <v>23</v>
      </c>
      <c r="H394" t="s">
        <v>24</v>
      </c>
      <c r="I394" s="1">
        <v>329</v>
      </c>
      <c r="J394" s="1">
        <v>3999</v>
      </c>
      <c r="K394" s="4">
        <v>0.71</v>
      </c>
      <c r="L394">
        <f>IF(Table1[[#This Row],[discount_percentage]]&gt;=0.5, 1,0)</f>
        <v>1</v>
      </c>
      <c r="M394">
        <v>4.3</v>
      </c>
      <c r="N394" s="2">
        <v>140036</v>
      </c>
      <c r="O394" s="5">
        <f>IF(Table1[[#This Row],[rating_count]]&lt;1000, 1, 0)</f>
        <v>0</v>
      </c>
      <c r="P394" s="6">
        <f>Table1[[#This Row],[actual_price]]*Table1[[#This Row],[rating_count]]</f>
        <v>560003964</v>
      </c>
      <c r="Q394" s="3" t="str">
        <f>IF(Table1[[#This Row],[discounted_price]]&lt;200, "₹ 200",IF(Table1[[#This Row],[discounted_price]]&lt;=500,"₹ 200-₹ 500", "&gt;₹ 500"))</f>
        <v>₹ 200-₹ 500</v>
      </c>
      <c r="R394">
        <f>Table1[[#This Row],[rating]]*Table1[[#This Row],[rating_count]]</f>
        <v>602154.79999999993</v>
      </c>
      <c r="S394" t="str">
        <f>IF(Table1[[#This Row],[discount_percentage]]&lt;0.25, "Low", IF(Table1[[#This Row],[discount_percentage]]&lt;0.5, "Medium", "High"))</f>
        <v>High</v>
      </c>
    </row>
    <row r="395" spans="1:19" x14ac:dyDescent="0.25">
      <c r="A395" t="s">
        <v>841</v>
      </c>
      <c r="B395" t="s">
        <v>842</v>
      </c>
      <c r="C395" t="str">
        <f>TRIM(LEFT(Table1[[#This Row],[product_name]], FIND(" ", Table1[[#This Row],[product_name]], FIND(" ", Table1[[#This Row],[product_name]], FIND(" ", Table1[[#This Row],[product_name]])+1)+1)))</f>
        <v>Portronics Adapto 20</v>
      </c>
      <c r="D395" t="str">
        <f>PROPER(Table1[[#This Row],[Column1]])</f>
        <v>Portronics Adapto 20</v>
      </c>
      <c r="E395" t="s">
        <v>21</v>
      </c>
      <c r="F395" t="s">
        <v>22</v>
      </c>
      <c r="G395" t="s">
        <v>23</v>
      </c>
      <c r="H395" t="s">
        <v>24</v>
      </c>
      <c r="I395" s="1">
        <v>154</v>
      </c>
      <c r="J395" s="1">
        <v>1499</v>
      </c>
      <c r="K395" s="4">
        <v>0.65</v>
      </c>
      <c r="L395">
        <f>IF(Table1[[#This Row],[discount_percentage]]&gt;=0.5, 1,0)</f>
        <v>1</v>
      </c>
      <c r="M395">
        <v>4.0999999999999996</v>
      </c>
      <c r="N395" s="2">
        <v>8599</v>
      </c>
      <c r="O395" s="5">
        <f>IF(Table1[[#This Row],[rating_count]]&lt;1000, 1, 0)</f>
        <v>0</v>
      </c>
      <c r="P395" s="6">
        <f>Table1[[#This Row],[actual_price]]*Table1[[#This Row],[rating_count]]</f>
        <v>12889901</v>
      </c>
      <c r="Q395" s="3" t="str">
        <f>IF(Table1[[#This Row],[discounted_price]]&lt;200, "₹ 200",IF(Table1[[#This Row],[discounted_price]]&lt;=500,"₹ 200-₹ 500", "&gt;₹ 500"))</f>
        <v>₹ 200</v>
      </c>
      <c r="R395">
        <f>Table1[[#This Row],[rating]]*Table1[[#This Row],[rating_count]]</f>
        <v>35255.899999999994</v>
      </c>
      <c r="S395" t="str">
        <f>IF(Table1[[#This Row],[discount_percentage]]&lt;0.25, "Low", IF(Table1[[#This Row],[discount_percentage]]&lt;0.5, "Medium", "High"))</f>
        <v>High</v>
      </c>
    </row>
    <row r="396" spans="1:19" x14ac:dyDescent="0.25">
      <c r="A396" t="s">
        <v>843</v>
      </c>
      <c r="B396" t="s">
        <v>844</v>
      </c>
      <c r="C396" t="str">
        <f>TRIM(LEFT(Table1[[#This Row],[product_name]], FIND(" ", Table1[[#This Row],[product_name]], FIND(" ", Table1[[#This Row],[product_name]], FIND(" ", Table1[[#This Row],[product_name]])+1)+1)))</f>
        <v>Samsung Galaxy M13</v>
      </c>
      <c r="D396" t="str">
        <f>PROPER(Table1[[#This Row],[Column1]])</f>
        <v>Samsung Galaxy M13</v>
      </c>
      <c r="E396" t="s">
        <v>52</v>
      </c>
      <c r="F396" t="s">
        <v>722</v>
      </c>
      <c r="G396" t="s">
        <v>727</v>
      </c>
      <c r="H396" t="s">
        <v>728</v>
      </c>
      <c r="I396" s="1">
        <v>28999</v>
      </c>
      <c r="J396" s="1">
        <v>19499</v>
      </c>
      <c r="K396" s="4">
        <v>0.28000000000000003</v>
      </c>
      <c r="L396">
        <f>IF(Table1[[#This Row],[discount_percentage]]&gt;=0.5, 1,0)</f>
        <v>0</v>
      </c>
      <c r="M396">
        <v>4.0999999999999996</v>
      </c>
      <c r="N396" s="2">
        <v>18998</v>
      </c>
      <c r="O396" s="5">
        <f>IF(Table1[[#This Row],[rating_count]]&lt;1000, 1, 0)</f>
        <v>0</v>
      </c>
      <c r="P396" s="6">
        <f>Table1[[#This Row],[actual_price]]*Table1[[#This Row],[rating_count]]</f>
        <v>370442002</v>
      </c>
      <c r="Q396" s="3" t="str">
        <f>IF(Table1[[#This Row],[discounted_price]]&lt;200, "₹ 200",IF(Table1[[#This Row],[discounted_price]]&lt;=500,"₹ 200-₹ 500", "&gt;₹ 500"))</f>
        <v>&gt;₹ 500</v>
      </c>
      <c r="R396">
        <f>Table1[[#This Row],[rating]]*Table1[[#This Row],[rating_count]]</f>
        <v>77891.799999999988</v>
      </c>
      <c r="S396" t="str">
        <f>IF(Table1[[#This Row],[discount_percentage]]&lt;0.25, "Low", IF(Table1[[#This Row],[discount_percentage]]&lt;0.5, "Medium", "High"))</f>
        <v>Medium</v>
      </c>
    </row>
    <row r="397" spans="1:19" x14ac:dyDescent="0.25">
      <c r="A397" t="s">
        <v>845</v>
      </c>
      <c r="B397" t="s">
        <v>846</v>
      </c>
      <c r="C397" t="str">
        <f>TRIM(LEFT(Table1[[#This Row],[product_name]], FIND(" ", Table1[[#This Row],[product_name]], FIND(" ", Table1[[#This Row],[product_name]], FIND(" ", Table1[[#This Row],[product_name]])+1)+1)))</f>
        <v>boAt Bassheads 100</v>
      </c>
      <c r="D397" t="str">
        <f>PROPER(Table1[[#This Row],[Column1]])</f>
        <v>Boat Bassheads 100</v>
      </c>
      <c r="E397" t="s">
        <v>52</v>
      </c>
      <c r="F397" t="s">
        <v>714</v>
      </c>
      <c r="G397" t="s">
        <v>715</v>
      </c>
      <c r="I397" s="1">
        <v>2299</v>
      </c>
      <c r="J397" s="1">
        <v>999</v>
      </c>
      <c r="K397" s="4">
        <v>0.62</v>
      </c>
      <c r="L397">
        <f>IF(Table1[[#This Row],[discount_percentage]]&gt;=0.5, 1,0)</f>
        <v>1</v>
      </c>
      <c r="M397">
        <v>4.0999999999999996</v>
      </c>
      <c r="N397" s="2">
        <v>363713</v>
      </c>
      <c r="O397" s="5">
        <f>IF(Table1[[#This Row],[rating_count]]&lt;1000, 1, 0)</f>
        <v>0</v>
      </c>
      <c r="P397" s="6">
        <f>Table1[[#This Row],[actual_price]]*Table1[[#This Row],[rating_count]]</f>
        <v>363349287</v>
      </c>
      <c r="Q397" s="3" t="str">
        <f>IF(Table1[[#This Row],[discounted_price]]&lt;200, "₹ 200",IF(Table1[[#This Row],[discounted_price]]&lt;=500,"₹ 200-₹ 500", "&gt;₹ 500"))</f>
        <v>&gt;₹ 500</v>
      </c>
      <c r="R397">
        <f>Table1[[#This Row],[rating]]*Table1[[#This Row],[rating_count]]</f>
        <v>1491223.2999999998</v>
      </c>
      <c r="S397" t="str">
        <f>IF(Table1[[#This Row],[discount_percentage]]&lt;0.25, "Low", IF(Table1[[#This Row],[discount_percentage]]&lt;0.5, "Medium", "High"))</f>
        <v>High</v>
      </c>
    </row>
    <row r="398" spans="1:19" x14ac:dyDescent="0.25">
      <c r="A398" t="s">
        <v>847</v>
      </c>
      <c r="B398" t="s">
        <v>848</v>
      </c>
      <c r="C398" t="str">
        <f>TRIM(LEFT(Table1[[#This Row],[product_name]], FIND(" ", Table1[[#This Row],[product_name]], FIND(" ", Table1[[#This Row],[product_name]], FIND(" ", Table1[[#This Row],[product_name]])+1)+1)))</f>
        <v>iQOO Z6 44W</v>
      </c>
      <c r="D398" t="str">
        <f>PROPER(Table1[[#This Row],[Column1]])</f>
        <v>Iqoo Z6 44W</v>
      </c>
      <c r="E398" t="s">
        <v>52</v>
      </c>
      <c r="F398" t="s">
        <v>722</v>
      </c>
      <c r="G398" t="s">
        <v>723</v>
      </c>
      <c r="H398" t="s">
        <v>824</v>
      </c>
      <c r="I398" s="1">
        <v>399</v>
      </c>
      <c r="J398" s="1">
        <v>19999</v>
      </c>
      <c r="K398" s="4">
        <v>0.3</v>
      </c>
      <c r="L398">
        <f>IF(Table1[[#This Row],[discount_percentage]]&gt;=0.5, 1,0)</f>
        <v>0</v>
      </c>
      <c r="M398">
        <v>4.0999999999999996</v>
      </c>
      <c r="N398" s="2">
        <v>19252</v>
      </c>
      <c r="O398" s="5">
        <f>IF(Table1[[#This Row],[rating_count]]&lt;1000, 1, 0)</f>
        <v>0</v>
      </c>
      <c r="P398" s="6">
        <f>Table1[[#This Row],[actual_price]]*Table1[[#This Row],[rating_count]]</f>
        <v>385020748</v>
      </c>
      <c r="Q398" s="3" t="str">
        <f>IF(Table1[[#This Row],[discounted_price]]&lt;200, "₹ 200",IF(Table1[[#This Row],[discounted_price]]&lt;=500,"₹ 200-₹ 500", "&gt;₹ 500"))</f>
        <v>₹ 200-₹ 500</v>
      </c>
      <c r="R398">
        <f>Table1[[#This Row],[rating]]*Table1[[#This Row],[rating_count]]</f>
        <v>78933.2</v>
      </c>
      <c r="S398" t="str">
        <f>IF(Table1[[#This Row],[discount_percentage]]&lt;0.25, "Low", IF(Table1[[#This Row],[discount_percentage]]&lt;0.5, "Medium", "High"))</f>
        <v>Medium</v>
      </c>
    </row>
    <row r="399" spans="1:19" x14ac:dyDescent="0.25">
      <c r="A399" t="s">
        <v>849</v>
      </c>
      <c r="B399" t="s">
        <v>850</v>
      </c>
      <c r="C399" t="str">
        <f>TRIM(LEFT(Table1[[#This Row],[product_name]], FIND(" ", Table1[[#This Row],[product_name]], FIND(" ", Table1[[#This Row],[product_name]], FIND(" ", Table1[[#This Row],[product_name]])+1)+1)))</f>
        <v>Fire-Boltt Gladiator 1.96"</v>
      </c>
      <c r="D399" t="str">
        <f>PROPER(Table1[[#This Row],[Column1]])</f>
        <v>Fire-Boltt Gladiator 1.96"</v>
      </c>
      <c r="E399" t="s">
        <v>52</v>
      </c>
      <c r="F399" t="s">
        <v>54</v>
      </c>
      <c r="G399" t="s">
        <v>739</v>
      </c>
      <c r="H399" t="s">
        <v>740</v>
      </c>
      <c r="I399" s="1">
        <v>1149</v>
      </c>
      <c r="J399" s="1">
        <v>9999</v>
      </c>
      <c r="K399" s="4">
        <v>0.6</v>
      </c>
      <c r="L399">
        <f>IF(Table1[[#This Row],[discount_percentage]]&gt;=0.5, 1,0)</f>
        <v>1</v>
      </c>
      <c r="M399">
        <v>4.4000000000000004</v>
      </c>
      <c r="N399" s="2">
        <v>73</v>
      </c>
      <c r="O399" s="5">
        <f>IF(Table1[[#This Row],[rating_count]]&lt;1000, 1, 0)</f>
        <v>1</v>
      </c>
      <c r="P399" s="6">
        <f>Table1[[#This Row],[actual_price]]*Table1[[#This Row],[rating_count]]</f>
        <v>729927</v>
      </c>
      <c r="Q399" s="3" t="str">
        <f>IF(Table1[[#This Row],[discounted_price]]&lt;200, "₹ 200",IF(Table1[[#This Row],[discounted_price]]&lt;=500,"₹ 200-₹ 500", "&gt;₹ 500"))</f>
        <v>&gt;₹ 500</v>
      </c>
      <c r="R399">
        <f>Table1[[#This Row],[rating]]*Table1[[#This Row],[rating_count]]</f>
        <v>321.20000000000005</v>
      </c>
      <c r="S399" t="str">
        <f>IF(Table1[[#This Row],[discount_percentage]]&lt;0.25, "Low", IF(Table1[[#This Row],[discount_percentage]]&lt;0.5, "Medium", "High"))</f>
        <v>High</v>
      </c>
    </row>
    <row r="400" spans="1:19" x14ac:dyDescent="0.25">
      <c r="A400" t="s">
        <v>851</v>
      </c>
      <c r="B400" t="s">
        <v>852</v>
      </c>
      <c r="C400" t="str">
        <f>TRIM(LEFT(Table1[[#This Row],[product_name]], FIND(" ", Table1[[#This Row],[product_name]], FIND(" ", Table1[[#This Row],[product_name]], FIND(" ", Table1[[#This Row],[product_name]])+1)+1)))</f>
        <v>STRIFF PS2_01 Multi</v>
      </c>
      <c r="D400" t="str">
        <f>PROPER(Table1[[#This Row],[Column1]])</f>
        <v>Striff Ps2_01 Multi</v>
      </c>
      <c r="E400" t="s">
        <v>52</v>
      </c>
      <c r="F400" t="s">
        <v>722</v>
      </c>
      <c r="G400" t="s">
        <v>723</v>
      </c>
      <c r="H400" t="s">
        <v>724</v>
      </c>
      <c r="I400" s="1">
        <v>529</v>
      </c>
      <c r="J400" s="1">
        <v>499</v>
      </c>
      <c r="K400" s="4">
        <v>0.8</v>
      </c>
      <c r="L400">
        <f>IF(Table1[[#This Row],[discount_percentage]]&gt;=0.5, 1,0)</f>
        <v>1</v>
      </c>
      <c r="M400">
        <v>4.3</v>
      </c>
      <c r="N400" s="2">
        <v>42641</v>
      </c>
      <c r="O400" s="5">
        <f>IF(Table1[[#This Row],[rating_count]]&lt;1000, 1, 0)</f>
        <v>0</v>
      </c>
      <c r="P400" s="6">
        <f>Table1[[#This Row],[actual_price]]*Table1[[#This Row],[rating_count]]</f>
        <v>21277859</v>
      </c>
      <c r="Q400" s="3" t="str">
        <f>IF(Table1[[#This Row],[discounted_price]]&lt;200, "₹ 200",IF(Table1[[#This Row],[discounted_price]]&lt;=500,"₹ 200-₹ 500", "&gt;₹ 500"))</f>
        <v>&gt;₹ 500</v>
      </c>
      <c r="R400">
        <f>Table1[[#This Row],[rating]]*Table1[[#This Row],[rating_count]]</f>
        <v>183356.3</v>
      </c>
      <c r="S400" t="str">
        <f>IF(Table1[[#This Row],[discount_percentage]]&lt;0.25, "Low", IF(Table1[[#This Row],[discount_percentage]]&lt;0.5, "Medium", "High"))</f>
        <v>High</v>
      </c>
    </row>
    <row r="401" spans="1:19" x14ac:dyDescent="0.25">
      <c r="A401" t="s">
        <v>853</v>
      </c>
      <c r="B401" t="s">
        <v>854</v>
      </c>
      <c r="C401" t="str">
        <f>TRIM(LEFT(Table1[[#This Row],[product_name]], FIND(" ", Table1[[#This Row],[product_name]], FIND(" ", Table1[[#This Row],[product_name]], FIND(" ", Table1[[#This Row],[product_name]])+1)+1)))</f>
        <v>Samsung Galaxy Buds</v>
      </c>
      <c r="D401" t="str">
        <f>PROPER(Table1[[#This Row],[Column1]])</f>
        <v>Samsung Galaxy Buds</v>
      </c>
      <c r="E401" t="s">
        <v>52</v>
      </c>
      <c r="F401" t="s">
        <v>722</v>
      </c>
      <c r="G401" t="s">
        <v>727</v>
      </c>
      <c r="H401" t="s">
        <v>728</v>
      </c>
      <c r="I401" s="1">
        <v>13999</v>
      </c>
      <c r="J401" s="1">
        <v>15990</v>
      </c>
      <c r="K401" s="4">
        <v>0.7</v>
      </c>
      <c r="L401">
        <f>IF(Table1[[#This Row],[discount_percentage]]&gt;=0.5, 1,0)</f>
        <v>1</v>
      </c>
      <c r="M401">
        <v>4</v>
      </c>
      <c r="N401" s="2">
        <v>4390</v>
      </c>
      <c r="O401" s="5">
        <f>IF(Table1[[#This Row],[rating_count]]&lt;1000, 1, 0)</f>
        <v>0</v>
      </c>
      <c r="P401" s="6">
        <f>Table1[[#This Row],[actual_price]]*Table1[[#This Row],[rating_count]]</f>
        <v>70196100</v>
      </c>
      <c r="Q401" s="3" t="str">
        <f>IF(Table1[[#This Row],[discounted_price]]&lt;200, "₹ 200",IF(Table1[[#This Row],[discounted_price]]&lt;=500,"₹ 200-₹ 500", "&gt;₹ 500"))</f>
        <v>&gt;₹ 500</v>
      </c>
      <c r="R401">
        <f>Table1[[#This Row],[rating]]*Table1[[#This Row],[rating_count]]</f>
        <v>17560</v>
      </c>
      <c r="S401" t="str">
        <f>IF(Table1[[#This Row],[discount_percentage]]&lt;0.25, "Low", IF(Table1[[#This Row],[discount_percentage]]&lt;0.5, "Medium", "High"))</f>
        <v>High</v>
      </c>
    </row>
    <row r="402" spans="1:19" x14ac:dyDescent="0.25">
      <c r="A402" t="s">
        <v>855</v>
      </c>
      <c r="B402" t="s">
        <v>856</v>
      </c>
      <c r="C402" t="str">
        <f>TRIM(LEFT(Table1[[#This Row],[product_name]], FIND(" ", Table1[[#This Row],[product_name]], FIND(" ", Table1[[#This Row],[product_name]], FIND(" ", Table1[[#This Row],[product_name]])+1)+1)))</f>
        <v>OnePlus Nord 2T</v>
      </c>
      <c r="D402" t="str">
        <f>PROPER(Table1[[#This Row],[Column1]])</f>
        <v>Oneplus Nord 2T</v>
      </c>
      <c r="E402" t="s">
        <v>52</v>
      </c>
      <c r="F402" t="s">
        <v>750</v>
      </c>
      <c r="G402" t="s">
        <v>751</v>
      </c>
      <c r="H402" t="s">
        <v>752</v>
      </c>
      <c r="I402" s="1">
        <v>379</v>
      </c>
      <c r="J402" s="1">
        <v>33999</v>
      </c>
      <c r="K402" s="4">
        <v>0</v>
      </c>
      <c r="L402">
        <f>IF(Table1[[#This Row],[discount_percentage]]&gt;=0.5, 1,0)</f>
        <v>0</v>
      </c>
      <c r="M402">
        <v>4.3</v>
      </c>
      <c r="N402" s="2">
        <v>17415</v>
      </c>
      <c r="O402" s="5">
        <f>IF(Table1[[#This Row],[rating_count]]&lt;1000, 1, 0)</f>
        <v>0</v>
      </c>
      <c r="P402" s="6">
        <f>Table1[[#This Row],[actual_price]]*Table1[[#This Row],[rating_count]]</f>
        <v>592092585</v>
      </c>
      <c r="Q402" s="3" t="str">
        <f>IF(Table1[[#This Row],[discounted_price]]&lt;200, "₹ 200",IF(Table1[[#This Row],[discounted_price]]&lt;=500,"₹ 200-₹ 500", "&gt;₹ 500"))</f>
        <v>₹ 200-₹ 500</v>
      </c>
      <c r="R402">
        <f>Table1[[#This Row],[rating]]*Table1[[#This Row],[rating_count]]</f>
        <v>74884.5</v>
      </c>
      <c r="S402" t="str">
        <f>IF(Table1[[#This Row],[discount_percentage]]&lt;0.25, "Low", IF(Table1[[#This Row],[discount_percentage]]&lt;0.5, "Medium", "High"))</f>
        <v>Low</v>
      </c>
    </row>
    <row r="403" spans="1:19" x14ac:dyDescent="0.25">
      <c r="A403" t="s">
        <v>857</v>
      </c>
      <c r="B403" t="s">
        <v>858</v>
      </c>
      <c r="C403" t="str">
        <f>TRIM(LEFT(Table1[[#This Row],[product_name]], FIND(" ", Table1[[#This Row],[product_name]], FIND(" ", Table1[[#This Row],[product_name]], FIND(" ", Table1[[#This Row],[product_name]])+1)+1)))</f>
        <v>Sounce Spiral Charger</v>
      </c>
      <c r="D403" t="str">
        <f>PROPER(Table1[[#This Row],[Column1]])</f>
        <v>Sounce Spiral Charger</v>
      </c>
      <c r="E403" t="s">
        <v>52</v>
      </c>
      <c r="F403" t="s">
        <v>722</v>
      </c>
      <c r="G403" t="s">
        <v>727</v>
      </c>
      <c r="H403" t="s">
        <v>728</v>
      </c>
      <c r="I403" s="1">
        <v>13999</v>
      </c>
      <c r="J403" s="1">
        <v>999</v>
      </c>
      <c r="K403" s="4">
        <v>0.9</v>
      </c>
      <c r="L403">
        <f>IF(Table1[[#This Row],[discount_percentage]]&gt;=0.5, 1,0)</f>
        <v>1</v>
      </c>
      <c r="M403">
        <v>4</v>
      </c>
      <c r="N403" s="2">
        <v>1396</v>
      </c>
      <c r="O403" s="5">
        <f>IF(Table1[[#This Row],[rating_count]]&lt;1000, 1, 0)</f>
        <v>0</v>
      </c>
      <c r="P403" s="6">
        <f>Table1[[#This Row],[actual_price]]*Table1[[#This Row],[rating_count]]</f>
        <v>1394604</v>
      </c>
      <c r="Q403" s="3" t="str">
        <f>IF(Table1[[#This Row],[discounted_price]]&lt;200, "₹ 200",IF(Table1[[#This Row],[discounted_price]]&lt;=500,"₹ 200-₹ 500", "&gt;₹ 500"))</f>
        <v>&gt;₹ 500</v>
      </c>
      <c r="R403">
        <f>Table1[[#This Row],[rating]]*Table1[[#This Row],[rating_count]]</f>
        <v>5584</v>
      </c>
      <c r="S403" t="str">
        <f>IF(Table1[[#This Row],[discount_percentage]]&lt;0.25, "Low", IF(Table1[[#This Row],[discount_percentage]]&lt;0.5, "Medium", "High"))</f>
        <v>High</v>
      </c>
    </row>
    <row r="404" spans="1:19" x14ac:dyDescent="0.25">
      <c r="A404" t="s">
        <v>859</v>
      </c>
      <c r="B404" t="s">
        <v>860</v>
      </c>
      <c r="C404" t="str">
        <f>TRIM(LEFT(Table1[[#This Row],[product_name]], FIND(" ", Table1[[#This Row],[product_name]], FIND(" ", Table1[[#This Row],[product_name]], FIND(" ", Table1[[#This Row],[product_name]])+1)+1)))</f>
        <v>PTron Boom Ultima</v>
      </c>
      <c r="D404" t="str">
        <f>PROPER(Table1[[#This Row],[Column1]])</f>
        <v>Ptron Boom Ultima</v>
      </c>
      <c r="E404" t="s">
        <v>52</v>
      </c>
      <c r="F404" t="s">
        <v>714</v>
      </c>
      <c r="G404" t="s">
        <v>715</v>
      </c>
      <c r="I404" s="1">
        <v>3999</v>
      </c>
      <c r="J404" s="1">
        <v>1900</v>
      </c>
      <c r="K404" s="4">
        <v>0.84</v>
      </c>
      <c r="L404">
        <f>IF(Table1[[#This Row],[discount_percentage]]&gt;=0.5, 1,0)</f>
        <v>1</v>
      </c>
      <c r="M404">
        <v>3.6</v>
      </c>
      <c r="N404" s="2">
        <v>18202</v>
      </c>
      <c r="O404" s="5">
        <f>IF(Table1[[#This Row],[rating_count]]&lt;1000, 1, 0)</f>
        <v>0</v>
      </c>
      <c r="P404" s="6">
        <f>Table1[[#This Row],[actual_price]]*Table1[[#This Row],[rating_count]]</f>
        <v>34583800</v>
      </c>
      <c r="Q404" s="3" t="str">
        <f>IF(Table1[[#This Row],[discounted_price]]&lt;200, "₹ 200",IF(Table1[[#This Row],[discounted_price]]&lt;=500,"₹ 200-₹ 500", "&gt;₹ 500"))</f>
        <v>&gt;₹ 500</v>
      </c>
      <c r="R404">
        <f>Table1[[#This Row],[rating]]*Table1[[#This Row],[rating_count]]</f>
        <v>65527.200000000004</v>
      </c>
      <c r="S404" t="str">
        <f>IF(Table1[[#This Row],[discount_percentage]]&lt;0.25, "Low", IF(Table1[[#This Row],[discount_percentage]]&lt;0.5, "Medium", "High"))</f>
        <v>High</v>
      </c>
    </row>
    <row r="405" spans="1:19" x14ac:dyDescent="0.25">
      <c r="A405" t="s">
        <v>861</v>
      </c>
      <c r="B405" t="s">
        <v>862</v>
      </c>
      <c r="C405" t="str">
        <f>TRIM(LEFT(Table1[[#This Row],[product_name]], FIND(" ", Table1[[#This Row],[product_name]], FIND(" ", Table1[[#This Row],[product_name]], FIND(" ", Table1[[#This Row],[product_name]])+1)+1)))</f>
        <v>Samsung Galaxy M13</v>
      </c>
      <c r="D405" t="str">
        <f>PROPER(Table1[[#This Row],[Column1]])</f>
        <v>Samsung Galaxy M13</v>
      </c>
      <c r="E405" t="s">
        <v>21</v>
      </c>
      <c r="F405" t="s">
        <v>22</v>
      </c>
      <c r="G405" t="s">
        <v>23</v>
      </c>
      <c r="H405" t="s">
        <v>24</v>
      </c>
      <c r="I405" s="1">
        <v>149</v>
      </c>
      <c r="J405" s="1">
        <v>14999</v>
      </c>
      <c r="K405" s="4">
        <v>0.27</v>
      </c>
      <c r="L405">
        <f>IF(Table1[[#This Row],[discount_percentage]]&gt;=0.5, 1,0)</f>
        <v>0</v>
      </c>
      <c r="M405">
        <v>4.0999999999999996</v>
      </c>
      <c r="N405" s="2">
        <v>18998</v>
      </c>
      <c r="O405" s="5">
        <f>IF(Table1[[#This Row],[rating_count]]&lt;1000, 1, 0)</f>
        <v>0</v>
      </c>
      <c r="P405" s="6">
        <f>Table1[[#This Row],[actual_price]]*Table1[[#This Row],[rating_count]]</f>
        <v>284951002</v>
      </c>
      <c r="Q405" s="3" t="str">
        <f>IF(Table1[[#This Row],[discounted_price]]&lt;200, "₹ 200",IF(Table1[[#This Row],[discounted_price]]&lt;=500,"₹ 200-₹ 500", "&gt;₹ 500"))</f>
        <v>₹ 200</v>
      </c>
      <c r="R405">
        <f>Table1[[#This Row],[rating]]*Table1[[#This Row],[rating_count]]</f>
        <v>77891.799999999988</v>
      </c>
      <c r="S405" t="str">
        <f>IF(Table1[[#This Row],[discount_percentage]]&lt;0.25, "Low", IF(Table1[[#This Row],[discount_percentage]]&lt;0.5, "Medium", "High"))</f>
        <v>Medium</v>
      </c>
    </row>
    <row r="406" spans="1:19" x14ac:dyDescent="0.25">
      <c r="A406" t="s">
        <v>863</v>
      </c>
      <c r="B406" t="s">
        <v>864</v>
      </c>
      <c r="C406" t="str">
        <f>TRIM(LEFT(Table1[[#This Row],[product_name]], FIND(" ", Table1[[#This Row],[product_name]], FIND(" ", Table1[[#This Row],[product_name]], FIND(" ", Table1[[#This Row],[product_name]])+1)+1)))</f>
        <v>OnePlus 10R 5G</v>
      </c>
      <c r="D406" t="str">
        <f>PROPER(Table1[[#This Row],[Column1]])</f>
        <v>Oneplus 10R 5G</v>
      </c>
      <c r="E406" t="s">
        <v>52</v>
      </c>
      <c r="F406" t="s">
        <v>722</v>
      </c>
      <c r="G406" t="s">
        <v>723</v>
      </c>
      <c r="H406" t="s">
        <v>865</v>
      </c>
      <c r="I406" s="1">
        <v>99</v>
      </c>
      <c r="J406" s="1">
        <v>38999</v>
      </c>
      <c r="K406" s="4">
        <v>0.1</v>
      </c>
      <c r="L406">
        <f>IF(Table1[[#This Row],[discount_percentage]]&gt;=0.5, 1,0)</f>
        <v>0</v>
      </c>
      <c r="M406">
        <v>4.2</v>
      </c>
      <c r="N406" s="2">
        <v>11029</v>
      </c>
      <c r="O406" s="5">
        <f>IF(Table1[[#This Row],[rating_count]]&lt;1000, 1, 0)</f>
        <v>0</v>
      </c>
      <c r="P406" s="6">
        <f>Table1[[#This Row],[actual_price]]*Table1[[#This Row],[rating_count]]</f>
        <v>430119971</v>
      </c>
      <c r="Q406" s="3" t="str">
        <f>IF(Table1[[#This Row],[discounted_price]]&lt;200, "₹ 200",IF(Table1[[#This Row],[discounted_price]]&lt;=500,"₹ 200-₹ 500", "&gt;₹ 500"))</f>
        <v>₹ 200</v>
      </c>
      <c r="R406">
        <f>Table1[[#This Row],[rating]]*Table1[[#This Row],[rating_count]]</f>
        <v>46321.8</v>
      </c>
      <c r="S406" t="str">
        <f>IF(Table1[[#This Row],[discount_percentage]]&lt;0.25, "Low", IF(Table1[[#This Row],[discount_percentage]]&lt;0.5, "Medium", "High"))</f>
        <v>Low</v>
      </c>
    </row>
    <row r="407" spans="1:19" x14ac:dyDescent="0.25">
      <c r="A407" t="s">
        <v>866</v>
      </c>
      <c r="B407" t="s">
        <v>790</v>
      </c>
      <c r="C407" t="str">
        <f>TRIM(LEFT(Table1[[#This Row],[product_name]], FIND(" ", Table1[[#This Row],[product_name]], FIND(" ", Table1[[#This Row],[product_name]], FIND(" ", Table1[[#This Row],[product_name]])+1)+1)))</f>
        <v>Samsung Galaxy M33</v>
      </c>
      <c r="D407" t="str">
        <f>PROPER(Table1[[#This Row],[Column1]])</f>
        <v>Samsung Galaxy M33</v>
      </c>
      <c r="E407" t="s">
        <v>52</v>
      </c>
      <c r="F407" t="s">
        <v>750</v>
      </c>
      <c r="G407" t="s">
        <v>751</v>
      </c>
      <c r="H407" t="s">
        <v>752</v>
      </c>
      <c r="I407" s="1">
        <v>4790</v>
      </c>
      <c r="J407" s="1">
        <v>24999</v>
      </c>
      <c r="K407" s="4">
        <v>0.32</v>
      </c>
      <c r="L407">
        <f>IF(Table1[[#This Row],[discount_percentage]]&gt;=0.5, 1,0)</f>
        <v>0</v>
      </c>
      <c r="M407">
        <v>4.0999999999999996</v>
      </c>
      <c r="N407" s="2">
        <v>22318</v>
      </c>
      <c r="O407" s="5">
        <f>IF(Table1[[#This Row],[rating_count]]&lt;1000, 1, 0)</f>
        <v>0</v>
      </c>
      <c r="P407" s="6">
        <f>Table1[[#This Row],[actual_price]]*Table1[[#This Row],[rating_count]]</f>
        <v>557927682</v>
      </c>
      <c r="Q407" s="3" t="str">
        <f>IF(Table1[[#This Row],[discounted_price]]&lt;200, "₹ 200",IF(Table1[[#This Row],[discounted_price]]&lt;=500,"₹ 200-₹ 500", "&gt;₹ 500"))</f>
        <v>&gt;₹ 500</v>
      </c>
      <c r="R407">
        <f>Table1[[#This Row],[rating]]*Table1[[#This Row],[rating_count]]</f>
        <v>91503.799999999988</v>
      </c>
      <c r="S407" t="str">
        <f>IF(Table1[[#This Row],[discount_percentage]]&lt;0.25, "Low", IF(Table1[[#This Row],[discount_percentage]]&lt;0.5, "Medium", "High"))</f>
        <v>Medium</v>
      </c>
    </row>
    <row r="408" spans="1:19" x14ac:dyDescent="0.25">
      <c r="A408" t="s">
        <v>867</v>
      </c>
      <c r="B408" t="s">
        <v>868</v>
      </c>
      <c r="C408" t="str">
        <f>TRIM(LEFT(Table1[[#This Row],[product_name]], FIND(" ", Table1[[#This Row],[product_name]], FIND(" ", Table1[[#This Row],[product_name]], FIND(" ", Table1[[#This Row],[product_name]])+1)+1)))</f>
        <v>Ambrane Mobile Holding</v>
      </c>
      <c r="D408" t="str">
        <f>PROPER(Table1[[#This Row],[Column1]])</f>
        <v>Ambrane Mobile Holding</v>
      </c>
      <c r="E408" t="s">
        <v>52</v>
      </c>
      <c r="F408" t="s">
        <v>722</v>
      </c>
      <c r="G408" t="s">
        <v>727</v>
      </c>
      <c r="H408" t="s">
        <v>728</v>
      </c>
      <c r="I408" s="1">
        <v>33999</v>
      </c>
      <c r="J408" s="1">
        <v>499</v>
      </c>
      <c r="K408" s="4">
        <v>0.6</v>
      </c>
      <c r="L408">
        <f>IF(Table1[[#This Row],[discount_percentage]]&gt;=0.5, 1,0)</f>
        <v>1</v>
      </c>
      <c r="M408">
        <v>4.0999999999999996</v>
      </c>
      <c r="N408" s="2">
        <v>1786</v>
      </c>
      <c r="O408" s="5">
        <f>IF(Table1[[#This Row],[rating_count]]&lt;1000, 1, 0)</f>
        <v>0</v>
      </c>
      <c r="P408" s="6">
        <f>Table1[[#This Row],[actual_price]]*Table1[[#This Row],[rating_count]]</f>
        <v>891214</v>
      </c>
      <c r="Q408" s="3" t="str">
        <f>IF(Table1[[#This Row],[discounted_price]]&lt;200, "₹ 200",IF(Table1[[#This Row],[discounted_price]]&lt;=500,"₹ 200-₹ 500", "&gt;₹ 500"))</f>
        <v>&gt;₹ 500</v>
      </c>
      <c r="R408">
        <f>Table1[[#This Row],[rating]]*Table1[[#This Row],[rating_count]]</f>
        <v>7322.5999999999995</v>
      </c>
      <c r="S408" t="str">
        <f>IF(Table1[[#This Row],[discount_percentage]]&lt;0.25, "Low", IF(Table1[[#This Row],[discount_percentage]]&lt;0.5, "Medium", "High"))</f>
        <v>High</v>
      </c>
    </row>
    <row r="409" spans="1:19" x14ac:dyDescent="0.25">
      <c r="A409" t="s">
        <v>869</v>
      </c>
      <c r="B409" t="s">
        <v>870</v>
      </c>
      <c r="C409" t="str">
        <f>TRIM(LEFT(Table1[[#This Row],[product_name]], FIND(" ", Table1[[#This Row],[product_name]], FIND(" ", Table1[[#This Row],[product_name]], FIND(" ", Table1[[#This Row],[product_name]])+1)+1)))</f>
        <v>Ambrane 10000mAh Slim</v>
      </c>
      <c r="D409" t="str">
        <f>PROPER(Table1[[#This Row],[Column1]])</f>
        <v>Ambrane 10000Mah Slim</v>
      </c>
      <c r="E409" t="s">
        <v>21</v>
      </c>
      <c r="F409" t="s">
        <v>22</v>
      </c>
      <c r="G409" t="s">
        <v>23</v>
      </c>
      <c r="H409" t="s">
        <v>871</v>
      </c>
      <c r="I409" s="1">
        <v>99</v>
      </c>
      <c r="J409" s="1">
        <v>1599</v>
      </c>
      <c r="K409" s="4">
        <v>0.38</v>
      </c>
      <c r="L409">
        <f>IF(Table1[[#This Row],[discount_percentage]]&gt;=0.5, 1,0)</f>
        <v>0</v>
      </c>
      <c r="M409">
        <v>4</v>
      </c>
      <c r="N409" s="2">
        <v>7222</v>
      </c>
      <c r="O409" s="5">
        <f>IF(Table1[[#This Row],[rating_count]]&lt;1000, 1, 0)</f>
        <v>0</v>
      </c>
      <c r="P409" s="6">
        <f>Table1[[#This Row],[actual_price]]*Table1[[#This Row],[rating_count]]</f>
        <v>11547978</v>
      </c>
      <c r="Q409" s="3" t="str">
        <f>IF(Table1[[#This Row],[discounted_price]]&lt;200, "₹ 200",IF(Table1[[#This Row],[discounted_price]]&lt;=500,"₹ 200-₹ 500", "&gt;₹ 500"))</f>
        <v>₹ 200</v>
      </c>
      <c r="R409">
        <f>Table1[[#This Row],[rating]]*Table1[[#This Row],[rating_count]]</f>
        <v>28888</v>
      </c>
      <c r="S409" t="str">
        <f>IF(Table1[[#This Row],[discount_percentage]]&lt;0.25, "Low", IF(Table1[[#This Row],[discount_percentage]]&lt;0.5, "Medium", "High"))</f>
        <v>Medium</v>
      </c>
    </row>
    <row r="410" spans="1:19" x14ac:dyDescent="0.25">
      <c r="A410" t="s">
        <v>872</v>
      </c>
      <c r="B410" t="s">
        <v>873</v>
      </c>
      <c r="C410" t="str">
        <f>TRIM(LEFT(Table1[[#This Row],[product_name]], FIND(" ", Table1[[#This Row],[product_name]], FIND(" ", Table1[[#This Row],[product_name]], FIND(" ", Table1[[#This Row],[product_name]])+1)+1)))</f>
        <v>Nokia 105 Single</v>
      </c>
      <c r="D410" t="str">
        <f>PROPER(Table1[[#This Row],[Column1]])</f>
        <v>Nokia 105 Single</v>
      </c>
      <c r="E410" t="s">
        <v>52</v>
      </c>
      <c r="F410" t="s">
        <v>750</v>
      </c>
      <c r="G410" t="s">
        <v>751</v>
      </c>
      <c r="H410" t="s">
        <v>752</v>
      </c>
      <c r="I410" s="1">
        <v>299</v>
      </c>
      <c r="J410" s="1">
        <v>1599</v>
      </c>
      <c r="K410" s="4">
        <v>0.19</v>
      </c>
      <c r="L410">
        <f>IF(Table1[[#This Row],[discount_percentage]]&gt;=0.5, 1,0)</f>
        <v>0</v>
      </c>
      <c r="M410">
        <v>4</v>
      </c>
      <c r="N410" s="2">
        <v>128311</v>
      </c>
      <c r="O410" s="5">
        <f>IF(Table1[[#This Row],[rating_count]]&lt;1000, 1, 0)</f>
        <v>0</v>
      </c>
      <c r="P410" s="6">
        <f>Table1[[#This Row],[actual_price]]*Table1[[#This Row],[rating_count]]</f>
        <v>205169289</v>
      </c>
      <c r="Q410" s="3" t="str">
        <f>IF(Table1[[#This Row],[discounted_price]]&lt;200, "₹ 200",IF(Table1[[#This Row],[discounted_price]]&lt;=500,"₹ 200-₹ 500", "&gt;₹ 500"))</f>
        <v>₹ 200-₹ 500</v>
      </c>
      <c r="R410">
        <f>Table1[[#This Row],[rating]]*Table1[[#This Row],[rating_count]]</f>
        <v>513244</v>
      </c>
      <c r="S410" t="str">
        <f>IF(Table1[[#This Row],[discount_percentage]]&lt;0.25, "Low", IF(Table1[[#This Row],[discount_percentage]]&lt;0.5, "Medium", "High"))</f>
        <v>Low</v>
      </c>
    </row>
    <row r="411" spans="1:19" x14ac:dyDescent="0.25">
      <c r="A411" t="s">
        <v>874</v>
      </c>
      <c r="B411" t="s">
        <v>875</v>
      </c>
      <c r="C411" t="str">
        <f>TRIM(LEFT(Table1[[#This Row],[product_name]], FIND(" ", Table1[[#This Row],[product_name]], FIND(" ", Table1[[#This Row],[product_name]], FIND(" ", Table1[[#This Row],[product_name]])+1)+1)))</f>
        <v>PTron Tangent Lite</v>
      </c>
      <c r="D411" t="str">
        <f>PROPER(Table1[[#This Row],[Column1]])</f>
        <v>Ptron Tangent Lite</v>
      </c>
      <c r="E411" t="s">
        <v>52</v>
      </c>
      <c r="F411" t="s">
        <v>722</v>
      </c>
      <c r="G411" t="s">
        <v>727</v>
      </c>
      <c r="H411" t="s">
        <v>728</v>
      </c>
      <c r="I411" s="1">
        <v>10999</v>
      </c>
      <c r="J411" s="1">
        <v>1800</v>
      </c>
      <c r="K411" s="4">
        <v>0.67</v>
      </c>
      <c r="L411">
        <f>IF(Table1[[#This Row],[discount_percentage]]&gt;=0.5, 1,0)</f>
        <v>1</v>
      </c>
      <c r="M411">
        <v>3.5</v>
      </c>
      <c r="N411" s="2">
        <v>83996</v>
      </c>
      <c r="O411" s="5">
        <f>IF(Table1[[#This Row],[rating_count]]&lt;1000, 1, 0)</f>
        <v>0</v>
      </c>
      <c r="P411" s="6">
        <f>Table1[[#This Row],[actual_price]]*Table1[[#This Row],[rating_count]]</f>
        <v>151192800</v>
      </c>
      <c r="Q411" s="3" t="str">
        <f>IF(Table1[[#This Row],[discounted_price]]&lt;200, "₹ 200",IF(Table1[[#This Row],[discounted_price]]&lt;=500,"₹ 200-₹ 500", "&gt;₹ 500"))</f>
        <v>&gt;₹ 500</v>
      </c>
      <c r="R411">
        <f>Table1[[#This Row],[rating]]*Table1[[#This Row],[rating_count]]</f>
        <v>293986</v>
      </c>
      <c r="S411" t="str">
        <f>IF(Table1[[#This Row],[discount_percentage]]&lt;0.25, "Low", IF(Table1[[#This Row],[discount_percentage]]&lt;0.5, "Medium", "High"))</f>
        <v>High</v>
      </c>
    </row>
    <row r="412" spans="1:19" x14ac:dyDescent="0.25">
      <c r="A412" t="s">
        <v>876</v>
      </c>
      <c r="B412" t="s">
        <v>877</v>
      </c>
      <c r="C412" t="str">
        <f>TRIM(LEFT(Table1[[#This Row],[product_name]], FIND(" ", Table1[[#This Row],[product_name]], FIND(" ", Table1[[#This Row],[product_name]], FIND(" ", Table1[[#This Row],[product_name]])+1)+1)))</f>
        <v>Samsung EVO Plus</v>
      </c>
      <c r="D412" t="str">
        <f>PROPER(Table1[[#This Row],[Column1]])</f>
        <v>Samsung Evo Plus</v>
      </c>
      <c r="E412" t="s">
        <v>52</v>
      </c>
      <c r="F412" t="s">
        <v>722</v>
      </c>
      <c r="G412" t="s">
        <v>727</v>
      </c>
      <c r="H412" t="s">
        <v>728</v>
      </c>
      <c r="I412" s="1">
        <v>34999</v>
      </c>
      <c r="J412" s="1">
        <v>1899</v>
      </c>
      <c r="K412" s="4">
        <v>0.68</v>
      </c>
      <c r="L412">
        <f>IF(Table1[[#This Row],[discount_percentage]]&gt;=0.5, 1,0)</f>
        <v>1</v>
      </c>
      <c r="M412">
        <v>4.3</v>
      </c>
      <c r="N412" s="2">
        <v>140036</v>
      </c>
      <c r="O412" s="5">
        <f>IF(Table1[[#This Row],[rating_count]]&lt;1000, 1, 0)</f>
        <v>0</v>
      </c>
      <c r="P412" s="6">
        <f>Table1[[#This Row],[actual_price]]*Table1[[#This Row],[rating_count]]</f>
        <v>265928364</v>
      </c>
      <c r="Q412" s="3" t="str">
        <f>IF(Table1[[#This Row],[discounted_price]]&lt;200, "₹ 200",IF(Table1[[#This Row],[discounted_price]]&lt;=500,"₹ 200-₹ 500", "&gt;₹ 500"))</f>
        <v>&gt;₹ 500</v>
      </c>
      <c r="R412">
        <f>Table1[[#This Row],[rating]]*Table1[[#This Row],[rating_count]]</f>
        <v>602154.79999999993</v>
      </c>
      <c r="S412" t="str">
        <f>IF(Table1[[#This Row],[discount_percentage]]&lt;0.25, "Low", IF(Table1[[#This Row],[discount_percentage]]&lt;0.5, "Medium", "High"))</f>
        <v>High</v>
      </c>
    </row>
    <row r="413" spans="1:19" x14ac:dyDescent="0.25">
      <c r="A413" t="s">
        <v>878</v>
      </c>
      <c r="B413" t="s">
        <v>879</v>
      </c>
      <c r="C413" t="str">
        <f>TRIM(LEFT(Table1[[#This Row],[product_name]], FIND(" ", Table1[[#This Row],[product_name]], FIND(" ", Table1[[#This Row],[product_name]], FIND(" ", Table1[[#This Row],[product_name]])+1)+1)))</f>
        <v>Ambrane 20000mAh Power</v>
      </c>
      <c r="D413" t="str">
        <f>PROPER(Table1[[#This Row],[Column1]])</f>
        <v>Ambrane 20000Mah Power</v>
      </c>
      <c r="E413" t="s">
        <v>52</v>
      </c>
      <c r="F413" t="s">
        <v>722</v>
      </c>
      <c r="G413" t="s">
        <v>727</v>
      </c>
      <c r="H413" t="s">
        <v>728</v>
      </c>
      <c r="I413" s="1">
        <v>16999</v>
      </c>
      <c r="J413" s="1">
        <v>2499</v>
      </c>
      <c r="K413" s="4">
        <v>0.28000000000000003</v>
      </c>
      <c r="L413">
        <f>IF(Table1[[#This Row],[discount_percentage]]&gt;=0.5, 1,0)</f>
        <v>0</v>
      </c>
      <c r="M413">
        <v>4.0999999999999996</v>
      </c>
      <c r="N413" s="2">
        <v>18678</v>
      </c>
      <c r="O413" s="5">
        <f>IF(Table1[[#This Row],[rating_count]]&lt;1000, 1, 0)</f>
        <v>0</v>
      </c>
      <c r="P413" s="6">
        <f>Table1[[#This Row],[actual_price]]*Table1[[#This Row],[rating_count]]</f>
        <v>46676322</v>
      </c>
      <c r="Q413" s="3" t="str">
        <f>IF(Table1[[#This Row],[discounted_price]]&lt;200, "₹ 200",IF(Table1[[#This Row],[discounted_price]]&lt;=500,"₹ 200-₹ 500", "&gt;₹ 500"))</f>
        <v>&gt;₹ 500</v>
      </c>
      <c r="R413">
        <f>Table1[[#This Row],[rating]]*Table1[[#This Row],[rating_count]]</f>
        <v>76579.799999999988</v>
      </c>
      <c r="S413" t="str">
        <f>IF(Table1[[#This Row],[discount_percentage]]&lt;0.25, "Low", IF(Table1[[#This Row],[discount_percentage]]&lt;0.5, "Medium", "High"))</f>
        <v>Medium</v>
      </c>
    </row>
    <row r="414" spans="1:19" x14ac:dyDescent="0.25">
      <c r="A414" t="s">
        <v>880</v>
      </c>
      <c r="B414" t="s">
        <v>881</v>
      </c>
      <c r="C414" t="str">
        <f>TRIM(LEFT(Table1[[#This Row],[product_name]], FIND(" ", Table1[[#This Row],[product_name]], FIND(" ", Table1[[#This Row],[product_name]], FIND(" ", Table1[[#This Row],[product_name]])+1)+1)))</f>
        <v>Samsung Galaxy M13</v>
      </c>
      <c r="D414" t="str">
        <f>PROPER(Table1[[#This Row],[Column1]])</f>
        <v>Samsung Galaxy M13</v>
      </c>
      <c r="E414" t="s">
        <v>52</v>
      </c>
      <c r="F414" t="s">
        <v>722</v>
      </c>
      <c r="G414" t="s">
        <v>723</v>
      </c>
      <c r="H414" t="s">
        <v>865</v>
      </c>
      <c r="I414" s="1">
        <v>199</v>
      </c>
      <c r="J414" s="1">
        <v>14999</v>
      </c>
      <c r="K414" s="4">
        <v>0.27</v>
      </c>
      <c r="L414">
        <f>IF(Table1[[#This Row],[discount_percentage]]&gt;=0.5, 1,0)</f>
        <v>0</v>
      </c>
      <c r="M414">
        <v>4.0999999999999996</v>
      </c>
      <c r="N414" s="2">
        <v>18998</v>
      </c>
      <c r="O414" s="5">
        <f>IF(Table1[[#This Row],[rating_count]]&lt;1000, 1, 0)</f>
        <v>0</v>
      </c>
      <c r="P414" s="6">
        <f>Table1[[#This Row],[actual_price]]*Table1[[#This Row],[rating_count]]</f>
        <v>284951002</v>
      </c>
      <c r="Q414" s="3" t="str">
        <f>IF(Table1[[#This Row],[discounted_price]]&lt;200, "₹ 200",IF(Table1[[#This Row],[discounted_price]]&lt;=500,"₹ 200-₹ 500", "&gt;₹ 500"))</f>
        <v>₹ 200</v>
      </c>
      <c r="R414">
        <f>Table1[[#This Row],[rating]]*Table1[[#This Row],[rating_count]]</f>
        <v>77891.799999999988</v>
      </c>
      <c r="S414" t="str">
        <f>IF(Table1[[#This Row],[discount_percentage]]&lt;0.25, "Low", IF(Table1[[#This Row],[discount_percentage]]&lt;0.5, "Medium", "High"))</f>
        <v>Medium</v>
      </c>
    </row>
    <row r="415" spans="1:19" x14ac:dyDescent="0.25">
      <c r="A415" t="s">
        <v>882</v>
      </c>
      <c r="B415" t="s">
        <v>883</v>
      </c>
      <c r="C415" t="str">
        <f>TRIM(LEFT(Table1[[#This Row],[product_name]], FIND(" ", Table1[[#This Row],[product_name]], FIND(" ", Table1[[#This Row],[product_name]], FIND(" ", Table1[[#This Row],[product_name]])+1)+1)))</f>
        <v>boAt Xtend Smartwatch</v>
      </c>
      <c r="D415" t="str">
        <f>PROPER(Table1[[#This Row],[Column1]])</f>
        <v>Boat Xtend Smartwatch</v>
      </c>
      <c r="E415" t="s">
        <v>52</v>
      </c>
      <c r="F415" t="s">
        <v>722</v>
      </c>
      <c r="G415" t="s">
        <v>723</v>
      </c>
      <c r="H415" t="s">
        <v>724</v>
      </c>
      <c r="I415" s="1">
        <v>999</v>
      </c>
      <c r="J415" s="1">
        <v>7990</v>
      </c>
      <c r="K415" s="4">
        <v>0.62</v>
      </c>
      <c r="L415">
        <f>IF(Table1[[#This Row],[discount_percentage]]&gt;=0.5, 1,0)</f>
        <v>1</v>
      </c>
      <c r="M415">
        <v>4.0999999999999996</v>
      </c>
      <c r="N415" s="2">
        <v>48449</v>
      </c>
      <c r="O415" s="5">
        <f>IF(Table1[[#This Row],[rating_count]]&lt;1000, 1, 0)</f>
        <v>0</v>
      </c>
      <c r="P415" s="6">
        <f>Table1[[#This Row],[actual_price]]*Table1[[#This Row],[rating_count]]</f>
        <v>387107510</v>
      </c>
      <c r="Q415" s="3" t="str">
        <f>IF(Table1[[#This Row],[discounted_price]]&lt;200, "₹ 200",IF(Table1[[#This Row],[discounted_price]]&lt;=500,"₹ 200-₹ 500", "&gt;₹ 500"))</f>
        <v>&gt;₹ 500</v>
      </c>
      <c r="R415">
        <f>Table1[[#This Row],[rating]]*Table1[[#This Row],[rating_count]]</f>
        <v>198640.9</v>
      </c>
      <c r="S415" t="str">
        <f>IF(Table1[[#This Row],[discount_percentage]]&lt;0.25, "Low", IF(Table1[[#This Row],[discount_percentage]]&lt;0.5, "Medium", "High"))</f>
        <v>High</v>
      </c>
    </row>
    <row r="416" spans="1:19" x14ac:dyDescent="0.25">
      <c r="A416" t="s">
        <v>884</v>
      </c>
      <c r="B416" t="s">
        <v>885</v>
      </c>
      <c r="C416" t="str">
        <f>TRIM(LEFT(Table1[[#This Row],[product_name]], FIND(" ", Table1[[#This Row],[product_name]], FIND(" ", Table1[[#This Row],[product_name]], FIND(" ", Table1[[#This Row],[product_name]])+1)+1)))</f>
        <v>boAt Wave Call</v>
      </c>
      <c r="D416" t="str">
        <f>PROPER(Table1[[#This Row],[Column1]])</f>
        <v>Boat Wave Call</v>
      </c>
      <c r="E416" t="s">
        <v>52</v>
      </c>
      <c r="F416" t="s">
        <v>722</v>
      </c>
      <c r="G416" t="s">
        <v>727</v>
      </c>
      <c r="H416" t="s">
        <v>745</v>
      </c>
      <c r="I416" s="1">
        <v>1299</v>
      </c>
      <c r="J416" s="1">
        <v>7990</v>
      </c>
      <c r="K416" s="4">
        <v>0.75</v>
      </c>
      <c r="L416">
        <f>IF(Table1[[#This Row],[discount_percentage]]&gt;=0.5, 1,0)</f>
        <v>1</v>
      </c>
      <c r="M416">
        <v>3.8</v>
      </c>
      <c r="N416" s="2">
        <v>17831</v>
      </c>
      <c r="O416" s="5">
        <f>IF(Table1[[#This Row],[rating_count]]&lt;1000, 1, 0)</f>
        <v>0</v>
      </c>
      <c r="P416" s="6">
        <f>Table1[[#This Row],[actual_price]]*Table1[[#This Row],[rating_count]]</f>
        <v>142469690</v>
      </c>
      <c r="Q416" s="3" t="str">
        <f>IF(Table1[[#This Row],[discounted_price]]&lt;200, "₹ 200",IF(Table1[[#This Row],[discounted_price]]&lt;=500,"₹ 200-₹ 500", "&gt;₹ 500"))</f>
        <v>&gt;₹ 500</v>
      </c>
      <c r="R416">
        <f>Table1[[#This Row],[rating]]*Table1[[#This Row],[rating_count]]</f>
        <v>67757.8</v>
      </c>
      <c r="S416" t="str">
        <f>IF(Table1[[#This Row],[discount_percentage]]&lt;0.25, "Low", IF(Table1[[#This Row],[discount_percentage]]&lt;0.5, "Medium", "High"))</f>
        <v>High</v>
      </c>
    </row>
    <row r="417" spans="1:19" x14ac:dyDescent="0.25">
      <c r="A417" t="s">
        <v>886</v>
      </c>
      <c r="B417" t="s">
        <v>887</v>
      </c>
      <c r="C417" t="str">
        <f>TRIM(LEFT(Table1[[#This Row],[product_name]], FIND(" ", Table1[[#This Row],[product_name]], FIND(" ", Table1[[#This Row],[product_name]], FIND(" ", Table1[[#This Row],[product_name]])+1)+1)))</f>
        <v>MI Xiaomi 22.5W</v>
      </c>
      <c r="D417" t="str">
        <f>PROPER(Table1[[#This Row],[Column1]])</f>
        <v>Mi Xiaomi 22.5W</v>
      </c>
      <c r="E417" t="s">
        <v>52</v>
      </c>
      <c r="F417" t="s">
        <v>750</v>
      </c>
      <c r="G417" t="s">
        <v>751</v>
      </c>
      <c r="H417" t="s">
        <v>752</v>
      </c>
      <c r="I417" s="1">
        <v>599</v>
      </c>
      <c r="J417" s="1">
        <v>999</v>
      </c>
      <c r="K417" s="4">
        <v>0.35</v>
      </c>
      <c r="L417">
        <f>IF(Table1[[#This Row],[discount_percentage]]&gt;=0.5, 1,0)</f>
        <v>0</v>
      </c>
      <c r="M417">
        <v>4.2</v>
      </c>
      <c r="N417" s="2">
        <v>1315</v>
      </c>
      <c r="O417" s="5">
        <f>IF(Table1[[#This Row],[rating_count]]&lt;1000, 1, 0)</f>
        <v>0</v>
      </c>
      <c r="P417" s="6">
        <f>Table1[[#This Row],[actual_price]]*Table1[[#This Row],[rating_count]]</f>
        <v>1313685</v>
      </c>
      <c r="Q417" s="3" t="str">
        <f>IF(Table1[[#This Row],[discounted_price]]&lt;200, "₹ 200",IF(Table1[[#This Row],[discounted_price]]&lt;=500,"₹ 200-₹ 500", "&gt;₹ 500"))</f>
        <v>&gt;₹ 500</v>
      </c>
      <c r="R417">
        <f>Table1[[#This Row],[rating]]*Table1[[#This Row],[rating_count]]</f>
        <v>5523</v>
      </c>
      <c r="S417" t="str">
        <f>IF(Table1[[#This Row],[discount_percentage]]&lt;0.25, "Low", IF(Table1[[#This Row],[discount_percentage]]&lt;0.5, "Medium", "High"))</f>
        <v>Medium</v>
      </c>
    </row>
    <row r="418" spans="1:19" x14ac:dyDescent="0.25">
      <c r="A418" t="s">
        <v>888</v>
      </c>
      <c r="B418" t="s">
        <v>844</v>
      </c>
      <c r="C418" t="str">
        <f>TRIM(LEFT(Table1[[#This Row],[product_name]], FIND(" ", Table1[[#This Row],[product_name]], FIND(" ", Table1[[#This Row],[product_name]], FIND(" ", Table1[[#This Row],[product_name]])+1)+1)))</f>
        <v>Samsung Galaxy M13</v>
      </c>
      <c r="D418" t="str">
        <f>PROPER(Table1[[#This Row],[Column1]])</f>
        <v>Samsung Galaxy M13</v>
      </c>
      <c r="E418" t="s">
        <v>52</v>
      </c>
      <c r="F418" t="s">
        <v>54</v>
      </c>
      <c r="G418" t="s">
        <v>739</v>
      </c>
      <c r="H418" t="s">
        <v>740</v>
      </c>
      <c r="I418" s="1">
        <v>599</v>
      </c>
      <c r="J418" s="1">
        <v>19499</v>
      </c>
      <c r="K418" s="4">
        <v>0.28000000000000003</v>
      </c>
      <c r="L418">
        <f>IF(Table1[[#This Row],[discount_percentage]]&gt;=0.5, 1,0)</f>
        <v>0</v>
      </c>
      <c r="M418">
        <v>4.0999999999999996</v>
      </c>
      <c r="N418" s="2">
        <v>18998</v>
      </c>
      <c r="O418" s="5">
        <f>IF(Table1[[#This Row],[rating_count]]&lt;1000, 1, 0)</f>
        <v>0</v>
      </c>
      <c r="P418" s="6">
        <f>Table1[[#This Row],[actual_price]]*Table1[[#This Row],[rating_count]]</f>
        <v>370442002</v>
      </c>
      <c r="Q418" s="3" t="str">
        <f>IF(Table1[[#This Row],[discounted_price]]&lt;200, "₹ 200",IF(Table1[[#This Row],[discounted_price]]&lt;=500,"₹ 200-₹ 500", "&gt;₹ 500"))</f>
        <v>&gt;₹ 500</v>
      </c>
      <c r="R418">
        <f>Table1[[#This Row],[rating]]*Table1[[#This Row],[rating_count]]</f>
        <v>77891.799999999988</v>
      </c>
      <c r="S418" t="str">
        <f>IF(Table1[[#This Row],[discount_percentage]]&lt;0.25, "Low", IF(Table1[[#This Row],[discount_percentage]]&lt;0.5, "Medium", "High"))</f>
        <v>Medium</v>
      </c>
    </row>
    <row r="419" spans="1:19" x14ac:dyDescent="0.25">
      <c r="A419" t="s">
        <v>889</v>
      </c>
      <c r="B419" t="s">
        <v>890</v>
      </c>
      <c r="C419" t="str">
        <f>TRIM(LEFT(Table1[[#This Row],[product_name]], FIND(" ", Table1[[#This Row],[product_name]], FIND(" ", Table1[[#This Row],[product_name]], FIND(" ", Table1[[#This Row],[product_name]])+1)+1)))</f>
        <v>Gizga Essentials Spiral</v>
      </c>
      <c r="D419" t="str">
        <f>PROPER(Table1[[#This Row],[Column1]])</f>
        <v>Gizga Essentials Spiral</v>
      </c>
      <c r="E419" t="s">
        <v>52</v>
      </c>
      <c r="F419" t="s">
        <v>722</v>
      </c>
      <c r="G419" t="s">
        <v>723</v>
      </c>
      <c r="H419" t="s">
        <v>724</v>
      </c>
      <c r="I419" s="1">
        <v>1799</v>
      </c>
      <c r="J419" s="1">
        <v>299</v>
      </c>
      <c r="K419" s="4">
        <v>0.6</v>
      </c>
      <c r="L419">
        <f>IF(Table1[[#This Row],[discount_percentage]]&gt;=0.5, 1,0)</f>
        <v>1</v>
      </c>
      <c r="M419">
        <v>4.0999999999999996</v>
      </c>
      <c r="N419" s="2">
        <v>5999</v>
      </c>
      <c r="O419" s="5">
        <f>IF(Table1[[#This Row],[rating_count]]&lt;1000, 1, 0)</f>
        <v>0</v>
      </c>
      <c r="P419" s="6">
        <f>Table1[[#This Row],[actual_price]]*Table1[[#This Row],[rating_count]]</f>
        <v>1793701</v>
      </c>
      <c r="Q419" s="3" t="str">
        <f>IF(Table1[[#This Row],[discounted_price]]&lt;200, "₹ 200",IF(Table1[[#This Row],[discounted_price]]&lt;=500,"₹ 200-₹ 500", "&gt;₹ 500"))</f>
        <v>&gt;₹ 500</v>
      </c>
      <c r="R419">
        <f>Table1[[#This Row],[rating]]*Table1[[#This Row],[rating_count]]</f>
        <v>24595.899999999998</v>
      </c>
      <c r="S419" t="str">
        <f>IF(Table1[[#This Row],[discount_percentage]]&lt;0.25, "Low", IF(Table1[[#This Row],[discount_percentage]]&lt;0.5, "Medium", "High"))</f>
        <v>High</v>
      </c>
    </row>
    <row r="420" spans="1:19" x14ac:dyDescent="0.25">
      <c r="A420" t="s">
        <v>891</v>
      </c>
      <c r="B420" t="s">
        <v>892</v>
      </c>
      <c r="C420" t="str">
        <f>TRIM(LEFT(Table1[[#This Row],[product_name]], FIND(" ", Table1[[#This Row],[product_name]], FIND(" ", Table1[[#This Row],[product_name]], FIND(" ", Table1[[#This Row],[product_name]])+1)+1)))</f>
        <v>Redmi Note 11</v>
      </c>
      <c r="D420" t="str">
        <f>PROPER(Table1[[#This Row],[Column1]])</f>
        <v>Redmi Note 11</v>
      </c>
      <c r="E420" t="s">
        <v>21</v>
      </c>
      <c r="F420" t="s">
        <v>22</v>
      </c>
      <c r="G420" t="s">
        <v>23</v>
      </c>
      <c r="H420" t="s">
        <v>24</v>
      </c>
      <c r="I420" s="1">
        <v>176.63</v>
      </c>
      <c r="J420" s="1">
        <v>17999</v>
      </c>
      <c r="K420" s="4">
        <v>0.28000000000000003</v>
      </c>
      <c r="L420">
        <f>IF(Table1[[#This Row],[discount_percentage]]&gt;=0.5, 1,0)</f>
        <v>0</v>
      </c>
      <c r="M420">
        <v>4.0999999999999996</v>
      </c>
      <c r="N420" s="2">
        <v>50772</v>
      </c>
      <c r="O420" s="5">
        <f>IF(Table1[[#This Row],[rating_count]]&lt;1000, 1, 0)</f>
        <v>0</v>
      </c>
      <c r="P420" s="6">
        <f>Table1[[#This Row],[actual_price]]*Table1[[#This Row],[rating_count]]</f>
        <v>913845228</v>
      </c>
      <c r="Q420" s="3" t="str">
        <f>IF(Table1[[#This Row],[discounted_price]]&lt;200, "₹ 200",IF(Table1[[#This Row],[discounted_price]]&lt;=500,"₹ 200-₹ 500", "&gt;₹ 500"))</f>
        <v>₹ 200</v>
      </c>
      <c r="R420">
        <f>Table1[[#This Row],[rating]]*Table1[[#This Row],[rating_count]]</f>
        <v>208165.19999999998</v>
      </c>
      <c r="S420" t="str">
        <f>IF(Table1[[#This Row],[discount_percentage]]&lt;0.25, "Low", IF(Table1[[#This Row],[discount_percentage]]&lt;0.5, "Medium", "High"))</f>
        <v>Medium</v>
      </c>
    </row>
    <row r="421" spans="1:19" x14ac:dyDescent="0.25">
      <c r="A421" t="s">
        <v>893</v>
      </c>
      <c r="B421" t="s">
        <v>894</v>
      </c>
      <c r="C421" t="str">
        <f>TRIM(LEFT(Table1[[#This Row],[product_name]], FIND(" ", Table1[[#This Row],[product_name]], FIND(" ", Table1[[#This Row],[product_name]], FIND(" ", Table1[[#This Row],[product_name]])+1)+1)))</f>
        <v>Redmi Note 11</v>
      </c>
      <c r="D421" t="str">
        <f>PROPER(Table1[[#This Row],[Column1]])</f>
        <v>Redmi Note 11</v>
      </c>
      <c r="E421" t="s">
        <v>52</v>
      </c>
      <c r="F421" t="s">
        <v>722</v>
      </c>
      <c r="G421" t="s">
        <v>727</v>
      </c>
      <c r="H421" t="s">
        <v>728</v>
      </c>
      <c r="I421" s="1">
        <v>10999</v>
      </c>
      <c r="J421" s="1">
        <v>26999</v>
      </c>
      <c r="K421" s="4">
        <v>0.22</v>
      </c>
      <c r="L421">
        <f>IF(Table1[[#This Row],[discount_percentage]]&gt;=0.5, 1,0)</f>
        <v>0</v>
      </c>
      <c r="M421">
        <v>3.9</v>
      </c>
      <c r="N421" s="2">
        <v>25824</v>
      </c>
      <c r="O421" s="5">
        <f>IF(Table1[[#This Row],[rating_count]]&lt;1000, 1, 0)</f>
        <v>0</v>
      </c>
      <c r="P421" s="6">
        <f>Table1[[#This Row],[actual_price]]*Table1[[#This Row],[rating_count]]</f>
        <v>697222176</v>
      </c>
      <c r="Q421" s="3" t="str">
        <f>IF(Table1[[#This Row],[discounted_price]]&lt;200, "₹ 200",IF(Table1[[#This Row],[discounted_price]]&lt;=500,"₹ 200-₹ 500", "&gt;₹ 500"))</f>
        <v>&gt;₹ 500</v>
      </c>
      <c r="R421">
        <f>Table1[[#This Row],[rating]]*Table1[[#This Row],[rating_count]]</f>
        <v>100713.59999999999</v>
      </c>
      <c r="S421" t="str">
        <f>IF(Table1[[#This Row],[discount_percentage]]&lt;0.25, "Low", IF(Table1[[#This Row],[discount_percentage]]&lt;0.5, "Medium", "High"))</f>
        <v>Low</v>
      </c>
    </row>
    <row r="422" spans="1:19" x14ac:dyDescent="0.25">
      <c r="A422" t="s">
        <v>895</v>
      </c>
      <c r="B422" t="s">
        <v>896</v>
      </c>
      <c r="C422" t="str">
        <f>TRIM(LEFT(Table1[[#This Row],[product_name]], FIND(" ", Table1[[#This Row],[product_name]], FIND(" ", Table1[[#This Row],[product_name]], FIND(" ", Table1[[#This Row],[product_name]])+1)+1)))</f>
        <v>USB Charger, Oraimo</v>
      </c>
      <c r="D422" t="str">
        <f>PROPER(Table1[[#This Row],[Column1]])</f>
        <v>Usb Charger, Oraimo</v>
      </c>
      <c r="E422" t="s">
        <v>52</v>
      </c>
      <c r="F422" t="s">
        <v>714</v>
      </c>
      <c r="G422" t="s">
        <v>715</v>
      </c>
      <c r="I422" s="1">
        <v>2999</v>
      </c>
      <c r="J422" s="1">
        <v>649</v>
      </c>
      <c r="K422" s="4">
        <v>0.62</v>
      </c>
      <c r="L422">
        <f>IF(Table1[[#This Row],[discount_percentage]]&gt;=0.5, 1,0)</f>
        <v>1</v>
      </c>
      <c r="M422">
        <v>4</v>
      </c>
      <c r="N422" s="2">
        <v>14404</v>
      </c>
      <c r="O422" s="5">
        <f>IF(Table1[[#This Row],[rating_count]]&lt;1000, 1, 0)</f>
        <v>0</v>
      </c>
      <c r="P422" s="6">
        <f>Table1[[#This Row],[actual_price]]*Table1[[#This Row],[rating_count]]</f>
        <v>9348196</v>
      </c>
      <c r="Q422" s="3" t="str">
        <f>IF(Table1[[#This Row],[discounted_price]]&lt;200, "₹ 200",IF(Table1[[#This Row],[discounted_price]]&lt;=500,"₹ 200-₹ 500", "&gt;₹ 500"))</f>
        <v>&gt;₹ 500</v>
      </c>
      <c r="R422">
        <f>Table1[[#This Row],[rating]]*Table1[[#This Row],[rating_count]]</f>
        <v>57616</v>
      </c>
      <c r="S422" t="str">
        <f>IF(Table1[[#This Row],[discount_percentage]]&lt;0.25, "Low", IF(Table1[[#This Row],[discount_percentage]]&lt;0.5, "Medium", "High"))</f>
        <v>High</v>
      </c>
    </row>
    <row r="423" spans="1:19" x14ac:dyDescent="0.25">
      <c r="A423" t="s">
        <v>897</v>
      </c>
      <c r="B423" t="s">
        <v>898</v>
      </c>
      <c r="C423" t="str">
        <f>TRIM(LEFT(Table1[[#This Row],[product_name]], FIND(" ", Table1[[#This Row],[product_name]], FIND(" ", Table1[[#This Row],[product_name]], FIND(" ", Table1[[#This Row],[product_name]])+1)+1)))</f>
        <v>Goldmedal Curve Plus</v>
      </c>
      <c r="D423" t="str">
        <f>PROPER(Table1[[#This Row],[Column1]])</f>
        <v>Goldmedal Curve Plus</v>
      </c>
      <c r="E423" t="s">
        <v>52</v>
      </c>
      <c r="F423" t="s">
        <v>714</v>
      </c>
      <c r="G423" t="s">
        <v>715</v>
      </c>
      <c r="I423" s="1">
        <v>1999</v>
      </c>
      <c r="J423" s="1">
        <v>171</v>
      </c>
      <c r="K423" s="4">
        <v>0.42</v>
      </c>
      <c r="L423">
        <f>IF(Table1[[#This Row],[discount_percentage]]&gt;=0.5, 1,0)</f>
        <v>0</v>
      </c>
      <c r="M423">
        <v>4.5</v>
      </c>
      <c r="N423" s="2">
        <v>11339</v>
      </c>
      <c r="O423" s="5">
        <f>IF(Table1[[#This Row],[rating_count]]&lt;1000, 1, 0)</f>
        <v>0</v>
      </c>
      <c r="P423" s="6">
        <f>Table1[[#This Row],[actual_price]]*Table1[[#This Row],[rating_count]]</f>
        <v>1938969</v>
      </c>
      <c r="Q423" s="3" t="str">
        <f>IF(Table1[[#This Row],[discounted_price]]&lt;200, "₹ 200",IF(Table1[[#This Row],[discounted_price]]&lt;=500,"₹ 200-₹ 500", "&gt;₹ 500"))</f>
        <v>&gt;₹ 500</v>
      </c>
      <c r="R423">
        <f>Table1[[#This Row],[rating]]*Table1[[#This Row],[rating_count]]</f>
        <v>51025.5</v>
      </c>
      <c r="S423" t="str">
        <f>IF(Table1[[#This Row],[discount_percentage]]&lt;0.25, "Low", IF(Table1[[#This Row],[discount_percentage]]&lt;0.5, "Medium", "High"))</f>
        <v>Medium</v>
      </c>
    </row>
    <row r="424" spans="1:19" x14ac:dyDescent="0.25">
      <c r="A424" t="s">
        <v>899</v>
      </c>
      <c r="B424" t="s">
        <v>900</v>
      </c>
      <c r="C424" t="str">
        <f>TRIM(LEFT(Table1[[#This Row],[product_name]], FIND(" ", Table1[[#This Row],[product_name]], FIND(" ", Table1[[#This Row],[product_name]], FIND(" ", Table1[[#This Row],[product_name]])+1)+1)))</f>
        <v>WeCool C1 Car</v>
      </c>
      <c r="D424" t="str">
        <f>PROPER(Table1[[#This Row],[Column1]])</f>
        <v>Wecool C1 Car</v>
      </c>
      <c r="E424" t="s">
        <v>21</v>
      </c>
      <c r="F424" t="s">
        <v>22</v>
      </c>
      <c r="G424" t="s">
        <v>23</v>
      </c>
      <c r="H424" t="s">
        <v>24</v>
      </c>
      <c r="I424" s="1">
        <v>229</v>
      </c>
      <c r="J424" s="1">
        <v>1999</v>
      </c>
      <c r="K424" s="4">
        <v>0.76</v>
      </c>
      <c r="L424">
        <f>IF(Table1[[#This Row],[discount_percentage]]&gt;=0.5, 1,0)</f>
        <v>1</v>
      </c>
      <c r="M424">
        <v>4</v>
      </c>
      <c r="N424" s="2">
        <v>3626</v>
      </c>
      <c r="O424" s="5">
        <f>IF(Table1[[#This Row],[rating_count]]&lt;1000, 1, 0)</f>
        <v>0</v>
      </c>
      <c r="P424" s="6">
        <f>Table1[[#This Row],[actual_price]]*Table1[[#This Row],[rating_count]]</f>
        <v>7248374</v>
      </c>
      <c r="Q424" s="3" t="str">
        <f>IF(Table1[[#This Row],[discounted_price]]&lt;200, "₹ 200",IF(Table1[[#This Row],[discounted_price]]&lt;=500,"₹ 200-₹ 500", "&gt;₹ 500"))</f>
        <v>₹ 200-₹ 500</v>
      </c>
      <c r="R424">
        <f>Table1[[#This Row],[rating]]*Table1[[#This Row],[rating_count]]</f>
        <v>14504</v>
      </c>
      <c r="S424" t="str">
        <f>IF(Table1[[#This Row],[discount_percentage]]&lt;0.25, "Low", IF(Table1[[#This Row],[discount_percentage]]&lt;0.5, "Medium", "High"))</f>
        <v>High</v>
      </c>
    </row>
    <row r="425" spans="1:19" x14ac:dyDescent="0.25">
      <c r="A425" t="s">
        <v>901</v>
      </c>
      <c r="B425" t="s">
        <v>902</v>
      </c>
      <c r="C425" t="str">
        <f>TRIM(LEFT(Table1[[#This Row],[product_name]], FIND(" ", Table1[[#This Row],[product_name]], FIND(" ", Table1[[#This Row],[product_name]], FIND(" ", Table1[[#This Row],[product_name]])+1)+1)))</f>
        <v>HP 32GB Class</v>
      </c>
      <c r="D425" t="str">
        <f>PROPER(Table1[[#This Row],[Column1]])</f>
        <v>Hp 32Gb Class</v>
      </c>
      <c r="E425" t="s">
        <v>21</v>
      </c>
      <c r="F425" t="s">
        <v>22</v>
      </c>
      <c r="G425" t="s">
        <v>23</v>
      </c>
      <c r="H425" t="s">
        <v>24</v>
      </c>
      <c r="I425" s="1">
        <v>199</v>
      </c>
      <c r="J425" s="1">
        <v>1600</v>
      </c>
      <c r="K425" s="4">
        <v>0.77</v>
      </c>
      <c r="L425">
        <f>IF(Table1[[#This Row],[discount_percentage]]&gt;=0.5, 1,0)</f>
        <v>1</v>
      </c>
      <c r="M425">
        <v>4</v>
      </c>
      <c r="N425" s="2">
        <v>32625</v>
      </c>
      <c r="O425" s="5">
        <f>IF(Table1[[#This Row],[rating_count]]&lt;1000, 1, 0)</f>
        <v>0</v>
      </c>
      <c r="P425" s="6">
        <f>Table1[[#This Row],[actual_price]]*Table1[[#This Row],[rating_count]]</f>
        <v>52200000</v>
      </c>
      <c r="Q425" s="3" t="str">
        <f>IF(Table1[[#This Row],[discounted_price]]&lt;200, "₹ 200",IF(Table1[[#This Row],[discounted_price]]&lt;=500,"₹ 200-₹ 500", "&gt;₹ 500"))</f>
        <v>₹ 200</v>
      </c>
      <c r="R425">
        <f>Table1[[#This Row],[rating]]*Table1[[#This Row],[rating_count]]</f>
        <v>130500</v>
      </c>
      <c r="S425" t="str">
        <f>IF(Table1[[#This Row],[discount_percentage]]&lt;0.25, "Low", IF(Table1[[#This Row],[discount_percentage]]&lt;0.5, "Medium", "High"))</f>
        <v>High</v>
      </c>
    </row>
    <row r="426" spans="1:19" x14ac:dyDescent="0.25">
      <c r="A426" t="s">
        <v>903</v>
      </c>
      <c r="B426" t="s">
        <v>904</v>
      </c>
      <c r="C426" t="str">
        <f>TRIM(LEFT(Table1[[#This Row],[product_name]], FIND(" ", Table1[[#This Row],[product_name]], FIND(" ", Table1[[#This Row],[product_name]], FIND(" ", Table1[[#This Row],[product_name]])+1)+1)))</f>
        <v>iQOO Z6 44W</v>
      </c>
      <c r="D426" t="str">
        <f>PROPER(Table1[[#This Row],[Column1]])</f>
        <v>Iqoo Z6 44W</v>
      </c>
      <c r="E426" t="s">
        <v>52</v>
      </c>
      <c r="F426" t="s">
        <v>722</v>
      </c>
      <c r="G426" t="s">
        <v>723</v>
      </c>
      <c r="H426" t="s">
        <v>724</v>
      </c>
      <c r="I426" s="1">
        <v>649</v>
      </c>
      <c r="J426" s="1">
        <v>20999</v>
      </c>
      <c r="K426" s="4">
        <v>0.26</v>
      </c>
      <c r="L426">
        <f>IF(Table1[[#This Row],[discount_percentage]]&gt;=0.5, 1,0)</f>
        <v>0</v>
      </c>
      <c r="M426">
        <v>4.0999999999999996</v>
      </c>
      <c r="N426" s="2">
        <v>19252</v>
      </c>
      <c r="O426" s="5">
        <f>IF(Table1[[#This Row],[rating_count]]&lt;1000, 1, 0)</f>
        <v>0</v>
      </c>
      <c r="P426" s="6">
        <f>Table1[[#This Row],[actual_price]]*Table1[[#This Row],[rating_count]]</f>
        <v>404272748</v>
      </c>
      <c r="Q426" s="3" t="str">
        <f>IF(Table1[[#This Row],[discounted_price]]&lt;200, "₹ 200",IF(Table1[[#This Row],[discounted_price]]&lt;=500,"₹ 200-₹ 500", "&gt;₹ 500"))</f>
        <v>&gt;₹ 500</v>
      </c>
      <c r="R426">
        <f>Table1[[#This Row],[rating]]*Table1[[#This Row],[rating_count]]</f>
        <v>78933.2</v>
      </c>
      <c r="S426" t="str">
        <f>IF(Table1[[#This Row],[discount_percentage]]&lt;0.25, "Low", IF(Table1[[#This Row],[discount_percentage]]&lt;0.5, "Medium", "High"))</f>
        <v>Medium</v>
      </c>
    </row>
    <row r="427" spans="1:19" x14ac:dyDescent="0.25">
      <c r="A427" t="s">
        <v>905</v>
      </c>
      <c r="B427" t="s">
        <v>906</v>
      </c>
      <c r="C427" t="str">
        <f>TRIM(LEFT(Table1[[#This Row],[product_name]], FIND(" ", Table1[[#This Row],[product_name]], FIND(" ", Table1[[#This Row],[product_name]], FIND(" ", Table1[[#This Row],[product_name]])+1)+1)))</f>
        <v>iQOO Z6 Lite</v>
      </c>
      <c r="D427" t="str">
        <f>PROPER(Table1[[#This Row],[Column1]])</f>
        <v>Iqoo Z6 Lite</v>
      </c>
      <c r="E427" t="s">
        <v>52</v>
      </c>
      <c r="F427" t="s">
        <v>722</v>
      </c>
      <c r="G427" t="s">
        <v>727</v>
      </c>
      <c r="H427" t="s">
        <v>728</v>
      </c>
      <c r="I427" s="1">
        <v>13999</v>
      </c>
      <c r="J427" s="1">
        <v>18999</v>
      </c>
      <c r="K427" s="4">
        <v>0.18</v>
      </c>
      <c r="L427">
        <f>IF(Table1[[#This Row],[discount_percentage]]&gt;=0.5, 1,0)</f>
        <v>0</v>
      </c>
      <c r="M427">
        <v>4.0999999999999996</v>
      </c>
      <c r="N427" s="2">
        <v>19252</v>
      </c>
      <c r="O427" s="5">
        <f>IF(Table1[[#This Row],[rating_count]]&lt;1000, 1, 0)</f>
        <v>0</v>
      </c>
      <c r="P427" s="6">
        <f>Table1[[#This Row],[actual_price]]*Table1[[#This Row],[rating_count]]</f>
        <v>365768748</v>
      </c>
      <c r="Q427" s="3" t="str">
        <f>IF(Table1[[#This Row],[discounted_price]]&lt;200, "₹ 200",IF(Table1[[#This Row],[discounted_price]]&lt;=500,"₹ 200-₹ 500", "&gt;₹ 500"))</f>
        <v>&gt;₹ 500</v>
      </c>
      <c r="R427">
        <f>Table1[[#This Row],[rating]]*Table1[[#This Row],[rating_count]]</f>
        <v>78933.2</v>
      </c>
      <c r="S427" t="str">
        <f>IF(Table1[[#This Row],[discount_percentage]]&lt;0.25, "Low", IF(Table1[[#This Row],[discount_percentage]]&lt;0.5, "Medium", "High"))</f>
        <v>Low</v>
      </c>
    </row>
    <row r="428" spans="1:19" x14ac:dyDescent="0.25">
      <c r="A428" t="s">
        <v>907</v>
      </c>
      <c r="B428" t="s">
        <v>908</v>
      </c>
      <c r="C428" t="str">
        <f>TRIM(LEFT(Table1[[#This Row],[product_name]], FIND(" ", Table1[[#This Row],[product_name]], FIND(" ", Table1[[#This Row],[product_name]], FIND(" ", Table1[[#This Row],[product_name]])+1)+1)))</f>
        <v>Redmi Note 11</v>
      </c>
      <c r="D428" t="str">
        <f>PROPER(Table1[[#This Row],[Column1]])</f>
        <v>Redmi Note 11</v>
      </c>
      <c r="E428" t="s">
        <v>52</v>
      </c>
      <c r="F428" t="s">
        <v>722</v>
      </c>
      <c r="G428" t="s">
        <v>723</v>
      </c>
      <c r="H428" t="s">
        <v>909</v>
      </c>
      <c r="I428" s="1">
        <v>119</v>
      </c>
      <c r="J428" s="1">
        <v>28999</v>
      </c>
      <c r="K428" s="4">
        <v>0.21</v>
      </c>
      <c r="L428">
        <f>IF(Table1[[#This Row],[discount_percentage]]&gt;=0.5, 1,0)</f>
        <v>0</v>
      </c>
      <c r="M428">
        <v>3.9</v>
      </c>
      <c r="N428" s="2">
        <v>25824</v>
      </c>
      <c r="O428" s="5">
        <f>IF(Table1[[#This Row],[rating_count]]&lt;1000, 1, 0)</f>
        <v>0</v>
      </c>
      <c r="P428" s="6">
        <f>Table1[[#This Row],[actual_price]]*Table1[[#This Row],[rating_count]]</f>
        <v>748870176</v>
      </c>
      <c r="Q428" s="3" t="str">
        <f>IF(Table1[[#This Row],[discounted_price]]&lt;200, "₹ 200",IF(Table1[[#This Row],[discounted_price]]&lt;=500,"₹ 200-₹ 500", "&gt;₹ 500"))</f>
        <v>₹ 200</v>
      </c>
      <c r="R428">
        <f>Table1[[#This Row],[rating]]*Table1[[#This Row],[rating_count]]</f>
        <v>100713.59999999999</v>
      </c>
      <c r="S428" t="str">
        <f>IF(Table1[[#This Row],[discount_percentage]]&lt;0.25, "Low", IF(Table1[[#This Row],[discount_percentage]]&lt;0.5, "Medium", "High"))</f>
        <v>Low</v>
      </c>
    </row>
    <row r="429" spans="1:19" x14ac:dyDescent="0.25">
      <c r="A429" t="s">
        <v>910</v>
      </c>
      <c r="B429" t="s">
        <v>911</v>
      </c>
      <c r="C429" t="str">
        <f>TRIM(LEFT(Table1[[#This Row],[product_name]], FIND(" ", Table1[[#This Row],[product_name]], FIND(" ", Table1[[#This Row],[product_name]], FIND(" ", Table1[[#This Row],[product_name]])+1)+1)))</f>
        <v>boAt Bassheads 242</v>
      </c>
      <c r="D429" t="str">
        <f>PROPER(Table1[[#This Row],[Column1]])</f>
        <v>Boat Bassheads 242</v>
      </c>
      <c r="E429" t="s">
        <v>52</v>
      </c>
      <c r="F429" t="s">
        <v>722</v>
      </c>
      <c r="G429" t="s">
        <v>727</v>
      </c>
      <c r="H429" t="s">
        <v>728</v>
      </c>
      <c r="I429" s="1">
        <v>12999</v>
      </c>
      <c r="J429" s="1">
        <v>1490</v>
      </c>
      <c r="K429" s="4">
        <v>0.6</v>
      </c>
      <c r="L429">
        <f>IF(Table1[[#This Row],[discount_percentage]]&gt;=0.5, 1,0)</f>
        <v>1</v>
      </c>
      <c r="M429">
        <v>4.0999999999999996</v>
      </c>
      <c r="N429" s="2">
        <v>161679</v>
      </c>
      <c r="O429" s="5">
        <f>IF(Table1[[#This Row],[rating_count]]&lt;1000, 1, 0)</f>
        <v>0</v>
      </c>
      <c r="P429" s="6">
        <f>Table1[[#This Row],[actual_price]]*Table1[[#This Row],[rating_count]]</f>
        <v>240901710</v>
      </c>
      <c r="Q429" s="3" t="str">
        <f>IF(Table1[[#This Row],[discounted_price]]&lt;200, "₹ 200",IF(Table1[[#This Row],[discounted_price]]&lt;=500,"₹ 200-₹ 500", "&gt;₹ 500"))</f>
        <v>&gt;₹ 500</v>
      </c>
      <c r="R429">
        <f>Table1[[#This Row],[rating]]*Table1[[#This Row],[rating_count]]</f>
        <v>662883.89999999991</v>
      </c>
      <c r="S429" t="str">
        <f>IF(Table1[[#This Row],[discount_percentage]]&lt;0.25, "Low", IF(Table1[[#This Row],[discount_percentage]]&lt;0.5, "Medium", "High"))</f>
        <v>High</v>
      </c>
    </row>
    <row r="430" spans="1:19" x14ac:dyDescent="0.25">
      <c r="A430" t="s">
        <v>912</v>
      </c>
      <c r="B430" t="s">
        <v>913</v>
      </c>
      <c r="C430" t="str">
        <f>TRIM(LEFT(Table1[[#This Row],[product_name]], FIND(" ", Table1[[#This Row],[product_name]], FIND(" ", Table1[[#This Row],[product_name]], FIND(" ", Table1[[#This Row],[product_name]])+1)+1)))</f>
        <v>Portronics MODESK POR-122</v>
      </c>
      <c r="D430" t="str">
        <f>PROPER(Table1[[#This Row],[Column1]])</f>
        <v>Portronics Modesk Por-122</v>
      </c>
      <c r="E430" t="s">
        <v>21</v>
      </c>
      <c r="F430" t="s">
        <v>22</v>
      </c>
      <c r="G430" t="s">
        <v>23</v>
      </c>
      <c r="H430" t="s">
        <v>24</v>
      </c>
      <c r="I430" s="1">
        <v>154</v>
      </c>
      <c r="J430" s="1">
        <v>699</v>
      </c>
      <c r="K430" s="4">
        <v>0.81</v>
      </c>
      <c r="L430">
        <f>IF(Table1[[#This Row],[discount_percentage]]&gt;=0.5, 1,0)</f>
        <v>1</v>
      </c>
      <c r="M430">
        <v>4.0999999999999996</v>
      </c>
      <c r="N430" s="2">
        <v>16685</v>
      </c>
      <c r="O430" s="5">
        <f>IF(Table1[[#This Row],[rating_count]]&lt;1000, 1, 0)</f>
        <v>0</v>
      </c>
      <c r="P430" s="6">
        <f>Table1[[#This Row],[actual_price]]*Table1[[#This Row],[rating_count]]</f>
        <v>11662815</v>
      </c>
      <c r="Q430" s="3" t="str">
        <f>IF(Table1[[#This Row],[discounted_price]]&lt;200, "₹ 200",IF(Table1[[#This Row],[discounted_price]]&lt;=500,"₹ 200-₹ 500", "&gt;₹ 500"))</f>
        <v>₹ 200</v>
      </c>
      <c r="R430">
        <f>Table1[[#This Row],[rating]]*Table1[[#This Row],[rating_count]]</f>
        <v>68408.5</v>
      </c>
      <c r="S430" t="str">
        <f>IF(Table1[[#This Row],[discount_percentage]]&lt;0.25, "Low", IF(Table1[[#This Row],[discount_percentage]]&lt;0.5, "Medium", "High"))</f>
        <v>High</v>
      </c>
    </row>
    <row r="431" spans="1:19" x14ac:dyDescent="0.25">
      <c r="A431" t="s">
        <v>914</v>
      </c>
      <c r="B431" t="s">
        <v>915</v>
      </c>
      <c r="C431" t="str">
        <f>TRIM(LEFT(Table1[[#This Row],[product_name]], FIND(" ", Table1[[#This Row],[product_name]], FIND(" ", Table1[[#This Row],[product_name]], FIND(" ", Table1[[#This Row],[product_name]])+1)+1)))</f>
        <v>realme narzo 50i</v>
      </c>
      <c r="D431" t="str">
        <f>PROPER(Table1[[#This Row],[Column1]])</f>
        <v>Realme Narzo 50I</v>
      </c>
      <c r="E431" t="s">
        <v>52</v>
      </c>
      <c r="F431" t="s">
        <v>722</v>
      </c>
      <c r="G431" t="s">
        <v>727</v>
      </c>
      <c r="H431" t="s">
        <v>728</v>
      </c>
      <c r="I431" s="1">
        <v>20999</v>
      </c>
      <c r="J431" s="1">
        <v>7999</v>
      </c>
      <c r="K431" s="4">
        <v>0.06</v>
      </c>
      <c r="L431">
        <f>IF(Table1[[#This Row],[discount_percentage]]&gt;=0.5, 1,0)</f>
        <v>0</v>
      </c>
      <c r="M431">
        <v>4</v>
      </c>
      <c r="N431" s="2">
        <v>30907</v>
      </c>
      <c r="O431" s="5">
        <f>IF(Table1[[#This Row],[rating_count]]&lt;1000, 1, 0)</f>
        <v>0</v>
      </c>
      <c r="P431" s="6">
        <f>Table1[[#This Row],[actual_price]]*Table1[[#This Row],[rating_count]]</f>
        <v>247225093</v>
      </c>
      <c r="Q431" s="3" t="str">
        <f>IF(Table1[[#This Row],[discounted_price]]&lt;200, "₹ 200",IF(Table1[[#This Row],[discounted_price]]&lt;=500,"₹ 200-₹ 500", "&gt;₹ 500"))</f>
        <v>&gt;₹ 500</v>
      </c>
      <c r="R431">
        <f>Table1[[#This Row],[rating]]*Table1[[#This Row],[rating_count]]</f>
        <v>123628</v>
      </c>
      <c r="S431" t="str">
        <f>IF(Table1[[#This Row],[discount_percentage]]&lt;0.25, "Low", IF(Table1[[#This Row],[discount_percentage]]&lt;0.5, "Medium", "High"))</f>
        <v>Low</v>
      </c>
    </row>
    <row r="432" spans="1:19" x14ac:dyDescent="0.25">
      <c r="A432" t="s">
        <v>916</v>
      </c>
      <c r="B432" t="s">
        <v>917</v>
      </c>
      <c r="C432" t="str">
        <f>TRIM(LEFT(Table1[[#This Row],[product_name]], FIND(" ", Table1[[#This Row],[product_name]], FIND(" ", Table1[[#This Row],[product_name]], FIND(" ", Table1[[#This Row],[product_name]])+1)+1)))</f>
        <v>MI 10000mAh 3i</v>
      </c>
      <c r="D432" t="str">
        <f>PROPER(Table1[[#This Row],[Column1]])</f>
        <v>Mi 10000Mah 3I</v>
      </c>
      <c r="E432" t="s">
        <v>52</v>
      </c>
      <c r="F432" t="s">
        <v>722</v>
      </c>
      <c r="G432" t="s">
        <v>723</v>
      </c>
      <c r="H432" t="s">
        <v>724</v>
      </c>
      <c r="I432" s="1">
        <v>249</v>
      </c>
      <c r="J432" s="1">
        <v>2199</v>
      </c>
      <c r="K432" s="4">
        <v>0.48</v>
      </c>
      <c r="L432">
        <f>IF(Table1[[#This Row],[discount_percentage]]&gt;=0.5, 1,0)</f>
        <v>0</v>
      </c>
      <c r="M432">
        <v>4.3</v>
      </c>
      <c r="N432" s="2">
        <v>178912</v>
      </c>
      <c r="O432" s="5">
        <f>IF(Table1[[#This Row],[rating_count]]&lt;1000, 1, 0)</f>
        <v>0</v>
      </c>
      <c r="P432" s="6">
        <f>Table1[[#This Row],[actual_price]]*Table1[[#This Row],[rating_count]]</f>
        <v>393427488</v>
      </c>
      <c r="Q432" s="3" t="str">
        <f>IF(Table1[[#This Row],[discounted_price]]&lt;200, "₹ 200",IF(Table1[[#This Row],[discounted_price]]&lt;=500,"₹ 200-₹ 500", "&gt;₹ 500"))</f>
        <v>₹ 200-₹ 500</v>
      </c>
      <c r="R432">
        <f>Table1[[#This Row],[rating]]*Table1[[#This Row],[rating_count]]</f>
        <v>769321.6</v>
      </c>
      <c r="S432" t="str">
        <f>IF(Table1[[#This Row],[discount_percentage]]&lt;0.25, "Low", IF(Table1[[#This Row],[discount_percentage]]&lt;0.5, "Medium", "High"))</f>
        <v>Medium</v>
      </c>
    </row>
    <row r="433" spans="1:19" x14ac:dyDescent="0.25">
      <c r="A433" t="s">
        <v>918</v>
      </c>
      <c r="B433" t="s">
        <v>919</v>
      </c>
      <c r="C433" t="str">
        <f>TRIM(LEFT(Table1[[#This Row],[product_name]], FIND(" ", Table1[[#This Row],[product_name]], FIND(" ", Table1[[#This Row],[product_name]], FIND(" ", Table1[[#This Row],[product_name]])+1)+1)))</f>
        <v>Nokia 105 Plus</v>
      </c>
      <c r="D433" t="str">
        <f>PROPER(Table1[[#This Row],[Column1]])</f>
        <v>Nokia 105 Plus</v>
      </c>
      <c r="E433" t="s">
        <v>52</v>
      </c>
      <c r="F433" t="s">
        <v>722</v>
      </c>
      <c r="G433" t="s">
        <v>723</v>
      </c>
      <c r="H433" t="s">
        <v>724</v>
      </c>
      <c r="I433" s="1">
        <v>99</v>
      </c>
      <c r="J433" s="1">
        <v>1699</v>
      </c>
      <c r="K433" s="4">
        <v>0.22</v>
      </c>
      <c r="L433">
        <f>IF(Table1[[#This Row],[discount_percentage]]&gt;=0.5, 1,0)</f>
        <v>0</v>
      </c>
      <c r="M433">
        <v>4</v>
      </c>
      <c r="N433" s="2">
        <v>128311</v>
      </c>
      <c r="O433" s="5">
        <f>IF(Table1[[#This Row],[rating_count]]&lt;1000, 1, 0)</f>
        <v>0</v>
      </c>
      <c r="P433" s="6">
        <f>Table1[[#This Row],[actual_price]]*Table1[[#This Row],[rating_count]]</f>
        <v>218000389</v>
      </c>
      <c r="Q433" s="3" t="str">
        <f>IF(Table1[[#This Row],[discounted_price]]&lt;200, "₹ 200",IF(Table1[[#This Row],[discounted_price]]&lt;=500,"₹ 200-₹ 500", "&gt;₹ 500"))</f>
        <v>₹ 200</v>
      </c>
      <c r="R433">
        <f>Table1[[#This Row],[rating]]*Table1[[#This Row],[rating_count]]</f>
        <v>513244</v>
      </c>
      <c r="S433" t="str">
        <f>IF(Table1[[#This Row],[discount_percentage]]&lt;0.25, "Low", IF(Table1[[#This Row],[discount_percentage]]&lt;0.5, "Medium", "High"))</f>
        <v>Low</v>
      </c>
    </row>
    <row r="434" spans="1:19" x14ac:dyDescent="0.25">
      <c r="A434" t="s">
        <v>920</v>
      </c>
      <c r="B434" t="s">
        <v>921</v>
      </c>
      <c r="C434" t="str">
        <f>TRIM(LEFT(Table1[[#This Row],[product_name]], FIND(" ", Table1[[#This Row],[product_name]], FIND(" ", Table1[[#This Row],[product_name]], FIND(" ", Table1[[#This Row],[product_name]])+1)+1)))</f>
        <v>iQOO Z6 44W</v>
      </c>
      <c r="D434" t="str">
        <f>PROPER(Table1[[#This Row],[Column1]])</f>
        <v>Iqoo Z6 44W</v>
      </c>
      <c r="E434" t="s">
        <v>52</v>
      </c>
      <c r="F434" t="s">
        <v>722</v>
      </c>
      <c r="G434" t="s">
        <v>723</v>
      </c>
      <c r="H434" t="s">
        <v>773</v>
      </c>
      <c r="I434" s="1">
        <v>489</v>
      </c>
      <c r="J434" s="1">
        <v>19999</v>
      </c>
      <c r="K434" s="4">
        <v>0.3</v>
      </c>
      <c r="L434">
        <f>IF(Table1[[#This Row],[discount_percentage]]&gt;=0.5, 1,0)</f>
        <v>0</v>
      </c>
      <c r="M434">
        <v>4.0999999999999996</v>
      </c>
      <c r="N434" s="2">
        <v>19252</v>
      </c>
      <c r="O434" s="5">
        <f>IF(Table1[[#This Row],[rating_count]]&lt;1000, 1, 0)</f>
        <v>0</v>
      </c>
      <c r="P434" s="6">
        <f>Table1[[#This Row],[actual_price]]*Table1[[#This Row],[rating_count]]</f>
        <v>385020748</v>
      </c>
      <c r="Q434" s="3" t="str">
        <f>IF(Table1[[#This Row],[discounted_price]]&lt;200, "₹ 200",IF(Table1[[#This Row],[discounted_price]]&lt;=500,"₹ 200-₹ 500", "&gt;₹ 500"))</f>
        <v>₹ 200-₹ 500</v>
      </c>
      <c r="R434">
        <f>Table1[[#This Row],[rating]]*Table1[[#This Row],[rating_count]]</f>
        <v>78933.2</v>
      </c>
      <c r="S434" t="str">
        <f>IF(Table1[[#This Row],[discount_percentage]]&lt;0.25, "Low", IF(Table1[[#This Row],[discount_percentage]]&lt;0.5, "Medium", "High"))</f>
        <v>Medium</v>
      </c>
    </row>
    <row r="435" spans="1:19" x14ac:dyDescent="0.25">
      <c r="A435" t="s">
        <v>922</v>
      </c>
      <c r="B435" t="s">
        <v>923</v>
      </c>
      <c r="C435" t="str">
        <f>TRIM(LEFT(Table1[[#This Row],[product_name]], FIND(" ", Table1[[#This Row],[product_name]], FIND(" ", Table1[[#This Row],[product_name]], FIND(" ", Table1[[#This Row],[product_name]])+1)+1)))</f>
        <v>Ambrane 10000mAh Slim</v>
      </c>
      <c r="D435" t="str">
        <f>PROPER(Table1[[#This Row],[Column1]])</f>
        <v>Ambrane 10000Mah Slim</v>
      </c>
      <c r="E435" t="s">
        <v>52</v>
      </c>
      <c r="F435" t="s">
        <v>54</v>
      </c>
      <c r="G435" t="s">
        <v>739</v>
      </c>
      <c r="H435" t="s">
        <v>740</v>
      </c>
      <c r="I435" s="1">
        <v>369</v>
      </c>
      <c r="J435" s="1">
        <v>1599</v>
      </c>
      <c r="K435" s="4">
        <v>0.38</v>
      </c>
      <c r="L435">
        <f>IF(Table1[[#This Row],[discount_percentage]]&gt;=0.5, 1,0)</f>
        <v>0</v>
      </c>
      <c r="M435">
        <v>4</v>
      </c>
      <c r="N435" s="2">
        <v>7222</v>
      </c>
      <c r="O435" s="5">
        <f>IF(Table1[[#This Row],[rating_count]]&lt;1000, 1, 0)</f>
        <v>0</v>
      </c>
      <c r="P435" s="6">
        <f>Table1[[#This Row],[actual_price]]*Table1[[#This Row],[rating_count]]</f>
        <v>11547978</v>
      </c>
      <c r="Q435" s="3" t="str">
        <f>IF(Table1[[#This Row],[discounted_price]]&lt;200, "₹ 200",IF(Table1[[#This Row],[discounted_price]]&lt;=500,"₹ 200-₹ 500", "&gt;₹ 500"))</f>
        <v>₹ 200-₹ 500</v>
      </c>
      <c r="R435">
        <f>Table1[[#This Row],[rating]]*Table1[[#This Row],[rating_count]]</f>
        <v>28888</v>
      </c>
      <c r="S435" t="str">
        <f>IF(Table1[[#This Row],[discount_percentage]]&lt;0.25, "Low", IF(Table1[[#This Row],[discount_percentage]]&lt;0.5, "Medium", "High"))</f>
        <v>Medium</v>
      </c>
    </row>
    <row r="436" spans="1:19" x14ac:dyDescent="0.25">
      <c r="A436" t="s">
        <v>924</v>
      </c>
      <c r="B436" t="s">
        <v>925</v>
      </c>
      <c r="C436" t="str">
        <f>TRIM(LEFT(Table1[[#This Row],[product_name]], FIND(" ", Table1[[#This Row],[product_name]], FIND(" ", Table1[[#This Row],[product_name]], FIND(" ", Table1[[#This Row],[product_name]])+1)+1)))</f>
        <v>Samsung Galaxy M13</v>
      </c>
      <c r="D436" t="str">
        <f>PROPER(Table1[[#This Row],[Column1]])</f>
        <v>Samsung Galaxy M13</v>
      </c>
      <c r="E436" t="s">
        <v>52</v>
      </c>
      <c r="F436" t="s">
        <v>722</v>
      </c>
      <c r="G436" t="s">
        <v>727</v>
      </c>
      <c r="H436" t="s">
        <v>728</v>
      </c>
      <c r="I436" s="1">
        <v>15499</v>
      </c>
      <c r="J436" s="1">
        <v>17999</v>
      </c>
      <c r="K436" s="4">
        <v>0.28000000000000003</v>
      </c>
      <c r="L436">
        <f>IF(Table1[[#This Row],[discount_percentage]]&gt;=0.5, 1,0)</f>
        <v>0</v>
      </c>
      <c r="M436">
        <v>4.0999999999999996</v>
      </c>
      <c r="N436" s="2">
        <v>18998</v>
      </c>
      <c r="O436" s="5">
        <f>IF(Table1[[#This Row],[rating_count]]&lt;1000, 1, 0)</f>
        <v>0</v>
      </c>
      <c r="P436" s="6">
        <f>Table1[[#This Row],[actual_price]]*Table1[[#This Row],[rating_count]]</f>
        <v>341945002</v>
      </c>
      <c r="Q436" s="3" t="str">
        <f>IF(Table1[[#This Row],[discounted_price]]&lt;200, "₹ 200",IF(Table1[[#This Row],[discounted_price]]&lt;=500,"₹ 200-₹ 500", "&gt;₹ 500"))</f>
        <v>&gt;₹ 500</v>
      </c>
      <c r="R436">
        <f>Table1[[#This Row],[rating]]*Table1[[#This Row],[rating_count]]</f>
        <v>77891.799999999988</v>
      </c>
      <c r="S436" t="str">
        <f>IF(Table1[[#This Row],[discount_percentage]]&lt;0.25, "Low", IF(Table1[[#This Row],[discount_percentage]]&lt;0.5, "Medium", "High"))</f>
        <v>Medium</v>
      </c>
    </row>
    <row r="437" spans="1:19" x14ac:dyDescent="0.25">
      <c r="A437" t="s">
        <v>926</v>
      </c>
      <c r="B437" t="s">
        <v>927</v>
      </c>
      <c r="C437" t="str">
        <f>TRIM(LEFT(Table1[[#This Row],[product_name]], FIND(" ", Table1[[#This Row],[product_name]], FIND(" ", Table1[[#This Row],[product_name]], FIND(" ", Table1[[#This Row],[product_name]])+1)+1)))</f>
        <v>OPPO A74 5G</v>
      </c>
      <c r="D437" t="str">
        <f>PROPER(Table1[[#This Row],[Column1]])</f>
        <v>Oppo A74 5G</v>
      </c>
      <c r="E437" t="s">
        <v>52</v>
      </c>
      <c r="F437" t="s">
        <v>722</v>
      </c>
      <c r="G437" t="s">
        <v>727</v>
      </c>
      <c r="H437" t="s">
        <v>728</v>
      </c>
      <c r="I437" s="1">
        <v>15499</v>
      </c>
      <c r="J437" s="1">
        <v>20990</v>
      </c>
      <c r="K437" s="4">
        <v>0.26</v>
      </c>
      <c r="L437">
        <f>IF(Table1[[#This Row],[discount_percentage]]&gt;=0.5, 1,0)</f>
        <v>0</v>
      </c>
      <c r="M437">
        <v>4.2</v>
      </c>
      <c r="N437" s="2">
        <v>32916</v>
      </c>
      <c r="O437" s="5">
        <f>IF(Table1[[#This Row],[rating_count]]&lt;1000, 1, 0)</f>
        <v>0</v>
      </c>
      <c r="P437" s="6">
        <f>Table1[[#This Row],[actual_price]]*Table1[[#This Row],[rating_count]]</f>
        <v>690906840</v>
      </c>
      <c r="Q437" s="3" t="str">
        <f>IF(Table1[[#This Row],[discounted_price]]&lt;200, "₹ 200",IF(Table1[[#This Row],[discounted_price]]&lt;=500,"₹ 200-₹ 500", "&gt;₹ 500"))</f>
        <v>&gt;₹ 500</v>
      </c>
      <c r="R437">
        <f>Table1[[#This Row],[rating]]*Table1[[#This Row],[rating_count]]</f>
        <v>138247.20000000001</v>
      </c>
      <c r="S437" t="str">
        <f>IF(Table1[[#This Row],[discount_percentage]]&lt;0.25, "Low", IF(Table1[[#This Row],[discount_percentage]]&lt;0.5, "Medium", "High"))</f>
        <v>Medium</v>
      </c>
    </row>
    <row r="438" spans="1:19" x14ac:dyDescent="0.25">
      <c r="A438" t="s">
        <v>928</v>
      </c>
      <c r="B438" t="s">
        <v>929</v>
      </c>
      <c r="C438" t="str">
        <f>TRIM(LEFT(Table1[[#This Row],[product_name]], FIND(" ", Table1[[#This Row],[product_name]], FIND(" ", Table1[[#This Row],[product_name]], FIND(" ", Table1[[#This Row],[product_name]])+1)+1)))</f>
        <v>Spigen EZ Fit</v>
      </c>
      <c r="D438" t="str">
        <f>PROPER(Table1[[#This Row],[Column1]])</f>
        <v>Spigen Ez Fit</v>
      </c>
      <c r="E438" t="s">
        <v>52</v>
      </c>
      <c r="F438" t="s">
        <v>722</v>
      </c>
      <c r="G438" t="s">
        <v>727</v>
      </c>
      <c r="H438" t="s">
        <v>728</v>
      </c>
      <c r="I438" s="1">
        <v>22999</v>
      </c>
      <c r="J438" s="1">
        <v>2899</v>
      </c>
      <c r="K438" s="4">
        <v>0.66</v>
      </c>
      <c r="L438">
        <f>IF(Table1[[#This Row],[discount_percentage]]&gt;=0.5, 1,0)</f>
        <v>1</v>
      </c>
      <c r="M438">
        <v>4.5999999999999996</v>
      </c>
      <c r="N438" s="2">
        <v>26603</v>
      </c>
      <c r="O438" s="5">
        <f>IF(Table1[[#This Row],[rating_count]]&lt;1000, 1, 0)</f>
        <v>0</v>
      </c>
      <c r="P438" s="6">
        <f>Table1[[#This Row],[actual_price]]*Table1[[#This Row],[rating_count]]</f>
        <v>77122097</v>
      </c>
      <c r="Q438" s="3" t="str">
        <f>IF(Table1[[#This Row],[discounted_price]]&lt;200, "₹ 200",IF(Table1[[#This Row],[discounted_price]]&lt;=500,"₹ 200-₹ 500", "&gt;₹ 500"))</f>
        <v>&gt;₹ 500</v>
      </c>
      <c r="R438">
        <f>Table1[[#This Row],[rating]]*Table1[[#This Row],[rating_count]]</f>
        <v>122373.79999999999</v>
      </c>
      <c r="S438" t="str">
        <f>IF(Table1[[#This Row],[discount_percentage]]&lt;0.25, "Low", IF(Table1[[#This Row],[discount_percentage]]&lt;0.5, "Medium", "High"))</f>
        <v>High</v>
      </c>
    </row>
    <row r="439" spans="1:19" x14ac:dyDescent="0.25">
      <c r="A439" t="s">
        <v>930</v>
      </c>
      <c r="B439" t="s">
        <v>931</v>
      </c>
      <c r="C439" t="str">
        <f>TRIM(LEFT(Table1[[#This Row],[product_name]], FIND(" ", Table1[[#This Row],[product_name]], FIND(" ", Table1[[#This Row],[product_name]], FIND(" ", Table1[[#This Row],[product_name]])+1)+1)))</f>
        <v>Noise ColorFit Pulse</v>
      </c>
      <c r="D439" t="str">
        <f>PROPER(Table1[[#This Row],[Column1]])</f>
        <v>Noise Colorfit Pulse</v>
      </c>
      <c r="E439" t="s">
        <v>52</v>
      </c>
      <c r="F439" t="s">
        <v>750</v>
      </c>
      <c r="G439" t="s">
        <v>751</v>
      </c>
      <c r="H439" t="s">
        <v>752</v>
      </c>
      <c r="I439" s="1">
        <v>599</v>
      </c>
      <c r="J439" s="1">
        <v>4999</v>
      </c>
      <c r="K439" s="4">
        <v>0.68</v>
      </c>
      <c r="L439">
        <f>IF(Table1[[#This Row],[discount_percentage]]&gt;=0.5, 1,0)</f>
        <v>1</v>
      </c>
      <c r="M439">
        <v>4</v>
      </c>
      <c r="N439" s="2">
        <v>67950</v>
      </c>
      <c r="O439" s="5">
        <f>IF(Table1[[#This Row],[rating_count]]&lt;1000, 1, 0)</f>
        <v>0</v>
      </c>
      <c r="P439" s="6">
        <f>Table1[[#This Row],[actual_price]]*Table1[[#This Row],[rating_count]]</f>
        <v>339682050</v>
      </c>
      <c r="Q439" s="3" t="str">
        <f>IF(Table1[[#This Row],[discounted_price]]&lt;200, "₹ 200",IF(Table1[[#This Row],[discounted_price]]&lt;=500,"₹ 200-₹ 500", "&gt;₹ 500"))</f>
        <v>&gt;₹ 500</v>
      </c>
      <c r="R439">
        <f>Table1[[#This Row],[rating]]*Table1[[#This Row],[rating_count]]</f>
        <v>271800</v>
      </c>
      <c r="S439" t="str">
        <f>IF(Table1[[#This Row],[discount_percentage]]&lt;0.25, "Low", IF(Table1[[#This Row],[discount_percentage]]&lt;0.5, "Medium", "High"))</f>
        <v>High</v>
      </c>
    </row>
    <row r="440" spans="1:19" x14ac:dyDescent="0.25">
      <c r="A440" t="s">
        <v>932</v>
      </c>
      <c r="B440" t="s">
        <v>933</v>
      </c>
      <c r="C440" t="str">
        <f>TRIM(LEFT(Table1[[#This Row],[product_name]], FIND(" ", Table1[[#This Row],[product_name]], FIND(" ", Table1[[#This Row],[product_name]], FIND(" ", Table1[[#This Row],[product_name]])+1)+1)))</f>
        <v>Nokia 105 Plus</v>
      </c>
      <c r="D440" t="str">
        <f>PROPER(Table1[[#This Row],[Column1]])</f>
        <v>Nokia 105 Plus</v>
      </c>
      <c r="E440" t="s">
        <v>52</v>
      </c>
      <c r="F440" t="s">
        <v>722</v>
      </c>
      <c r="G440" t="s">
        <v>723</v>
      </c>
      <c r="H440" t="s">
        <v>865</v>
      </c>
      <c r="I440" s="1">
        <v>134</v>
      </c>
      <c r="J440" s="1">
        <v>1699</v>
      </c>
      <c r="K440" s="4">
        <v>0.22</v>
      </c>
      <c r="L440">
        <f>IF(Table1[[#This Row],[discount_percentage]]&gt;=0.5, 1,0)</f>
        <v>0</v>
      </c>
      <c r="M440">
        <v>4</v>
      </c>
      <c r="N440" s="2">
        <v>128311</v>
      </c>
      <c r="O440" s="5">
        <f>IF(Table1[[#This Row],[rating_count]]&lt;1000, 1, 0)</f>
        <v>0</v>
      </c>
      <c r="P440" s="6">
        <f>Table1[[#This Row],[actual_price]]*Table1[[#This Row],[rating_count]]</f>
        <v>218000389</v>
      </c>
      <c r="Q440" s="3" t="str">
        <f>IF(Table1[[#This Row],[discounted_price]]&lt;200, "₹ 200",IF(Table1[[#This Row],[discounted_price]]&lt;=500,"₹ 200-₹ 500", "&gt;₹ 500"))</f>
        <v>₹ 200</v>
      </c>
      <c r="R440">
        <f>Table1[[#This Row],[rating]]*Table1[[#This Row],[rating_count]]</f>
        <v>513244</v>
      </c>
      <c r="S440" t="str">
        <f>IF(Table1[[#This Row],[discount_percentage]]&lt;0.25, "Low", IF(Table1[[#This Row],[discount_percentage]]&lt;0.5, "Medium", "High"))</f>
        <v>Low</v>
      </c>
    </row>
    <row r="441" spans="1:19" x14ac:dyDescent="0.25">
      <c r="A441" t="s">
        <v>934</v>
      </c>
      <c r="B441" t="s">
        <v>935</v>
      </c>
      <c r="C441" t="str">
        <f>TRIM(LEFT(Table1[[#This Row],[product_name]], FIND(" ", Table1[[#This Row],[product_name]], FIND(" ", Table1[[#This Row],[product_name]], FIND(" ", Table1[[#This Row],[product_name]])+1)+1)))</f>
        <v>iQOO Z6 Pro</v>
      </c>
      <c r="D441" t="str">
        <f>PROPER(Table1[[#This Row],[Column1]])</f>
        <v>Iqoo Z6 Pro</v>
      </c>
      <c r="E441" t="s">
        <v>52</v>
      </c>
      <c r="F441" t="s">
        <v>722</v>
      </c>
      <c r="G441" t="s">
        <v>727</v>
      </c>
      <c r="H441" t="s">
        <v>728</v>
      </c>
      <c r="I441" s="1">
        <v>7499</v>
      </c>
      <c r="J441" s="1">
        <v>29990</v>
      </c>
      <c r="K441" s="4">
        <v>0.3</v>
      </c>
      <c r="L441">
        <f>IF(Table1[[#This Row],[discount_percentage]]&gt;=0.5, 1,0)</f>
        <v>0</v>
      </c>
      <c r="M441">
        <v>4.3</v>
      </c>
      <c r="N441" s="2">
        <v>9499</v>
      </c>
      <c r="O441" s="5">
        <f>IF(Table1[[#This Row],[rating_count]]&lt;1000, 1, 0)</f>
        <v>0</v>
      </c>
      <c r="P441" s="6">
        <f>Table1[[#This Row],[actual_price]]*Table1[[#This Row],[rating_count]]</f>
        <v>284875010</v>
      </c>
      <c r="Q441" s="3" t="str">
        <f>IF(Table1[[#This Row],[discounted_price]]&lt;200, "₹ 200",IF(Table1[[#This Row],[discounted_price]]&lt;=500,"₹ 200-₹ 500", "&gt;₹ 500"))</f>
        <v>&gt;₹ 500</v>
      </c>
      <c r="R441">
        <f>Table1[[#This Row],[rating]]*Table1[[#This Row],[rating_count]]</f>
        <v>40845.699999999997</v>
      </c>
      <c r="S441" t="str">
        <f>IF(Table1[[#This Row],[discount_percentage]]&lt;0.25, "Low", IF(Table1[[#This Row],[discount_percentage]]&lt;0.5, "Medium", "High"))</f>
        <v>Medium</v>
      </c>
    </row>
    <row r="442" spans="1:19" x14ac:dyDescent="0.25">
      <c r="A442" t="s">
        <v>936</v>
      </c>
      <c r="B442" t="s">
        <v>937</v>
      </c>
      <c r="C442" t="str">
        <f>TRIM(LEFT(Table1[[#This Row],[product_name]], FIND(" ", Table1[[#This Row],[product_name]], FIND(" ", Table1[[#This Row],[product_name]], FIND(" ", Table1[[#This Row],[product_name]])+1)+1)))</f>
        <v>MI 33W SonicCharge</v>
      </c>
      <c r="D442" t="str">
        <f>PROPER(Table1[[#This Row],[Column1]])</f>
        <v>Mi 33W Soniccharge</v>
      </c>
      <c r="E442" t="s">
        <v>52</v>
      </c>
      <c r="F442" t="s">
        <v>722</v>
      </c>
      <c r="G442" t="s">
        <v>723</v>
      </c>
      <c r="H442" t="s">
        <v>724</v>
      </c>
      <c r="I442" s="1">
        <v>1149</v>
      </c>
      <c r="J442" s="1">
        <v>1999</v>
      </c>
      <c r="K442" s="4">
        <v>0.5</v>
      </c>
      <c r="L442">
        <f>IF(Table1[[#This Row],[discount_percentage]]&gt;=0.5, 1,0)</f>
        <v>1</v>
      </c>
      <c r="M442">
        <v>4.3</v>
      </c>
      <c r="N442" s="2">
        <v>1777</v>
      </c>
      <c r="O442" s="5">
        <f>IF(Table1[[#This Row],[rating_count]]&lt;1000, 1, 0)</f>
        <v>0</v>
      </c>
      <c r="P442" s="6">
        <f>Table1[[#This Row],[actual_price]]*Table1[[#This Row],[rating_count]]</f>
        <v>3552223</v>
      </c>
      <c r="Q442" s="3" t="str">
        <f>IF(Table1[[#This Row],[discounted_price]]&lt;200, "₹ 200",IF(Table1[[#This Row],[discounted_price]]&lt;=500,"₹ 200-₹ 500", "&gt;₹ 500"))</f>
        <v>&gt;₹ 500</v>
      </c>
      <c r="R442">
        <f>Table1[[#This Row],[rating]]*Table1[[#This Row],[rating_count]]</f>
        <v>7641.0999999999995</v>
      </c>
      <c r="S442" t="str">
        <f>IF(Table1[[#This Row],[discount_percentage]]&lt;0.25, "Low", IF(Table1[[#This Row],[discount_percentage]]&lt;0.5, "Medium", "High"))</f>
        <v>High</v>
      </c>
    </row>
    <row r="443" spans="1:19" x14ac:dyDescent="0.25">
      <c r="A443" t="s">
        <v>938</v>
      </c>
      <c r="B443" t="s">
        <v>939</v>
      </c>
      <c r="C443" t="str">
        <f>TRIM(LEFT(Table1[[#This Row],[product_name]], FIND(" ", Table1[[#This Row],[product_name]], FIND(" ", Table1[[#This Row],[product_name]], FIND(" ", Table1[[#This Row],[product_name]])+1)+1)))</f>
        <v>OPPO A31 (Mystery</v>
      </c>
      <c r="D443" t="str">
        <f>PROPER(Table1[[#This Row],[Column1]])</f>
        <v>Oppo A31 (Mystery</v>
      </c>
      <c r="E443" t="s">
        <v>52</v>
      </c>
      <c r="F443" t="s">
        <v>722</v>
      </c>
      <c r="G443" t="s">
        <v>727</v>
      </c>
      <c r="H443" t="s">
        <v>745</v>
      </c>
      <c r="I443" s="1">
        <v>1324</v>
      </c>
      <c r="J443" s="1">
        <v>15990</v>
      </c>
      <c r="K443" s="4">
        <v>0.22</v>
      </c>
      <c r="L443">
        <f>IF(Table1[[#This Row],[discount_percentage]]&gt;=0.5, 1,0)</f>
        <v>0</v>
      </c>
      <c r="M443">
        <v>4.2</v>
      </c>
      <c r="N443" s="2">
        <v>58506</v>
      </c>
      <c r="O443" s="5">
        <f>IF(Table1[[#This Row],[rating_count]]&lt;1000, 1, 0)</f>
        <v>0</v>
      </c>
      <c r="P443" s="6">
        <f>Table1[[#This Row],[actual_price]]*Table1[[#This Row],[rating_count]]</f>
        <v>935510940</v>
      </c>
      <c r="Q443" s="3" t="str">
        <f>IF(Table1[[#This Row],[discounted_price]]&lt;200, "₹ 200",IF(Table1[[#This Row],[discounted_price]]&lt;=500,"₹ 200-₹ 500", "&gt;₹ 500"))</f>
        <v>&gt;₹ 500</v>
      </c>
      <c r="R443">
        <f>Table1[[#This Row],[rating]]*Table1[[#This Row],[rating_count]]</f>
        <v>245725.2</v>
      </c>
      <c r="S443" t="str">
        <f>IF(Table1[[#This Row],[discount_percentage]]&lt;0.25, "Low", IF(Table1[[#This Row],[discount_percentage]]&lt;0.5, "Medium", "High"))</f>
        <v>Low</v>
      </c>
    </row>
    <row r="444" spans="1:19" x14ac:dyDescent="0.25">
      <c r="A444" t="s">
        <v>940</v>
      </c>
      <c r="B444" t="s">
        <v>941</v>
      </c>
      <c r="C444" t="str">
        <f>TRIM(LEFT(Table1[[#This Row],[product_name]], FIND(" ", Table1[[#This Row],[product_name]], FIND(" ", Table1[[#This Row],[product_name]], FIND(" ", Table1[[#This Row],[product_name]])+1)+1)))</f>
        <v>iQOO vivo Z6</v>
      </c>
      <c r="D444" t="str">
        <f>PROPER(Table1[[#This Row],[Column1]])</f>
        <v>Iqoo Vivo Z6</v>
      </c>
      <c r="E444" t="s">
        <v>52</v>
      </c>
      <c r="F444" t="s">
        <v>722</v>
      </c>
      <c r="G444" t="s">
        <v>727</v>
      </c>
      <c r="H444" t="s">
        <v>728</v>
      </c>
      <c r="I444" s="1">
        <v>13999</v>
      </c>
      <c r="J444" s="1">
        <v>21990</v>
      </c>
      <c r="K444" s="4">
        <v>0.18</v>
      </c>
      <c r="L444">
        <f>IF(Table1[[#This Row],[discount_percentage]]&gt;=0.5, 1,0)</f>
        <v>0</v>
      </c>
      <c r="M444">
        <v>4</v>
      </c>
      <c r="N444" s="2">
        <v>21350</v>
      </c>
      <c r="O444" s="5">
        <f>IF(Table1[[#This Row],[rating_count]]&lt;1000, 1, 0)</f>
        <v>0</v>
      </c>
      <c r="P444" s="6">
        <f>Table1[[#This Row],[actual_price]]*Table1[[#This Row],[rating_count]]</f>
        <v>469486500</v>
      </c>
      <c r="Q444" s="3" t="str">
        <f>IF(Table1[[#This Row],[discounted_price]]&lt;200, "₹ 200",IF(Table1[[#This Row],[discounted_price]]&lt;=500,"₹ 200-₹ 500", "&gt;₹ 500"))</f>
        <v>&gt;₹ 500</v>
      </c>
      <c r="R444">
        <f>Table1[[#This Row],[rating]]*Table1[[#This Row],[rating_count]]</f>
        <v>85400</v>
      </c>
      <c r="S444" t="str">
        <f>IF(Table1[[#This Row],[discount_percentage]]&lt;0.25, "Low", IF(Table1[[#This Row],[discount_percentage]]&lt;0.5, "Medium", "High"))</f>
        <v>Low</v>
      </c>
    </row>
    <row r="445" spans="1:19" x14ac:dyDescent="0.25">
      <c r="A445" t="s">
        <v>942</v>
      </c>
      <c r="B445" t="s">
        <v>943</v>
      </c>
      <c r="C445" t="str">
        <f>TRIM(LEFT(Table1[[#This Row],[product_name]], FIND(" ", Table1[[#This Row],[product_name]], FIND(" ", Table1[[#This Row],[product_name]], FIND(" ", Table1[[#This Row],[product_name]])+1)+1)))</f>
        <v>Motorola a10 Dual</v>
      </c>
      <c r="D445" t="str">
        <f>PROPER(Table1[[#This Row],[Column1]])</f>
        <v>Motorola A10 Dual</v>
      </c>
      <c r="E445" t="s">
        <v>21</v>
      </c>
      <c r="F445" t="s">
        <v>22</v>
      </c>
      <c r="G445" t="s">
        <v>23</v>
      </c>
      <c r="H445" t="s">
        <v>24</v>
      </c>
      <c r="I445" s="1">
        <v>299</v>
      </c>
      <c r="J445" s="1">
        <v>1630</v>
      </c>
      <c r="K445" s="4">
        <v>0.14000000000000001</v>
      </c>
      <c r="L445">
        <f>IF(Table1[[#This Row],[discount_percentage]]&gt;=0.5, 1,0)</f>
        <v>0</v>
      </c>
      <c r="M445">
        <v>4</v>
      </c>
      <c r="N445" s="2">
        <v>9378</v>
      </c>
      <c r="O445" s="5">
        <f>IF(Table1[[#This Row],[rating_count]]&lt;1000, 1, 0)</f>
        <v>0</v>
      </c>
      <c r="P445" s="6">
        <f>Table1[[#This Row],[actual_price]]*Table1[[#This Row],[rating_count]]</f>
        <v>15286140</v>
      </c>
      <c r="Q445" s="3" t="str">
        <f>IF(Table1[[#This Row],[discounted_price]]&lt;200, "₹ 200",IF(Table1[[#This Row],[discounted_price]]&lt;=500,"₹ 200-₹ 500", "&gt;₹ 500"))</f>
        <v>₹ 200-₹ 500</v>
      </c>
      <c r="R445">
        <f>Table1[[#This Row],[rating]]*Table1[[#This Row],[rating_count]]</f>
        <v>37512</v>
      </c>
      <c r="S445" t="str">
        <f>IF(Table1[[#This Row],[discount_percentage]]&lt;0.25, "Low", IF(Table1[[#This Row],[discount_percentage]]&lt;0.5, "Medium", "High"))</f>
        <v>Low</v>
      </c>
    </row>
    <row r="446" spans="1:19" x14ac:dyDescent="0.25">
      <c r="A446" t="s">
        <v>944</v>
      </c>
      <c r="B446" t="s">
        <v>945</v>
      </c>
      <c r="C446" t="str">
        <f>TRIM(LEFT(Table1[[#This Row],[product_name]], FIND(" ", Table1[[#This Row],[product_name]], FIND(" ", Table1[[#This Row],[product_name]], FIND(" ", Table1[[#This Row],[product_name]])+1)+1)))</f>
        <v>boAt Wave Lite</v>
      </c>
      <c r="D446" t="str">
        <f>PROPER(Table1[[#This Row],[Column1]])</f>
        <v>Boat Wave Lite</v>
      </c>
      <c r="E446" t="s">
        <v>52</v>
      </c>
      <c r="F446" t="s">
        <v>722</v>
      </c>
      <c r="G446" t="s">
        <v>723</v>
      </c>
      <c r="H446" t="s">
        <v>724</v>
      </c>
      <c r="I446" s="1">
        <v>999</v>
      </c>
      <c r="J446" s="1">
        <v>6990</v>
      </c>
      <c r="K446" s="4">
        <v>0.79</v>
      </c>
      <c r="L446">
        <f>IF(Table1[[#This Row],[discount_percentage]]&gt;=0.5, 1,0)</f>
        <v>1</v>
      </c>
      <c r="M446">
        <v>3.9</v>
      </c>
      <c r="N446" s="2">
        <v>21796</v>
      </c>
      <c r="O446" s="5">
        <f>IF(Table1[[#This Row],[rating_count]]&lt;1000, 1, 0)</f>
        <v>0</v>
      </c>
      <c r="P446" s="6">
        <f>Table1[[#This Row],[actual_price]]*Table1[[#This Row],[rating_count]]</f>
        <v>152354040</v>
      </c>
      <c r="Q446" s="3" t="str">
        <f>IF(Table1[[#This Row],[discounted_price]]&lt;200, "₹ 200",IF(Table1[[#This Row],[discounted_price]]&lt;=500,"₹ 200-₹ 500", "&gt;₹ 500"))</f>
        <v>&gt;₹ 500</v>
      </c>
      <c r="R446">
        <f>Table1[[#This Row],[rating]]*Table1[[#This Row],[rating_count]]</f>
        <v>85004.4</v>
      </c>
      <c r="S446" t="str">
        <f>IF(Table1[[#This Row],[discount_percentage]]&lt;0.25, "Low", IF(Table1[[#This Row],[discount_percentage]]&lt;0.5, "Medium", "High"))</f>
        <v>High</v>
      </c>
    </row>
    <row r="447" spans="1:19" x14ac:dyDescent="0.25">
      <c r="A447" t="s">
        <v>946</v>
      </c>
      <c r="B447" t="s">
        <v>947</v>
      </c>
      <c r="C447" t="str">
        <f>TRIM(LEFT(Table1[[#This Row],[product_name]], FIND(" ", Table1[[#This Row],[product_name]], FIND(" ", Table1[[#This Row],[product_name]], FIND(" ", Table1[[#This Row],[product_name]])+1)+1)))</f>
        <v>boAt Wave Call</v>
      </c>
      <c r="D447" t="str">
        <f>PROPER(Table1[[#This Row],[Column1]])</f>
        <v>Boat Wave Call</v>
      </c>
      <c r="E447" t="s">
        <v>52</v>
      </c>
      <c r="F447" t="s">
        <v>722</v>
      </c>
      <c r="G447" t="s">
        <v>727</v>
      </c>
      <c r="H447" t="s">
        <v>728</v>
      </c>
      <c r="I447" s="1">
        <v>12999</v>
      </c>
      <c r="J447" s="1">
        <v>7990</v>
      </c>
      <c r="K447" s="4">
        <v>0.75</v>
      </c>
      <c r="L447">
        <f>IF(Table1[[#This Row],[discount_percentage]]&gt;=0.5, 1,0)</f>
        <v>1</v>
      </c>
      <c r="M447">
        <v>3.8</v>
      </c>
      <c r="N447" s="2">
        <v>17833</v>
      </c>
      <c r="O447" s="5">
        <f>IF(Table1[[#This Row],[rating_count]]&lt;1000, 1, 0)</f>
        <v>0</v>
      </c>
      <c r="P447" s="6">
        <f>Table1[[#This Row],[actual_price]]*Table1[[#This Row],[rating_count]]</f>
        <v>142485670</v>
      </c>
      <c r="Q447" s="3" t="str">
        <f>IF(Table1[[#This Row],[discounted_price]]&lt;200, "₹ 200",IF(Table1[[#This Row],[discounted_price]]&lt;=500,"₹ 200-₹ 500", "&gt;₹ 500"))</f>
        <v>&gt;₹ 500</v>
      </c>
      <c r="R447">
        <f>Table1[[#This Row],[rating]]*Table1[[#This Row],[rating_count]]</f>
        <v>67765.399999999994</v>
      </c>
      <c r="S447" t="str">
        <f>IF(Table1[[#This Row],[discount_percentage]]&lt;0.25, "Low", IF(Table1[[#This Row],[discount_percentage]]&lt;0.5, "Medium", "High"))</f>
        <v>High</v>
      </c>
    </row>
    <row r="448" spans="1:19" x14ac:dyDescent="0.25">
      <c r="A448" t="s">
        <v>948</v>
      </c>
      <c r="B448" t="s">
        <v>949</v>
      </c>
      <c r="C448" t="str">
        <f>TRIM(LEFT(Table1[[#This Row],[product_name]], FIND(" ", Table1[[#This Row],[product_name]], FIND(" ", Table1[[#This Row],[product_name]], FIND(" ", Table1[[#This Row],[product_name]])+1)+1)))</f>
        <v>Spigen EZ Fit</v>
      </c>
      <c r="D448" t="str">
        <f>PROPER(Table1[[#This Row],[Column1]])</f>
        <v>Spigen Ez Fit</v>
      </c>
      <c r="E448" t="s">
        <v>52</v>
      </c>
      <c r="F448" t="s">
        <v>722</v>
      </c>
      <c r="G448" t="s">
        <v>727</v>
      </c>
      <c r="H448" t="s">
        <v>728</v>
      </c>
      <c r="I448" s="1">
        <v>15490</v>
      </c>
      <c r="J448" s="1">
        <v>2899</v>
      </c>
      <c r="K448" s="4">
        <v>0.66</v>
      </c>
      <c r="L448">
        <f>IF(Table1[[#This Row],[discount_percentage]]&gt;=0.5, 1,0)</f>
        <v>1</v>
      </c>
      <c r="M448">
        <v>4.7</v>
      </c>
      <c r="N448" s="2">
        <v>7779</v>
      </c>
      <c r="O448" s="5">
        <f>IF(Table1[[#This Row],[rating_count]]&lt;1000, 1, 0)</f>
        <v>0</v>
      </c>
      <c r="P448" s="6">
        <f>Table1[[#This Row],[actual_price]]*Table1[[#This Row],[rating_count]]</f>
        <v>22551321</v>
      </c>
      <c r="Q448" s="3" t="str">
        <f>IF(Table1[[#This Row],[discounted_price]]&lt;200, "₹ 200",IF(Table1[[#This Row],[discounted_price]]&lt;=500,"₹ 200-₹ 500", "&gt;₹ 500"))</f>
        <v>&gt;₹ 500</v>
      </c>
      <c r="R448">
        <f>Table1[[#This Row],[rating]]*Table1[[#This Row],[rating_count]]</f>
        <v>36561.300000000003</v>
      </c>
      <c r="S448" t="str">
        <f>IF(Table1[[#This Row],[discount_percentage]]&lt;0.25, "Low", IF(Table1[[#This Row],[discount_percentage]]&lt;0.5, "Medium", "High"))</f>
        <v>High</v>
      </c>
    </row>
    <row r="449" spans="1:19" x14ac:dyDescent="0.25">
      <c r="A449" t="s">
        <v>950</v>
      </c>
      <c r="B449" t="s">
        <v>951</v>
      </c>
      <c r="C449" t="str">
        <f>TRIM(LEFT(Table1[[#This Row],[product_name]], FIND(" ", Table1[[#This Row],[product_name]], FIND(" ", Table1[[#This Row],[product_name]], FIND(" ", Table1[[#This Row],[product_name]])+1)+1)))</f>
        <v>KINGONE Upgraded Stylus</v>
      </c>
      <c r="D449" t="str">
        <f>PROPER(Table1[[#This Row],[Column1]])</f>
        <v>Kingone Upgraded Stylus</v>
      </c>
      <c r="E449" t="s">
        <v>52</v>
      </c>
      <c r="F449" t="s">
        <v>722</v>
      </c>
      <c r="G449" t="s">
        <v>723</v>
      </c>
      <c r="H449" t="s">
        <v>952</v>
      </c>
      <c r="I449" s="1">
        <v>999</v>
      </c>
      <c r="J449" s="1">
        <v>5999</v>
      </c>
      <c r="K449" s="4">
        <v>0.65</v>
      </c>
      <c r="L449">
        <f>IF(Table1[[#This Row],[discount_percentage]]&gt;=0.5, 1,0)</f>
        <v>1</v>
      </c>
      <c r="M449">
        <v>4.3</v>
      </c>
      <c r="N449" s="2">
        <v>17129</v>
      </c>
      <c r="O449" s="5">
        <f>IF(Table1[[#This Row],[rating_count]]&lt;1000, 1, 0)</f>
        <v>0</v>
      </c>
      <c r="P449" s="6">
        <f>Table1[[#This Row],[actual_price]]*Table1[[#This Row],[rating_count]]</f>
        <v>102756871</v>
      </c>
      <c r="Q449" s="3" t="str">
        <f>IF(Table1[[#This Row],[discounted_price]]&lt;200, "₹ 200",IF(Table1[[#This Row],[discounted_price]]&lt;=500,"₹ 200-₹ 500", "&gt;₹ 500"))</f>
        <v>&gt;₹ 500</v>
      </c>
      <c r="R449">
        <f>Table1[[#This Row],[rating]]*Table1[[#This Row],[rating_count]]</f>
        <v>73654.7</v>
      </c>
      <c r="S449" t="str">
        <f>IF(Table1[[#This Row],[discount_percentage]]&lt;0.25, "Low", IF(Table1[[#This Row],[discount_percentage]]&lt;0.5, "Medium", "High"))</f>
        <v>High</v>
      </c>
    </row>
    <row r="450" spans="1:19" x14ac:dyDescent="0.25">
      <c r="A450" t="s">
        <v>953</v>
      </c>
      <c r="B450" t="s">
        <v>954</v>
      </c>
      <c r="C450" t="str">
        <f>TRIM(LEFT(Table1[[#This Row],[product_name]], FIND(" ", Table1[[#This Row],[product_name]], FIND(" ", Table1[[#This Row],[product_name]], FIND(" ", Table1[[#This Row],[product_name]])+1)+1)))</f>
        <v>Portronics CarPower Mini</v>
      </c>
      <c r="D450" t="str">
        <f>PROPER(Table1[[#This Row],[Column1]])</f>
        <v>Portronics Carpower Mini</v>
      </c>
      <c r="E450" t="s">
        <v>52</v>
      </c>
      <c r="F450" t="s">
        <v>714</v>
      </c>
      <c r="G450" t="s">
        <v>715</v>
      </c>
      <c r="I450" s="1">
        <v>1599</v>
      </c>
      <c r="J450" s="1">
        <v>699</v>
      </c>
      <c r="K450" s="4">
        <v>0.52</v>
      </c>
      <c r="L450">
        <f>IF(Table1[[#This Row],[discount_percentage]]&gt;=0.5, 1,0)</f>
        <v>1</v>
      </c>
      <c r="M450">
        <v>4.2</v>
      </c>
      <c r="N450" s="2">
        <v>4969</v>
      </c>
      <c r="O450" s="5">
        <f>IF(Table1[[#This Row],[rating_count]]&lt;1000, 1, 0)</f>
        <v>0</v>
      </c>
      <c r="P450" s="6">
        <f>Table1[[#This Row],[actual_price]]*Table1[[#This Row],[rating_count]]</f>
        <v>3473331</v>
      </c>
      <c r="Q450" s="3" t="str">
        <f>IF(Table1[[#This Row],[discounted_price]]&lt;200, "₹ 200",IF(Table1[[#This Row],[discounted_price]]&lt;=500,"₹ 200-₹ 500", "&gt;₹ 500"))</f>
        <v>&gt;₹ 500</v>
      </c>
      <c r="R450">
        <f>Table1[[#This Row],[rating]]*Table1[[#This Row],[rating_count]]</f>
        <v>20869.8</v>
      </c>
      <c r="S450" t="str">
        <f>IF(Table1[[#This Row],[discount_percentage]]&lt;0.25, "Low", IF(Table1[[#This Row],[discount_percentage]]&lt;0.5, "Medium", "High"))</f>
        <v>High</v>
      </c>
    </row>
    <row r="451" spans="1:19" x14ac:dyDescent="0.25">
      <c r="A451" t="s">
        <v>955</v>
      </c>
      <c r="B451" t="s">
        <v>956</v>
      </c>
      <c r="C451" t="str">
        <f>TRIM(LEFT(Table1[[#This Row],[product_name]], FIND(" ", Table1[[#This Row],[product_name]], FIND(" ", Table1[[#This Row],[product_name]], FIND(" ", Table1[[#This Row],[product_name]])+1)+1)))</f>
        <v>boAt Newly Launched</v>
      </c>
      <c r="D451" t="str">
        <f>PROPER(Table1[[#This Row],[Column1]])</f>
        <v>Boat Newly Launched</v>
      </c>
      <c r="E451" t="s">
        <v>52</v>
      </c>
      <c r="F451" t="s">
        <v>722</v>
      </c>
      <c r="G451" t="s">
        <v>727</v>
      </c>
      <c r="H451" t="s">
        <v>745</v>
      </c>
      <c r="I451" s="1">
        <v>1324</v>
      </c>
      <c r="J451" s="1">
        <v>7990</v>
      </c>
      <c r="K451" s="4">
        <v>0.62</v>
      </c>
      <c r="L451">
        <f>IF(Table1[[#This Row],[discount_percentage]]&gt;=0.5, 1,0)</f>
        <v>1</v>
      </c>
      <c r="M451">
        <v>4.0999999999999996</v>
      </c>
      <c r="N451" s="2">
        <v>154</v>
      </c>
      <c r="O451" s="5">
        <f>IF(Table1[[#This Row],[rating_count]]&lt;1000, 1, 0)</f>
        <v>1</v>
      </c>
      <c r="P451" s="6">
        <f>Table1[[#This Row],[actual_price]]*Table1[[#This Row],[rating_count]]</f>
        <v>1230460</v>
      </c>
      <c r="Q451" s="3" t="str">
        <f>IF(Table1[[#This Row],[discounted_price]]&lt;200, "₹ 200",IF(Table1[[#This Row],[discounted_price]]&lt;=500,"₹ 200-₹ 500", "&gt;₹ 500"))</f>
        <v>&gt;₹ 500</v>
      </c>
      <c r="R451">
        <f>Table1[[#This Row],[rating]]*Table1[[#This Row],[rating_count]]</f>
        <v>631.4</v>
      </c>
      <c r="S451" t="str">
        <f>IF(Table1[[#This Row],[discount_percentage]]&lt;0.25, "Low", IF(Table1[[#This Row],[discount_percentage]]&lt;0.5, "Medium", "High"))</f>
        <v>High</v>
      </c>
    </row>
    <row r="452" spans="1:19" x14ac:dyDescent="0.25">
      <c r="A452" t="s">
        <v>957</v>
      </c>
      <c r="B452" t="s">
        <v>958</v>
      </c>
      <c r="C452" t="str">
        <f>TRIM(LEFT(Table1[[#This Row],[product_name]], FIND(" ", Table1[[#This Row],[product_name]], FIND(" ", Table1[[#This Row],[product_name]], FIND(" ", Table1[[#This Row],[product_name]])+1)+1)))</f>
        <v>PTron Newly Launched</v>
      </c>
      <c r="D452" t="str">
        <f>PROPER(Table1[[#This Row],[Column1]])</f>
        <v>Ptron Newly Launched</v>
      </c>
      <c r="E452" t="s">
        <v>52</v>
      </c>
      <c r="F452" t="s">
        <v>722</v>
      </c>
      <c r="G452" t="s">
        <v>727</v>
      </c>
      <c r="H452" t="s">
        <v>728</v>
      </c>
      <c r="I452" s="1">
        <v>20999</v>
      </c>
      <c r="J452" s="1">
        <v>5999</v>
      </c>
      <c r="K452" s="4">
        <v>0.78</v>
      </c>
      <c r="L452">
        <f>IF(Table1[[#This Row],[discount_percentage]]&gt;=0.5, 1,0)</f>
        <v>1</v>
      </c>
      <c r="M452">
        <v>3.3</v>
      </c>
      <c r="N452" s="2">
        <v>4415</v>
      </c>
      <c r="O452" s="5">
        <f>IF(Table1[[#This Row],[rating_count]]&lt;1000, 1, 0)</f>
        <v>0</v>
      </c>
      <c r="P452" s="6">
        <f>Table1[[#This Row],[actual_price]]*Table1[[#This Row],[rating_count]]</f>
        <v>26485585</v>
      </c>
      <c r="Q452" s="3" t="str">
        <f>IF(Table1[[#This Row],[discounted_price]]&lt;200, "₹ 200",IF(Table1[[#This Row],[discounted_price]]&lt;=500,"₹ 200-₹ 500", "&gt;₹ 500"))</f>
        <v>&gt;₹ 500</v>
      </c>
      <c r="R452">
        <f>Table1[[#This Row],[rating]]*Table1[[#This Row],[rating_count]]</f>
        <v>14569.5</v>
      </c>
      <c r="S452" t="str">
        <f>IF(Table1[[#This Row],[discount_percentage]]&lt;0.25, "Low", IF(Table1[[#This Row],[discount_percentage]]&lt;0.5, "Medium", "High"))</f>
        <v>High</v>
      </c>
    </row>
    <row r="453" spans="1:19" x14ac:dyDescent="0.25">
      <c r="A453" t="s">
        <v>959</v>
      </c>
      <c r="B453" t="s">
        <v>960</v>
      </c>
      <c r="C453" t="str">
        <f>TRIM(LEFT(Table1[[#This Row],[product_name]], FIND(" ", Table1[[#This Row],[product_name]], FIND(" ", Table1[[#This Row],[product_name]], FIND(" ", Table1[[#This Row],[product_name]])+1)+1)))</f>
        <v>iQOO vivo Z6</v>
      </c>
      <c r="D453" t="str">
        <f>PROPER(Table1[[#This Row],[Column1]])</f>
        <v>Iqoo Vivo Z6</v>
      </c>
      <c r="E453" t="s">
        <v>52</v>
      </c>
      <c r="F453" t="s">
        <v>722</v>
      </c>
      <c r="G453" t="s">
        <v>723</v>
      </c>
      <c r="H453" t="s">
        <v>724</v>
      </c>
      <c r="I453" s="1">
        <v>999</v>
      </c>
      <c r="J453" s="1">
        <v>20990</v>
      </c>
      <c r="K453" s="4">
        <v>0.21</v>
      </c>
      <c r="L453">
        <f>IF(Table1[[#This Row],[discount_percentage]]&gt;=0.5, 1,0)</f>
        <v>0</v>
      </c>
      <c r="M453">
        <v>4</v>
      </c>
      <c r="N453" s="2">
        <v>21350</v>
      </c>
      <c r="O453" s="5">
        <f>IF(Table1[[#This Row],[rating_count]]&lt;1000, 1, 0)</f>
        <v>0</v>
      </c>
      <c r="P453" s="6">
        <f>Table1[[#This Row],[actual_price]]*Table1[[#This Row],[rating_count]]</f>
        <v>448136500</v>
      </c>
      <c r="Q453" s="3" t="str">
        <f>IF(Table1[[#This Row],[discounted_price]]&lt;200, "₹ 200",IF(Table1[[#This Row],[discounted_price]]&lt;=500,"₹ 200-₹ 500", "&gt;₹ 500"))</f>
        <v>&gt;₹ 500</v>
      </c>
      <c r="R453">
        <f>Table1[[#This Row],[rating]]*Table1[[#This Row],[rating_count]]</f>
        <v>85400</v>
      </c>
      <c r="S453" t="str">
        <f>IF(Table1[[#This Row],[discount_percentage]]&lt;0.25, "Low", IF(Table1[[#This Row],[discount_percentage]]&lt;0.5, "Medium", "High"))</f>
        <v>Low</v>
      </c>
    </row>
    <row r="454" spans="1:19" x14ac:dyDescent="0.25">
      <c r="A454" t="s">
        <v>961</v>
      </c>
      <c r="B454" t="s">
        <v>962</v>
      </c>
      <c r="C454" t="str">
        <f>TRIM(LEFT(Table1[[#This Row],[product_name]], FIND(" ", Table1[[#This Row],[product_name]], FIND(" ", Table1[[#This Row],[product_name]], FIND(" ", Table1[[#This Row],[product_name]])+1)+1)))</f>
        <v>Samsung Ehs64 Ehs64Avfwecinu</v>
      </c>
      <c r="D454" t="str">
        <f>PROPER(Table1[[#This Row],[Column1]])</f>
        <v>Samsung Ehs64 Ehs64Avfwecinu</v>
      </c>
      <c r="E454" t="s">
        <v>52</v>
      </c>
      <c r="F454" t="s">
        <v>722</v>
      </c>
      <c r="G454" t="s">
        <v>727</v>
      </c>
      <c r="H454" t="s">
        <v>728</v>
      </c>
      <c r="I454" s="1">
        <v>12490</v>
      </c>
      <c r="J454" s="1">
        <v>499</v>
      </c>
      <c r="K454" s="4">
        <v>0</v>
      </c>
      <c r="L454">
        <f>IF(Table1[[#This Row],[discount_percentage]]&gt;=0.5, 1,0)</f>
        <v>0</v>
      </c>
      <c r="M454">
        <v>4.2</v>
      </c>
      <c r="N454" s="2">
        <v>31539</v>
      </c>
      <c r="O454" s="5">
        <f>IF(Table1[[#This Row],[rating_count]]&lt;1000, 1, 0)</f>
        <v>0</v>
      </c>
      <c r="P454" s="6">
        <f>Table1[[#This Row],[actual_price]]*Table1[[#This Row],[rating_count]]</f>
        <v>15737961</v>
      </c>
      <c r="Q454" s="3" t="str">
        <f>IF(Table1[[#This Row],[discounted_price]]&lt;200, "₹ 200",IF(Table1[[#This Row],[discounted_price]]&lt;=500,"₹ 200-₹ 500", "&gt;₹ 500"))</f>
        <v>&gt;₹ 500</v>
      </c>
      <c r="R454">
        <f>Table1[[#This Row],[rating]]*Table1[[#This Row],[rating_count]]</f>
        <v>132463.80000000002</v>
      </c>
      <c r="S454" t="str">
        <f>IF(Table1[[#This Row],[discount_percentage]]&lt;0.25, "Low", IF(Table1[[#This Row],[discount_percentage]]&lt;0.5, "Medium", "High"))</f>
        <v>Low</v>
      </c>
    </row>
    <row r="455" spans="1:19" x14ac:dyDescent="0.25">
      <c r="A455" t="s">
        <v>963</v>
      </c>
      <c r="B455" t="s">
        <v>964</v>
      </c>
      <c r="C455" t="str">
        <f>TRIM(LEFT(Table1[[#This Row],[product_name]], FIND(" ", Table1[[#This Row],[product_name]], FIND(" ", Table1[[#This Row],[product_name]], FIND(" ", Table1[[#This Row],[product_name]])+1)+1)))</f>
        <v>Spigen EZ Fit</v>
      </c>
      <c r="D455" t="str">
        <f>PROPER(Table1[[#This Row],[Column1]])</f>
        <v>Spigen Ez Fit</v>
      </c>
      <c r="E455" t="s">
        <v>52</v>
      </c>
      <c r="F455" t="s">
        <v>722</v>
      </c>
      <c r="G455" t="s">
        <v>727</v>
      </c>
      <c r="H455" t="s">
        <v>728</v>
      </c>
      <c r="I455" s="1">
        <v>17999</v>
      </c>
      <c r="J455" s="1">
        <v>2899</v>
      </c>
      <c r="K455" s="4">
        <v>0.66</v>
      </c>
      <c r="L455">
        <f>IF(Table1[[#This Row],[discount_percentage]]&gt;=0.5, 1,0)</f>
        <v>1</v>
      </c>
      <c r="M455">
        <v>4.5999999999999996</v>
      </c>
      <c r="N455" s="2">
        <v>6129</v>
      </c>
      <c r="O455" s="5">
        <f>IF(Table1[[#This Row],[rating_count]]&lt;1000, 1, 0)</f>
        <v>0</v>
      </c>
      <c r="P455" s="6">
        <f>Table1[[#This Row],[actual_price]]*Table1[[#This Row],[rating_count]]</f>
        <v>17767971</v>
      </c>
      <c r="Q455" s="3" t="str">
        <f>IF(Table1[[#This Row],[discounted_price]]&lt;200, "₹ 200",IF(Table1[[#This Row],[discounted_price]]&lt;=500,"₹ 200-₹ 500", "&gt;₹ 500"))</f>
        <v>&gt;₹ 500</v>
      </c>
      <c r="R455">
        <f>Table1[[#This Row],[rating]]*Table1[[#This Row],[rating_count]]</f>
        <v>28193.399999999998</v>
      </c>
      <c r="S455" t="str">
        <f>IF(Table1[[#This Row],[discount_percentage]]&lt;0.25, "Low", IF(Table1[[#This Row],[discount_percentage]]&lt;0.5, "Medium", "High"))</f>
        <v>High</v>
      </c>
    </row>
    <row r="456" spans="1:19" x14ac:dyDescent="0.25">
      <c r="A456" t="s">
        <v>965</v>
      </c>
      <c r="B456" t="s">
        <v>966</v>
      </c>
      <c r="C456" t="str">
        <f>TRIM(LEFT(Table1[[#This Row],[product_name]], FIND(" ", Table1[[#This Row],[product_name]], FIND(" ", Table1[[#This Row],[product_name]], FIND(" ", Table1[[#This Row],[product_name]])+1)+1)))</f>
        <v>Samsung Galaxy M04</v>
      </c>
      <c r="D456" t="str">
        <f>PROPER(Table1[[#This Row],[Column1]])</f>
        <v>Samsung Galaxy M04</v>
      </c>
      <c r="E456" t="s">
        <v>21</v>
      </c>
      <c r="F456" t="s">
        <v>22</v>
      </c>
      <c r="G456" t="s">
        <v>23</v>
      </c>
      <c r="H456" t="s">
        <v>24</v>
      </c>
      <c r="I456" s="1">
        <v>350</v>
      </c>
      <c r="J456" s="1">
        <v>13499</v>
      </c>
      <c r="K456" s="4">
        <v>0.22</v>
      </c>
      <c r="L456">
        <f>IF(Table1[[#This Row],[discount_percentage]]&gt;=0.5, 1,0)</f>
        <v>0</v>
      </c>
      <c r="M456">
        <v>4.2</v>
      </c>
      <c r="N456" s="2">
        <v>284</v>
      </c>
      <c r="O456" s="5">
        <f>IF(Table1[[#This Row],[rating_count]]&lt;1000, 1, 0)</f>
        <v>1</v>
      </c>
      <c r="P456" s="6">
        <f>Table1[[#This Row],[actual_price]]*Table1[[#This Row],[rating_count]]</f>
        <v>3833716</v>
      </c>
      <c r="Q456" s="3" t="str">
        <f>IF(Table1[[#This Row],[discounted_price]]&lt;200, "₹ 200",IF(Table1[[#This Row],[discounted_price]]&lt;=500,"₹ 200-₹ 500", "&gt;₹ 500"))</f>
        <v>₹ 200-₹ 500</v>
      </c>
      <c r="R456">
        <f>Table1[[#This Row],[rating]]*Table1[[#This Row],[rating_count]]</f>
        <v>1192.8</v>
      </c>
      <c r="S456" t="str">
        <f>IF(Table1[[#This Row],[discount_percentage]]&lt;0.25, "Low", IF(Table1[[#This Row],[discount_percentage]]&lt;0.5, "Medium", "High"))</f>
        <v>Low</v>
      </c>
    </row>
    <row r="457" spans="1:19" x14ac:dyDescent="0.25">
      <c r="A457" t="s">
        <v>967</v>
      </c>
      <c r="B457" t="s">
        <v>968</v>
      </c>
      <c r="C457" t="str">
        <f>TRIM(LEFT(Table1[[#This Row],[product_name]], FIND(" ", Table1[[#This Row],[product_name]], FIND(" ", Table1[[#This Row],[product_name]], FIND(" ", Table1[[#This Row],[product_name]])+1)+1)))</f>
        <v>SWAPKART Flexible Mobile</v>
      </c>
      <c r="D457" t="str">
        <f>PROPER(Table1[[#This Row],[Column1]])</f>
        <v>Swapkart Flexible Mobile</v>
      </c>
      <c r="E457" t="s">
        <v>52</v>
      </c>
      <c r="F457" t="s">
        <v>722</v>
      </c>
      <c r="G457" t="s">
        <v>727</v>
      </c>
      <c r="H457" t="s">
        <v>745</v>
      </c>
      <c r="I457" s="1">
        <v>1399</v>
      </c>
      <c r="J457" s="1">
        <v>999</v>
      </c>
      <c r="K457" s="4">
        <v>0.75</v>
      </c>
      <c r="L457">
        <f>IF(Table1[[#This Row],[discount_percentage]]&gt;=0.5, 1,0)</f>
        <v>1</v>
      </c>
      <c r="M457">
        <v>3.7</v>
      </c>
      <c r="N457" s="2">
        <v>3234</v>
      </c>
      <c r="O457" s="5">
        <f>IF(Table1[[#This Row],[rating_count]]&lt;1000, 1, 0)</f>
        <v>0</v>
      </c>
      <c r="P457" s="6">
        <f>Table1[[#This Row],[actual_price]]*Table1[[#This Row],[rating_count]]</f>
        <v>3230766</v>
      </c>
      <c r="Q457" s="3" t="str">
        <f>IF(Table1[[#This Row],[discounted_price]]&lt;200, "₹ 200",IF(Table1[[#This Row],[discounted_price]]&lt;=500,"₹ 200-₹ 500", "&gt;₹ 500"))</f>
        <v>&gt;₹ 500</v>
      </c>
      <c r="R457">
        <f>Table1[[#This Row],[rating]]*Table1[[#This Row],[rating_count]]</f>
        <v>11965.800000000001</v>
      </c>
      <c r="S457" t="str">
        <f>IF(Table1[[#This Row],[discount_percentage]]&lt;0.25, "Low", IF(Table1[[#This Row],[discount_percentage]]&lt;0.5, "Medium", "High"))</f>
        <v>High</v>
      </c>
    </row>
    <row r="458" spans="1:19" x14ac:dyDescent="0.25">
      <c r="A458" t="s">
        <v>969</v>
      </c>
      <c r="B458" t="s">
        <v>970</v>
      </c>
      <c r="C458" t="str">
        <f>TRIM(LEFT(Table1[[#This Row],[product_name]], FIND(" ", Table1[[#This Row],[product_name]], FIND(" ", Table1[[#This Row],[product_name]], FIND(" ", Table1[[#This Row],[product_name]])+1)+1)))</f>
        <v>Redmi 9A Sport</v>
      </c>
      <c r="D458" t="str">
        <f>PROPER(Table1[[#This Row],[Column1]])</f>
        <v>Redmi 9A Sport</v>
      </c>
      <c r="E458" t="s">
        <v>21</v>
      </c>
      <c r="F458" t="s">
        <v>22</v>
      </c>
      <c r="G458" t="s">
        <v>23</v>
      </c>
      <c r="H458" t="s">
        <v>24</v>
      </c>
      <c r="I458" s="1">
        <v>159</v>
      </c>
      <c r="J458" s="1">
        <v>7999</v>
      </c>
      <c r="K458" s="4">
        <v>0.19</v>
      </c>
      <c r="L458">
        <f>IF(Table1[[#This Row],[discount_percentage]]&gt;=0.5, 1,0)</f>
        <v>0</v>
      </c>
      <c r="M458">
        <v>4.0999999999999996</v>
      </c>
      <c r="N458" s="2">
        <v>313832</v>
      </c>
      <c r="O458" s="5">
        <f>IF(Table1[[#This Row],[rating_count]]&lt;1000, 1, 0)</f>
        <v>0</v>
      </c>
      <c r="P458" s="6">
        <f>Table1[[#This Row],[actual_price]]*Table1[[#This Row],[rating_count]]</f>
        <v>2510342168</v>
      </c>
      <c r="Q458" s="3" t="str">
        <f>IF(Table1[[#This Row],[discounted_price]]&lt;200, "₹ 200",IF(Table1[[#This Row],[discounted_price]]&lt;=500,"₹ 200-₹ 500", "&gt;₹ 500"))</f>
        <v>₹ 200</v>
      </c>
      <c r="R458">
        <f>Table1[[#This Row],[rating]]*Table1[[#This Row],[rating_count]]</f>
        <v>1286711.2</v>
      </c>
      <c r="S458" t="str">
        <f>IF(Table1[[#This Row],[discount_percentage]]&lt;0.25, "Low", IF(Table1[[#This Row],[discount_percentage]]&lt;0.5, "Medium", "High"))</f>
        <v>Low</v>
      </c>
    </row>
    <row r="459" spans="1:19" x14ac:dyDescent="0.25">
      <c r="A459" t="s">
        <v>971</v>
      </c>
      <c r="B459" t="s">
        <v>972</v>
      </c>
      <c r="C459" t="str">
        <f>TRIM(LEFT(Table1[[#This Row],[product_name]], FIND(" ", Table1[[#This Row],[product_name]], FIND(" ", Table1[[#This Row],[product_name]], FIND(" ", Table1[[#This Row],[product_name]])+1)+1)))</f>
        <v>Fire-Boltt Ring 3</v>
      </c>
      <c r="D459" t="str">
        <f>PROPER(Table1[[#This Row],[Column1]])</f>
        <v>Fire-Boltt Ring 3</v>
      </c>
      <c r="E459" t="s">
        <v>52</v>
      </c>
      <c r="F459" t="s">
        <v>714</v>
      </c>
      <c r="G459" t="s">
        <v>715</v>
      </c>
      <c r="I459" s="1">
        <v>1499</v>
      </c>
      <c r="J459" s="1">
        <v>9999</v>
      </c>
      <c r="K459" s="4">
        <v>0.7</v>
      </c>
      <c r="L459">
        <f>IF(Table1[[#This Row],[discount_percentage]]&gt;=0.5, 1,0)</f>
        <v>1</v>
      </c>
      <c r="M459">
        <v>4.2</v>
      </c>
      <c r="N459" s="2">
        <v>20879</v>
      </c>
      <c r="O459" s="5">
        <f>IF(Table1[[#This Row],[rating_count]]&lt;1000, 1, 0)</f>
        <v>0</v>
      </c>
      <c r="P459" s="6">
        <f>Table1[[#This Row],[actual_price]]*Table1[[#This Row],[rating_count]]</f>
        <v>208769121</v>
      </c>
      <c r="Q459" s="3" t="str">
        <f>IF(Table1[[#This Row],[discounted_price]]&lt;200, "₹ 200",IF(Table1[[#This Row],[discounted_price]]&lt;=500,"₹ 200-₹ 500", "&gt;₹ 500"))</f>
        <v>&gt;₹ 500</v>
      </c>
      <c r="R459">
        <f>Table1[[#This Row],[rating]]*Table1[[#This Row],[rating_count]]</f>
        <v>87691.8</v>
      </c>
      <c r="S459" t="str">
        <f>IF(Table1[[#This Row],[discount_percentage]]&lt;0.25, "Low", IF(Table1[[#This Row],[discount_percentage]]&lt;0.5, "Medium", "High"))</f>
        <v>High</v>
      </c>
    </row>
    <row r="460" spans="1:19" x14ac:dyDescent="0.25">
      <c r="A460" t="s">
        <v>973</v>
      </c>
      <c r="B460" t="s">
        <v>974</v>
      </c>
      <c r="C460" t="str">
        <f>TRIM(LEFT(Table1[[#This Row],[product_name]], FIND(" ", Table1[[#This Row],[product_name]], FIND(" ", Table1[[#This Row],[product_name]], FIND(" ", Table1[[#This Row],[product_name]])+1)+1)))</f>
        <v>Amozo Ultra Hybrid</v>
      </c>
      <c r="D460" t="str">
        <f>PROPER(Table1[[#This Row],[Column1]])</f>
        <v>Amozo Ultra Hybrid</v>
      </c>
      <c r="E460" t="s">
        <v>52</v>
      </c>
      <c r="F460" t="s">
        <v>714</v>
      </c>
      <c r="G460" t="s">
        <v>715</v>
      </c>
      <c r="I460" s="1">
        <v>1999</v>
      </c>
      <c r="J460" s="1">
        <v>1499</v>
      </c>
      <c r="K460" s="4">
        <v>0.81</v>
      </c>
      <c r="L460">
        <f>IF(Table1[[#This Row],[discount_percentage]]&gt;=0.5, 1,0)</f>
        <v>1</v>
      </c>
      <c r="M460">
        <v>4.2</v>
      </c>
      <c r="N460" s="2">
        <v>2646</v>
      </c>
      <c r="O460" s="5">
        <f>IF(Table1[[#This Row],[rating_count]]&lt;1000, 1, 0)</f>
        <v>0</v>
      </c>
      <c r="P460" s="6">
        <f>Table1[[#This Row],[actual_price]]*Table1[[#This Row],[rating_count]]</f>
        <v>3966354</v>
      </c>
      <c r="Q460" s="3" t="str">
        <f>IF(Table1[[#This Row],[discounted_price]]&lt;200, "₹ 200",IF(Table1[[#This Row],[discounted_price]]&lt;=500,"₹ 200-₹ 500", "&gt;₹ 500"))</f>
        <v>&gt;₹ 500</v>
      </c>
      <c r="R460">
        <f>Table1[[#This Row],[rating]]*Table1[[#This Row],[rating_count]]</f>
        <v>11113.2</v>
      </c>
      <c r="S460" t="str">
        <f>IF(Table1[[#This Row],[discount_percentage]]&lt;0.25, "Low", IF(Table1[[#This Row],[discount_percentage]]&lt;0.5, "Medium", "High"))</f>
        <v>High</v>
      </c>
    </row>
    <row r="461" spans="1:19" x14ac:dyDescent="0.25">
      <c r="A461" t="s">
        <v>975</v>
      </c>
      <c r="B461" t="s">
        <v>976</v>
      </c>
      <c r="C461" t="str">
        <f>TRIM(LEFT(Table1[[#This Row],[product_name]], FIND(" ", Table1[[#This Row],[product_name]], FIND(" ", Table1[[#This Row],[product_name]], FIND(" ", Table1[[#This Row],[product_name]])+1)+1)))</f>
        <v>ELV Aluminum Adjustable</v>
      </c>
      <c r="D461" t="str">
        <f>PROPER(Table1[[#This Row],[Column1]])</f>
        <v>Elv Aluminum Adjustable</v>
      </c>
      <c r="E461" t="s">
        <v>52</v>
      </c>
      <c r="F461" t="s">
        <v>722</v>
      </c>
      <c r="G461" t="s">
        <v>723</v>
      </c>
      <c r="H461" t="s">
        <v>952</v>
      </c>
      <c r="I461" s="1">
        <v>999</v>
      </c>
      <c r="J461" s="1">
        <v>1499</v>
      </c>
      <c r="K461" s="4">
        <v>0.82</v>
      </c>
      <c r="L461">
        <f>IF(Table1[[#This Row],[discount_percentage]]&gt;=0.5, 1,0)</f>
        <v>1</v>
      </c>
      <c r="M461">
        <v>4.5</v>
      </c>
      <c r="N461" s="2">
        <v>28978</v>
      </c>
      <c r="O461" s="5">
        <f>IF(Table1[[#This Row],[rating_count]]&lt;1000, 1, 0)</f>
        <v>0</v>
      </c>
      <c r="P461" s="6">
        <f>Table1[[#This Row],[actual_price]]*Table1[[#This Row],[rating_count]]</f>
        <v>43438022</v>
      </c>
      <c r="Q461" s="3" t="str">
        <f>IF(Table1[[#This Row],[discounted_price]]&lt;200, "₹ 200",IF(Table1[[#This Row],[discounted_price]]&lt;=500,"₹ 200-₹ 500", "&gt;₹ 500"))</f>
        <v>&gt;₹ 500</v>
      </c>
      <c r="R461">
        <f>Table1[[#This Row],[rating]]*Table1[[#This Row],[rating_count]]</f>
        <v>130401</v>
      </c>
      <c r="S461" t="str">
        <f>IF(Table1[[#This Row],[discount_percentage]]&lt;0.25, "Low", IF(Table1[[#This Row],[discount_percentage]]&lt;0.5, "Medium", "High"))</f>
        <v>High</v>
      </c>
    </row>
    <row r="462" spans="1:19" x14ac:dyDescent="0.25">
      <c r="A462" t="s">
        <v>977</v>
      </c>
      <c r="B462" t="s">
        <v>978</v>
      </c>
      <c r="C462" t="str">
        <f>TRIM(LEFT(Table1[[#This Row],[product_name]], FIND(" ", Table1[[#This Row],[product_name]], FIND(" ", Table1[[#This Row],[product_name]], FIND(" ", Table1[[#This Row],[product_name]])+1)+1)))</f>
        <v>Tecno Spark 9</v>
      </c>
      <c r="D462" t="str">
        <f>PROPER(Table1[[#This Row],[Column1]])</f>
        <v>Tecno Spark 9</v>
      </c>
      <c r="E462" t="s">
        <v>52</v>
      </c>
      <c r="F462" t="s">
        <v>722</v>
      </c>
      <c r="G462" t="s">
        <v>723</v>
      </c>
      <c r="H462" t="s">
        <v>979</v>
      </c>
      <c r="I462" s="1">
        <v>2099</v>
      </c>
      <c r="J462" s="1">
        <v>13499</v>
      </c>
      <c r="K462" s="4">
        <v>0.33</v>
      </c>
      <c r="L462">
        <f>IF(Table1[[#This Row],[discount_percentage]]&gt;=0.5, 1,0)</f>
        <v>0</v>
      </c>
      <c r="M462">
        <v>3.8</v>
      </c>
      <c r="N462" s="2">
        <v>3145</v>
      </c>
      <c r="O462" s="5">
        <f>IF(Table1[[#This Row],[rating_count]]&lt;1000, 1, 0)</f>
        <v>0</v>
      </c>
      <c r="P462" s="6">
        <f>Table1[[#This Row],[actual_price]]*Table1[[#This Row],[rating_count]]</f>
        <v>42454355</v>
      </c>
      <c r="Q462" s="3" t="str">
        <f>IF(Table1[[#This Row],[discounted_price]]&lt;200, "₹ 200",IF(Table1[[#This Row],[discounted_price]]&lt;=500,"₹ 200-₹ 500", "&gt;₹ 500"))</f>
        <v>&gt;₹ 500</v>
      </c>
      <c r="R462">
        <f>Table1[[#This Row],[rating]]*Table1[[#This Row],[rating_count]]</f>
        <v>11951</v>
      </c>
      <c r="S462" t="str">
        <f>IF(Table1[[#This Row],[discount_percentage]]&lt;0.25, "Low", IF(Table1[[#This Row],[discount_percentage]]&lt;0.5, "Medium", "High"))</f>
        <v>Medium</v>
      </c>
    </row>
    <row r="463" spans="1:19" x14ac:dyDescent="0.25">
      <c r="A463" t="s">
        <v>980</v>
      </c>
      <c r="B463" t="s">
        <v>981</v>
      </c>
      <c r="C463" t="str">
        <f>TRIM(LEFT(Table1[[#This Row],[product_name]], FIND(" ", Table1[[#This Row],[product_name]], FIND(" ", Table1[[#This Row],[product_name]], FIND(" ", Table1[[#This Row],[product_name]])+1)+1)))</f>
        <v>JBL C100SI Wired</v>
      </c>
      <c r="D463" t="str">
        <f>PROPER(Table1[[#This Row],[Column1]])</f>
        <v>Jbl C100Si Wired</v>
      </c>
      <c r="E463" t="s">
        <v>52</v>
      </c>
      <c r="F463" t="s">
        <v>722</v>
      </c>
      <c r="G463" t="s">
        <v>723</v>
      </c>
      <c r="H463" t="s">
        <v>724</v>
      </c>
      <c r="I463" s="1">
        <v>337</v>
      </c>
      <c r="J463" s="1">
        <v>1299</v>
      </c>
      <c r="K463" s="4">
        <v>0.54</v>
      </c>
      <c r="L463">
        <f>IF(Table1[[#This Row],[discount_percentage]]&gt;=0.5, 1,0)</f>
        <v>1</v>
      </c>
      <c r="M463">
        <v>4.0999999999999996</v>
      </c>
      <c r="N463" s="2">
        <v>192589</v>
      </c>
      <c r="O463" s="5">
        <f>IF(Table1[[#This Row],[rating_count]]&lt;1000, 1, 0)</f>
        <v>0</v>
      </c>
      <c r="P463" s="6">
        <f>Table1[[#This Row],[actual_price]]*Table1[[#This Row],[rating_count]]</f>
        <v>250173111</v>
      </c>
      <c r="Q463" s="3" t="str">
        <f>IF(Table1[[#This Row],[discounted_price]]&lt;200, "₹ 200",IF(Table1[[#This Row],[discounted_price]]&lt;=500,"₹ 200-₹ 500", "&gt;₹ 500"))</f>
        <v>₹ 200-₹ 500</v>
      </c>
      <c r="R463">
        <f>Table1[[#This Row],[rating]]*Table1[[#This Row],[rating_count]]</f>
        <v>789614.89999999991</v>
      </c>
      <c r="S463" t="str">
        <f>IF(Table1[[#This Row],[discount_percentage]]&lt;0.25, "Low", IF(Table1[[#This Row],[discount_percentage]]&lt;0.5, "Medium", "High"))</f>
        <v>High</v>
      </c>
    </row>
    <row r="464" spans="1:19" x14ac:dyDescent="0.25">
      <c r="A464" t="s">
        <v>982</v>
      </c>
      <c r="B464" t="s">
        <v>983</v>
      </c>
      <c r="C464" t="str">
        <f>TRIM(LEFT(Table1[[#This Row],[product_name]], FIND(" ", Table1[[#This Row],[product_name]], FIND(" ", Table1[[#This Row],[product_name]], FIND(" ", Table1[[#This Row],[product_name]])+1)+1)))</f>
        <v>Tukzer Capacitive Stylus</v>
      </c>
      <c r="D464" t="str">
        <f>PROPER(Table1[[#This Row],[Column1]])</f>
        <v>Tukzer Capacitive Stylus</v>
      </c>
      <c r="E464" t="s">
        <v>52</v>
      </c>
      <c r="F464" t="s">
        <v>714</v>
      </c>
      <c r="G464" t="s">
        <v>715</v>
      </c>
      <c r="I464" s="1">
        <v>2999</v>
      </c>
      <c r="J464" s="1">
        <v>999</v>
      </c>
      <c r="K464" s="4">
        <v>0.65</v>
      </c>
      <c r="L464">
        <f>IF(Table1[[#This Row],[discount_percentage]]&gt;=0.5, 1,0)</f>
        <v>1</v>
      </c>
      <c r="M464">
        <v>3.8</v>
      </c>
      <c r="N464" s="2">
        <v>16557</v>
      </c>
      <c r="O464" s="5">
        <f>IF(Table1[[#This Row],[rating_count]]&lt;1000, 1, 0)</f>
        <v>0</v>
      </c>
      <c r="P464" s="6">
        <f>Table1[[#This Row],[actual_price]]*Table1[[#This Row],[rating_count]]</f>
        <v>16540443</v>
      </c>
      <c r="Q464" s="3" t="str">
        <f>IF(Table1[[#This Row],[discounted_price]]&lt;200, "₹ 200",IF(Table1[[#This Row],[discounted_price]]&lt;=500,"₹ 200-₹ 500", "&gt;₹ 500"))</f>
        <v>&gt;₹ 500</v>
      </c>
      <c r="R464">
        <f>Table1[[#This Row],[rating]]*Table1[[#This Row],[rating_count]]</f>
        <v>62916.6</v>
      </c>
      <c r="S464" t="str">
        <f>IF(Table1[[#This Row],[discount_percentage]]&lt;0.25, "Low", IF(Table1[[#This Row],[discount_percentage]]&lt;0.5, "Medium", "High"))</f>
        <v>High</v>
      </c>
    </row>
    <row r="465" spans="1:19" x14ac:dyDescent="0.25">
      <c r="A465" t="s">
        <v>984</v>
      </c>
      <c r="B465" t="s">
        <v>844</v>
      </c>
      <c r="C465" t="str">
        <f>TRIM(LEFT(Table1[[#This Row],[product_name]], FIND(" ", Table1[[#This Row],[product_name]], FIND(" ", Table1[[#This Row],[product_name]], FIND(" ", Table1[[#This Row],[product_name]])+1)+1)))</f>
        <v>Samsung Galaxy M13</v>
      </c>
      <c r="D465" t="str">
        <f>PROPER(Table1[[#This Row],[Column1]])</f>
        <v>Samsung Galaxy M13</v>
      </c>
      <c r="E465" t="s">
        <v>52</v>
      </c>
      <c r="F465" t="s">
        <v>714</v>
      </c>
      <c r="G465" t="s">
        <v>715</v>
      </c>
      <c r="I465" s="1">
        <v>1299</v>
      </c>
      <c r="J465" s="1">
        <v>19499</v>
      </c>
      <c r="K465" s="4">
        <v>0.28000000000000003</v>
      </c>
      <c r="L465">
        <f>IF(Table1[[#This Row],[discount_percentage]]&gt;=0.5, 1,0)</f>
        <v>0</v>
      </c>
      <c r="M465">
        <v>4.0999999999999996</v>
      </c>
      <c r="N465" s="2">
        <v>18998</v>
      </c>
      <c r="O465" s="5">
        <f>IF(Table1[[#This Row],[rating_count]]&lt;1000, 1, 0)</f>
        <v>0</v>
      </c>
      <c r="P465" s="6">
        <f>Table1[[#This Row],[actual_price]]*Table1[[#This Row],[rating_count]]</f>
        <v>370442002</v>
      </c>
      <c r="Q465" s="3" t="str">
        <f>IF(Table1[[#This Row],[discounted_price]]&lt;200, "₹ 200",IF(Table1[[#This Row],[discounted_price]]&lt;=500,"₹ 200-₹ 500", "&gt;₹ 500"))</f>
        <v>&gt;₹ 500</v>
      </c>
      <c r="R465">
        <f>Table1[[#This Row],[rating]]*Table1[[#This Row],[rating_count]]</f>
        <v>77891.799999999988</v>
      </c>
      <c r="S465" t="str">
        <f>IF(Table1[[#This Row],[discount_percentage]]&lt;0.25, "Low", IF(Table1[[#This Row],[discount_percentage]]&lt;0.5, "Medium", "High"))</f>
        <v>Medium</v>
      </c>
    </row>
    <row r="466" spans="1:19" x14ac:dyDescent="0.25">
      <c r="A466" t="s">
        <v>985</v>
      </c>
      <c r="B466" t="s">
        <v>986</v>
      </c>
      <c r="C466" t="str">
        <f>TRIM(LEFT(Table1[[#This Row],[product_name]], FIND(" ", Table1[[#This Row],[product_name]], FIND(" ", Table1[[#This Row],[product_name]], FIND(" ", Table1[[#This Row],[product_name]])+1)+1)))</f>
        <v>Tukzer Capacitive Stylus</v>
      </c>
      <c r="D466" t="str">
        <f>PROPER(Table1[[#This Row],[Column1]])</f>
        <v>Tukzer Capacitive Stylus</v>
      </c>
      <c r="E466" t="s">
        <v>21</v>
      </c>
      <c r="F466" t="s">
        <v>22</v>
      </c>
      <c r="G466" t="s">
        <v>23</v>
      </c>
      <c r="H466" t="s">
        <v>24</v>
      </c>
      <c r="I466" s="1">
        <v>349</v>
      </c>
      <c r="J466" s="1">
        <v>999</v>
      </c>
      <c r="K466" s="4">
        <v>0.65</v>
      </c>
      <c r="L466">
        <f>IF(Table1[[#This Row],[discount_percentage]]&gt;=0.5, 1,0)</f>
        <v>1</v>
      </c>
      <c r="M466">
        <v>3.8</v>
      </c>
      <c r="N466" s="2">
        <v>16557</v>
      </c>
      <c r="O466" s="5">
        <f>IF(Table1[[#This Row],[rating_count]]&lt;1000, 1, 0)</f>
        <v>0</v>
      </c>
      <c r="P466" s="6">
        <f>Table1[[#This Row],[actual_price]]*Table1[[#This Row],[rating_count]]</f>
        <v>16540443</v>
      </c>
      <c r="Q466" s="3" t="str">
        <f>IF(Table1[[#This Row],[discounted_price]]&lt;200, "₹ 200",IF(Table1[[#This Row],[discounted_price]]&lt;=500,"₹ 200-₹ 500", "&gt;₹ 500"))</f>
        <v>₹ 200-₹ 500</v>
      </c>
      <c r="R466">
        <f>Table1[[#This Row],[rating]]*Table1[[#This Row],[rating_count]]</f>
        <v>62916.6</v>
      </c>
      <c r="S466" t="str">
        <f>IF(Table1[[#This Row],[discount_percentage]]&lt;0.25, "Low", IF(Table1[[#This Row],[discount_percentage]]&lt;0.5, "Medium", "High"))</f>
        <v>High</v>
      </c>
    </row>
    <row r="467" spans="1:19" x14ac:dyDescent="0.25">
      <c r="A467" t="s">
        <v>987</v>
      </c>
      <c r="B467" t="s">
        <v>988</v>
      </c>
      <c r="C467" t="str">
        <f>TRIM(LEFT(Table1[[#This Row],[product_name]], FIND(" ", Table1[[#This Row],[product_name]], FIND(" ", Table1[[#This Row],[product_name]], FIND(" ", Table1[[#This Row],[product_name]])+1)+1)))</f>
        <v>Mi 10W Wall</v>
      </c>
      <c r="D467" t="str">
        <f>PROPER(Table1[[#This Row],[Column1]])</f>
        <v>Mi 10W Wall</v>
      </c>
      <c r="E467" t="s">
        <v>52</v>
      </c>
      <c r="F467" t="s">
        <v>722</v>
      </c>
      <c r="G467" t="s">
        <v>727</v>
      </c>
      <c r="H467" t="s">
        <v>728</v>
      </c>
      <c r="I467" s="1">
        <v>16499</v>
      </c>
      <c r="J467" s="1">
        <v>599</v>
      </c>
      <c r="K467" s="4">
        <v>0.17</v>
      </c>
      <c r="L467">
        <f>IF(Table1[[#This Row],[discount_percentage]]&gt;=0.5, 1,0)</f>
        <v>0</v>
      </c>
      <c r="M467">
        <v>4.2</v>
      </c>
      <c r="N467" s="2">
        <v>21916</v>
      </c>
      <c r="O467" s="5">
        <f>IF(Table1[[#This Row],[rating_count]]&lt;1000, 1, 0)</f>
        <v>0</v>
      </c>
      <c r="P467" s="6">
        <f>Table1[[#This Row],[actual_price]]*Table1[[#This Row],[rating_count]]</f>
        <v>13127684</v>
      </c>
      <c r="Q467" s="3" t="str">
        <f>IF(Table1[[#This Row],[discounted_price]]&lt;200, "₹ 200",IF(Table1[[#This Row],[discounted_price]]&lt;=500,"₹ 200-₹ 500", "&gt;₹ 500"))</f>
        <v>&gt;₹ 500</v>
      </c>
      <c r="R467">
        <f>Table1[[#This Row],[rating]]*Table1[[#This Row],[rating_count]]</f>
        <v>92047.2</v>
      </c>
      <c r="S467" t="str">
        <f>IF(Table1[[#This Row],[discount_percentage]]&lt;0.25, "Low", IF(Table1[[#This Row],[discount_percentage]]&lt;0.5, "Medium", "High"))</f>
        <v>Low</v>
      </c>
    </row>
    <row r="468" spans="1:19" x14ac:dyDescent="0.25">
      <c r="A468" t="s">
        <v>989</v>
      </c>
      <c r="B468" t="s">
        <v>788</v>
      </c>
      <c r="C468" t="str">
        <f>TRIM(LEFT(Table1[[#This Row],[product_name]], FIND(" ", Table1[[#This Row],[product_name]], FIND(" ", Table1[[#This Row],[product_name]], FIND(" ", Table1[[#This Row],[product_name]])+1)+1)))</f>
        <v>Fire-Boltt India's No</v>
      </c>
      <c r="D468" t="str">
        <f>PROPER(Table1[[#This Row],[Column1]])</f>
        <v>Fire-Boltt India'S No</v>
      </c>
      <c r="E468" t="s">
        <v>52</v>
      </c>
      <c r="F468" t="s">
        <v>750</v>
      </c>
      <c r="G468" t="s">
        <v>751</v>
      </c>
      <c r="H468" t="s">
        <v>752</v>
      </c>
      <c r="I468" s="1">
        <v>499</v>
      </c>
      <c r="J468" s="1">
        <v>9999</v>
      </c>
      <c r="K468" s="4">
        <v>0.78</v>
      </c>
      <c r="L468">
        <f>IF(Table1[[#This Row],[discount_percentage]]&gt;=0.5, 1,0)</f>
        <v>1</v>
      </c>
      <c r="M468">
        <v>4.2</v>
      </c>
      <c r="N468" s="2">
        <v>29472</v>
      </c>
      <c r="O468" s="5">
        <f>IF(Table1[[#This Row],[rating_count]]&lt;1000, 1, 0)</f>
        <v>0</v>
      </c>
      <c r="P468" s="6">
        <f>Table1[[#This Row],[actual_price]]*Table1[[#This Row],[rating_count]]</f>
        <v>294690528</v>
      </c>
      <c r="Q468" s="3" t="str">
        <f>IF(Table1[[#This Row],[discounted_price]]&lt;200, "₹ 200",IF(Table1[[#This Row],[discounted_price]]&lt;=500,"₹ 200-₹ 500", "&gt;₹ 500"))</f>
        <v>₹ 200-₹ 500</v>
      </c>
      <c r="R468">
        <f>Table1[[#This Row],[rating]]*Table1[[#This Row],[rating_count]]</f>
        <v>123782.40000000001</v>
      </c>
      <c r="S468" t="str">
        <f>IF(Table1[[#This Row],[discount_percentage]]&lt;0.25, "Low", IF(Table1[[#This Row],[discount_percentage]]&lt;0.5, "Medium", "High"))</f>
        <v>High</v>
      </c>
    </row>
    <row r="469" spans="1:19" x14ac:dyDescent="0.25">
      <c r="A469" t="s">
        <v>990</v>
      </c>
      <c r="B469" t="s">
        <v>991</v>
      </c>
      <c r="C469" t="str">
        <f>TRIM(LEFT(Table1[[#This Row],[product_name]], FIND(" ", Table1[[#This Row],[product_name]], FIND(" ", Table1[[#This Row],[product_name]], FIND(" ", Table1[[#This Row],[product_name]])+1)+1)))</f>
        <v>STRIFF 12 Pieces</v>
      </c>
      <c r="D469" t="str">
        <f>PROPER(Table1[[#This Row],[Column1]])</f>
        <v>Striff 12 Pieces</v>
      </c>
      <c r="E469" t="s">
        <v>21</v>
      </c>
      <c r="F469" t="s">
        <v>22</v>
      </c>
      <c r="G469" t="s">
        <v>23</v>
      </c>
      <c r="H469" t="s">
        <v>24</v>
      </c>
      <c r="I469" s="1">
        <v>970</v>
      </c>
      <c r="J469" s="1">
        <v>499</v>
      </c>
      <c r="K469" s="4">
        <v>0.81</v>
      </c>
      <c r="L469">
        <f>IF(Table1[[#This Row],[discount_percentage]]&gt;=0.5, 1,0)</f>
        <v>1</v>
      </c>
      <c r="M469">
        <v>4.2</v>
      </c>
      <c r="N469" s="2">
        <v>1949</v>
      </c>
      <c r="O469" s="5">
        <f>IF(Table1[[#This Row],[rating_count]]&lt;1000, 1, 0)</f>
        <v>0</v>
      </c>
      <c r="P469" s="6">
        <f>Table1[[#This Row],[actual_price]]*Table1[[#This Row],[rating_count]]</f>
        <v>972551</v>
      </c>
      <c r="Q469" s="3" t="str">
        <f>IF(Table1[[#This Row],[discounted_price]]&lt;200, "₹ 200",IF(Table1[[#This Row],[discounted_price]]&lt;=500,"₹ 200-₹ 500", "&gt;₹ 500"))</f>
        <v>&gt;₹ 500</v>
      </c>
      <c r="R469">
        <f>Table1[[#This Row],[rating]]*Table1[[#This Row],[rating_count]]</f>
        <v>8185.8</v>
      </c>
      <c r="S469" t="str">
        <f>IF(Table1[[#This Row],[discount_percentage]]&lt;0.25, "Low", IF(Table1[[#This Row],[discount_percentage]]&lt;0.5, "Medium", "High"))</f>
        <v>High</v>
      </c>
    </row>
    <row r="470" spans="1:19" x14ac:dyDescent="0.25">
      <c r="A470" t="s">
        <v>992</v>
      </c>
      <c r="B470" t="s">
        <v>993</v>
      </c>
      <c r="C470" t="str">
        <f>TRIM(LEFT(Table1[[#This Row],[product_name]], FIND(" ", Table1[[#This Row],[product_name]], FIND(" ", Table1[[#This Row],[product_name]], FIND(" ", Table1[[#This Row],[product_name]])+1)+1)))</f>
        <v>FLiX (Beetel) USB</v>
      </c>
      <c r="D470" t="str">
        <f>PROPER(Table1[[#This Row],[Column1]])</f>
        <v>Flix (Beetel) Usb</v>
      </c>
      <c r="E470" t="s">
        <v>52</v>
      </c>
      <c r="F470" t="s">
        <v>722</v>
      </c>
      <c r="G470" t="s">
        <v>723</v>
      </c>
      <c r="H470" t="s">
        <v>952</v>
      </c>
      <c r="I470" s="1">
        <v>999</v>
      </c>
      <c r="J470" s="1">
        <v>249</v>
      </c>
      <c r="K470" s="4">
        <v>0.44</v>
      </c>
      <c r="L470">
        <f>IF(Table1[[#This Row],[discount_percentage]]&gt;=0.5, 1,0)</f>
        <v>0</v>
      </c>
      <c r="M470">
        <v>4</v>
      </c>
      <c r="N470" s="2">
        <v>9377</v>
      </c>
      <c r="O470" s="5">
        <f>IF(Table1[[#This Row],[rating_count]]&lt;1000, 1, 0)</f>
        <v>0</v>
      </c>
      <c r="P470" s="6">
        <f>Table1[[#This Row],[actual_price]]*Table1[[#This Row],[rating_count]]</f>
        <v>2334873</v>
      </c>
      <c r="Q470" s="3" t="str">
        <f>IF(Table1[[#This Row],[discounted_price]]&lt;200, "₹ 200",IF(Table1[[#This Row],[discounted_price]]&lt;=500,"₹ 200-₹ 500", "&gt;₹ 500"))</f>
        <v>&gt;₹ 500</v>
      </c>
      <c r="R470">
        <f>Table1[[#This Row],[rating]]*Table1[[#This Row],[rating_count]]</f>
        <v>37508</v>
      </c>
      <c r="S470" t="str">
        <f>IF(Table1[[#This Row],[discount_percentage]]&lt;0.25, "Low", IF(Table1[[#This Row],[discount_percentage]]&lt;0.5, "Medium", "High"))</f>
        <v>Medium</v>
      </c>
    </row>
    <row r="471" spans="1:19" x14ac:dyDescent="0.25">
      <c r="A471" t="s">
        <v>994</v>
      </c>
      <c r="B471" t="s">
        <v>995</v>
      </c>
      <c r="C471" t="str">
        <f>TRIM(LEFT(Table1[[#This Row],[product_name]], FIND(" ", Table1[[#This Row],[product_name]], FIND(" ", Table1[[#This Row],[product_name]], FIND(" ", Table1[[#This Row],[product_name]])+1)+1)))</f>
        <v>Noise ColorFit Pro</v>
      </c>
      <c r="D471" t="str">
        <f>PROPER(Table1[[#This Row],[Column1]])</f>
        <v>Noise Colorfit Pro</v>
      </c>
      <c r="E471" t="s">
        <v>52</v>
      </c>
      <c r="F471" t="s">
        <v>722</v>
      </c>
      <c r="G471" t="s">
        <v>727</v>
      </c>
      <c r="H471" t="s">
        <v>728</v>
      </c>
      <c r="I471" s="1">
        <v>10499</v>
      </c>
      <c r="J471" s="1">
        <v>7999</v>
      </c>
      <c r="K471" s="4">
        <v>0.44</v>
      </c>
      <c r="L471">
        <f>IF(Table1[[#This Row],[discount_percentage]]&gt;=0.5, 1,0)</f>
        <v>0</v>
      </c>
      <c r="M471">
        <v>3.5</v>
      </c>
      <c r="N471" s="2">
        <v>37</v>
      </c>
      <c r="O471" s="5">
        <f>IF(Table1[[#This Row],[rating_count]]&lt;1000, 1, 0)</f>
        <v>1</v>
      </c>
      <c r="P471" s="6">
        <f>Table1[[#This Row],[actual_price]]*Table1[[#This Row],[rating_count]]</f>
        <v>295963</v>
      </c>
      <c r="Q471" s="3" t="str">
        <f>IF(Table1[[#This Row],[discounted_price]]&lt;200, "₹ 200",IF(Table1[[#This Row],[discounted_price]]&lt;=500,"₹ 200-₹ 500", "&gt;₹ 500"))</f>
        <v>&gt;₹ 500</v>
      </c>
      <c r="R471">
        <f>Table1[[#This Row],[rating]]*Table1[[#This Row],[rating_count]]</f>
        <v>129.5</v>
      </c>
      <c r="S471" t="str">
        <f>IF(Table1[[#This Row],[discount_percentage]]&lt;0.25, "Low", IF(Table1[[#This Row],[discount_percentage]]&lt;0.5, "Medium", "High"))</f>
        <v>Medium</v>
      </c>
    </row>
    <row r="472" spans="1:19" x14ac:dyDescent="0.25">
      <c r="A472" t="s">
        <v>996</v>
      </c>
      <c r="B472" t="s">
        <v>997</v>
      </c>
      <c r="C472" t="str">
        <f>TRIM(LEFT(Table1[[#This Row],[product_name]], FIND(" ", Table1[[#This Row],[product_name]], FIND(" ", Table1[[#This Row],[product_name]], FIND(" ", Table1[[#This Row],[product_name]])+1)+1)))</f>
        <v>Elv Mobile Phone</v>
      </c>
      <c r="D472" t="str">
        <f>PROPER(Table1[[#This Row],[Column1]])</f>
        <v>Elv Mobile Phone</v>
      </c>
      <c r="E472" t="s">
        <v>21</v>
      </c>
      <c r="F472" t="s">
        <v>22</v>
      </c>
      <c r="G472" t="s">
        <v>23</v>
      </c>
      <c r="H472" t="s">
        <v>24</v>
      </c>
      <c r="I472" s="1">
        <v>249</v>
      </c>
      <c r="J472" s="1">
        <v>599</v>
      </c>
      <c r="K472" s="4">
        <v>0.85</v>
      </c>
      <c r="L472">
        <f>IF(Table1[[#This Row],[discount_percentage]]&gt;=0.5, 1,0)</f>
        <v>1</v>
      </c>
      <c r="M472">
        <v>4.3</v>
      </c>
      <c r="N472" s="2">
        <v>2351</v>
      </c>
      <c r="O472" s="5">
        <f>IF(Table1[[#This Row],[rating_count]]&lt;1000, 1, 0)</f>
        <v>0</v>
      </c>
      <c r="P472" s="6">
        <f>Table1[[#This Row],[actual_price]]*Table1[[#This Row],[rating_count]]</f>
        <v>1408249</v>
      </c>
      <c r="Q472" s="3" t="str">
        <f>IF(Table1[[#This Row],[discounted_price]]&lt;200, "₹ 200",IF(Table1[[#This Row],[discounted_price]]&lt;=500,"₹ 200-₹ 500", "&gt;₹ 500"))</f>
        <v>₹ 200-₹ 500</v>
      </c>
      <c r="R472">
        <f>Table1[[#This Row],[rating]]*Table1[[#This Row],[rating_count]]</f>
        <v>10109.299999999999</v>
      </c>
      <c r="S472" t="str">
        <f>IF(Table1[[#This Row],[discount_percentage]]&lt;0.25, "Low", IF(Table1[[#This Row],[discount_percentage]]&lt;0.5, "Medium", "High"))</f>
        <v>High</v>
      </c>
    </row>
    <row r="473" spans="1:19" x14ac:dyDescent="0.25">
      <c r="A473" t="s">
        <v>998</v>
      </c>
      <c r="B473" t="s">
        <v>999</v>
      </c>
      <c r="C473" t="str">
        <f>TRIM(LEFT(Table1[[#This Row],[product_name]], FIND(" ", Table1[[#This Row],[product_name]], FIND(" ", Table1[[#This Row],[product_name]], FIND(" ", Table1[[#This Row],[product_name]])+1)+1)))</f>
        <v>iQOO Z6 44W</v>
      </c>
      <c r="D473" t="str">
        <f>PROPER(Table1[[#This Row],[Column1]])</f>
        <v>Iqoo Z6 44W</v>
      </c>
      <c r="E473" t="s">
        <v>52</v>
      </c>
      <c r="F473" t="s">
        <v>722</v>
      </c>
      <c r="G473" t="s">
        <v>723</v>
      </c>
      <c r="H473" t="s">
        <v>1000</v>
      </c>
      <c r="I473" s="1">
        <v>251</v>
      </c>
      <c r="J473" s="1">
        <v>20999</v>
      </c>
      <c r="K473" s="4">
        <v>0.26</v>
      </c>
      <c r="L473">
        <f>IF(Table1[[#This Row],[discount_percentage]]&gt;=0.5, 1,0)</f>
        <v>0</v>
      </c>
      <c r="M473">
        <v>4.0999999999999996</v>
      </c>
      <c r="N473" s="2">
        <v>19253</v>
      </c>
      <c r="O473" s="5">
        <f>IF(Table1[[#This Row],[rating_count]]&lt;1000, 1, 0)</f>
        <v>0</v>
      </c>
      <c r="P473" s="6">
        <f>Table1[[#This Row],[actual_price]]*Table1[[#This Row],[rating_count]]</f>
        <v>404293747</v>
      </c>
      <c r="Q473" s="3" t="str">
        <f>IF(Table1[[#This Row],[discounted_price]]&lt;200, "₹ 200",IF(Table1[[#This Row],[discounted_price]]&lt;=500,"₹ 200-₹ 500", "&gt;₹ 500"))</f>
        <v>₹ 200-₹ 500</v>
      </c>
      <c r="R473">
        <f>Table1[[#This Row],[rating]]*Table1[[#This Row],[rating_count]]</f>
        <v>78937.299999999988</v>
      </c>
      <c r="S473" t="str">
        <f>IF(Table1[[#This Row],[discount_percentage]]&lt;0.25, "Low", IF(Table1[[#This Row],[discount_percentage]]&lt;0.5, "Medium", "High"))</f>
        <v>Medium</v>
      </c>
    </row>
    <row r="474" spans="1:19" x14ac:dyDescent="0.25">
      <c r="A474" t="s">
        <v>1001</v>
      </c>
      <c r="B474" t="s">
        <v>1002</v>
      </c>
      <c r="C474" t="str">
        <f>TRIM(LEFT(Table1[[#This Row],[product_name]], FIND(" ", Table1[[#This Row],[product_name]], FIND(" ", Table1[[#This Row],[product_name]], FIND(" ", Table1[[#This Row],[product_name]])+1)+1)))</f>
        <v>Redmi 11 Prime</v>
      </c>
      <c r="D474" t="str">
        <f>PROPER(Table1[[#This Row],[Column1]])</f>
        <v>Redmi 11 Prime</v>
      </c>
      <c r="E474" t="s">
        <v>21</v>
      </c>
      <c r="F474" t="s">
        <v>22</v>
      </c>
      <c r="G474" t="s">
        <v>23</v>
      </c>
      <c r="H474" t="s">
        <v>24</v>
      </c>
      <c r="I474" s="1">
        <v>199</v>
      </c>
      <c r="J474" s="1">
        <v>15999</v>
      </c>
      <c r="K474" s="4">
        <v>0.13</v>
      </c>
      <c r="L474">
        <f>IF(Table1[[#This Row],[discount_percentage]]&gt;=0.5, 1,0)</f>
        <v>0</v>
      </c>
      <c r="M474">
        <v>3.9</v>
      </c>
      <c r="N474" s="2">
        <v>2180</v>
      </c>
      <c r="O474" s="5">
        <f>IF(Table1[[#This Row],[rating_count]]&lt;1000, 1, 0)</f>
        <v>0</v>
      </c>
      <c r="P474" s="6">
        <f>Table1[[#This Row],[actual_price]]*Table1[[#This Row],[rating_count]]</f>
        <v>34877820</v>
      </c>
      <c r="Q474" s="3" t="str">
        <f>IF(Table1[[#This Row],[discounted_price]]&lt;200, "₹ 200",IF(Table1[[#This Row],[discounted_price]]&lt;=500,"₹ 200-₹ 500", "&gt;₹ 500"))</f>
        <v>₹ 200</v>
      </c>
      <c r="R474">
        <f>Table1[[#This Row],[rating]]*Table1[[#This Row],[rating_count]]</f>
        <v>8502</v>
      </c>
      <c r="S474" t="str">
        <f>IF(Table1[[#This Row],[discount_percentage]]&lt;0.25, "Low", IF(Table1[[#This Row],[discount_percentage]]&lt;0.5, "Medium", "High"))</f>
        <v>Low</v>
      </c>
    </row>
    <row r="475" spans="1:19" x14ac:dyDescent="0.25">
      <c r="A475" t="s">
        <v>1003</v>
      </c>
      <c r="B475" t="s">
        <v>1004</v>
      </c>
      <c r="C475" t="str">
        <f>TRIM(LEFT(Table1[[#This Row],[product_name]], FIND(" ", Table1[[#This Row],[product_name]], FIND(" ", Table1[[#This Row],[product_name]], FIND(" ", Table1[[#This Row],[product_name]])+1)+1)))</f>
        <v>Noise Pulse Buzz</v>
      </c>
      <c r="D475" t="str">
        <f>PROPER(Table1[[#This Row],[Column1]])</f>
        <v>Noise Pulse Buzz</v>
      </c>
      <c r="E475" t="s">
        <v>52</v>
      </c>
      <c r="F475" t="s">
        <v>722</v>
      </c>
      <c r="G475" t="s">
        <v>727</v>
      </c>
      <c r="H475" t="s">
        <v>728</v>
      </c>
      <c r="I475" s="1">
        <v>6499</v>
      </c>
      <c r="J475" s="1">
        <v>4999</v>
      </c>
      <c r="K475" s="4">
        <v>0.6</v>
      </c>
      <c r="L475">
        <f>IF(Table1[[#This Row],[discount_percentage]]&gt;=0.5, 1,0)</f>
        <v>1</v>
      </c>
      <c r="M475">
        <v>3.9</v>
      </c>
      <c r="N475" s="2">
        <v>7571</v>
      </c>
      <c r="O475" s="5">
        <f>IF(Table1[[#This Row],[rating_count]]&lt;1000, 1, 0)</f>
        <v>0</v>
      </c>
      <c r="P475" s="6">
        <f>Table1[[#This Row],[actual_price]]*Table1[[#This Row],[rating_count]]</f>
        <v>37847429</v>
      </c>
      <c r="Q475" s="3" t="str">
        <f>IF(Table1[[#This Row],[discounted_price]]&lt;200, "₹ 200",IF(Table1[[#This Row],[discounted_price]]&lt;=500,"₹ 200-₹ 500", "&gt;₹ 500"))</f>
        <v>&gt;₹ 500</v>
      </c>
      <c r="R475">
        <f>Table1[[#This Row],[rating]]*Table1[[#This Row],[rating_count]]</f>
        <v>29526.899999999998</v>
      </c>
      <c r="S475" t="str">
        <f>IF(Table1[[#This Row],[discount_percentage]]&lt;0.25, "Low", IF(Table1[[#This Row],[discount_percentage]]&lt;0.5, "Medium", "High"))</f>
        <v>High</v>
      </c>
    </row>
    <row r="476" spans="1:19" x14ac:dyDescent="0.25">
      <c r="A476" t="s">
        <v>1005</v>
      </c>
      <c r="B476" t="s">
        <v>1006</v>
      </c>
      <c r="C476" t="str">
        <f>TRIM(LEFT(Table1[[#This Row],[product_name]], FIND(" ", Table1[[#This Row],[product_name]], FIND(" ", Table1[[#This Row],[product_name]], FIND(" ", Table1[[#This Row],[product_name]])+1)+1)))</f>
        <v>PTron Newly Launched</v>
      </c>
      <c r="D476" t="str">
        <f>PROPER(Table1[[#This Row],[Column1]])</f>
        <v>Ptron Newly Launched</v>
      </c>
      <c r="E476" t="s">
        <v>52</v>
      </c>
      <c r="F476" t="s">
        <v>714</v>
      </c>
      <c r="G476" t="s">
        <v>715</v>
      </c>
      <c r="I476" s="1">
        <v>2999</v>
      </c>
      <c r="J476" s="1">
        <v>5999</v>
      </c>
      <c r="K476" s="4">
        <v>0.77</v>
      </c>
      <c r="L476">
        <f>IF(Table1[[#This Row],[discount_percentage]]&gt;=0.5, 1,0)</f>
        <v>1</v>
      </c>
      <c r="M476">
        <v>3.3</v>
      </c>
      <c r="N476" s="2">
        <v>4415</v>
      </c>
      <c r="O476" s="5">
        <f>IF(Table1[[#This Row],[rating_count]]&lt;1000, 1, 0)</f>
        <v>0</v>
      </c>
      <c r="P476" s="6">
        <f>Table1[[#This Row],[actual_price]]*Table1[[#This Row],[rating_count]]</f>
        <v>26485585</v>
      </c>
      <c r="Q476" s="3" t="str">
        <f>IF(Table1[[#This Row],[discounted_price]]&lt;200, "₹ 200",IF(Table1[[#This Row],[discounted_price]]&lt;=500,"₹ 200-₹ 500", "&gt;₹ 500"))</f>
        <v>&gt;₹ 500</v>
      </c>
      <c r="R476">
        <f>Table1[[#This Row],[rating]]*Table1[[#This Row],[rating_count]]</f>
        <v>14569.5</v>
      </c>
      <c r="S476" t="str">
        <f>IF(Table1[[#This Row],[discount_percentage]]&lt;0.25, "Low", IF(Table1[[#This Row],[discount_percentage]]&lt;0.5, "Medium", "High"))</f>
        <v>High</v>
      </c>
    </row>
    <row r="477" spans="1:19" x14ac:dyDescent="0.25">
      <c r="A477" t="s">
        <v>1007</v>
      </c>
      <c r="B477" t="s">
        <v>1008</v>
      </c>
      <c r="C477" t="str">
        <f>TRIM(LEFT(Table1[[#This Row],[product_name]], FIND(" ", Table1[[#This Row],[product_name]], FIND(" ", Table1[[#This Row],[product_name]], FIND(" ", Table1[[#This Row],[product_name]])+1)+1)))</f>
        <v>Portronics CLAMP X</v>
      </c>
      <c r="D477" t="str">
        <f>PROPER(Table1[[#This Row],[Column1]])</f>
        <v>Portronics Clamp X</v>
      </c>
      <c r="E477" t="s">
        <v>52</v>
      </c>
      <c r="F477" t="s">
        <v>722</v>
      </c>
      <c r="G477" t="s">
        <v>723</v>
      </c>
      <c r="H477" t="s">
        <v>1009</v>
      </c>
      <c r="I477" s="1">
        <v>279</v>
      </c>
      <c r="J477" s="1">
        <v>999</v>
      </c>
      <c r="K477" s="4">
        <v>0.4</v>
      </c>
      <c r="L477">
        <f>IF(Table1[[#This Row],[discount_percentage]]&gt;=0.5, 1,0)</f>
        <v>0</v>
      </c>
      <c r="M477">
        <v>4</v>
      </c>
      <c r="N477" s="2">
        <v>18654</v>
      </c>
      <c r="O477" s="5">
        <f>IF(Table1[[#This Row],[rating_count]]&lt;1000, 1, 0)</f>
        <v>0</v>
      </c>
      <c r="P477" s="6">
        <f>Table1[[#This Row],[actual_price]]*Table1[[#This Row],[rating_count]]</f>
        <v>18635346</v>
      </c>
      <c r="Q477" s="3" t="str">
        <f>IF(Table1[[#This Row],[discounted_price]]&lt;200, "₹ 200",IF(Table1[[#This Row],[discounted_price]]&lt;=500,"₹ 200-₹ 500", "&gt;₹ 500"))</f>
        <v>₹ 200-₹ 500</v>
      </c>
      <c r="R477">
        <f>Table1[[#This Row],[rating]]*Table1[[#This Row],[rating_count]]</f>
        <v>74616</v>
      </c>
      <c r="S477" t="str">
        <f>IF(Table1[[#This Row],[discount_percentage]]&lt;0.25, "Low", IF(Table1[[#This Row],[discount_percentage]]&lt;0.5, "Medium", "High"))</f>
        <v>Medium</v>
      </c>
    </row>
    <row r="478" spans="1:19" x14ac:dyDescent="0.25">
      <c r="A478" t="s">
        <v>1010</v>
      </c>
      <c r="B478" t="s">
        <v>1011</v>
      </c>
      <c r="C478" t="str">
        <f>TRIM(LEFT(Table1[[#This Row],[product_name]], FIND(" ", Table1[[#This Row],[product_name]], FIND(" ", Table1[[#This Row],[product_name]], FIND(" ", Table1[[#This Row],[product_name]])+1)+1)))</f>
        <v>pTron Volta Dual</v>
      </c>
      <c r="D478" t="str">
        <f>PROPER(Table1[[#This Row],[Column1]])</f>
        <v>Ptron Volta Dual</v>
      </c>
      <c r="E478" t="s">
        <v>52</v>
      </c>
      <c r="F478" t="s">
        <v>722</v>
      </c>
      <c r="G478" t="s">
        <v>723</v>
      </c>
      <c r="H478" t="s">
        <v>865</v>
      </c>
      <c r="I478" s="1">
        <v>269</v>
      </c>
      <c r="J478" s="1">
        <v>1099</v>
      </c>
      <c r="K478" s="4">
        <v>0.82</v>
      </c>
      <c r="L478">
        <f>IF(Table1[[#This Row],[discount_percentage]]&gt;=0.5, 1,0)</f>
        <v>1</v>
      </c>
      <c r="M478">
        <v>4</v>
      </c>
      <c r="N478" s="2">
        <v>3197</v>
      </c>
      <c r="O478" s="5">
        <f>IF(Table1[[#This Row],[rating_count]]&lt;1000, 1, 0)</f>
        <v>0</v>
      </c>
      <c r="P478" s="6">
        <f>Table1[[#This Row],[actual_price]]*Table1[[#This Row],[rating_count]]</f>
        <v>3513503</v>
      </c>
      <c r="Q478" s="3" t="str">
        <f>IF(Table1[[#This Row],[discounted_price]]&lt;200, "₹ 200",IF(Table1[[#This Row],[discounted_price]]&lt;=500,"₹ 200-₹ 500", "&gt;₹ 500"))</f>
        <v>₹ 200-₹ 500</v>
      </c>
      <c r="R478">
        <f>Table1[[#This Row],[rating]]*Table1[[#This Row],[rating_count]]</f>
        <v>12788</v>
      </c>
      <c r="S478" t="str">
        <f>IF(Table1[[#This Row],[discount_percentage]]&lt;0.25, "Low", IF(Table1[[#This Row],[discount_percentage]]&lt;0.5, "Medium", "High"))</f>
        <v>High</v>
      </c>
    </row>
    <row r="479" spans="1:19" x14ac:dyDescent="0.25">
      <c r="A479" t="s">
        <v>1012</v>
      </c>
      <c r="B479" t="s">
        <v>1013</v>
      </c>
      <c r="C479" t="str">
        <f>TRIM(LEFT(Table1[[#This Row],[product_name]], FIND(" ", Table1[[#This Row],[product_name]], FIND(" ", Table1[[#This Row],[product_name]], FIND(" ", Table1[[#This Row],[product_name]])+1)+1)))</f>
        <v>boAt Flash Edition</v>
      </c>
      <c r="D479" t="str">
        <f>PROPER(Table1[[#This Row],[Column1]])</f>
        <v>Boat Flash Edition</v>
      </c>
      <c r="E479" t="s">
        <v>52</v>
      </c>
      <c r="F479" t="s">
        <v>722</v>
      </c>
      <c r="G479" t="s">
        <v>727</v>
      </c>
      <c r="H479" t="s">
        <v>728</v>
      </c>
      <c r="I479" s="1">
        <v>8999</v>
      </c>
      <c r="J479" s="1">
        <v>6990</v>
      </c>
      <c r="K479" s="4">
        <v>0.74</v>
      </c>
      <c r="L479">
        <f>IF(Table1[[#This Row],[discount_percentage]]&gt;=0.5, 1,0)</f>
        <v>1</v>
      </c>
      <c r="M479">
        <v>4</v>
      </c>
      <c r="N479" s="2">
        <v>26880</v>
      </c>
      <c r="O479" s="5">
        <f>IF(Table1[[#This Row],[rating_count]]&lt;1000, 1, 0)</f>
        <v>0</v>
      </c>
      <c r="P479" s="6">
        <f>Table1[[#This Row],[actual_price]]*Table1[[#This Row],[rating_count]]</f>
        <v>187891200</v>
      </c>
      <c r="Q479" s="3" t="str">
        <f>IF(Table1[[#This Row],[discounted_price]]&lt;200, "₹ 200",IF(Table1[[#This Row],[discounted_price]]&lt;=500,"₹ 200-₹ 500", "&gt;₹ 500"))</f>
        <v>&gt;₹ 500</v>
      </c>
      <c r="R479">
        <f>Table1[[#This Row],[rating]]*Table1[[#This Row],[rating_count]]</f>
        <v>107520</v>
      </c>
      <c r="S479" t="str">
        <f>IF(Table1[[#This Row],[discount_percentage]]&lt;0.25, "Low", IF(Table1[[#This Row],[discount_percentage]]&lt;0.5, "Medium", "High"))</f>
        <v>High</v>
      </c>
    </row>
    <row r="480" spans="1:19" x14ac:dyDescent="0.25">
      <c r="A480" t="s">
        <v>1014</v>
      </c>
      <c r="B480" t="s">
        <v>1015</v>
      </c>
      <c r="C480" t="str">
        <f>TRIM(LEFT(Table1[[#This Row],[product_name]], FIND(" ", Table1[[#This Row],[product_name]], FIND(" ", Table1[[#This Row],[product_name]], FIND(" ", Table1[[#This Row],[product_name]])+1)+1)))</f>
        <v>boAt Wave Lite</v>
      </c>
      <c r="D480" t="str">
        <f>PROPER(Table1[[#This Row],[Column1]])</f>
        <v>Boat Wave Lite</v>
      </c>
      <c r="E480" t="s">
        <v>21</v>
      </c>
      <c r="F480" t="s">
        <v>22</v>
      </c>
      <c r="G480" t="s">
        <v>23</v>
      </c>
      <c r="H480" t="s">
        <v>24</v>
      </c>
      <c r="I480" s="1">
        <v>59</v>
      </c>
      <c r="J480" s="1">
        <v>6990</v>
      </c>
      <c r="K480" s="4">
        <v>0.79</v>
      </c>
      <c r="L480">
        <f>IF(Table1[[#This Row],[discount_percentage]]&gt;=0.5, 1,0)</f>
        <v>1</v>
      </c>
      <c r="M480">
        <v>3.9</v>
      </c>
      <c r="N480" s="2">
        <v>21796</v>
      </c>
      <c r="O480" s="5">
        <f>IF(Table1[[#This Row],[rating_count]]&lt;1000, 1, 0)</f>
        <v>0</v>
      </c>
      <c r="P480" s="6">
        <f>Table1[[#This Row],[actual_price]]*Table1[[#This Row],[rating_count]]</f>
        <v>152354040</v>
      </c>
      <c r="Q480" s="3" t="str">
        <f>IF(Table1[[#This Row],[discounted_price]]&lt;200, "₹ 200",IF(Table1[[#This Row],[discounted_price]]&lt;=500,"₹ 200-₹ 500", "&gt;₹ 500"))</f>
        <v>₹ 200</v>
      </c>
      <c r="R480">
        <f>Table1[[#This Row],[rating]]*Table1[[#This Row],[rating_count]]</f>
        <v>85004.4</v>
      </c>
      <c r="S480" t="str">
        <f>IF(Table1[[#This Row],[discount_percentage]]&lt;0.25, "Low", IF(Table1[[#This Row],[discount_percentage]]&lt;0.5, "Medium", "High"))</f>
        <v>High</v>
      </c>
    </row>
    <row r="481" spans="1:19" x14ac:dyDescent="0.25">
      <c r="A481" t="s">
        <v>1016</v>
      </c>
      <c r="B481" t="s">
        <v>1017</v>
      </c>
      <c r="C481" t="str">
        <f>TRIM(LEFT(Table1[[#This Row],[product_name]], FIND(" ", Table1[[#This Row],[product_name]], FIND(" ", Table1[[#This Row],[product_name]], FIND(" ", Table1[[#This Row],[product_name]])+1)+1)))</f>
        <v>iQOO Z6 Pro</v>
      </c>
      <c r="D481" t="str">
        <f>PROPER(Table1[[#This Row],[Column1]])</f>
        <v>Iqoo Z6 Pro</v>
      </c>
      <c r="E481" t="s">
        <v>52</v>
      </c>
      <c r="F481" t="s">
        <v>750</v>
      </c>
      <c r="G481" t="s">
        <v>751</v>
      </c>
      <c r="H481" t="s">
        <v>752</v>
      </c>
      <c r="I481" s="1">
        <v>599</v>
      </c>
      <c r="J481" s="1">
        <v>29990</v>
      </c>
      <c r="K481" s="4">
        <v>0.3</v>
      </c>
      <c r="L481">
        <f>IF(Table1[[#This Row],[discount_percentage]]&gt;=0.5, 1,0)</f>
        <v>0</v>
      </c>
      <c r="M481">
        <v>4.3</v>
      </c>
      <c r="N481" s="2">
        <v>9499</v>
      </c>
      <c r="O481" s="5">
        <f>IF(Table1[[#This Row],[rating_count]]&lt;1000, 1, 0)</f>
        <v>0</v>
      </c>
      <c r="P481" s="6">
        <f>Table1[[#This Row],[actual_price]]*Table1[[#This Row],[rating_count]]</f>
        <v>284875010</v>
      </c>
      <c r="Q481" s="3" t="str">
        <f>IF(Table1[[#This Row],[discounted_price]]&lt;200, "₹ 200",IF(Table1[[#This Row],[discounted_price]]&lt;=500,"₹ 200-₹ 500", "&gt;₹ 500"))</f>
        <v>&gt;₹ 500</v>
      </c>
      <c r="R481">
        <f>Table1[[#This Row],[rating]]*Table1[[#This Row],[rating_count]]</f>
        <v>40845.699999999997</v>
      </c>
      <c r="S481" t="str">
        <f>IF(Table1[[#This Row],[discount_percentage]]&lt;0.25, "Low", IF(Table1[[#This Row],[discount_percentage]]&lt;0.5, "Medium", "High"))</f>
        <v>Medium</v>
      </c>
    </row>
    <row r="482" spans="1:19" x14ac:dyDescent="0.25">
      <c r="A482" t="s">
        <v>1018</v>
      </c>
      <c r="B482" t="s">
        <v>1019</v>
      </c>
      <c r="C482" t="str">
        <f>TRIM(LEFT(Table1[[#This Row],[product_name]], FIND(" ", Table1[[#This Row],[product_name]], FIND(" ", Table1[[#This Row],[product_name]], FIND(" ", Table1[[#This Row],[product_name]])+1)+1)))</f>
        <v>Samsung Galaxy M32</v>
      </c>
      <c r="D482" t="str">
        <f>PROPER(Table1[[#This Row],[Column1]])</f>
        <v>Samsung Galaxy M32</v>
      </c>
      <c r="E482" t="s">
        <v>52</v>
      </c>
      <c r="F482" t="s">
        <v>722</v>
      </c>
      <c r="G482" t="s">
        <v>723</v>
      </c>
      <c r="H482" t="s">
        <v>979</v>
      </c>
      <c r="I482" s="1">
        <v>349</v>
      </c>
      <c r="J482" s="1">
        <v>13499</v>
      </c>
      <c r="K482" s="4">
        <v>0.04</v>
      </c>
      <c r="L482">
        <f>IF(Table1[[#This Row],[discount_percentage]]&gt;=0.5, 1,0)</f>
        <v>0</v>
      </c>
      <c r="M482">
        <v>4.0999999999999996</v>
      </c>
      <c r="N482" s="2">
        <v>56098</v>
      </c>
      <c r="O482" s="5">
        <f>IF(Table1[[#This Row],[rating_count]]&lt;1000, 1, 0)</f>
        <v>0</v>
      </c>
      <c r="P482" s="6">
        <f>Table1[[#This Row],[actual_price]]*Table1[[#This Row],[rating_count]]</f>
        <v>757266902</v>
      </c>
      <c r="Q482" s="3" t="str">
        <f>IF(Table1[[#This Row],[discounted_price]]&lt;200, "₹ 200",IF(Table1[[#This Row],[discounted_price]]&lt;=500,"₹ 200-₹ 500", "&gt;₹ 500"))</f>
        <v>₹ 200-₹ 500</v>
      </c>
      <c r="R482">
        <f>Table1[[#This Row],[rating]]*Table1[[#This Row],[rating_count]]</f>
        <v>230001.8</v>
      </c>
      <c r="S482" t="str">
        <f>IF(Table1[[#This Row],[discount_percentage]]&lt;0.25, "Low", IF(Table1[[#This Row],[discount_percentage]]&lt;0.5, "Medium", "High"))</f>
        <v>Low</v>
      </c>
    </row>
    <row r="483" spans="1:19" x14ac:dyDescent="0.25">
      <c r="A483" t="s">
        <v>1020</v>
      </c>
      <c r="B483" t="s">
        <v>1021</v>
      </c>
      <c r="C483" t="str">
        <f>TRIM(LEFT(Table1[[#This Row],[product_name]], FIND(" ", Table1[[#This Row],[product_name]], FIND(" ", Table1[[#This Row],[product_name]], FIND(" ", Table1[[#This Row],[product_name]])+1)+1)))</f>
        <v>Redmi Note 11T</v>
      </c>
      <c r="D483" t="str">
        <f>PROPER(Table1[[#This Row],[Column1]])</f>
        <v>Redmi Note 11T</v>
      </c>
      <c r="E483" t="s">
        <v>52</v>
      </c>
      <c r="F483" t="s">
        <v>722</v>
      </c>
      <c r="G483" t="s">
        <v>727</v>
      </c>
      <c r="H483" t="s">
        <v>728</v>
      </c>
      <c r="I483" s="1">
        <v>13999</v>
      </c>
      <c r="J483" s="1">
        <v>20999</v>
      </c>
      <c r="K483" s="4">
        <v>0.19</v>
      </c>
      <c r="L483">
        <f>IF(Table1[[#This Row],[discount_percentage]]&gt;=0.5, 1,0)</f>
        <v>0</v>
      </c>
      <c r="M483">
        <v>4.0999999999999996</v>
      </c>
      <c r="N483" s="2">
        <v>31822</v>
      </c>
      <c r="O483" s="5">
        <f>IF(Table1[[#This Row],[rating_count]]&lt;1000, 1, 0)</f>
        <v>0</v>
      </c>
      <c r="P483" s="6">
        <f>Table1[[#This Row],[actual_price]]*Table1[[#This Row],[rating_count]]</f>
        <v>668230178</v>
      </c>
      <c r="Q483" s="3" t="str">
        <f>IF(Table1[[#This Row],[discounted_price]]&lt;200, "₹ 200",IF(Table1[[#This Row],[discounted_price]]&lt;=500,"₹ 200-₹ 500", "&gt;₹ 500"))</f>
        <v>&gt;₹ 500</v>
      </c>
      <c r="R483">
        <f>Table1[[#This Row],[rating]]*Table1[[#This Row],[rating_count]]</f>
        <v>130470.19999999998</v>
      </c>
      <c r="S483" t="str">
        <f>IF(Table1[[#This Row],[discount_percentage]]&lt;0.25, "Low", IF(Table1[[#This Row],[discount_percentage]]&lt;0.5, "Medium", "High"))</f>
        <v>Low</v>
      </c>
    </row>
    <row r="484" spans="1:19" x14ac:dyDescent="0.25">
      <c r="A484" t="s">
        <v>1022</v>
      </c>
      <c r="B484" t="s">
        <v>1023</v>
      </c>
      <c r="C484" t="str">
        <f>TRIM(LEFT(Table1[[#This Row],[product_name]], FIND(" ", Table1[[#This Row],[product_name]], FIND(" ", Table1[[#This Row],[product_name]], FIND(" ", Table1[[#This Row],[product_name]])+1)+1)))</f>
        <v>iQOO Z6 Pro</v>
      </c>
      <c r="D484" t="str">
        <f>PROPER(Table1[[#This Row],[Column1]])</f>
        <v>Iqoo Z6 Pro</v>
      </c>
      <c r="E484" t="s">
        <v>52</v>
      </c>
      <c r="F484" t="s">
        <v>722</v>
      </c>
      <c r="G484" t="s">
        <v>723</v>
      </c>
      <c r="H484" t="s">
        <v>979</v>
      </c>
      <c r="I484" s="1">
        <v>349</v>
      </c>
      <c r="J484" s="1">
        <v>27990</v>
      </c>
      <c r="K484" s="4">
        <v>0.28999999999999998</v>
      </c>
      <c r="L484">
        <f>IF(Table1[[#This Row],[discount_percentage]]&gt;=0.5, 1,0)</f>
        <v>0</v>
      </c>
      <c r="M484">
        <v>4.3</v>
      </c>
      <c r="N484" s="2">
        <v>9499</v>
      </c>
      <c r="O484" s="5">
        <f>IF(Table1[[#This Row],[rating_count]]&lt;1000, 1, 0)</f>
        <v>0</v>
      </c>
      <c r="P484" s="6">
        <f>Table1[[#This Row],[actual_price]]*Table1[[#This Row],[rating_count]]</f>
        <v>265877010</v>
      </c>
      <c r="Q484" s="3" t="str">
        <f>IF(Table1[[#This Row],[discounted_price]]&lt;200, "₹ 200",IF(Table1[[#This Row],[discounted_price]]&lt;=500,"₹ 200-₹ 500", "&gt;₹ 500"))</f>
        <v>₹ 200-₹ 500</v>
      </c>
      <c r="R484">
        <f>Table1[[#This Row],[rating]]*Table1[[#This Row],[rating_count]]</f>
        <v>40845.699999999997</v>
      </c>
      <c r="S484" t="str">
        <f>IF(Table1[[#This Row],[discount_percentage]]&lt;0.25, "Low", IF(Table1[[#This Row],[discount_percentage]]&lt;0.5, "Medium", "High"))</f>
        <v>Medium</v>
      </c>
    </row>
    <row r="485" spans="1:19" x14ac:dyDescent="0.25">
      <c r="A485" t="s">
        <v>1024</v>
      </c>
      <c r="B485" t="s">
        <v>1025</v>
      </c>
      <c r="C485" t="str">
        <f>TRIM(LEFT(Table1[[#This Row],[product_name]], FIND(" ", Table1[[#This Row],[product_name]], FIND(" ", Table1[[#This Row],[product_name]], FIND(" ", Table1[[#This Row],[product_name]])+1)+1)))</f>
        <v>Redmi Note 11</v>
      </c>
      <c r="D485" t="str">
        <f>PROPER(Table1[[#This Row],[Column1]])</f>
        <v>Redmi Note 11</v>
      </c>
      <c r="E485" t="s">
        <v>52</v>
      </c>
      <c r="F485" t="s">
        <v>722</v>
      </c>
      <c r="G485" t="s">
        <v>723</v>
      </c>
      <c r="H485" t="s">
        <v>724</v>
      </c>
      <c r="I485" s="1">
        <v>499</v>
      </c>
      <c r="J485" s="1">
        <v>18999</v>
      </c>
      <c r="K485" s="4">
        <v>0.32</v>
      </c>
      <c r="L485">
        <f>IF(Table1[[#This Row],[discount_percentage]]&gt;=0.5, 1,0)</f>
        <v>0</v>
      </c>
      <c r="M485">
        <v>4.0999999999999996</v>
      </c>
      <c r="N485" s="2">
        <v>50772</v>
      </c>
      <c r="O485" s="5">
        <f>IF(Table1[[#This Row],[rating_count]]&lt;1000, 1, 0)</f>
        <v>0</v>
      </c>
      <c r="P485" s="6">
        <f>Table1[[#This Row],[actual_price]]*Table1[[#This Row],[rating_count]]</f>
        <v>964617228</v>
      </c>
      <c r="Q485" s="3" t="str">
        <f>IF(Table1[[#This Row],[discounted_price]]&lt;200, "₹ 200",IF(Table1[[#This Row],[discounted_price]]&lt;=500,"₹ 200-₹ 500", "&gt;₹ 500"))</f>
        <v>₹ 200-₹ 500</v>
      </c>
      <c r="R485">
        <f>Table1[[#This Row],[rating]]*Table1[[#This Row],[rating_count]]</f>
        <v>208165.19999999998</v>
      </c>
      <c r="S485" t="str">
        <f>IF(Table1[[#This Row],[discount_percentage]]&lt;0.25, "Low", IF(Table1[[#This Row],[discount_percentage]]&lt;0.5, "Medium", "High"))</f>
        <v>Medium</v>
      </c>
    </row>
    <row r="486" spans="1:19" x14ac:dyDescent="0.25">
      <c r="A486" t="s">
        <v>1026</v>
      </c>
      <c r="B486" t="s">
        <v>1027</v>
      </c>
      <c r="C486" t="str">
        <f>TRIM(LEFT(Table1[[#This Row],[product_name]], FIND(" ", Table1[[#This Row],[product_name]], FIND(" ", Table1[[#This Row],[product_name]], FIND(" ", Table1[[#This Row],[product_name]])+1)+1)))</f>
        <v>Noise Pulse 2</v>
      </c>
      <c r="D486" t="str">
        <f>PROPER(Table1[[#This Row],[Column1]])</f>
        <v>Noise Pulse 2</v>
      </c>
      <c r="E486" t="s">
        <v>52</v>
      </c>
      <c r="F486" t="s">
        <v>714</v>
      </c>
      <c r="G486" t="s">
        <v>715</v>
      </c>
      <c r="I486" s="1">
        <v>2199</v>
      </c>
      <c r="J486" s="1">
        <v>5999</v>
      </c>
      <c r="K486" s="4">
        <v>0.5</v>
      </c>
      <c r="L486">
        <f>IF(Table1[[#This Row],[discount_percentage]]&gt;=0.5, 1,0)</f>
        <v>1</v>
      </c>
      <c r="M486">
        <v>4.0999999999999996</v>
      </c>
      <c r="N486" s="2">
        <v>7148</v>
      </c>
      <c r="O486" s="5">
        <f>IF(Table1[[#This Row],[rating_count]]&lt;1000, 1, 0)</f>
        <v>0</v>
      </c>
      <c r="P486" s="6">
        <f>Table1[[#This Row],[actual_price]]*Table1[[#This Row],[rating_count]]</f>
        <v>42880852</v>
      </c>
      <c r="Q486" s="3" t="str">
        <f>IF(Table1[[#This Row],[discounted_price]]&lt;200, "₹ 200",IF(Table1[[#This Row],[discounted_price]]&lt;=500,"₹ 200-₹ 500", "&gt;₹ 500"))</f>
        <v>&gt;₹ 500</v>
      </c>
      <c r="R486">
        <f>Table1[[#This Row],[rating]]*Table1[[#This Row],[rating_count]]</f>
        <v>29306.799999999999</v>
      </c>
      <c r="S486" t="str">
        <f>IF(Table1[[#This Row],[discount_percentage]]&lt;0.25, "Low", IF(Table1[[#This Row],[discount_percentage]]&lt;0.5, "Medium", "High"))</f>
        <v>High</v>
      </c>
    </row>
    <row r="487" spans="1:19" x14ac:dyDescent="0.25">
      <c r="A487" t="s">
        <v>1028</v>
      </c>
      <c r="B487" t="s">
        <v>1029</v>
      </c>
      <c r="C487" t="str">
        <f>TRIM(LEFT(Table1[[#This Row],[product_name]], FIND(" ", Table1[[#This Row],[product_name]], FIND(" ", Table1[[#This Row],[product_name]], FIND(" ", Table1[[#This Row],[product_name]])+1)+1)))</f>
        <v>Myvn 30W Warp/20W</v>
      </c>
      <c r="D487" t="str">
        <f>PROPER(Table1[[#This Row],[Column1]])</f>
        <v>Myvn 30W Warp/20W</v>
      </c>
      <c r="E487" t="s">
        <v>52</v>
      </c>
      <c r="F487" t="s">
        <v>722</v>
      </c>
      <c r="G487" t="s">
        <v>723</v>
      </c>
      <c r="H487" t="s">
        <v>909</v>
      </c>
      <c r="I487" s="1">
        <v>95</v>
      </c>
      <c r="J487" s="1">
        <v>999</v>
      </c>
      <c r="K487" s="4">
        <v>0.67</v>
      </c>
      <c r="L487">
        <f>IF(Table1[[#This Row],[discount_percentage]]&gt;=0.5, 1,0)</f>
        <v>1</v>
      </c>
      <c r="M487">
        <v>4.2</v>
      </c>
      <c r="N487" s="2">
        <v>3492</v>
      </c>
      <c r="O487" s="5">
        <f>IF(Table1[[#This Row],[rating_count]]&lt;1000, 1, 0)</f>
        <v>0</v>
      </c>
      <c r="P487" s="6">
        <f>Table1[[#This Row],[actual_price]]*Table1[[#This Row],[rating_count]]</f>
        <v>3488508</v>
      </c>
      <c r="Q487" s="3" t="str">
        <f>IF(Table1[[#This Row],[discounted_price]]&lt;200, "₹ 200",IF(Table1[[#This Row],[discounted_price]]&lt;=500,"₹ 200-₹ 500", "&gt;₹ 500"))</f>
        <v>₹ 200</v>
      </c>
      <c r="R487">
        <f>Table1[[#This Row],[rating]]*Table1[[#This Row],[rating_count]]</f>
        <v>14666.400000000001</v>
      </c>
      <c r="S487" t="str">
        <f>IF(Table1[[#This Row],[discount_percentage]]&lt;0.25, "Low", IF(Table1[[#This Row],[discount_percentage]]&lt;0.5, "Medium", "High"))</f>
        <v>High</v>
      </c>
    </row>
    <row r="488" spans="1:19" x14ac:dyDescent="0.25">
      <c r="A488" t="s">
        <v>1030</v>
      </c>
      <c r="B488" t="s">
        <v>1031</v>
      </c>
      <c r="C488" t="str">
        <f>TRIM(LEFT(Table1[[#This Row],[product_name]], FIND(" ", Table1[[#This Row],[product_name]], FIND(" ", Table1[[#This Row],[product_name]], FIND(" ", Table1[[#This Row],[product_name]])+1)+1)))</f>
        <v>PTron Newly Launched</v>
      </c>
      <c r="D488" t="str">
        <f>PROPER(Table1[[#This Row],[Column1]])</f>
        <v>Ptron Newly Launched</v>
      </c>
      <c r="E488" t="s">
        <v>21</v>
      </c>
      <c r="F488" t="s">
        <v>22</v>
      </c>
      <c r="G488" t="s">
        <v>23</v>
      </c>
      <c r="H488" t="s">
        <v>24</v>
      </c>
      <c r="I488" s="1">
        <v>139</v>
      </c>
      <c r="J488" s="1">
        <v>5999</v>
      </c>
      <c r="K488" s="4">
        <v>0.78</v>
      </c>
      <c r="L488">
        <f>IF(Table1[[#This Row],[discount_percentage]]&gt;=0.5, 1,0)</f>
        <v>1</v>
      </c>
      <c r="M488">
        <v>3.3</v>
      </c>
      <c r="N488" s="2">
        <v>4415</v>
      </c>
      <c r="O488" s="5">
        <f>IF(Table1[[#This Row],[rating_count]]&lt;1000, 1, 0)</f>
        <v>0</v>
      </c>
      <c r="P488" s="6">
        <f>Table1[[#This Row],[actual_price]]*Table1[[#This Row],[rating_count]]</f>
        <v>26485585</v>
      </c>
      <c r="Q488" s="3" t="str">
        <f>IF(Table1[[#This Row],[discounted_price]]&lt;200, "₹ 200",IF(Table1[[#This Row],[discounted_price]]&lt;=500,"₹ 200-₹ 500", "&gt;₹ 500"))</f>
        <v>₹ 200</v>
      </c>
      <c r="R488">
        <f>Table1[[#This Row],[rating]]*Table1[[#This Row],[rating_count]]</f>
        <v>14569.5</v>
      </c>
      <c r="S488" t="str">
        <f>IF(Table1[[#This Row],[discount_percentage]]&lt;0.25, "Low", IF(Table1[[#This Row],[discount_percentage]]&lt;0.5, "Medium", "High"))</f>
        <v>High</v>
      </c>
    </row>
    <row r="489" spans="1:19" x14ac:dyDescent="0.25">
      <c r="A489" t="s">
        <v>1032</v>
      </c>
      <c r="B489" t="s">
        <v>1033</v>
      </c>
      <c r="C489" t="str">
        <f>TRIM(LEFT(Table1[[#This Row],[product_name]], FIND(" ", Table1[[#This Row],[product_name]], FIND(" ", Table1[[#This Row],[product_name]], FIND(" ", Table1[[#This Row],[product_name]])+1)+1)))</f>
        <v>SanDisk Ultra¬Æ microSDXC‚Ñ¢</v>
      </c>
      <c r="D489" t="str">
        <f>PROPER(Table1[[#This Row],[Column1]])</f>
        <v>Sandisk Ultra¬Æ Microsdxc‚Ñ¢</v>
      </c>
      <c r="E489" t="s">
        <v>52</v>
      </c>
      <c r="F489" t="s">
        <v>714</v>
      </c>
      <c r="G489" t="s">
        <v>715</v>
      </c>
      <c r="I489" s="1">
        <v>4499</v>
      </c>
      <c r="J489" s="1">
        <v>3500</v>
      </c>
      <c r="K489" s="4">
        <v>0.43</v>
      </c>
      <c r="L489">
        <f>IF(Table1[[#This Row],[discount_percentage]]&gt;=0.5, 1,0)</f>
        <v>0</v>
      </c>
      <c r="M489">
        <v>4.4000000000000004</v>
      </c>
      <c r="N489" s="2">
        <v>67260</v>
      </c>
      <c r="O489" s="5">
        <f>IF(Table1[[#This Row],[rating_count]]&lt;1000, 1, 0)</f>
        <v>0</v>
      </c>
      <c r="P489" s="6">
        <f>Table1[[#This Row],[actual_price]]*Table1[[#This Row],[rating_count]]</f>
        <v>235410000</v>
      </c>
      <c r="Q489" s="3" t="str">
        <f>IF(Table1[[#This Row],[discounted_price]]&lt;200, "₹ 200",IF(Table1[[#This Row],[discounted_price]]&lt;=500,"₹ 200-₹ 500", "&gt;₹ 500"))</f>
        <v>&gt;₹ 500</v>
      </c>
      <c r="R489">
        <f>Table1[[#This Row],[rating]]*Table1[[#This Row],[rating_count]]</f>
        <v>295944</v>
      </c>
      <c r="S489" t="str">
        <f>IF(Table1[[#This Row],[discount_percentage]]&lt;0.25, "Low", IF(Table1[[#This Row],[discount_percentage]]&lt;0.5, "Medium", "High"))</f>
        <v>Medium</v>
      </c>
    </row>
    <row r="490" spans="1:19" x14ac:dyDescent="0.25">
      <c r="A490" t="s">
        <v>1034</v>
      </c>
      <c r="B490" t="s">
        <v>717</v>
      </c>
      <c r="C490" t="str">
        <f>TRIM(LEFT(Table1[[#This Row],[product_name]], FIND(" ", Table1[[#This Row],[product_name]], FIND(" ", Table1[[#This Row],[product_name]], FIND(" ", Table1[[#This Row],[product_name]])+1)+1)))</f>
        <v>Fire-Boltt Phoenix Smart</v>
      </c>
      <c r="D490" t="str">
        <f>PROPER(Table1[[#This Row],[Column1]])</f>
        <v>Fire-Boltt Phoenix Smart</v>
      </c>
      <c r="E490" t="s">
        <v>52</v>
      </c>
      <c r="F490" t="s">
        <v>722</v>
      </c>
      <c r="G490" t="s">
        <v>723</v>
      </c>
      <c r="H490" t="s">
        <v>865</v>
      </c>
      <c r="I490" s="1">
        <v>89</v>
      </c>
      <c r="J490" s="1">
        <v>9999</v>
      </c>
      <c r="K490" s="4">
        <v>0.8</v>
      </c>
      <c r="L490">
        <f>IF(Table1[[#This Row],[discount_percentage]]&gt;=0.5, 1,0)</f>
        <v>1</v>
      </c>
      <c r="M490">
        <v>4.3</v>
      </c>
      <c r="N490" s="2">
        <v>27704</v>
      </c>
      <c r="O490" s="5">
        <f>IF(Table1[[#This Row],[rating_count]]&lt;1000, 1, 0)</f>
        <v>0</v>
      </c>
      <c r="P490" s="6">
        <f>Table1[[#This Row],[actual_price]]*Table1[[#This Row],[rating_count]]</f>
        <v>277012296</v>
      </c>
      <c r="Q490" s="3" t="str">
        <f>IF(Table1[[#This Row],[discounted_price]]&lt;200, "₹ 200",IF(Table1[[#This Row],[discounted_price]]&lt;=500,"₹ 200-₹ 500", "&gt;₹ 500"))</f>
        <v>₹ 200</v>
      </c>
      <c r="R490">
        <f>Table1[[#This Row],[rating]]*Table1[[#This Row],[rating_count]]</f>
        <v>119127.2</v>
      </c>
      <c r="S490" t="str">
        <f>IF(Table1[[#This Row],[discount_percentage]]&lt;0.25, "Low", IF(Table1[[#This Row],[discount_percentage]]&lt;0.5, "Medium", "High"))</f>
        <v>High</v>
      </c>
    </row>
    <row r="491" spans="1:19" x14ac:dyDescent="0.25">
      <c r="A491" t="s">
        <v>1035</v>
      </c>
      <c r="B491" t="s">
        <v>1036</v>
      </c>
      <c r="C491" t="str">
        <f>TRIM(LEFT(Table1[[#This Row],[product_name]], FIND(" ", Table1[[#This Row],[product_name]], FIND(" ", Table1[[#This Row],[product_name]], FIND(" ", Table1[[#This Row],[product_name]])+1)+1)))</f>
        <v>Redmi Note 11</v>
      </c>
      <c r="D491" t="str">
        <f>PROPER(Table1[[#This Row],[Column1]])</f>
        <v>Redmi Note 11</v>
      </c>
      <c r="E491" t="s">
        <v>52</v>
      </c>
      <c r="F491" t="s">
        <v>722</v>
      </c>
      <c r="G491" t="s">
        <v>727</v>
      </c>
      <c r="H491" t="s">
        <v>728</v>
      </c>
      <c r="I491" s="1">
        <v>15499</v>
      </c>
      <c r="J491" s="1">
        <v>18999</v>
      </c>
      <c r="K491" s="4">
        <v>0.32</v>
      </c>
      <c r="L491">
        <f>IF(Table1[[#This Row],[discount_percentage]]&gt;=0.5, 1,0)</f>
        <v>0</v>
      </c>
      <c r="M491">
        <v>4.0999999999999996</v>
      </c>
      <c r="N491" s="2">
        <v>50772</v>
      </c>
      <c r="O491" s="5">
        <f>IF(Table1[[#This Row],[rating_count]]&lt;1000, 1, 0)</f>
        <v>0</v>
      </c>
      <c r="P491" s="6">
        <f>Table1[[#This Row],[actual_price]]*Table1[[#This Row],[rating_count]]</f>
        <v>964617228</v>
      </c>
      <c r="Q491" s="3" t="str">
        <f>IF(Table1[[#This Row],[discounted_price]]&lt;200, "₹ 200",IF(Table1[[#This Row],[discounted_price]]&lt;=500,"₹ 200-₹ 500", "&gt;₹ 500"))</f>
        <v>&gt;₹ 500</v>
      </c>
      <c r="R491">
        <f>Table1[[#This Row],[rating]]*Table1[[#This Row],[rating_count]]</f>
        <v>208165.19999999998</v>
      </c>
      <c r="S491" t="str">
        <f>IF(Table1[[#This Row],[discount_percentage]]&lt;0.25, "Low", IF(Table1[[#This Row],[discount_percentage]]&lt;0.5, "Medium", "High"))</f>
        <v>Medium</v>
      </c>
    </row>
    <row r="492" spans="1:19" x14ac:dyDescent="0.25">
      <c r="A492" t="s">
        <v>1037</v>
      </c>
      <c r="B492" t="s">
        <v>1038</v>
      </c>
      <c r="C492" t="str">
        <f>TRIM(LEFT(Table1[[#This Row],[product_name]], FIND(" ", Table1[[#This Row],[product_name]], FIND(" ", Table1[[#This Row],[product_name]], FIND(" ", Table1[[#This Row],[product_name]])+1)+1)))</f>
        <v>Noise ColorFit Pro</v>
      </c>
      <c r="D492" t="str">
        <f>PROPER(Table1[[#This Row],[Column1]])</f>
        <v>Noise Colorfit Pro</v>
      </c>
      <c r="E492" t="s">
        <v>52</v>
      </c>
      <c r="F492" t="s">
        <v>722</v>
      </c>
      <c r="G492" t="s">
        <v>727</v>
      </c>
      <c r="H492" t="s">
        <v>728</v>
      </c>
      <c r="I492" s="1">
        <v>13999</v>
      </c>
      <c r="J492" s="1">
        <v>4999</v>
      </c>
      <c r="K492" s="4">
        <v>0.7</v>
      </c>
      <c r="L492">
        <f>IF(Table1[[#This Row],[discount_percentage]]&gt;=0.5, 1,0)</f>
        <v>1</v>
      </c>
      <c r="M492">
        <v>4</v>
      </c>
      <c r="N492" s="2">
        <v>92588</v>
      </c>
      <c r="O492" s="5">
        <f>IF(Table1[[#This Row],[rating_count]]&lt;1000, 1, 0)</f>
        <v>0</v>
      </c>
      <c r="P492" s="6">
        <f>Table1[[#This Row],[actual_price]]*Table1[[#This Row],[rating_count]]</f>
        <v>462847412</v>
      </c>
      <c r="Q492" s="3" t="str">
        <f>IF(Table1[[#This Row],[discounted_price]]&lt;200, "₹ 200",IF(Table1[[#This Row],[discounted_price]]&lt;=500,"₹ 200-₹ 500", "&gt;₹ 500"))</f>
        <v>&gt;₹ 500</v>
      </c>
      <c r="R492">
        <f>Table1[[#This Row],[rating]]*Table1[[#This Row],[rating_count]]</f>
        <v>370352</v>
      </c>
      <c r="S492" t="str">
        <f>IF(Table1[[#This Row],[discount_percentage]]&lt;0.25, "Low", IF(Table1[[#This Row],[discount_percentage]]&lt;0.5, "Medium", "High"))</f>
        <v>High</v>
      </c>
    </row>
    <row r="493" spans="1:19" x14ac:dyDescent="0.25">
      <c r="A493" t="s">
        <v>1039</v>
      </c>
      <c r="B493" t="s">
        <v>1040</v>
      </c>
      <c r="C493" t="str">
        <f>TRIM(LEFT(Table1[[#This Row],[product_name]], FIND(" ", Table1[[#This Row],[product_name]], FIND(" ", Table1[[#This Row],[product_name]], FIND(" ", Table1[[#This Row],[product_name]])+1)+1)))</f>
        <v>Redmi Note 11T</v>
      </c>
      <c r="D493" t="str">
        <f>PROPER(Table1[[#This Row],[Column1]])</f>
        <v>Redmi Note 11T</v>
      </c>
      <c r="E493" t="s">
        <v>52</v>
      </c>
      <c r="F493" t="s">
        <v>714</v>
      </c>
      <c r="G493" t="s">
        <v>715</v>
      </c>
      <c r="I493" s="1">
        <v>1999</v>
      </c>
      <c r="J493" s="1">
        <v>20999</v>
      </c>
      <c r="K493" s="4">
        <v>0.19</v>
      </c>
      <c r="L493">
        <f>IF(Table1[[#This Row],[discount_percentage]]&gt;=0.5, 1,0)</f>
        <v>0</v>
      </c>
      <c r="M493">
        <v>4.0999999999999996</v>
      </c>
      <c r="N493" s="2">
        <v>31822</v>
      </c>
      <c r="O493" s="5">
        <f>IF(Table1[[#This Row],[rating_count]]&lt;1000, 1, 0)</f>
        <v>0</v>
      </c>
      <c r="P493" s="6">
        <f>Table1[[#This Row],[actual_price]]*Table1[[#This Row],[rating_count]]</f>
        <v>668230178</v>
      </c>
      <c r="Q493" s="3" t="str">
        <f>IF(Table1[[#This Row],[discounted_price]]&lt;200, "₹ 200",IF(Table1[[#This Row],[discounted_price]]&lt;=500,"₹ 200-₹ 500", "&gt;₹ 500"))</f>
        <v>&gt;₹ 500</v>
      </c>
      <c r="R493">
        <f>Table1[[#This Row],[rating]]*Table1[[#This Row],[rating_count]]</f>
        <v>130470.19999999998</v>
      </c>
      <c r="S493" t="str">
        <f>IF(Table1[[#This Row],[discount_percentage]]&lt;0.25, "Low", IF(Table1[[#This Row],[discount_percentage]]&lt;0.5, "Medium", "High"))</f>
        <v>Low</v>
      </c>
    </row>
    <row r="494" spans="1:19" x14ac:dyDescent="0.25">
      <c r="A494" t="s">
        <v>1041</v>
      </c>
      <c r="B494" t="s">
        <v>1042</v>
      </c>
      <c r="C494" t="str">
        <f>TRIM(LEFT(Table1[[#This Row],[product_name]], FIND(" ", Table1[[#This Row],[product_name]], FIND(" ", Table1[[#This Row],[product_name]], FIND(" ", Table1[[#This Row],[product_name]])+1)+1)))</f>
        <v>Newly Launched Boult</v>
      </c>
      <c r="D494" t="str">
        <f>PROPER(Table1[[#This Row],[Column1]])</f>
        <v>Newly Launched Boult</v>
      </c>
      <c r="E494" t="s">
        <v>52</v>
      </c>
      <c r="F494" t="s">
        <v>714</v>
      </c>
      <c r="G494" t="s">
        <v>715</v>
      </c>
      <c r="I494" s="1">
        <v>1399</v>
      </c>
      <c r="J494" s="1">
        <v>8499</v>
      </c>
      <c r="K494" s="4">
        <v>0.76</v>
      </c>
      <c r="L494">
        <f>IF(Table1[[#This Row],[discount_percentage]]&gt;=0.5, 1,0)</f>
        <v>1</v>
      </c>
      <c r="M494">
        <v>4.3</v>
      </c>
      <c r="N494" s="2">
        <v>240</v>
      </c>
      <c r="O494" s="5">
        <f>IF(Table1[[#This Row],[rating_count]]&lt;1000, 1, 0)</f>
        <v>1</v>
      </c>
      <c r="P494" s="6">
        <f>Table1[[#This Row],[actual_price]]*Table1[[#This Row],[rating_count]]</f>
        <v>2039760</v>
      </c>
      <c r="Q494" s="3" t="str">
        <f>IF(Table1[[#This Row],[discounted_price]]&lt;200, "₹ 200",IF(Table1[[#This Row],[discounted_price]]&lt;=500,"₹ 200-₹ 500", "&gt;₹ 500"))</f>
        <v>&gt;₹ 500</v>
      </c>
      <c r="R494">
        <f>Table1[[#This Row],[rating]]*Table1[[#This Row],[rating_count]]</f>
        <v>1032</v>
      </c>
      <c r="S494" t="str">
        <f>IF(Table1[[#This Row],[discount_percentage]]&lt;0.25, "Low", IF(Table1[[#This Row],[discount_percentage]]&lt;0.5, "Medium", "High"))</f>
        <v>High</v>
      </c>
    </row>
    <row r="495" spans="1:19" x14ac:dyDescent="0.25">
      <c r="A495" t="s">
        <v>1043</v>
      </c>
      <c r="B495" t="s">
        <v>1044</v>
      </c>
      <c r="C495" t="str">
        <f>TRIM(LEFT(Table1[[#This Row],[product_name]], FIND(" ", Table1[[#This Row],[product_name]], FIND(" ", Table1[[#This Row],[product_name]], FIND(" ", Table1[[#This Row],[product_name]])+1)+1)))</f>
        <v>OnePlus Nord Watch</v>
      </c>
      <c r="D495" t="str">
        <f>PROPER(Table1[[#This Row],[Column1]])</f>
        <v>Oneplus Nord Watch</v>
      </c>
      <c r="E495" t="s">
        <v>52</v>
      </c>
      <c r="F495" t="s">
        <v>722</v>
      </c>
      <c r="G495" t="s">
        <v>723</v>
      </c>
      <c r="H495" t="s">
        <v>773</v>
      </c>
      <c r="I495" s="1">
        <v>599</v>
      </c>
      <c r="J495" s="1">
        <v>6999</v>
      </c>
      <c r="K495" s="4">
        <v>0.28999999999999998</v>
      </c>
      <c r="L495">
        <f>IF(Table1[[#This Row],[discount_percentage]]&gt;=0.5, 1,0)</f>
        <v>0</v>
      </c>
      <c r="M495">
        <v>3.8</v>
      </c>
      <c r="N495" s="2">
        <v>758</v>
      </c>
      <c r="O495" s="5">
        <f>IF(Table1[[#This Row],[rating_count]]&lt;1000, 1, 0)</f>
        <v>1</v>
      </c>
      <c r="P495" s="6">
        <f>Table1[[#This Row],[actual_price]]*Table1[[#This Row],[rating_count]]</f>
        <v>5305242</v>
      </c>
      <c r="Q495" s="3" t="str">
        <f>IF(Table1[[#This Row],[discounted_price]]&lt;200, "₹ 200",IF(Table1[[#This Row],[discounted_price]]&lt;=500,"₹ 200-₹ 500", "&gt;₹ 500"))</f>
        <v>&gt;₹ 500</v>
      </c>
      <c r="R495">
        <f>Table1[[#This Row],[rating]]*Table1[[#This Row],[rating_count]]</f>
        <v>2880.4</v>
      </c>
      <c r="S495" t="str">
        <f>IF(Table1[[#This Row],[discount_percentage]]&lt;0.25, "Low", IF(Table1[[#This Row],[discount_percentage]]&lt;0.5, "Medium", "High"))</f>
        <v>Medium</v>
      </c>
    </row>
    <row r="496" spans="1:19" x14ac:dyDescent="0.25">
      <c r="A496" t="s">
        <v>1045</v>
      </c>
      <c r="B496" t="s">
        <v>1046</v>
      </c>
      <c r="C496" t="str">
        <f>TRIM(LEFT(Table1[[#This Row],[product_name]], FIND(" ", Table1[[#This Row],[product_name]], FIND(" ", Table1[[#This Row],[product_name]], FIND(" ", Table1[[#This Row],[product_name]])+1)+1)))</f>
        <v>Noise Agile 2</v>
      </c>
      <c r="D496" t="str">
        <f>PROPER(Table1[[#This Row],[Column1]])</f>
        <v>Noise Agile 2</v>
      </c>
      <c r="E496" t="s">
        <v>52</v>
      </c>
      <c r="F496" t="s">
        <v>722</v>
      </c>
      <c r="G496" t="s">
        <v>723</v>
      </c>
      <c r="H496" t="s">
        <v>724</v>
      </c>
      <c r="I496" s="1">
        <v>199</v>
      </c>
      <c r="J496" s="1">
        <v>5999</v>
      </c>
      <c r="K496" s="4">
        <v>0.57999999999999996</v>
      </c>
      <c r="L496">
        <f>IF(Table1[[#This Row],[discount_percentage]]&gt;=0.5, 1,0)</f>
        <v>1</v>
      </c>
      <c r="M496">
        <v>3.7</v>
      </c>
      <c r="N496" s="2">
        <v>828</v>
      </c>
      <c r="O496" s="5">
        <f>IF(Table1[[#This Row],[rating_count]]&lt;1000, 1, 0)</f>
        <v>1</v>
      </c>
      <c r="P496" s="6">
        <f>Table1[[#This Row],[actual_price]]*Table1[[#This Row],[rating_count]]</f>
        <v>4967172</v>
      </c>
      <c r="Q496" s="3" t="str">
        <f>IF(Table1[[#This Row],[discounted_price]]&lt;200, "₹ 200",IF(Table1[[#This Row],[discounted_price]]&lt;=500,"₹ 200-₹ 500", "&gt;₹ 500"))</f>
        <v>₹ 200</v>
      </c>
      <c r="R496">
        <f>Table1[[#This Row],[rating]]*Table1[[#This Row],[rating_count]]</f>
        <v>3063.6000000000004</v>
      </c>
      <c r="S496" t="str">
        <f>IF(Table1[[#This Row],[discount_percentage]]&lt;0.25, "Low", IF(Table1[[#This Row],[discount_percentage]]&lt;0.5, "Medium", "High"))</f>
        <v>High</v>
      </c>
    </row>
    <row r="497" spans="1:19" x14ac:dyDescent="0.25">
      <c r="A497" t="s">
        <v>1047</v>
      </c>
      <c r="B497" t="s">
        <v>1048</v>
      </c>
      <c r="C497" t="str">
        <f>TRIM(LEFT(Table1[[#This Row],[product_name]], FIND(" ", Table1[[#This Row],[product_name]], FIND(" ", Table1[[#This Row],[product_name]], FIND(" ", Table1[[#This Row],[product_name]])+1)+1)))</f>
        <v>Motorola a10 Dual</v>
      </c>
      <c r="D497" t="str">
        <f>PROPER(Table1[[#This Row],[Column1]])</f>
        <v>Motorola A10 Dual</v>
      </c>
      <c r="E497" t="s">
        <v>52</v>
      </c>
      <c r="F497" t="s">
        <v>714</v>
      </c>
      <c r="G497" t="s">
        <v>715</v>
      </c>
      <c r="I497" s="1">
        <v>1799</v>
      </c>
      <c r="J497" s="1">
        <v>1630</v>
      </c>
      <c r="K497" s="4">
        <v>0.14000000000000001</v>
      </c>
      <c r="L497">
        <f>IF(Table1[[#This Row],[discount_percentage]]&gt;=0.5, 1,0)</f>
        <v>0</v>
      </c>
      <c r="M497">
        <v>4</v>
      </c>
      <c r="N497" s="2">
        <v>9378</v>
      </c>
      <c r="O497" s="5">
        <f>IF(Table1[[#This Row],[rating_count]]&lt;1000, 1, 0)</f>
        <v>0</v>
      </c>
      <c r="P497" s="6">
        <f>Table1[[#This Row],[actual_price]]*Table1[[#This Row],[rating_count]]</f>
        <v>15286140</v>
      </c>
      <c r="Q497" s="3" t="str">
        <f>IF(Table1[[#This Row],[discounted_price]]&lt;200, "₹ 200",IF(Table1[[#This Row],[discounted_price]]&lt;=500,"₹ 200-₹ 500", "&gt;₹ 500"))</f>
        <v>&gt;₹ 500</v>
      </c>
      <c r="R497">
        <f>Table1[[#This Row],[rating]]*Table1[[#This Row],[rating_count]]</f>
        <v>37512</v>
      </c>
      <c r="S497" t="str">
        <f>IF(Table1[[#This Row],[discount_percentage]]&lt;0.25, "Low", IF(Table1[[#This Row],[discount_percentage]]&lt;0.5, "Medium", "High"))</f>
        <v>Low</v>
      </c>
    </row>
    <row r="498" spans="1:19" x14ac:dyDescent="0.25">
      <c r="A498" t="s">
        <v>1049</v>
      </c>
      <c r="B498" t="s">
        <v>1050</v>
      </c>
      <c r="C498" t="str">
        <f>TRIM(LEFT(Table1[[#This Row],[product_name]], FIND(" ", Table1[[#This Row],[product_name]], FIND(" ", Table1[[#This Row],[product_name]], FIND(" ", Table1[[#This Row],[product_name]])+1)+1)))</f>
        <v>Fire-Boltt Ninja 3</v>
      </c>
      <c r="D498" t="str">
        <f>PROPER(Table1[[#This Row],[Column1]])</f>
        <v>Fire-Boltt Ninja 3</v>
      </c>
      <c r="E498" t="s">
        <v>52</v>
      </c>
      <c r="F498" t="s">
        <v>714</v>
      </c>
      <c r="G498" t="s">
        <v>715</v>
      </c>
      <c r="I498" s="1">
        <v>1499</v>
      </c>
      <c r="J498" s="1">
        <v>9999</v>
      </c>
      <c r="K498" s="4">
        <v>0.85</v>
      </c>
      <c r="L498">
        <f>IF(Table1[[#This Row],[discount_percentage]]&gt;=0.5, 1,0)</f>
        <v>1</v>
      </c>
      <c r="M498">
        <v>4.2</v>
      </c>
      <c r="N498" s="2">
        <v>22638</v>
      </c>
      <c r="O498" s="5">
        <f>IF(Table1[[#This Row],[rating_count]]&lt;1000, 1, 0)</f>
        <v>0</v>
      </c>
      <c r="P498" s="6">
        <f>Table1[[#This Row],[actual_price]]*Table1[[#This Row],[rating_count]]</f>
        <v>226357362</v>
      </c>
      <c r="Q498" s="3" t="str">
        <f>IF(Table1[[#This Row],[discounted_price]]&lt;200, "₹ 200",IF(Table1[[#This Row],[discounted_price]]&lt;=500,"₹ 200-₹ 500", "&gt;₹ 500"))</f>
        <v>&gt;₹ 500</v>
      </c>
      <c r="R498">
        <f>Table1[[#This Row],[rating]]*Table1[[#This Row],[rating_count]]</f>
        <v>95079.6</v>
      </c>
      <c r="S498" t="str">
        <f>IF(Table1[[#This Row],[discount_percentage]]&lt;0.25, "Low", IF(Table1[[#This Row],[discount_percentage]]&lt;0.5, "Medium", "High"))</f>
        <v>High</v>
      </c>
    </row>
    <row r="499" spans="1:19" x14ac:dyDescent="0.25">
      <c r="A499" t="s">
        <v>1051</v>
      </c>
      <c r="B499" t="s">
        <v>1052</v>
      </c>
      <c r="C499" t="str">
        <f>TRIM(LEFT(Table1[[#This Row],[product_name]], FIND(" ", Table1[[#This Row],[product_name]], FIND(" ", Table1[[#This Row],[product_name]], FIND(" ", Table1[[#This Row],[product_name]])+1)+1)))</f>
        <v>Flix (Beetel) Bolt</v>
      </c>
      <c r="D499" t="str">
        <f>PROPER(Table1[[#This Row],[Column1]])</f>
        <v>Flix (Beetel) Bolt</v>
      </c>
      <c r="E499" t="s">
        <v>52</v>
      </c>
      <c r="F499" t="s">
        <v>722</v>
      </c>
      <c r="G499" t="s">
        <v>727</v>
      </c>
      <c r="H499" t="s">
        <v>728</v>
      </c>
      <c r="I499" s="1">
        <v>20999</v>
      </c>
      <c r="J499" s="1">
        <v>599</v>
      </c>
      <c r="K499" s="4">
        <v>0.57999999999999996</v>
      </c>
      <c r="L499">
        <f>IF(Table1[[#This Row],[discount_percentage]]&gt;=0.5, 1,0)</f>
        <v>1</v>
      </c>
      <c r="M499">
        <v>3.9</v>
      </c>
      <c r="N499" s="2">
        <v>2147</v>
      </c>
      <c r="O499" s="5">
        <f>IF(Table1[[#This Row],[rating_count]]&lt;1000, 1, 0)</f>
        <v>0</v>
      </c>
      <c r="P499" s="6">
        <f>Table1[[#This Row],[actual_price]]*Table1[[#This Row],[rating_count]]</f>
        <v>1286053</v>
      </c>
      <c r="Q499" s="3" t="str">
        <f>IF(Table1[[#This Row],[discounted_price]]&lt;200, "₹ 200",IF(Table1[[#This Row],[discounted_price]]&lt;=500,"₹ 200-₹ 500", "&gt;₹ 500"))</f>
        <v>&gt;₹ 500</v>
      </c>
      <c r="R499">
        <f>Table1[[#This Row],[rating]]*Table1[[#This Row],[rating_count]]</f>
        <v>8373.2999999999993</v>
      </c>
      <c r="S499" t="str">
        <f>IF(Table1[[#This Row],[discount_percentage]]&lt;0.25, "Low", IF(Table1[[#This Row],[discount_percentage]]&lt;0.5, "Medium", "High"))</f>
        <v>High</v>
      </c>
    </row>
    <row r="500" spans="1:19" x14ac:dyDescent="0.25">
      <c r="A500" t="s">
        <v>1053</v>
      </c>
      <c r="B500" t="s">
        <v>1054</v>
      </c>
      <c r="C500" t="str">
        <f>TRIM(LEFT(Table1[[#This Row],[product_name]], FIND(" ", Table1[[#This Row],[product_name]], FIND(" ", Table1[[#This Row],[product_name]], FIND(" ", Table1[[#This Row],[product_name]])+1)+1)))</f>
        <v>Kyosei Advanced Tempered</v>
      </c>
      <c r="D500" t="str">
        <f>PROPER(Table1[[#This Row],[Column1]])</f>
        <v>Kyosei Advanced Tempered</v>
      </c>
      <c r="E500" t="s">
        <v>52</v>
      </c>
      <c r="F500" t="s">
        <v>722</v>
      </c>
      <c r="G500" t="s">
        <v>727</v>
      </c>
      <c r="H500" t="s">
        <v>728</v>
      </c>
      <c r="I500" s="1">
        <v>12999</v>
      </c>
      <c r="J500" s="1">
        <v>1199</v>
      </c>
      <c r="K500" s="4">
        <v>0.75</v>
      </c>
      <c r="L500">
        <f>IF(Table1[[#This Row],[discount_percentage]]&gt;=0.5, 1,0)</f>
        <v>1</v>
      </c>
      <c r="M500">
        <v>4.5</v>
      </c>
      <c r="N500" s="2">
        <v>596</v>
      </c>
      <c r="O500" s="5">
        <f>IF(Table1[[#This Row],[rating_count]]&lt;1000, 1, 0)</f>
        <v>1</v>
      </c>
      <c r="P500" s="6">
        <f>Table1[[#This Row],[actual_price]]*Table1[[#This Row],[rating_count]]</f>
        <v>714604</v>
      </c>
      <c r="Q500" s="3" t="str">
        <f>IF(Table1[[#This Row],[discounted_price]]&lt;200, "₹ 200",IF(Table1[[#This Row],[discounted_price]]&lt;=500,"₹ 200-₹ 500", "&gt;₹ 500"))</f>
        <v>&gt;₹ 500</v>
      </c>
      <c r="R500">
        <f>Table1[[#This Row],[rating]]*Table1[[#This Row],[rating_count]]</f>
        <v>2682</v>
      </c>
      <c r="S500" t="str">
        <f>IF(Table1[[#This Row],[discount_percentage]]&lt;0.25, "Low", IF(Table1[[#This Row],[discount_percentage]]&lt;0.5, "Medium", "High"))</f>
        <v>High</v>
      </c>
    </row>
    <row r="501" spans="1:19" x14ac:dyDescent="0.25">
      <c r="A501" t="s">
        <v>1055</v>
      </c>
      <c r="B501" t="s">
        <v>1056</v>
      </c>
      <c r="C501" t="str">
        <f>TRIM(LEFT(Table1[[#This Row],[product_name]], FIND(" ", Table1[[#This Row],[product_name]], FIND(" ", Table1[[#This Row],[product_name]], FIND(" ", Table1[[#This Row],[product_name]])+1)+1)))</f>
        <v>STRIFF 12 Pieces</v>
      </c>
      <c r="D501" t="str">
        <f>PROPER(Table1[[#This Row],[Column1]])</f>
        <v>Striff 12 Pieces</v>
      </c>
      <c r="E501" t="s">
        <v>52</v>
      </c>
      <c r="F501" t="s">
        <v>722</v>
      </c>
      <c r="G501" t="s">
        <v>727</v>
      </c>
      <c r="H501" t="s">
        <v>728</v>
      </c>
      <c r="I501" s="1">
        <v>16999</v>
      </c>
      <c r="J501" s="1">
        <v>499</v>
      </c>
      <c r="K501" s="4">
        <v>0.84</v>
      </c>
      <c r="L501">
        <f>IF(Table1[[#This Row],[discount_percentage]]&gt;=0.5, 1,0)</f>
        <v>1</v>
      </c>
      <c r="M501">
        <v>4.2</v>
      </c>
      <c r="N501" s="2">
        <v>1949</v>
      </c>
      <c r="O501" s="5">
        <f>IF(Table1[[#This Row],[rating_count]]&lt;1000, 1, 0)</f>
        <v>0</v>
      </c>
      <c r="P501" s="6">
        <f>Table1[[#This Row],[actual_price]]*Table1[[#This Row],[rating_count]]</f>
        <v>972551</v>
      </c>
      <c r="Q501" s="3" t="str">
        <f>IF(Table1[[#This Row],[discounted_price]]&lt;200, "₹ 200",IF(Table1[[#This Row],[discounted_price]]&lt;=500,"₹ 200-₹ 500", "&gt;₹ 500"))</f>
        <v>&gt;₹ 500</v>
      </c>
      <c r="R501">
        <f>Table1[[#This Row],[rating]]*Table1[[#This Row],[rating_count]]</f>
        <v>8185.8</v>
      </c>
      <c r="S501" t="str">
        <f>IF(Table1[[#This Row],[discount_percentage]]&lt;0.25, "Low", IF(Table1[[#This Row],[discount_percentage]]&lt;0.5, "Medium", "High"))</f>
        <v>High</v>
      </c>
    </row>
    <row r="502" spans="1:19" x14ac:dyDescent="0.25">
      <c r="A502" t="s">
        <v>1057</v>
      </c>
      <c r="B502" t="s">
        <v>1058</v>
      </c>
      <c r="C502" t="str">
        <f>TRIM(LEFT(Table1[[#This Row],[product_name]], FIND(" ", Table1[[#This Row],[product_name]], FIND(" ", Table1[[#This Row],[product_name]], FIND(" ", Table1[[#This Row],[product_name]])+1)+1)))</f>
        <v>Redmi 11 Prime</v>
      </c>
      <c r="D502" t="str">
        <f>PROPER(Table1[[#This Row],[Column1]])</f>
        <v>Redmi 11 Prime</v>
      </c>
      <c r="E502" t="s">
        <v>52</v>
      </c>
      <c r="F502" t="s">
        <v>722</v>
      </c>
      <c r="G502" t="s">
        <v>727</v>
      </c>
      <c r="H502" t="s">
        <v>728</v>
      </c>
      <c r="I502" s="1">
        <v>19999</v>
      </c>
      <c r="J502" s="1">
        <v>15999</v>
      </c>
      <c r="K502" s="4">
        <v>0.13</v>
      </c>
      <c r="L502">
        <f>IF(Table1[[#This Row],[discount_percentage]]&gt;=0.5, 1,0)</f>
        <v>0</v>
      </c>
      <c r="M502">
        <v>3.9</v>
      </c>
      <c r="N502" s="2">
        <v>2180</v>
      </c>
      <c r="O502" s="5">
        <f>IF(Table1[[#This Row],[rating_count]]&lt;1000, 1, 0)</f>
        <v>0</v>
      </c>
      <c r="P502" s="6">
        <f>Table1[[#This Row],[actual_price]]*Table1[[#This Row],[rating_count]]</f>
        <v>34877820</v>
      </c>
      <c r="Q502" s="3" t="str">
        <f>IF(Table1[[#This Row],[discounted_price]]&lt;200, "₹ 200",IF(Table1[[#This Row],[discounted_price]]&lt;=500,"₹ 200-₹ 500", "&gt;₹ 500"))</f>
        <v>&gt;₹ 500</v>
      </c>
      <c r="R502">
        <f>Table1[[#This Row],[rating]]*Table1[[#This Row],[rating_count]]</f>
        <v>8502</v>
      </c>
      <c r="S502" t="str">
        <f>IF(Table1[[#This Row],[discount_percentage]]&lt;0.25, "Low", IF(Table1[[#This Row],[discount_percentage]]&lt;0.5, "Medium", "High"))</f>
        <v>Low</v>
      </c>
    </row>
    <row r="503" spans="1:19" x14ac:dyDescent="0.25">
      <c r="A503" t="s">
        <v>1059</v>
      </c>
      <c r="B503" t="s">
        <v>1060</v>
      </c>
      <c r="C503" t="str">
        <f>TRIM(LEFT(Table1[[#This Row],[product_name]], FIND(" ", Table1[[#This Row],[product_name]], FIND(" ", Table1[[#This Row],[product_name]], FIND(" ", Table1[[#This Row],[product_name]])+1)+1)))</f>
        <v>Samsung Original EHS64</v>
      </c>
      <c r="D503" t="str">
        <f>PROPER(Table1[[#This Row],[Column1]])</f>
        <v>Samsung Original Ehs64</v>
      </c>
      <c r="E503" t="s">
        <v>52</v>
      </c>
      <c r="F503" t="s">
        <v>722</v>
      </c>
      <c r="G503" t="s">
        <v>727</v>
      </c>
      <c r="H503" t="s">
        <v>728</v>
      </c>
      <c r="I503" s="1">
        <v>12999</v>
      </c>
      <c r="J503" s="1">
        <v>999</v>
      </c>
      <c r="K503" s="4">
        <v>0.05</v>
      </c>
      <c r="L503">
        <f>IF(Table1[[#This Row],[discount_percentage]]&gt;=0.5, 1,0)</f>
        <v>0</v>
      </c>
      <c r="M503">
        <v>4.2</v>
      </c>
      <c r="N503" s="2">
        <v>31539</v>
      </c>
      <c r="O503" s="5">
        <f>IF(Table1[[#This Row],[rating_count]]&lt;1000, 1, 0)</f>
        <v>0</v>
      </c>
      <c r="P503" s="6">
        <f>Table1[[#This Row],[actual_price]]*Table1[[#This Row],[rating_count]]</f>
        <v>31507461</v>
      </c>
      <c r="Q503" s="3" t="str">
        <f>IF(Table1[[#This Row],[discounted_price]]&lt;200, "₹ 200",IF(Table1[[#This Row],[discounted_price]]&lt;=500,"₹ 200-₹ 500", "&gt;₹ 500"))</f>
        <v>&gt;₹ 500</v>
      </c>
      <c r="R503">
        <f>Table1[[#This Row],[rating]]*Table1[[#This Row],[rating_count]]</f>
        <v>132463.80000000002</v>
      </c>
      <c r="S503" t="str">
        <f>IF(Table1[[#This Row],[discount_percentage]]&lt;0.25, "Low", IF(Table1[[#This Row],[discount_percentage]]&lt;0.5, "Medium", "High"))</f>
        <v>Low</v>
      </c>
    </row>
    <row r="504" spans="1:19" x14ac:dyDescent="0.25">
      <c r="A504" t="s">
        <v>1061</v>
      </c>
      <c r="B504" t="s">
        <v>1062</v>
      </c>
      <c r="C504" t="str">
        <f>TRIM(LEFT(Table1[[#This Row],[product_name]], FIND(" ", Table1[[#This Row],[product_name]], FIND(" ", Table1[[#This Row],[product_name]], FIND(" ", Table1[[#This Row],[product_name]])+1)+1)))</f>
        <v>STRIFF Multi Angle</v>
      </c>
      <c r="D504" t="str">
        <f>PROPER(Table1[[#This Row],[Column1]])</f>
        <v>Striff Multi Angle</v>
      </c>
      <c r="E504" t="s">
        <v>52</v>
      </c>
      <c r="F504" t="s">
        <v>714</v>
      </c>
      <c r="G504" t="s">
        <v>715</v>
      </c>
      <c r="I504" s="1">
        <v>2999</v>
      </c>
      <c r="J504" s="1">
        <v>499</v>
      </c>
      <c r="K504" s="4">
        <v>0.8</v>
      </c>
      <c r="L504">
        <f>IF(Table1[[#This Row],[discount_percentage]]&gt;=0.5, 1,0)</f>
        <v>1</v>
      </c>
      <c r="M504">
        <v>4.0999999999999996</v>
      </c>
      <c r="N504" s="2">
        <v>2451</v>
      </c>
      <c r="O504" s="5">
        <f>IF(Table1[[#This Row],[rating_count]]&lt;1000, 1, 0)</f>
        <v>0</v>
      </c>
      <c r="P504" s="6">
        <f>Table1[[#This Row],[actual_price]]*Table1[[#This Row],[rating_count]]</f>
        <v>1223049</v>
      </c>
      <c r="Q504" s="3" t="str">
        <f>IF(Table1[[#This Row],[discounted_price]]&lt;200, "₹ 200",IF(Table1[[#This Row],[discounted_price]]&lt;=500,"₹ 200-₹ 500", "&gt;₹ 500"))</f>
        <v>&gt;₹ 500</v>
      </c>
      <c r="R504">
        <f>Table1[[#This Row],[rating]]*Table1[[#This Row],[rating_count]]</f>
        <v>10049.099999999999</v>
      </c>
      <c r="S504" t="str">
        <f>IF(Table1[[#This Row],[discount_percentage]]&lt;0.25, "Low", IF(Table1[[#This Row],[discount_percentage]]&lt;0.5, "Medium", "High"))</f>
        <v>High</v>
      </c>
    </row>
    <row r="505" spans="1:19" x14ac:dyDescent="0.25">
      <c r="A505" t="s">
        <v>1063</v>
      </c>
      <c r="B505" t="s">
        <v>1064</v>
      </c>
      <c r="C505" t="str">
        <f>TRIM(LEFT(Table1[[#This Row],[product_name]], FIND(" ", Table1[[#This Row],[product_name]], FIND(" ", Table1[[#This Row],[product_name]], FIND(" ", Table1[[#This Row],[product_name]])+1)+1)))</f>
        <v>boAt Newly Launched</v>
      </c>
      <c r="D505" t="str">
        <f>PROPER(Table1[[#This Row],[Column1]])</f>
        <v>Boat Newly Launched</v>
      </c>
      <c r="E505" t="s">
        <v>21</v>
      </c>
      <c r="F505" t="s">
        <v>22</v>
      </c>
      <c r="G505" t="s">
        <v>23</v>
      </c>
      <c r="H505" t="s">
        <v>24</v>
      </c>
      <c r="I505" s="1">
        <v>299</v>
      </c>
      <c r="J505" s="1">
        <v>7990</v>
      </c>
      <c r="K505" s="4">
        <v>0.69</v>
      </c>
      <c r="L505">
        <f>IF(Table1[[#This Row],[discount_percentage]]&gt;=0.5, 1,0)</f>
        <v>1</v>
      </c>
      <c r="M505">
        <v>4.0999999999999996</v>
      </c>
      <c r="N505" s="2">
        <v>154</v>
      </c>
      <c r="O505" s="5">
        <f>IF(Table1[[#This Row],[rating_count]]&lt;1000, 1, 0)</f>
        <v>1</v>
      </c>
      <c r="P505" s="6">
        <f>Table1[[#This Row],[actual_price]]*Table1[[#This Row],[rating_count]]</f>
        <v>1230460</v>
      </c>
      <c r="Q505" s="3" t="str">
        <f>IF(Table1[[#This Row],[discounted_price]]&lt;200, "₹ 200",IF(Table1[[#This Row],[discounted_price]]&lt;=500,"₹ 200-₹ 500", "&gt;₹ 500"))</f>
        <v>₹ 200-₹ 500</v>
      </c>
      <c r="R505">
        <f>Table1[[#This Row],[rating]]*Table1[[#This Row],[rating_count]]</f>
        <v>631.4</v>
      </c>
      <c r="S505" t="str">
        <f>IF(Table1[[#This Row],[discount_percentage]]&lt;0.25, "Low", IF(Table1[[#This Row],[discount_percentage]]&lt;0.5, "Medium", "High"))</f>
        <v>High</v>
      </c>
    </row>
    <row r="506" spans="1:19" x14ac:dyDescent="0.25">
      <c r="A506" t="s">
        <v>1065</v>
      </c>
      <c r="B506" t="s">
        <v>1066</v>
      </c>
      <c r="C506" t="str">
        <f>TRIM(LEFT(Table1[[#This Row],[product_name]], FIND(" ", Table1[[#This Row],[product_name]], FIND(" ", Table1[[#This Row],[product_name]], FIND(" ", Table1[[#This Row],[product_name]])+1)+1)))</f>
        <v>WeCool B1 Mobile</v>
      </c>
      <c r="D506" t="str">
        <f>PROPER(Table1[[#This Row],[Column1]])</f>
        <v>Wecool B1 Mobile</v>
      </c>
      <c r="E506" t="s">
        <v>21</v>
      </c>
      <c r="F506" t="s">
        <v>22</v>
      </c>
      <c r="G506" t="s">
        <v>23</v>
      </c>
      <c r="H506" t="s">
        <v>24</v>
      </c>
      <c r="I506" s="1">
        <v>970</v>
      </c>
      <c r="J506" s="1">
        <v>1999</v>
      </c>
      <c r="K506" s="4">
        <v>0.66</v>
      </c>
      <c r="L506">
        <f>IF(Table1[[#This Row],[discount_percentage]]&gt;=0.5, 1,0)</f>
        <v>1</v>
      </c>
      <c r="M506">
        <v>4.3</v>
      </c>
      <c r="N506" s="2">
        <v>1193</v>
      </c>
      <c r="O506" s="5">
        <f>IF(Table1[[#This Row],[rating_count]]&lt;1000, 1, 0)</f>
        <v>0</v>
      </c>
      <c r="P506" s="6">
        <f>Table1[[#This Row],[actual_price]]*Table1[[#This Row],[rating_count]]</f>
        <v>2384807</v>
      </c>
      <c r="Q506" s="3" t="str">
        <f>IF(Table1[[#This Row],[discounted_price]]&lt;200, "₹ 200",IF(Table1[[#This Row],[discounted_price]]&lt;=500,"₹ 200-₹ 500", "&gt;₹ 500"))</f>
        <v>&gt;₹ 500</v>
      </c>
      <c r="R506">
        <f>Table1[[#This Row],[rating]]*Table1[[#This Row],[rating_count]]</f>
        <v>5129.8999999999996</v>
      </c>
      <c r="S506" t="str">
        <f>IF(Table1[[#This Row],[discount_percentage]]&lt;0.25, "Low", IF(Table1[[#This Row],[discount_percentage]]&lt;0.5, "Medium", "High"))</f>
        <v>High</v>
      </c>
    </row>
    <row r="507" spans="1:19" x14ac:dyDescent="0.25">
      <c r="A507" t="s">
        <v>1067</v>
      </c>
      <c r="B507" t="s">
        <v>1068</v>
      </c>
      <c r="C507" t="str">
        <f>TRIM(LEFT(Table1[[#This Row],[product_name]], FIND(" ", Table1[[#This Row],[product_name]], FIND(" ", Table1[[#This Row],[product_name]], FIND(" ", Table1[[#This Row],[product_name]])+1)+1)))</f>
        <v>Sounce 360 Adjustable</v>
      </c>
      <c r="D507" t="str">
        <f>PROPER(Table1[[#This Row],[Column1]])</f>
        <v>Sounce 360 Adjustable</v>
      </c>
      <c r="E507" t="s">
        <v>52</v>
      </c>
      <c r="F507" t="s">
        <v>722</v>
      </c>
      <c r="G507" t="s">
        <v>723</v>
      </c>
      <c r="H507" t="s">
        <v>724</v>
      </c>
      <c r="I507" s="1">
        <v>329</v>
      </c>
      <c r="J507" s="1">
        <v>1899</v>
      </c>
      <c r="K507" s="4">
        <v>0.74</v>
      </c>
      <c r="L507">
        <f>IF(Table1[[#This Row],[discount_percentage]]&gt;=0.5, 1,0)</f>
        <v>1</v>
      </c>
      <c r="M507">
        <v>4.0999999999999996</v>
      </c>
      <c r="N507" s="2">
        <v>1475</v>
      </c>
      <c r="O507" s="5">
        <f>IF(Table1[[#This Row],[rating_count]]&lt;1000, 1, 0)</f>
        <v>0</v>
      </c>
      <c r="P507" s="6">
        <f>Table1[[#This Row],[actual_price]]*Table1[[#This Row],[rating_count]]</f>
        <v>2801025</v>
      </c>
      <c r="Q507" s="3" t="str">
        <f>IF(Table1[[#This Row],[discounted_price]]&lt;200, "₹ 200",IF(Table1[[#This Row],[discounted_price]]&lt;=500,"₹ 200-₹ 500", "&gt;₹ 500"))</f>
        <v>₹ 200-₹ 500</v>
      </c>
      <c r="R507">
        <f>Table1[[#This Row],[rating]]*Table1[[#This Row],[rating_count]]</f>
        <v>6047.4999999999991</v>
      </c>
      <c r="S507" t="str">
        <f>IF(Table1[[#This Row],[discount_percentage]]&lt;0.25, "Low", IF(Table1[[#This Row],[discount_percentage]]&lt;0.5, "Medium", "High"))</f>
        <v>High</v>
      </c>
    </row>
    <row r="508" spans="1:19" x14ac:dyDescent="0.25">
      <c r="A508" t="s">
        <v>1069</v>
      </c>
      <c r="B508" t="s">
        <v>1070</v>
      </c>
      <c r="C508" t="str">
        <f>TRIM(LEFT(Table1[[#This Row],[product_name]], FIND(" ", Table1[[#This Row],[product_name]], FIND(" ", Table1[[#This Row],[product_name]], FIND(" ", Table1[[#This Row],[product_name]])+1)+1)))</f>
        <v>OpenTech¬Æ Military-Grade Tempered</v>
      </c>
      <c r="D508" t="str">
        <f>PROPER(Table1[[#This Row],[Column1]])</f>
        <v>Opentech¬Æ Military-Grade Tempered</v>
      </c>
      <c r="E508" t="s">
        <v>52</v>
      </c>
      <c r="F508" t="s">
        <v>714</v>
      </c>
      <c r="G508" t="s">
        <v>715</v>
      </c>
      <c r="I508" s="1">
        <v>1299</v>
      </c>
      <c r="J508" s="1">
        <v>999</v>
      </c>
      <c r="K508" s="4">
        <v>0.7</v>
      </c>
      <c r="L508">
        <f>IF(Table1[[#This Row],[discount_percentage]]&gt;=0.5, 1,0)</f>
        <v>1</v>
      </c>
      <c r="M508">
        <v>4.3</v>
      </c>
      <c r="N508" s="2">
        <v>8891</v>
      </c>
      <c r="O508" s="5">
        <f>IF(Table1[[#This Row],[rating_count]]&lt;1000, 1, 0)</f>
        <v>0</v>
      </c>
      <c r="P508" s="6">
        <f>Table1[[#This Row],[actual_price]]*Table1[[#This Row],[rating_count]]</f>
        <v>8882109</v>
      </c>
      <c r="Q508" s="3" t="str">
        <f>IF(Table1[[#This Row],[discounted_price]]&lt;200, "₹ 200",IF(Table1[[#This Row],[discounted_price]]&lt;=500,"₹ 200-₹ 500", "&gt;₹ 500"))</f>
        <v>&gt;₹ 500</v>
      </c>
      <c r="R508">
        <f>Table1[[#This Row],[rating]]*Table1[[#This Row],[rating_count]]</f>
        <v>38231.299999999996</v>
      </c>
      <c r="S508" t="str">
        <f>IF(Table1[[#This Row],[discount_percentage]]&lt;0.25, "Low", IF(Table1[[#This Row],[discount_percentage]]&lt;0.5, "Medium", "High"))</f>
        <v>High</v>
      </c>
    </row>
    <row r="509" spans="1:19" x14ac:dyDescent="0.25">
      <c r="A509" t="s">
        <v>1071</v>
      </c>
      <c r="B509" t="s">
        <v>1072</v>
      </c>
      <c r="C509" t="str">
        <f>TRIM(LEFT(Table1[[#This Row],[product_name]], FIND(" ", Table1[[#This Row],[product_name]], FIND(" ", Table1[[#This Row],[product_name]], FIND(" ", Table1[[#This Row],[product_name]])+1)+1)))</f>
        <v>EN LIGNE Adjustable</v>
      </c>
      <c r="D509" t="str">
        <f>PROPER(Table1[[#This Row],[Column1]])</f>
        <v>En Ligne Adjustable</v>
      </c>
      <c r="E509" t="s">
        <v>52</v>
      </c>
      <c r="F509" t="s">
        <v>54</v>
      </c>
      <c r="G509" t="s">
        <v>739</v>
      </c>
      <c r="H509" t="s">
        <v>740</v>
      </c>
      <c r="I509" s="1">
        <v>1989</v>
      </c>
      <c r="J509" s="1">
        <v>499</v>
      </c>
      <c r="K509" s="4">
        <v>0.57999999999999996</v>
      </c>
      <c r="L509">
        <f>IF(Table1[[#This Row],[discount_percentage]]&gt;=0.5, 1,0)</f>
        <v>1</v>
      </c>
      <c r="M509">
        <v>3.6</v>
      </c>
      <c r="N509" s="2">
        <v>104</v>
      </c>
      <c r="O509" s="5">
        <f>IF(Table1[[#This Row],[rating_count]]&lt;1000, 1, 0)</f>
        <v>1</v>
      </c>
      <c r="P509" s="6">
        <f>Table1[[#This Row],[actual_price]]*Table1[[#This Row],[rating_count]]</f>
        <v>51896</v>
      </c>
      <c r="Q509" s="3" t="str">
        <f>IF(Table1[[#This Row],[discounted_price]]&lt;200, "₹ 200",IF(Table1[[#This Row],[discounted_price]]&lt;=500,"₹ 200-₹ 500", "&gt;₹ 500"))</f>
        <v>&gt;₹ 500</v>
      </c>
      <c r="R509">
        <f>Table1[[#This Row],[rating]]*Table1[[#This Row],[rating_count]]</f>
        <v>374.40000000000003</v>
      </c>
      <c r="S509" t="str">
        <f>IF(Table1[[#This Row],[discount_percentage]]&lt;0.25, "Low", IF(Table1[[#This Row],[discount_percentage]]&lt;0.5, "Medium", "High"))</f>
        <v>High</v>
      </c>
    </row>
    <row r="510" spans="1:19" x14ac:dyDescent="0.25">
      <c r="A510" t="s">
        <v>1073</v>
      </c>
      <c r="B510" t="s">
        <v>1074</v>
      </c>
      <c r="C510" t="str">
        <f>TRIM(LEFT(Table1[[#This Row],[product_name]], FIND(" ", Table1[[#This Row],[product_name]], FIND(" ", Table1[[#This Row],[product_name]], FIND(" ", Table1[[#This Row],[product_name]])+1)+1)))</f>
        <v>Tecno Spark 8T</v>
      </c>
      <c r="D510" t="str">
        <f>PROPER(Table1[[#This Row],[Column1]])</f>
        <v>Tecno Spark 8T</v>
      </c>
      <c r="E510" t="s">
        <v>52</v>
      </c>
      <c r="F510" t="s">
        <v>714</v>
      </c>
      <c r="G510" t="s">
        <v>715</v>
      </c>
      <c r="I510" s="1">
        <v>1999</v>
      </c>
      <c r="J510" s="1">
        <v>12999</v>
      </c>
      <c r="K510" s="4">
        <v>0.35</v>
      </c>
      <c r="L510">
        <f>IF(Table1[[#This Row],[discount_percentage]]&gt;=0.5, 1,0)</f>
        <v>0</v>
      </c>
      <c r="M510">
        <v>4.0999999999999996</v>
      </c>
      <c r="N510" s="2">
        <v>6662</v>
      </c>
      <c r="O510" s="5">
        <f>IF(Table1[[#This Row],[rating_count]]&lt;1000, 1, 0)</f>
        <v>0</v>
      </c>
      <c r="P510" s="6">
        <f>Table1[[#This Row],[actual_price]]*Table1[[#This Row],[rating_count]]</f>
        <v>86599338</v>
      </c>
      <c r="Q510" s="3" t="str">
        <f>IF(Table1[[#This Row],[discounted_price]]&lt;200, "₹ 200",IF(Table1[[#This Row],[discounted_price]]&lt;=500,"₹ 200-₹ 500", "&gt;₹ 500"))</f>
        <v>&gt;₹ 500</v>
      </c>
      <c r="R510">
        <f>Table1[[#This Row],[rating]]*Table1[[#This Row],[rating_count]]</f>
        <v>27314.199999999997</v>
      </c>
      <c r="S510" t="str">
        <f>IF(Table1[[#This Row],[discount_percentage]]&lt;0.25, "Low", IF(Table1[[#This Row],[discount_percentage]]&lt;0.5, "Medium", "High"))</f>
        <v>Medium</v>
      </c>
    </row>
    <row r="511" spans="1:19" x14ac:dyDescent="0.25">
      <c r="A511" t="s">
        <v>1075</v>
      </c>
      <c r="B511" t="s">
        <v>1076</v>
      </c>
      <c r="C511" t="str">
        <f>TRIM(LEFT(Table1[[#This Row],[product_name]], FIND(" ", Table1[[#This Row],[product_name]], FIND(" ", Table1[[#This Row],[product_name]], FIND(" ", Table1[[#This Row],[product_name]])+1)+1)))</f>
        <v>URBN 20000 mAh</v>
      </c>
      <c r="D511" t="str">
        <f>PROPER(Table1[[#This Row],[Column1]])</f>
        <v>Urbn 20000 Mah</v>
      </c>
      <c r="E511" t="s">
        <v>52</v>
      </c>
      <c r="F511" t="s">
        <v>722</v>
      </c>
      <c r="G511" t="s">
        <v>727</v>
      </c>
      <c r="H511" t="s">
        <v>728</v>
      </c>
      <c r="I511" s="1">
        <v>12999</v>
      </c>
      <c r="J511" s="1">
        <v>3999</v>
      </c>
      <c r="K511" s="4">
        <v>0.46</v>
      </c>
      <c r="L511">
        <f>IF(Table1[[#This Row],[discount_percentage]]&gt;=0.5, 1,0)</f>
        <v>0</v>
      </c>
      <c r="M511">
        <v>4</v>
      </c>
      <c r="N511" s="2">
        <v>8380</v>
      </c>
      <c r="O511" s="5">
        <f>IF(Table1[[#This Row],[rating_count]]&lt;1000, 1, 0)</f>
        <v>0</v>
      </c>
      <c r="P511" s="6">
        <f>Table1[[#This Row],[actual_price]]*Table1[[#This Row],[rating_count]]</f>
        <v>33511620</v>
      </c>
      <c r="Q511" s="3" t="str">
        <f>IF(Table1[[#This Row],[discounted_price]]&lt;200, "₹ 200",IF(Table1[[#This Row],[discounted_price]]&lt;=500,"₹ 200-₹ 500", "&gt;₹ 500"))</f>
        <v>&gt;₹ 500</v>
      </c>
      <c r="R511">
        <f>Table1[[#This Row],[rating]]*Table1[[#This Row],[rating_count]]</f>
        <v>33520</v>
      </c>
      <c r="S511" t="str">
        <f>IF(Table1[[#This Row],[discount_percentage]]&lt;0.25, "Low", IF(Table1[[#This Row],[discount_percentage]]&lt;0.5, "Medium", "High"))</f>
        <v>Medium</v>
      </c>
    </row>
    <row r="512" spans="1:19" x14ac:dyDescent="0.25">
      <c r="A512" t="s">
        <v>1077</v>
      </c>
      <c r="B512" t="s">
        <v>1078</v>
      </c>
      <c r="C512" t="str">
        <f>TRIM(LEFT(Table1[[#This Row],[product_name]], FIND(" ", Table1[[#This Row],[product_name]], FIND(" ", Table1[[#This Row],[product_name]], FIND(" ", Table1[[#This Row],[product_name]])+1)+1)))</f>
        <v>Redmi Note 11T</v>
      </c>
      <c r="D512" t="str">
        <f>PROPER(Table1[[#This Row],[Column1]])</f>
        <v>Redmi Note 11T</v>
      </c>
      <c r="E512" t="s">
        <v>52</v>
      </c>
      <c r="F512" t="s">
        <v>714</v>
      </c>
      <c r="G512" t="s">
        <v>715</v>
      </c>
      <c r="I512" s="1">
        <v>1499</v>
      </c>
      <c r="J512" s="1">
        <v>20999</v>
      </c>
      <c r="K512" s="4">
        <v>0.19</v>
      </c>
      <c r="L512">
        <f>IF(Table1[[#This Row],[discount_percentage]]&gt;=0.5, 1,0)</f>
        <v>0</v>
      </c>
      <c r="M512">
        <v>4.0999999999999996</v>
      </c>
      <c r="N512" s="2">
        <v>31822</v>
      </c>
      <c r="O512" s="5">
        <f>IF(Table1[[#This Row],[rating_count]]&lt;1000, 1, 0)</f>
        <v>0</v>
      </c>
      <c r="P512" s="6">
        <f>Table1[[#This Row],[actual_price]]*Table1[[#This Row],[rating_count]]</f>
        <v>668230178</v>
      </c>
      <c r="Q512" s="3" t="str">
        <f>IF(Table1[[#This Row],[discounted_price]]&lt;200, "₹ 200",IF(Table1[[#This Row],[discounted_price]]&lt;=500,"₹ 200-₹ 500", "&gt;₹ 500"))</f>
        <v>&gt;₹ 500</v>
      </c>
      <c r="R512">
        <f>Table1[[#This Row],[rating]]*Table1[[#This Row],[rating_count]]</f>
        <v>130470.19999999998</v>
      </c>
      <c r="S512" t="str">
        <f>IF(Table1[[#This Row],[discount_percentage]]&lt;0.25, "Low", IF(Table1[[#This Row],[discount_percentage]]&lt;0.5, "Medium", "High"))</f>
        <v>Low</v>
      </c>
    </row>
    <row r="513" spans="1:19" x14ac:dyDescent="0.25">
      <c r="A513" t="s">
        <v>1079</v>
      </c>
      <c r="B513" t="s">
        <v>1080</v>
      </c>
      <c r="C513" t="str">
        <f>TRIM(LEFT(Table1[[#This Row],[product_name]], FIND(" ", Table1[[#This Row],[product_name]], FIND(" ", Table1[[#This Row],[product_name]], FIND(" ", Table1[[#This Row],[product_name]])+1)+1)))</f>
        <v>OnePlus 10T 5G</v>
      </c>
      <c r="D513" t="str">
        <f>PROPER(Table1[[#This Row],[Column1]])</f>
        <v>Oneplus 10T 5G</v>
      </c>
      <c r="E513" t="s">
        <v>52</v>
      </c>
      <c r="F513" t="s">
        <v>722</v>
      </c>
      <c r="G513" t="s">
        <v>727</v>
      </c>
      <c r="H513" t="s">
        <v>728</v>
      </c>
      <c r="I513" s="1">
        <v>16999</v>
      </c>
      <c r="J513" s="1">
        <v>49999</v>
      </c>
      <c r="K513" s="4">
        <v>0.1</v>
      </c>
      <c r="L513">
        <f>IF(Table1[[#This Row],[discount_percentage]]&gt;=0.5, 1,0)</f>
        <v>0</v>
      </c>
      <c r="M513">
        <v>4.3</v>
      </c>
      <c r="N513" s="2">
        <v>3075</v>
      </c>
      <c r="O513" s="5">
        <f>IF(Table1[[#This Row],[rating_count]]&lt;1000, 1, 0)</f>
        <v>0</v>
      </c>
      <c r="P513" s="6">
        <f>Table1[[#This Row],[actual_price]]*Table1[[#This Row],[rating_count]]</f>
        <v>153746925</v>
      </c>
      <c r="Q513" s="3" t="str">
        <f>IF(Table1[[#This Row],[discounted_price]]&lt;200, "₹ 200",IF(Table1[[#This Row],[discounted_price]]&lt;=500,"₹ 200-₹ 500", "&gt;₹ 500"))</f>
        <v>&gt;₹ 500</v>
      </c>
      <c r="R513">
        <f>Table1[[#This Row],[rating]]*Table1[[#This Row],[rating_count]]</f>
        <v>13222.5</v>
      </c>
      <c r="S513" t="str">
        <f>IF(Table1[[#This Row],[discount_percentage]]&lt;0.25, "Low", IF(Table1[[#This Row],[discount_percentage]]&lt;0.5, "Medium", "High"))</f>
        <v>Low</v>
      </c>
    </row>
    <row r="514" spans="1:19" x14ac:dyDescent="0.25">
      <c r="A514" t="s">
        <v>1081</v>
      </c>
      <c r="B514" t="s">
        <v>1082</v>
      </c>
      <c r="C514" t="str">
        <f>TRIM(LEFT(Table1[[#This Row],[product_name]], FIND(" ", Table1[[#This Row],[product_name]], FIND(" ", Table1[[#This Row],[product_name]], FIND(" ", Table1[[#This Row],[product_name]])+1)+1)))</f>
        <v>Nokia 150 (2020)</v>
      </c>
      <c r="D514" t="str">
        <f>PROPER(Table1[[#This Row],[Column1]])</f>
        <v>Nokia 150 (2020)</v>
      </c>
      <c r="E514" t="s">
        <v>52</v>
      </c>
      <c r="F514" t="s">
        <v>714</v>
      </c>
      <c r="G514" t="s">
        <v>715</v>
      </c>
      <c r="I514" s="1">
        <v>1999</v>
      </c>
      <c r="J514" s="1">
        <v>2999</v>
      </c>
      <c r="K514" s="4">
        <v>0.13</v>
      </c>
      <c r="L514">
        <f>IF(Table1[[#This Row],[discount_percentage]]&gt;=0.5, 1,0)</f>
        <v>0</v>
      </c>
      <c r="M514">
        <v>3.9</v>
      </c>
      <c r="N514" s="2">
        <v>14266</v>
      </c>
      <c r="O514" s="5">
        <f>IF(Table1[[#This Row],[rating_count]]&lt;1000, 1, 0)</f>
        <v>0</v>
      </c>
      <c r="P514" s="6">
        <f>Table1[[#This Row],[actual_price]]*Table1[[#This Row],[rating_count]]</f>
        <v>42783734</v>
      </c>
      <c r="Q514" s="3" t="str">
        <f>IF(Table1[[#This Row],[discounted_price]]&lt;200, "₹ 200",IF(Table1[[#This Row],[discounted_price]]&lt;=500,"₹ 200-₹ 500", "&gt;₹ 500"))</f>
        <v>&gt;₹ 500</v>
      </c>
      <c r="R514">
        <f>Table1[[#This Row],[rating]]*Table1[[#This Row],[rating_count]]</f>
        <v>55637.4</v>
      </c>
      <c r="S514" t="str">
        <f>IF(Table1[[#This Row],[discount_percentage]]&lt;0.25, "Low", IF(Table1[[#This Row],[discount_percentage]]&lt;0.5, "Medium", "High"))</f>
        <v>Low</v>
      </c>
    </row>
    <row r="515" spans="1:19" x14ac:dyDescent="0.25">
      <c r="A515" t="s">
        <v>1083</v>
      </c>
      <c r="B515" t="s">
        <v>1084</v>
      </c>
      <c r="C515" t="str">
        <f>TRIM(LEFT(Table1[[#This Row],[product_name]], FIND(" ", Table1[[#This Row],[product_name]], FIND(" ", Table1[[#This Row],[product_name]], FIND(" ", Table1[[#This Row],[product_name]])+1)+1)))</f>
        <v>Noise ColorFit Ultra</v>
      </c>
      <c r="D515" t="str">
        <f>PROPER(Table1[[#This Row],[Column1]])</f>
        <v>Noise Colorfit Ultra</v>
      </c>
      <c r="E515" t="s">
        <v>52</v>
      </c>
      <c r="F515" t="s">
        <v>714</v>
      </c>
      <c r="G515" t="s">
        <v>715</v>
      </c>
      <c r="I515" s="1">
        <v>4999</v>
      </c>
      <c r="J515" s="1">
        <v>6499</v>
      </c>
      <c r="K515" s="4">
        <v>0.56999999999999995</v>
      </c>
      <c r="L515">
        <f>IF(Table1[[#This Row],[discount_percentage]]&gt;=0.5, 1,0)</f>
        <v>1</v>
      </c>
      <c r="M515">
        <v>4.0999999999999996</v>
      </c>
      <c r="N515" s="2">
        <v>38879</v>
      </c>
      <c r="O515" s="5">
        <f>IF(Table1[[#This Row],[rating_count]]&lt;1000, 1, 0)</f>
        <v>0</v>
      </c>
      <c r="P515" s="6">
        <f>Table1[[#This Row],[actual_price]]*Table1[[#This Row],[rating_count]]</f>
        <v>252674621</v>
      </c>
      <c r="Q515" s="3" t="str">
        <f>IF(Table1[[#This Row],[discounted_price]]&lt;200, "₹ 200",IF(Table1[[#This Row],[discounted_price]]&lt;=500,"₹ 200-₹ 500", "&gt;₹ 500"))</f>
        <v>&gt;₹ 500</v>
      </c>
      <c r="R515">
        <f>Table1[[#This Row],[rating]]*Table1[[#This Row],[rating_count]]</f>
        <v>159403.9</v>
      </c>
      <c r="S515" t="str">
        <f>IF(Table1[[#This Row],[discount_percentage]]&lt;0.25, "Low", IF(Table1[[#This Row],[discount_percentage]]&lt;0.5, "Medium", "High"))</f>
        <v>High</v>
      </c>
    </row>
    <row r="516" spans="1:19" x14ac:dyDescent="0.25">
      <c r="A516" t="s">
        <v>1085</v>
      </c>
      <c r="B516" t="s">
        <v>1086</v>
      </c>
      <c r="C516" t="str">
        <f>TRIM(LEFT(Table1[[#This Row],[product_name]], FIND(" ", Table1[[#This Row],[product_name]], FIND(" ", Table1[[#This Row],[product_name]], FIND(" ", Table1[[#This Row],[product_name]])+1)+1)))</f>
        <v>boAt Rockerz 400</v>
      </c>
      <c r="D516" t="str">
        <f>PROPER(Table1[[#This Row],[Column1]])</f>
        <v>Boat Rockerz 400</v>
      </c>
      <c r="E516" t="s">
        <v>21</v>
      </c>
      <c r="F516" t="s">
        <v>22</v>
      </c>
      <c r="G516" t="s">
        <v>23</v>
      </c>
      <c r="H516" t="s">
        <v>24</v>
      </c>
      <c r="I516" s="1">
        <v>99</v>
      </c>
      <c r="J516" s="1">
        <v>2990</v>
      </c>
      <c r="K516" s="4">
        <v>0.53</v>
      </c>
      <c r="L516">
        <f>IF(Table1[[#This Row],[discount_percentage]]&gt;=0.5, 1,0)</f>
        <v>1</v>
      </c>
      <c r="M516">
        <v>4.0999999999999996</v>
      </c>
      <c r="N516" s="2">
        <v>97175</v>
      </c>
      <c r="O516" s="5">
        <f>IF(Table1[[#This Row],[rating_count]]&lt;1000, 1, 0)</f>
        <v>0</v>
      </c>
      <c r="P516" s="6">
        <f>Table1[[#This Row],[actual_price]]*Table1[[#This Row],[rating_count]]</f>
        <v>290553250</v>
      </c>
      <c r="Q516" s="3" t="str">
        <f>IF(Table1[[#This Row],[discounted_price]]&lt;200, "₹ 200",IF(Table1[[#This Row],[discounted_price]]&lt;=500,"₹ 200-₹ 500", "&gt;₹ 500"))</f>
        <v>₹ 200</v>
      </c>
      <c r="R516">
        <f>Table1[[#This Row],[rating]]*Table1[[#This Row],[rating_count]]</f>
        <v>398417.49999999994</v>
      </c>
      <c r="S516" t="str">
        <f>IF(Table1[[#This Row],[discount_percentage]]&lt;0.25, "Low", IF(Table1[[#This Row],[discount_percentage]]&lt;0.5, "Medium", "High"))</f>
        <v>High</v>
      </c>
    </row>
    <row r="517" spans="1:19" x14ac:dyDescent="0.25">
      <c r="A517" t="s">
        <v>1087</v>
      </c>
      <c r="B517" t="s">
        <v>1088</v>
      </c>
      <c r="C517" t="str">
        <f>TRIM(LEFT(Table1[[#This Row],[product_name]], FIND(" ", Table1[[#This Row],[product_name]], FIND(" ", Table1[[#This Row],[product_name]], FIND(" ", Table1[[#This Row],[product_name]])+1)+1)))</f>
        <v>SanDisk Ultra microSD</v>
      </c>
      <c r="D517" t="str">
        <f>PROPER(Table1[[#This Row],[Column1]])</f>
        <v>Sandisk Ultra Microsd</v>
      </c>
      <c r="E517" t="s">
        <v>52</v>
      </c>
      <c r="F517" t="s">
        <v>714</v>
      </c>
      <c r="G517" t="s">
        <v>715</v>
      </c>
      <c r="I517" s="1">
        <v>2499</v>
      </c>
      <c r="J517" s="1">
        <v>2400</v>
      </c>
      <c r="K517" s="4">
        <v>0.73</v>
      </c>
      <c r="L517">
        <f>IF(Table1[[#This Row],[discount_percentage]]&gt;=0.5, 1,0)</f>
        <v>1</v>
      </c>
      <c r="M517">
        <v>4.4000000000000004</v>
      </c>
      <c r="N517" s="2">
        <v>67260</v>
      </c>
      <c r="O517" s="5">
        <f>IF(Table1[[#This Row],[rating_count]]&lt;1000, 1, 0)</f>
        <v>0</v>
      </c>
      <c r="P517" s="6">
        <f>Table1[[#This Row],[actual_price]]*Table1[[#This Row],[rating_count]]</f>
        <v>161424000</v>
      </c>
      <c r="Q517" s="3" t="str">
        <f>IF(Table1[[#This Row],[discounted_price]]&lt;200, "₹ 200",IF(Table1[[#This Row],[discounted_price]]&lt;=500,"₹ 200-₹ 500", "&gt;₹ 500"))</f>
        <v>&gt;₹ 500</v>
      </c>
      <c r="R517">
        <f>Table1[[#This Row],[rating]]*Table1[[#This Row],[rating_count]]</f>
        <v>295944</v>
      </c>
      <c r="S517" t="str">
        <f>IF(Table1[[#This Row],[discount_percentage]]&lt;0.25, "Low", IF(Table1[[#This Row],[discount_percentage]]&lt;0.5, "Medium", "High"))</f>
        <v>High</v>
      </c>
    </row>
    <row r="518" spans="1:19" x14ac:dyDescent="0.25">
      <c r="A518" t="s">
        <v>1089</v>
      </c>
      <c r="B518" t="s">
        <v>1090</v>
      </c>
      <c r="C518" t="str">
        <f>TRIM(LEFT(Table1[[#This Row],[product_name]], FIND(" ", Table1[[#This Row],[product_name]], FIND(" ", Table1[[#This Row],[product_name]], FIND(" ", Table1[[#This Row],[product_name]])+1)+1)))</f>
        <v>iPhone Original 20W</v>
      </c>
      <c r="D518" t="str">
        <f>PROPER(Table1[[#This Row],[Column1]])</f>
        <v>Iphone Original 20W</v>
      </c>
      <c r="E518" t="s">
        <v>52</v>
      </c>
      <c r="F518" t="s">
        <v>722</v>
      </c>
      <c r="G518" t="s">
        <v>727</v>
      </c>
      <c r="H518" t="s">
        <v>745</v>
      </c>
      <c r="I518" s="1">
        <v>1399</v>
      </c>
      <c r="J518" s="1">
        <v>3990</v>
      </c>
      <c r="K518" s="4">
        <v>0.8</v>
      </c>
      <c r="L518">
        <f>IF(Table1[[#This Row],[discount_percentage]]&gt;=0.5, 1,0)</f>
        <v>1</v>
      </c>
      <c r="M518">
        <v>3.8</v>
      </c>
      <c r="N518" s="2">
        <v>119</v>
      </c>
      <c r="O518" s="5">
        <f>IF(Table1[[#This Row],[rating_count]]&lt;1000, 1, 0)</f>
        <v>1</v>
      </c>
      <c r="P518" s="6">
        <f>Table1[[#This Row],[actual_price]]*Table1[[#This Row],[rating_count]]</f>
        <v>474810</v>
      </c>
      <c r="Q518" s="3" t="str">
        <f>IF(Table1[[#This Row],[discounted_price]]&lt;200, "₹ 200",IF(Table1[[#This Row],[discounted_price]]&lt;=500,"₹ 200-₹ 500", "&gt;₹ 500"))</f>
        <v>&gt;₹ 500</v>
      </c>
      <c r="R518">
        <f>Table1[[#This Row],[rating]]*Table1[[#This Row],[rating_count]]</f>
        <v>452.2</v>
      </c>
      <c r="S518" t="str">
        <f>IF(Table1[[#This Row],[discount_percentage]]&lt;0.25, "Low", IF(Table1[[#This Row],[discount_percentage]]&lt;0.5, "Medium", "High"))</f>
        <v>High</v>
      </c>
    </row>
    <row r="519" spans="1:19" x14ac:dyDescent="0.25">
      <c r="A519" t="s">
        <v>1091</v>
      </c>
      <c r="B519" t="s">
        <v>1092</v>
      </c>
      <c r="C519" t="str">
        <f>TRIM(LEFT(Table1[[#This Row],[product_name]], FIND(" ", Table1[[#This Row],[product_name]], FIND(" ", Table1[[#This Row],[product_name]], FIND(" ", Table1[[#This Row],[product_name]])+1)+1)))</f>
        <v>LIRAMARK Webcam Cover</v>
      </c>
      <c r="D519" t="str">
        <f>PROPER(Table1[[#This Row],[Column1]])</f>
        <v>Liramark Webcam Cover</v>
      </c>
      <c r="E519" t="s">
        <v>52</v>
      </c>
      <c r="F519" t="s">
        <v>714</v>
      </c>
      <c r="G519" t="s">
        <v>715</v>
      </c>
      <c r="I519" s="1">
        <v>1499</v>
      </c>
      <c r="J519" s="1">
        <v>149</v>
      </c>
      <c r="K519" s="4">
        <v>0</v>
      </c>
      <c r="L519">
        <f>IF(Table1[[#This Row],[discount_percentage]]&gt;=0.5, 1,0)</f>
        <v>0</v>
      </c>
      <c r="M519">
        <v>4.3</v>
      </c>
      <c r="N519" s="2">
        <v>10833</v>
      </c>
      <c r="O519" s="5">
        <f>IF(Table1[[#This Row],[rating_count]]&lt;1000, 1, 0)</f>
        <v>0</v>
      </c>
      <c r="P519" s="6">
        <f>Table1[[#This Row],[actual_price]]*Table1[[#This Row],[rating_count]]</f>
        <v>1614117</v>
      </c>
      <c r="Q519" s="3" t="str">
        <f>IF(Table1[[#This Row],[discounted_price]]&lt;200, "₹ 200",IF(Table1[[#This Row],[discounted_price]]&lt;=500,"₹ 200-₹ 500", "&gt;₹ 500"))</f>
        <v>&gt;₹ 500</v>
      </c>
      <c r="R519">
        <f>Table1[[#This Row],[rating]]*Table1[[#This Row],[rating_count]]</f>
        <v>46581.9</v>
      </c>
      <c r="S519" t="str">
        <f>IF(Table1[[#This Row],[discount_percentage]]&lt;0.25, "Low", IF(Table1[[#This Row],[discount_percentage]]&lt;0.5, "Medium", "High"))</f>
        <v>Low</v>
      </c>
    </row>
    <row r="520" spans="1:19" x14ac:dyDescent="0.25">
      <c r="A520" t="s">
        <v>1093</v>
      </c>
      <c r="B520" t="s">
        <v>1094</v>
      </c>
      <c r="C520" t="str">
        <f>TRIM(LEFT(Table1[[#This Row],[product_name]], FIND(" ", Table1[[#This Row],[product_name]], FIND(" ", Table1[[#This Row],[product_name]], FIND(" ", Table1[[#This Row],[product_name]])+1)+1)))</f>
        <v>Nokia 8210 4G</v>
      </c>
      <c r="D520" t="str">
        <f>PROPER(Table1[[#This Row],[Column1]])</f>
        <v>Nokia 8210 4G</v>
      </c>
      <c r="E520" t="s">
        <v>21</v>
      </c>
      <c r="F520" t="s">
        <v>22</v>
      </c>
      <c r="G520" t="s">
        <v>23</v>
      </c>
      <c r="H520" t="s">
        <v>24</v>
      </c>
      <c r="I520" s="1">
        <v>899</v>
      </c>
      <c r="J520" s="1">
        <v>5299</v>
      </c>
      <c r="K520" s="4">
        <v>0.28000000000000003</v>
      </c>
      <c r="L520">
        <f>IF(Table1[[#This Row],[discount_percentage]]&gt;=0.5, 1,0)</f>
        <v>0</v>
      </c>
      <c r="M520">
        <v>3.5</v>
      </c>
      <c r="N520" s="2">
        <v>1641</v>
      </c>
      <c r="O520" s="5">
        <f>IF(Table1[[#This Row],[rating_count]]&lt;1000, 1, 0)</f>
        <v>0</v>
      </c>
      <c r="P520" s="6">
        <f>Table1[[#This Row],[actual_price]]*Table1[[#This Row],[rating_count]]</f>
        <v>8695659</v>
      </c>
      <c r="Q520" s="3" t="str">
        <f>IF(Table1[[#This Row],[discounted_price]]&lt;200, "₹ 200",IF(Table1[[#This Row],[discounted_price]]&lt;=500,"₹ 200-₹ 500", "&gt;₹ 500"))</f>
        <v>&gt;₹ 500</v>
      </c>
      <c r="R520">
        <f>Table1[[#This Row],[rating]]*Table1[[#This Row],[rating_count]]</f>
        <v>5743.5</v>
      </c>
      <c r="S520" t="str">
        <f>IF(Table1[[#This Row],[discount_percentage]]&lt;0.25, "Low", IF(Table1[[#This Row],[discount_percentage]]&lt;0.5, "Medium", "High"))</f>
        <v>Medium</v>
      </c>
    </row>
    <row r="521" spans="1:19" x14ac:dyDescent="0.25">
      <c r="A521" t="s">
        <v>1095</v>
      </c>
      <c r="B521" t="s">
        <v>1096</v>
      </c>
      <c r="C521" t="str">
        <f>TRIM(LEFT(Table1[[#This Row],[product_name]], FIND(" ", Table1[[#This Row],[product_name]], FIND(" ", Table1[[#This Row],[product_name]], FIND(" ", Table1[[#This Row],[product_name]])+1)+1)))</f>
        <v>Sounce Protective Case</v>
      </c>
      <c r="D521" t="str">
        <f>PROPER(Table1[[#This Row],[Column1]])</f>
        <v>Sounce Protective Case</v>
      </c>
      <c r="E521" t="s">
        <v>52</v>
      </c>
      <c r="F521" t="s">
        <v>722</v>
      </c>
      <c r="G521" t="s">
        <v>723</v>
      </c>
      <c r="H521" t="s">
        <v>724</v>
      </c>
      <c r="I521" s="1">
        <v>249</v>
      </c>
      <c r="J521" s="1">
        <v>1899</v>
      </c>
      <c r="K521" s="4">
        <v>0.9</v>
      </c>
      <c r="L521">
        <f>IF(Table1[[#This Row],[discount_percentage]]&gt;=0.5, 1,0)</f>
        <v>1</v>
      </c>
      <c r="M521">
        <v>4</v>
      </c>
      <c r="N521" s="2">
        <v>4740</v>
      </c>
      <c r="O521" s="5">
        <f>IF(Table1[[#This Row],[rating_count]]&lt;1000, 1, 0)</f>
        <v>0</v>
      </c>
      <c r="P521" s="6">
        <f>Table1[[#This Row],[actual_price]]*Table1[[#This Row],[rating_count]]</f>
        <v>9001260</v>
      </c>
      <c r="Q521" s="3" t="str">
        <f>IF(Table1[[#This Row],[discounted_price]]&lt;200, "₹ 200",IF(Table1[[#This Row],[discounted_price]]&lt;=500,"₹ 200-₹ 500", "&gt;₹ 500"))</f>
        <v>₹ 200-₹ 500</v>
      </c>
      <c r="R521">
        <f>Table1[[#This Row],[rating]]*Table1[[#This Row],[rating_count]]</f>
        <v>18960</v>
      </c>
      <c r="S521" t="str">
        <f>IF(Table1[[#This Row],[discount_percentage]]&lt;0.25, "Low", IF(Table1[[#This Row],[discount_percentage]]&lt;0.5, "Medium", "High"))</f>
        <v>High</v>
      </c>
    </row>
    <row r="522" spans="1:19" x14ac:dyDescent="0.25">
      <c r="A522" t="s">
        <v>1097</v>
      </c>
      <c r="B522" t="s">
        <v>1098</v>
      </c>
      <c r="C522" t="str">
        <f>TRIM(LEFT(Table1[[#This Row],[product_name]], FIND(" ", Table1[[#This Row],[product_name]], FIND(" ", Table1[[#This Row],[product_name]], FIND(" ", Table1[[#This Row],[product_name]])+1)+1)))</f>
        <v>Samsung Galaxy M53</v>
      </c>
      <c r="D522" t="str">
        <f>PROPER(Table1[[#This Row],[Column1]])</f>
        <v>Samsung Galaxy M53</v>
      </c>
      <c r="E522" t="s">
        <v>52</v>
      </c>
      <c r="F522" t="s">
        <v>722</v>
      </c>
      <c r="G522" t="s">
        <v>723</v>
      </c>
      <c r="H522" t="s">
        <v>952</v>
      </c>
      <c r="I522" s="1">
        <v>299</v>
      </c>
      <c r="J522" s="1">
        <v>32999</v>
      </c>
      <c r="K522" s="4">
        <v>0.27</v>
      </c>
      <c r="L522">
        <f>IF(Table1[[#This Row],[discount_percentage]]&gt;=0.5, 1,0)</f>
        <v>0</v>
      </c>
      <c r="M522">
        <v>3.9</v>
      </c>
      <c r="N522" s="2">
        <v>8866</v>
      </c>
      <c r="O522" s="5">
        <f>IF(Table1[[#This Row],[rating_count]]&lt;1000, 1, 0)</f>
        <v>0</v>
      </c>
      <c r="P522" s="6">
        <f>Table1[[#This Row],[actual_price]]*Table1[[#This Row],[rating_count]]</f>
        <v>292569134</v>
      </c>
      <c r="Q522" s="3" t="str">
        <f>IF(Table1[[#This Row],[discounted_price]]&lt;200, "₹ 200",IF(Table1[[#This Row],[discounted_price]]&lt;=500,"₹ 200-₹ 500", "&gt;₹ 500"))</f>
        <v>₹ 200-₹ 500</v>
      </c>
      <c r="R522">
        <f>Table1[[#This Row],[rating]]*Table1[[#This Row],[rating_count]]</f>
        <v>34577.4</v>
      </c>
      <c r="S522" t="str">
        <f>IF(Table1[[#This Row],[discount_percentage]]&lt;0.25, "Low", IF(Table1[[#This Row],[discount_percentage]]&lt;0.5, "Medium", "High"))</f>
        <v>Medium</v>
      </c>
    </row>
    <row r="523" spans="1:19" x14ac:dyDescent="0.25">
      <c r="A523" t="s">
        <v>1099</v>
      </c>
      <c r="B523" t="s">
        <v>1100</v>
      </c>
      <c r="C523" t="str">
        <f>TRIM(LEFT(Table1[[#This Row],[product_name]], FIND(" ", Table1[[#This Row],[product_name]], FIND(" ", Table1[[#This Row],[product_name]], FIND(" ", Table1[[#This Row],[product_name]])+1)+1)))</f>
        <v>iQOO 9 SE</v>
      </c>
      <c r="D523" t="str">
        <f>PROPER(Table1[[#This Row],[Column1]])</f>
        <v>Iqoo 9 Se</v>
      </c>
      <c r="E523" t="s">
        <v>52</v>
      </c>
      <c r="F523" t="s">
        <v>722</v>
      </c>
      <c r="G523" t="s">
        <v>723</v>
      </c>
      <c r="H523" t="s">
        <v>909</v>
      </c>
      <c r="I523" s="1">
        <v>79</v>
      </c>
      <c r="J523" s="1">
        <v>39990</v>
      </c>
      <c r="K523" s="4">
        <v>0.25</v>
      </c>
      <c r="L523">
        <f>IF(Table1[[#This Row],[discount_percentage]]&gt;=0.5, 1,0)</f>
        <v>0</v>
      </c>
      <c r="M523">
        <v>4.3</v>
      </c>
      <c r="N523" s="2">
        <v>8399</v>
      </c>
      <c r="O523" s="5">
        <f>IF(Table1[[#This Row],[rating_count]]&lt;1000, 1, 0)</f>
        <v>0</v>
      </c>
      <c r="P523" s="6">
        <f>Table1[[#This Row],[actual_price]]*Table1[[#This Row],[rating_count]]</f>
        <v>335876010</v>
      </c>
      <c r="Q523" s="3" t="str">
        <f>IF(Table1[[#This Row],[discounted_price]]&lt;200, "₹ 200",IF(Table1[[#This Row],[discounted_price]]&lt;=500,"₹ 200-₹ 500", "&gt;₹ 500"))</f>
        <v>₹ 200</v>
      </c>
      <c r="R523">
        <f>Table1[[#This Row],[rating]]*Table1[[#This Row],[rating_count]]</f>
        <v>36115.699999999997</v>
      </c>
      <c r="S523" t="str">
        <f>IF(Table1[[#This Row],[discount_percentage]]&lt;0.25, "Low", IF(Table1[[#This Row],[discount_percentage]]&lt;0.5, "Medium", "High"))</f>
        <v>Medium</v>
      </c>
    </row>
    <row r="524" spans="1:19" x14ac:dyDescent="0.25">
      <c r="A524" t="s">
        <v>1101</v>
      </c>
      <c r="B524" t="s">
        <v>1102</v>
      </c>
      <c r="C524" t="str">
        <f>TRIM(LEFT(Table1[[#This Row],[product_name]], FIND(" ", Table1[[#This Row],[product_name]], FIND(" ", Table1[[#This Row],[product_name]], FIND(" ", Table1[[#This Row],[product_name]])+1)+1)))</f>
        <v>SHREENOVA ID116 Plus</v>
      </c>
      <c r="D524" t="str">
        <f>PROPER(Table1[[#This Row],[Column1]])</f>
        <v>Shreenova Id116 Plus</v>
      </c>
      <c r="E524" t="s">
        <v>52</v>
      </c>
      <c r="F524" t="s">
        <v>722</v>
      </c>
      <c r="G524" t="s">
        <v>727</v>
      </c>
      <c r="H524" t="s">
        <v>728</v>
      </c>
      <c r="I524" s="1">
        <v>13999</v>
      </c>
      <c r="J524" s="1">
        <v>1999</v>
      </c>
      <c r="K524" s="4">
        <v>0.86</v>
      </c>
      <c r="L524">
        <f>IF(Table1[[#This Row],[discount_percentage]]&gt;=0.5, 1,0)</f>
        <v>1</v>
      </c>
      <c r="M524">
        <v>2.8</v>
      </c>
      <c r="N524" s="2">
        <v>87</v>
      </c>
      <c r="O524" s="5">
        <f>IF(Table1[[#This Row],[rating_count]]&lt;1000, 1, 0)</f>
        <v>1</v>
      </c>
      <c r="P524" s="6">
        <f>Table1[[#This Row],[actual_price]]*Table1[[#This Row],[rating_count]]</f>
        <v>173913</v>
      </c>
      <c r="Q524" s="3" t="str">
        <f>IF(Table1[[#This Row],[discounted_price]]&lt;200, "₹ 200",IF(Table1[[#This Row],[discounted_price]]&lt;=500,"₹ 200-₹ 500", "&gt;₹ 500"))</f>
        <v>&gt;₹ 500</v>
      </c>
      <c r="R524">
        <f>Table1[[#This Row],[rating]]*Table1[[#This Row],[rating_count]]</f>
        <v>243.6</v>
      </c>
      <c r="S524" t="str">
        <f>IF(Table1[[#This Row],[discount_percentage]]&lt;0.25, "Low", IF(Table1[[#This Row],[discount_percentage]]&lt;0.5, "Medium", "High"))</f>
        <v>High</v>
      </c>
    </row>
    <row r="525" spans="1:19" x14ac:dyDescent="0.25">
      <c r="A525" t="s">
        <v>1103</v>
      </c>
      <c r="B525" t="s">
        <v>1104</v>
      </c>
      <c r="C525" t="str">
        <f>TRIM(LEFT(Table1[[#This Row],[product_name]], FIND(" ", Table1[[#This Row],[product_name]], FIND(" ", Table1[[#This Row],[product_name]], FIND(" ", Table1[[#This Row],[product_name]])+1)+1)))</f>
        <v>POCO C31 (Shadow</v>
      </c>
      <c r="D525" t="str">
        <f>PROPER(Table1[[#This Row],[Column1]])</f>
        <v>Poco C31 (Shadow</v>
      </c>
      <c r="E525" t="s">
        <v>52</v>
      </c>
      <c r="F525" t="s">
        <v>750</v>
      </c>
      <c r="G525" t="s">
        <v>751</v>
      </c>
      <c r="H525" t="s">
        <v>752</v>
      </c>
      <c r="I525" s="1">
        <v>949</v>
      </c>
      <c r="J525" s="1">
        <v>11999</v>
      </c>
      <c r="K525" s="4">
        <v>0.33</v>
      </c>
      <c r="L525">
        <f>IF(Table1[[#This Row],[discount_percentage]]&gt;=0.5, 1,0)</f>
        <v>0</v>
      </c>
      <c r="M525">
        <v>3.8</v>
      </c>
      <c r="N525" s="2">
        <v>125</v>
      </c>
      <c r="O525" s="5">
        <f>IF(Table1[[#This Row],[rating_count]]&lt;1000, 1, 0)</f>
        <v>1</v>
      </c>
      <c r="P525" s="6">
        <f>Table1[[#This Row],[actual_price]]*Table1[[#This Row],[rating_count]]</f>
        <v>1499875</v>
      </c>
      <c r="Q525" s="3" t="str">
        <f>IF(Table1[[#This Row],[discounted_price]]&lt;200, "₹ 200",IF(Table1[[#This Row],[discounted_price]]&lt;=500,"₹ 200-₹ 500", "&gt;₹ 500"))</f>
        <v>&gt;₹ 500</v>
      </c>
      <c r="R525">
        <f>Table1[[#This Row],[rating]]*Table1[[#This Row],[rating_count]]</f>
        <v>475</v>
      </c>
      <c r="S525" t="str">
        <f>IF(Table1[[#This Row],[discount_percentage]]&lt;0.25, "Low", IF(Table1[[#This Row],[discount_percentage]]&lt;0.5, "Medium", "High"))</f>
        <v>Medium</v>
      </c>
    </row>
    <row r="526" spans="1:19" x14ac:dyDescent="0.25">
      <c r="A526" t="s">
        <v>1105</v>
      </c>
      <c r="B526" t="s">
        <v>1106</v>
      </c>
      <c r="C526" t="str">
        <f>TRIM(LEFT(Table1[[#This Row],[product_name]], FIND(" ", Table1[[#This Row],[product_name]], FIND(" ", Table1[[#This Row],[product_name]], FIND(" ", Table1[[#This Row],[product_name]])+1)+1)))</f>
        <v>Noise_Colorfit Smart Watch</v>
      </c>
      <c r="D526" t="str">
        <f>PROPER(Table1[[#This Row],[Column1]])</f>
        <v>Noise_Colorfit Smart Watch</v>
      </c>
      <c r="E526" t="s">
        <v>52</v>
      </c>
      <c r="F526" t="s">
        <v>722</v>
      </c>
      <c r="G526" t="s">
        <v>723</v>
      </c>
      <c r="H526" t="s">
        <v>865</v>
      </c>
      <c r="I526" s="1">
        <v>99</v>
      </c>
      <c r="J526" s="1">
        <v>999</v>
      </c>
      <c r="K526" s="4">
        <v>0.75</v>
      </c>
      <c r="L526">
        <f>IF(Table1[[#This Row],[discount_percentage]]&gt;=0.5, 1,0)</f>
        <v>1</v>
      </c>
      <c r="M526">
        <v>4.5</v>
      </c>
      <c r="N526" s="2">
        <v>38</v>
      </c>
      <c r="O526" s="5">
        <f>IF(Table1[[#This Row],[rating_count]]&lt;1000, 1, 0)</f>
        <v>1</v>
      </c>
      <c r="P526" s="6">
        <f>Table1[[#This Row],[actual_price]]*Table1[[#This Row],[rating_count]]</f>
        <v>37962</v>
      </c>
      <c r="Q526" s="3" t="str">
        <f>IF(Table1[[#This Row],[discounted_price]]&lt;200, "₹ 200",IF(Table1[[#This Row],[discounted_price]]&lt;=500,"₹ 200-₹ 500", "&gt;₹ 500"))</f>
        <v>₹ 200</v>
      </c>
      <c r="R526">
        <f>Table1[[#This Row],[rating]]*Table1[[#This Row],[rating_count]]</f>
        <v>171</v>
      </c>
      <c r="S526" t="str">
        <f>IF(Table1[[#This Row],[discount_percentage]]&lt;0.25, "Low", IF(Table1[[#This Row],[discount_percentage]]&lt;0.5, "Medium", "High"))</f>
        <v>High</v>
      </c>
    </row>
    <row r="527" spans="1:19" x14ac:dyDescent="0.25">
      <c r="A527" t="s">
        <v>1107</v>
      </c>
      <c r="B527" t="s">
        <v>1108</v>
      </c>
      <c r="C527" t="str">
        <f>TRIM(LEFT(Table1[[#This Row],[product_name]], FIND(" ", Table1[[#This Row],[product_name]], FIND(" ", Table1[[#This Row],[product_name]], FIND(" ", Table1[[#This Row],[product_name]])+1)+1)))</f>
        <v>POPIO Tempered Glass</v>
      </c>
      <c r="D527" t="str">
        <f>PROPER(Table1[[#This Row],[Column1]])</f>
        <v>Popio Tempered Glass</v>
      </c>
      <c r="E527" t="s">
        <v>52</v>
      </c>
      <c r="F527" t="s">
        <v>714</v>
      </c>
      <c r="G527" t="s">
        <v>715</v>
      </c>
      <c r="I527" s="1">
        <v>2499</v>
      </c>
      <c r="J527" s="1">
        <v>599</v>
      </c>
      <c r="K527" s="4">
        <v>0.5</v>
      </c>
      <c r="L527">
        <f>IF(Table1[[#This Row],[discount_percentage]]&gt;=0.5, 1,0)</f>
        <v>1</v>
      </c>
      <c r="M527">
        <v>4.3</v>
      </c>
      <c r="N527" s="2">
        <v>4674</v>
      </c>
      <c r="O527" s="5">
        <f>IF(Table1[[#This Row],[rating_count]]&lt;1000, 1, 0)</f>
        <v>0</v>
      </c>
      <c r="P527" s="6">
        <f>Table1[[#This Row],[actual_price]]*Table1[[#This Row],[rating_count]]</f>
        <v>2799726</v>
      </c>
      <c r="Q527" s="3" t="str">
        <f>IF(Table1[[#This Row],[discounted_price]]&lt;200, "₹ 200",IF(Table1[[#This Row],[discounted_price]]&lt;=500,"₹ 200-₹ 500", "&gt;₹ 500"))</f>
        <v>&gt;₹ 500</v>
      </c>
      <c r="R527">
        <f>Table1[[#This Row],[rating]]*Table1[[#This Row],[rating_count]]</f>
        <v>20098.2</v>
      </c>
      <c r="S527" t="str">
        <f>IF(Table1[[#This Row],[discount_percentage]]&lt;0.25, "Low", IF(Table1[[#This Row],[discount_percentage]]&lt;0.5, "Medium", "High"))</f>
        <v>High</v>
      </c>
    </row>
    <row r="528" spans="1:19" x14ac:dyDescent="0.25">
      <c r="A528" t="s">
        <v>1109</v>
      </c>
      <c r="B528" t="s">
        <v>1110</v>
      </c>
      <c r="C528" t="str">
        <f>TRIM(LEFT(Table1[[#This Row],[product_name]], FIND(" ", Table1[[#This Row],[product_name]], FIND(" ", Table1[[#This Row],[product_name]], FIND(" ", Table1[[#This Row],[product_name]])+1)+1)))</f>
        <v>10WeRun Id-116 Bluetooth</v>
      </c>
      <c r="D528" t="str">
        <f>PROPER(Table1[[#This Row],[Column1]])</f>
        <v>10Werun Id-116 Bluetooth</v>
      </c>
      <c r="E528" t="s">
        <v>52</v>
      </c>
      <c r="F528" t="s">
        <v>722</v>
      </c>
      <c r="G528" t="s">
        <v>723</v>
      </c>
      <c r="H528" t="s">
        <v>1000</v>
      </c>
      <c r="I528" s="1">
        <v>689</v>
      </c>
      <c r="J528" s="1">
        <v>1899</v>
      </c>
      <c r="K528" s="4">
        <v>0.74</v>
      </c>
      <c r="L528">
        <f>IF(Table1[[#This Row],[discount_percentage]]&gt;=0.5, 1,0)</f>
        <v>1</v>
      </c>
      <c r="M528">
        <v>4.0999999999999996</v>
      </c>
      <c r="N528" s="2">
        <v>412</v>
      </c>
      <c r="O528" s="5">
        <f>IF(Table1[[#This Row],[rating_count]]&lt;1000, 1, 0)</f>
        <v>1</v>
      </c>
      <c r="P528" s="6">
        <f>Table1[[#This Row],[actual_price]]*Table1[[#This Row],[rating_count]]</f>
        <v>782388</v>
      </c>
      <c r="Q528" s="3" t="str">
        <f>IF(Table1[[#This Row],[discounted_price]]&lt;200, "₹ 200",IF(Table1[[#This Row],[discounted_price]]&lt;=500,"₹ 200-₹ 500", "&gt;₹ 500"))</f>
        <v>&gt;₹ 500</v>
      </c>
      <c r="R528">
        <f>Table1[[#This Row],[rating]]*Table1[[#This Row],[rating_count]]</f>
        <v>1689.1999999999998</v>
      </c>
      <c r="S528" t="str">
        <f>IF(Table1[[#This Row],[discount_percentage]]&lt;0.25, "Low", IF(Table1[[#This Row],[discount_percentage]]&lt;0.5, "Medium", "High"))</f>
        <v>High</v>
      </c>
    </row>
    <row r="529" spans="1:19" x14ac:dyDescent="0.25">
      <c r="A529" t="s">
        <v>1111</v>
      </c>
      <c r="B529" t="s">
        <v>1112</v>
      </c>
      <c r="C529" t="str">
        <f>TRIM(LEFT(Table1[[#This Row],[product_name]], FIND(" ", Table1[[#This Row],[product_name]], FIND(" ", Table1[[#This Row],[product_name]], FIND(" ", Table1[[#This Row],[product_name]])+1)+1)))</f>
        <v>Tokdis MX-1 Pro</v>
      </c>
      <c r="D529" t="str">
        <f>PROPER(Table1[[#This Row],[Column1]])</f>
        <v>Tokdis Mx-1 Pro</v>
      </c>
      <c r="E529" t="s">
        <v>52</v>
      </c>
      <c r="F529" t="s">
        <v>722</v>
      </c>
      <c r="G529" t="s">
        <v>723</v>
      </c>
      <c r="H529" t="s">
        <v>1000</v>
      </c>
      <c r="I529" s="1">
        <v>499</v>
      </c>
      <c r="J529" s="1">
        <v>3499</v>
      </c>
      <c r="K529" s="4">
        <v>0.74</v>
      </c>
      <c r="L529">
        <f>IF(Table1[[#This Row],[discount_percentage]]&gt;=0.5, 1,0)</f>
        <v>1</v>
      </c>
      <c r="M529">
        <v>3</v>
      </c>
      <c r="N529" s="2">
        <v>681</v>
      </c>
      <c r="O529" s="5">
        <f>IF(Table1[[#This Row],[rating_count]]&lt;1000, 1, 0)</f>
        <v>1</v>
      </c>
      <c r="P529" s="6">
        <f>Table1[[#This Row],[actual_price]]*Table1[[#This Row],[rating_count]]</f>
        <v>2382819</v>
      </c>
      <c r="Q529" s="3" t="str">
        <f>IF(Table1[[#This Row],[discounted_price]]&lt;200, "₹ 200",IF(Table1[[#This Row],[discounted_price]]&lt;=500,"₹ 200-₹ 500", "&gt;₹ 500"))</f>
        <v>₹ 200-₹ 500</v>
      </c>
      <c r="R529">
        <f>Table1[[#This Row],[rating]]*Table1[[#This Row],[rating_count]]</f>
        <v>2043</v>
      </c>
      <c r="S529" t="str">
        <f>IF(Table1[[#This Row],[discount_percentage]]&lt;0.25, "Low", IF(Table1[[#This Row],[discount_percentage]]&lt;0.5, "Medium", "High"))</f>
        <v>High</v>
      </c>
    </row>
    <row r="530" spans="1:19" x14ac:dyDescent="0.25">
      <c r="A530" t="s">
        <v>1113</v>
      </c>
      <c r="B530" t="s">
        <v>1114</v>
      </c>
      <c r="C530" t="str">
        <f>TRIM(LEFT(Table1[[#This Row],[product_name]], FIND(" ", Table1[[#This Row],[product_name]], FIND(" ", Table1[[#This Row],[product_name]], FIND(" ", Table1[[#This Row],[product_name]])+1)+1)))</f>
        <v>URBN 20000 mAh</v>
      </c>
      <c r="D530" t="str">
        <f>PROPER(Table1[[#This Row],[Column1]])</f>
        <v>Urbn 20000 Mah</v>
      </c>
      <c r="E530" t="s">
        <v>52</v>
      </c>
      <c r="F530" t="s">
        <v>722</v>
      </c>
      <c r="G530" t="s">
        <v>723</v>
      </c>
      <c r="H530" t="s">
        <v>952</v>
      </c>
      <c r="I530" s="1">
        <v>299</v>
      </c>
      <c r="J530" s="1">
        <v>3499</v>
      </c>
      <c r="K530" s="4">
        <v>0.54</v>
      </c>
      <c r="L530">
        <f>IF(Table1[[#This Row],[discount_percentage]]&gt;=0.5, 1,0)</f>
        <v>1</v>
      </c>
      <c r="M530">
        <v>4</v>
      </c>
      <c r="N530" s="2">
        <v>36384</v>
      </c>
      <c r="O530" s="5">
        <f>IF(Table1[[#This Row],[rating_count]]&lt;1000, 1, 0)</f>
        <v>0</v>
      </c>
      <c r="P530" s="6">
        <f>Table1[[#This Row],[actual_price]]*Table1[[#This Row],[rating_count]]</f>
        <v>127307616</v>
      </c>
      <c r="Q530" s="3" t="str">
        <f>IF(Table1[[#This Row],[discounted_price]]&lt;200, "₹ 200",IF(Table1[[#This Row],[discounted_price]]&lt;=500,"₹ 200-₹ 500", "&gt;₹ 500"))</f>
        <v>₹ 200-₹ 500</v>
      </c>
      <c r="R530">
        <f>Table1[[#This Row],[rating]]*Table1[[#This Row],[rating_count]]</f>
        <v>145536</v>
      </c>
      <c r="S530" t="str">
        <f>IF(Table1[[#This Row],[discount_percentage]]&lt;0.25, "Low", IF(Table1[[#This Row],[discount_percentage]]&lt;0.5, "Medium", "High"))</f>
        <v>High</v>
      </c>
    </row>
    <row r="531" spans="1:19" x14ac:dyDescent="0.25">
      <c r="A531" t="s">
        <v>1115</v>
      </c>
      <c r="B531" t="s">
        <v>1116</v>
      </c>
      <c r="C531" t="str">
        <f>TRIM(LEFT(Table1[[#This Row],[product_name]], FIND(" ", Table1[[#This Row],[product_name]], FIND(" ", Table1[[#This Row],[product_name]], FIND(" ", Table1[[#This Row],[product_name]])+1)+1)))</f>
        <v>Sounce Gold Plated</v>
      </c>
      <c r="D531" t="str">
        <f>PROPER(Table1[[#This Row],[Column1]])</f>
        <v>Sounce Gold Plated</v>
      </c>
      <c r="E531" t="s">
        <v>52</v>
      </c>
      <c r="F531" t="s">
        <v>722</v>
      </c>
      <c r="G531" t="s">
        <v>723</v>
      </c>
      <c r="H531" t="s">
        <v>865</v>
      </c>
      <c r="I531" s="1">
        <v>209</v>
      </c>
      <c r="J531" s="1">
        <v>999</v>
      </c>
      <c r="K531" s="4">
        <v>0.88</v>
      </c>
      <c r="L531">
        <f>IF(Table1[[#This Row],[discount_percentage]]&gt;=0.5, 1,0)</f>
        <v>1</v>
      </c>
      <c r="M531">
        <v>3.9</v>
      </c>
      <c r="N531" s="2">
        <v>6491</v>
      </c>
      <c r="O531" s="5">
        <f>IF(Table1[[#This Row],[rating_count]]&lt;1000, 1, 0)</f>
        <v>0</v>
      </c>
      <c r="P531" s="6">
        <f>Table1[[#This Row],[actual_price]]*Table1[[#This Row],[rating_count]]</f>
        <v>6484509</v>
      </c>
      <c r="Q531" s="3" t="str">
        <f>IF(Table1[[#This Row],[discounted_price]]&lt;200, "₹ 200",IF(Table1[[#This Row],[discounted_price]]&lt;=500,"₹ 200-₹ 500", "&gt;₹ 500"))</f>
        <v>₹ 200-₹ 500</v>
      </c>
      <c r="R531">
        <f>Table1[[#This Row],[rating]]*Table1[[#This Row],[rating_count]]</f>
        <v>25314.899999999998</v>
      </c>
      <c r="S531" t="str">
        <f>IF(Table1[[#This Row],[discount_percentage]]&lt;0.25, "Low", IF(Table1[[#This Row],[discount_percentage]]&lt;0.5, "Medium", "High"))</f>
        <v>High</v>
      </c>
    </row>
    <row r="532" spans="1:19" x14ac:dyDescent="0.25">
      <c r="A532" t="s">
        <v>1117</v>
      </c>
      <c r="B532" t="s">
        <v>1118</v>
      </c>
      <c r="C532" t="str">
        <f>TRIM(LEFT(Table1[[#This Row],[product_name]], FIND(" ", Table1[[#This Row],[product_name]], FIND(" ", Table1[[#This Row],[product_name]], FIND(" ", Table1[[#This Row],[product_name]])+1)+1)))</f>
        <v>Noise ColorFit Ultra</v>
      </c>
      <c r="D532" t="str">
        <f>PROPER(Table1[[#This Row],[Column1]])</f>
        <v>Noise Colorfit Ultra</v>
      </c>
      <c r="E532" t="s">
        <v>52</v>
      </c>
      <c r="F532" t="s">
        <v>722</v>
      </c>
      <c r="G532" t="s">
        <v>727</v>
      </c>
      <c r="H532" t="s">
        <v>728</v>
      </c>
      <c r="I532" s="1">
        <v>8499</v>
      </c>
      <c r="J532" s="1">
        <v>6999</v>
      </c>
      <c r="K532" s="4">
        <v>0.43</v>
      </c>
      <c r="L532">
        <f>IF(Table1[[#This Row],[discount_percentage]]&gt;=0.5, 1,0)</f>
        <v>0</v>
      </c>
      <c r="M532">
        <v>4.0999999999999996</v>
      </c>
      <c r="N532" s="2">
        <v>10229</v>
      </c>
      <c r="O532" s="5">
        <f>IF(Table1[[#This Row],[rating_count]]&lt;1000, 1, 0)</f>
        <v>0</v>
      </c>
      <c r="P532" s="6">
        <f>Table1[[#This Row],[actual_price]]*Table1[[#This Row],[rating_count]]</f>
        <v>71592771</v>
      </c>
      <c r="Q532" s="3" t="str">
        <f>IF(Table1[[#This Row],[discounted_price]]&lt;200, "₹ 200",IF(Table1[[#This Row],[discounted_price]]&lt;=500,"₹ 200-₹ 500", "&gt;₹ 500"))</f>
        <v>&gt;₹ 500</v>
      </c>
      <c r="R532">
        <f>Table1[[#This Row],[rating]]*Table1[[#This Row],[rating_count]]</f>
        <v>41938.899999999994</v>
      </c>
      <c r="S532" t="str">
        <f>IF(Table1[[#This Row],[discount_percentage]]&lt;0.25, "Low", IF(Table1[[#This Row],[discount_percentage]]&lt;0.5, "Medium", "High"))</f>
        <v>Medium</v>
      </c>
    </row>
    <row r="533" spans="1:19" x14ac:dyDescent="0.25">
      <c r="A533" t="s">
        <v>1119</v>
      </c>
      <c r="B533" t="s">
        <v>1025</v>
      </c>
      <c r="C533" t="str">
        <f>TRIM(LEFT(Table1[[#This Row],[product_name]], FIND(" ", Table1[[#This Row],[product_name]], FIND(" ", Table1[[#This Row],[product_name]], FIND(" ", Table1[[#This Row],[product_name]])+1)+1)))</f>
        <v>Redmi Note 11</v>
      </c>
      <c r="D533" t="str">
        <f>PROPER(Table1[[#This Row],[Column1]])</f>
        <v>Redmi Note 11</v>
      </c>
      <c r="E533" t="s">
        <v>52</v>
      </c>
      <c r="F533" t="s">
        <v>722</v>
      </c>
      <c r="G533" t="s">
        <v>723</v>
      </c>
      <c r="H533" t="s">
        <v>724</v>
      </c>
      <c r="I533" s="1">
        <v>2179</v>
      </c>
      <c r="J533" s="1">
        <v>18999</v>
      </c>
      <c r="K533" s="4">
        <v>0.32</v>
      </c>
      <c r="L533">
        <f>IF(Table1[[#This Row],[discount_percentage]]&gt;=0.5, 1,0)</f>
        <v>0</v>
      </c>
      <c r="M533">
        <v>4.0999999999999996</v>
      </c>
      <c r="N533" s="2">
        <v>50772</v>
      </c>
      <c r="O533" s="5">
        <f>IF(Table1[[#This Row],[rating_count]]&lt;1000, 1, 0)</f>
        <v>0</v>
      </c>
      <c r="P533" s="6">
        <f>Table1[[#This Row],[actual_price]]*Table1[[#This Row],[rating_count]]</f>
        <v>964617228</v>
      </c>
      <c r="Q533" s="3" t="str">
        <f>IF(Table1[[#This Row],[discounted_price]]&lt;200, "₹ 200",IF(Table1[[#This Row],[discounted_price]]&lt;=500,"₹ 200-₹ 500", "&gt;₹ 500"))</f>
        <v>&gt;₹ 500</v>
      </c>
      <c r="R533">
        <f>Table1[[#This Row],[rating]]*Table1[[#This Row],[rating_count]]</f>
        <v>208165.19999999998</v>
      </c>
      <c r="S533" t="str">
        <f>IF(Table1[[#This Row],[discount_percentage]]&lt;0.25, "Low", IF(Table1[[#This Row],[discount_percentage]]&lt;0.5, "Medium", "High"))</f>
        <v>Medium</v>
      </c>
    </row>
    <row r="534" spans="1:19" x14ac:dyDescent="0.25">
      <c r="A534" t="s">
        <v>1120</v>
      </c>
      <c r="B534" t="s">
        <v>1121</v>
      </c>
      <c r="C534" t="str">
        <f>TRIM(LEFT(Table1[[#This Row],[product_name]], FIND(" ", Table1[[#This Row],[product_name]], FIND(" ", Table1[[#This Row],[product_name]], FIND(" ", Table1[[#This Row],[product_name]])+1)+1)))</f>
        <v>Spigen Ultra Hybrid</v>
      </c>
      <c r="D534" t="str">
        <f>PROPER(Table1[[#This Row],[Column1]])</f>
        <v>Spigen Ultra Hybrid</v>
      </c>
      <c r="E534" t="s">
        <v>52</v>
      </c>
      <c r="F534" t="s">
        <v>722</v>
      </c>
      <c r="G534" t="s">
        <v>727</v>
      </c>
      <c r="H534" t="s">
        <v>728</v>
      </c>
      <c r="I534" s="1">
        <v>16999</v>
      </c>
      <c r="J534" s="1">
        <v>2599</v>
      </c>
      <c r="K534" s="4">
        <v>0.38</v>
      </c>
      <c r="L534">
        <f>IF(Table1[[#This Row],[discount_percentage]]&gt;=0.5, 1,0)</f>
        <v>0</v>
      </c>
      <c r="M534">
        <v>4.3</v>
      </c>
      <c r="N534" s="2">
        <v>1801</v>
      </c>
      <c r="O534" s="5">
        <f>IF(Table1[[#This Row],[rating_count]]&lt;1000, 1, 0)</f>
        <v>0</v>
      </c>
      <c r="P534" s="6">
        <f>Table1[[#This Row],[actual_price]]*Table1[[#This Row],[rating_count]]</f>
        <v>4680799</v>
      </c>
      <c r="Q534" s="3" t="str">
        <f>IF(Table1[[#This Row],[discounted_price]]&lt;200, "₹ 200",IF(Table1[[#This Row],[discounted_price]]&lt;=500,"₹ 200-₹ 500", "&gt;₹ 500"))</f>
        <v>&gt;₹ 500</v>
      </c>
      <c r="R534">
        <f>Table1[[#This Row],[rating]]*Table1[[#This Row],[rating_count]]</f>
        <v>7744.2999999999993</v>
      </c>
      <c r="S534" t="str">
        <f>IF(Table1[[#This Row],[discount_percentage]]&lt;0.25, "Low", IF(Table1[[#This Row],[discount_percentage]]&lt;0.5, "Medium", "High"))</f>
        <v>Medium</v>
      </c>
    </row>
    <row r="535" spans="1:19" x14ac:dyDescent="0.25">
      <c r="A535" t="s">
        <v>1122</v>
      </c>
      <c r="B535" t="s">
        <v>1123</v>
      </c>
      <c r="C535" t="str">
        <f>TRIM(LEFT(Table1[[#This Row],[product_name]], FIND(" ", Table1[[#This Row],[product_name]], FIND(" ", Table1[[#This Row],[product_name]], FIND(" ", Table1[[#This Row],[product_name]])+1)+1)))</f>
        <v>Oraimo 18W USB</v>
      </c>
      <c r="D535" t="str">
        <f>PROPER(Table1[[#This Row],[Column1]])</f>
        <v>Oraimo 18W Usb</v>
      </c>
      <c r="E535" t="s">
        <v>52</v>
      </c>
      <c r="F535" t="s">
        <v>722</v>
      </c>
      <c r="G535" t="s">
        <v>727</v>
      </c>
      <c r="H535" t="s">
        <v>728</v>
      </c>
      <c r="I535" s="1">
        <v>44999</v>
      </c>
      <c r="J535" s="1">
        <v>1199</v>
      </c>
      <c r="K535" s="4">
        <v>0.42</v>
      </c>
      <c r="L535">
        <f>IF(Table1[[#This Row],[discount_percentage]]&gt;=0.5, 1,0)</f>
        <v>0</v>
      </c>
      <c r="M535">
        <v>4</v>
      </c>
      <c r="N535" s="2">
        <v>14404</v>
      </c>
      <c r="O535" s="5">
        <f>IF(Table1[[#This Row],[rating_count]]&lt;1000, 1, 0)</f>
        <v>0</v>
      </c>
      <c r="P535" s="6">
        <f>Table1[[#This Row],[actual_price]]*Table1[[#This Row],[rating_count]]</f>
        <v>17270396</v>
      </c>
      <c r="Q535" s="3" t="str">
        <f>IF(Table1[[#This Row],[discounted_price]]&lt;200, "₹ 200",IF(Table1[[#This Row],[discounted_price]]&lt;=500,"₹ 200-₹ 500", "&gt;₹ 500"))</f>
        <v>&gt;₹ 500</v>
      </c>
      <c r="R535">
        <f>Table1[[#This Row],[rating]]*Table1[[#This Row],[rating_count]]</f>
        <v>57616</v>
      </c>
      <c r="S535" t="str">
        <f>IF(Table1[[#This Row],[discount_percentage]]&lt;0.25, "Low", IF(Table1[[#This Row],[discount_percentage]]&lt;0.5, "Medium", "High"))</f>
        <v>Medium</v>
      </c>
    </row>
    <row r="536" spans="1:19" x14ac:dyDescent="0.25">
      <c r="A536" t="s">
        <v>1124</v>
      </c>
      <c r="B536" t="s">
        <v>1125</v>
      </c>
      <c r="C536" t="str">
        <f>TRIM(LEFT(Table1[[#This Row],[product_name]], FIND(" ", Table1[[#This Row],[product_name]], FIND(" ", Table1[[#This Row],[product_name]], FIND(" ", Table1[[#This Row],[product_name]])+1)+1)))</f>
        <v>LAPSTER 12pcs Spiral</v>
      </c>
      <c r="D536" t="str">
        <f>PROPER(Table1[[#This Row],[Column1]])</f>
        <v>Lapster 12Pcs Spiral</v>
      </c>
      <c r="E536" t="s">
        <v>52</v>
      </c>
      <c r="F536" t="s">
        <v>722</v>
      </c>
      <c r="G536" t="s">
        <v>727</v>
      </c>
      <c r="H536" t="s">
        <v>745</v>
      </c>
      <c r="I536" s="1">
        <v>2599</v>
      </c>
      <c r="J536" s="1">
        <v>999</v>
      </c>
      <c r="K536" s="4">
        <v>0.9</v>
      </c>
      <c r="L536">
        <f>IF(Table1[[#This Row],[discount_percentage]]&gt;=0.5, 1,0)</f>
        <v>1</v>
      </c>
      <c r="M536">
        <v>4.4000000000000004</v>
      </c>
      <c r="N536" s="2">
        <v>305</v>
      </c>
      <c r="O536" s="5">
        <f>IF(Table1[[#This Row],[rating_count]]&lt;1000, 1, 0)</f>
        <v>1</v>
      </c>
      <c r="P536" s="6">
        <f>Table1[[#This Row],[actual_price]]*Table1[[#This Row],[rating_count]]</f>
        <v>304695</v>
      </c>
      <c r="Q536" s="3" t="str">
        <f>IF(Table1[[#This Row],[discounted_price]]&lt;200, "₹ 200",IF(Table1[[#This Row],[discounted_price]]&lt;=500,"₹ 200-₹ 500", "&gt;₹ 500"))</f>
        <v>&gt;₹ 500</v>
      </c>
      <c r="R536">
        <f>Table1[[#This Row],[rating]]*Table1[[#This Row],[rating_count]]</f>
        <v>1342</v>
      </c>
      <c r="S536" t="str">
        <f>IF(Table1[[#This Row],[discount_percentage]]&lt;0.25, "Low", IF(Table1[[#This Row],[discount_percentage]]&lt;0.5, "Medium", "High"))</f>
        <v>High</v>
      </c>
    </row>
    <row r="537" spans="1:19" x14ac:dyDescent="0.25">
      <c r="A537" t="s">
        <v>1126</v>
      </c>
      <c r="B537" t="s">
        <v>1127</v>
      </c>
      <c r="C537" t="str">
        <f>TRIM(LEFT(Table1[[#This Row],[product_name]], FIND(" ", Table1[[#This Row],[product_name]], FIND(" ", Table1[[#This Row],[product_name]], FIND(" ", Table1[[#This Row],[product_name]])+1)+1)))</f>
        <v>MI REDMI 9i</v>
      </c>
      <c r="D537" t="str">
        <f>PROPER(Table1[[#This Row],[Column1]])</f>
        <v>Mi Redmi 9I</v>
      </c>
      <c r="E537" t="s">
        <v>52</v>
      </c>
      <c r="F537" t="s">
        <v>714</v>
      </c>
      <c r="G537" t="s">
        <v>715</v>
      </c>
      <c r="I537" s="1">
        <v>2799</v>
      </c>
      <c r="J537" s="1">
        <v>9999</v>
      </c>
      <c r="K537" s="4">
        <v>0.21</v>
      </c>
      <c r="L537">
        <f>IF(Table1[[#This Row],[discount_percentage]]&gt;=0.5, 1,0)</f>
        <v>0</v>
      </c>
      <c r="M537">
        <v>4.3</v>
      </c>
      <c r="N537" s="2">
        <v>1376</v>
      </c>
      <c r="O537" s="5">
        <f>IF(Table1[[#This Row],[rating_count]]&lt;1000, 1, 0)</f>
        <v>0</v>
      </c>
      <c r="P537" s="6">
        <f>Table1[[#This Row],[actual_price]]*Table1[[#This Row],[rating_count]]</f>
        <v>13758624</v>
      </c>
      <c r="Q537" s="3" t="str">
        <f>IF(Table1[[#This Row],[discounted_price]]&lt;200, "₹ 200",IF(Table1[[#This Row],[discounted_price]]&lt;=500,"₹ 200-₹ 500", "&gt;₹ 500"))</f>
        <v>&gt;₹ 500</v>
      </c>
      <c r="R537">
        <f>Table1[[#This Row],[rating]]*Table1[[#This Row],[rating_count]]</f>
        <v>5916.8</v>
      </c>
      <c r="S537" t="str">
        <f>IF(Table1[[#This Row],[discount_percentage]]&lt;0.25, "Low", IF(Table1[[#This Row],[discount_percentage]]&lt;0.5, "Medium", "High"))</f>
        <v>Low</v>
      </c>
    </row>
    <row r="538" spans="1:19" x14ac:dyDescent="0.25">
      <c r="A538" t="s">
        <v>1128</v>
      </c>
      <c r="B538" t="s">
        <v>1129</v>
      </c>
      <c r="C538" t="str">
        <f>TRIM(LEFT(Table1[[#This Row],[product_name]], FIND(" ", Table1[[#This Row],[product_name]], FIND(" ", Table1[[#This Row],[product_name]], FIND(" ", Table1[[#This Row],[product_name]])+1)+1)))</f>
        <v>Fire-Boltt Ninja 3</v>
      </c>
      <c r="D538" t="str">
        <f>PROPER(Table1[[#This Row],[Column1]])</f>
        <v>Fire-Boltt Ninja 3</v>
      </c>
      <c r="E538" t="s">
        <v>52</v>
      </c>
      <c r="F538" t="s">
        <v>750</v>
      </c>
      <c r="G538" t="s">
        <v>751</v>
      </c>
      <c r="H538" t="s">
        <v>1130</v>
      </c>
      <c r="I538" s="1">
        <v>1399</v>
      </c>
      <c r="J538" s="1">
        <v>7999</v>
      </c>
      <c r="K538" s="4">
        <v>0.81</v>
      </c>
      <c r="L538">
        <f>IF(Table1[[#This Row],[discount_percentage]]&gt;=0.5, 1,0)</f>
        <v>1</v>
      </c>
      <c r="M538">
        <v>4.2</v>
      </c>
      <c r="N538" s="2">
        <v>22638</v>
      </c>
      <c r="O538" s="5">
        <f>IF(Table1[[#This Row],[rating_count]]&lt;1000, 1, 0)</f>
        <v>0</v>
      </c>
      <c r="P538" s="6">
        <f>Table1[[#This Row],[actual_price]]*Table1[[#This Row],[rating_count]]</f>
        <v>181081362</v>
      </c>
      <c r="Q538" s="3" t="str">
        <f>IF(Table1[[#This Row],[discounted_price]]&lt;200, "₹ 200",IF(Table1[[#This Row],[discounted_price]]&lt;=500,"₹ 200-₹ 500", "&gt;₹ 500"))</f>
        <v>&gt;₹ 500</v>
      </c>
      <c r="R538">
        <f>Table1[[#This Row],[rating]]*Table1[[#This Row],[rating_count]]</f>
        <v>95079.6</v>
      </c>
      <c r="S538" t="str">
        <f>IF(Table1[[#This Row],[discount_percentage]]&lt;0.25, "Low", IF(Table1[[#This Row],[discount_percentage]]&lt;0.5, "Medium", "High"))</f>
        <v>High</v>
      </c>
    </row>
    <row r="539" spans="1:19" x14ac:dyDescent="0.25">
      <c r="A539" t="s">
        <v>1131</v>
      </c>
      <c r="B539" t="s">
        <v>1132</v>
      </c>
      <c r="C539" t="str">
        <f>TRIM(LEFT(Table1[[#This Row],[product_name]], FIND(" ", Table1[[#This Row],[product_name]], FIND(" ", Table1[[#This Row],[product_name]], FIND(" ", Table1[[#This Row],[product_name]])+1)+1)))</f>
        <v>Lava A1 Josh</v>
      </c>
      <c r="D539" t="str">
        <f>PROPER(Table1[[#This Row],[Column1]])</f>
        <v>Lava A1 Josh</v>
      </c>
      <c r="E539" t="s">
        <v>52</v>
      </c>
      <c r="F539" t="s">
        <v>54</v>
      </c>
      <c r="G539" t="s">
        <v>739</v>
      </c>
      <c r="H539" t="s">
        <v>740</v>
      </c>
      <c r="I539" s="1">
        <v>649</v>
      </c>
      <c r="J539" s="1">
        <v>1249</v>
      </c>
      <c r="K539" s="4">
        <v>0.16</v>
      </c>
      <c r="L539">
        <f>IF(Table1[[#This Row],[discount_percentage]]&gt;=0.5, 1,0)</f>
        <v>0</v>
      </c>
      <c r="M539">
        <v>3.8</v>
      </c>
      <c r="N539" s="2">
        <v>2352</v>
      </c>
      <c r="O539" s="5">
        <f>IF(Table1[[#This Row],[rating_count]]&lt;1000, 1, 0)</f>
        <v>0</v>
      </c>
      <c r="P539" s="6">
        <f>Table1[[#This Row],[actual_price]]*Table1[[#This Row],[rating_count]]</f>
        <v>2937648</v>
      </c>
      <c r="Q539" s="3" t="str">
        <f>IF(Table1[[#This Row],[discounted_price]]&lt;200, "₹ 200",IF(Table1[[#This Row],[discounted_price]]&lt;=500,"₹ 200-₹ 500", "&gt;₹ 500"))</f>
        <v>&gt;₹ 500</v>
      </c>
      <c r="R539">
        <f>Table1[[#This Row],[rating]]*Table1[[#This Row],[rating_count]]</f>
        <v>8937.6</v>
      </c>
      <c r="S539" t="str">
        <f>IF(Table1[[#This Row],[discount_percentage]]&lt;0.25, "Low", IF(Table1[[#This Row],[discount_percentage]]&lt;0.5, "Medium", "High"))</f>
        <v>Low</v>
      </c>
    </row>
    <row r="540" spans="1:19" x14ac:dyDescent="0.25">
      <c r="A540" t="s">
        <v>1133</v>
      </c>
      <c r="B540" t="s">
        <v>1134</v>
      </c>
      <c r="C540" t="str">
        <f>TRIM(LEFT(Table1[[#This Row],[product_name]], FIND(" ", Table1[[#This Row],[product_name]], FIND(" ", Table1[[#This Row],[product_name]], FIND(" ", Table1[[#This Row],[product_name]])+1)+1)))</f>
        <v>POPIO Tempered Glass</v>
      </c>
      <c r="D540" t="str">
        <f>PROPER(Table1[[#This Row],[Column1]])</f>
        <v>Popio Tempered Glass</v>
      </c>
      <c r="E540" t="s">
        <v>52</v>
      </c>
      <c r="F540" t="s">
        <v>722</v>
      </c>
      <c r="G540" t="s">
        <v>723</v>
      </c>
      <c r="H540" t="s">
        <v>724</v>
      </c>
      <c r="I540" s="1">
        <v>799</v>
      </c>
      <c r="J540" s="1">
        <v>599</v>
      </c>
      <c r="K540" s="4">
        <v>0.75</v>
      </c>
      <c r="L540">
        <f>IF(Table1[[#This Row],[discount_percentage]]&gt;=0.5, 1,0)</f>
        <v>1</v>
      </c>
      <c r="M540">
        <v>4.3</v>
      </c>
      <c r="N540" s="2">
        <v>714</v>
      </c>
      <c r="O540" s="5">
        <f>IF(Table1[[#This Row],[rating_count]]&lt;1000, 1, 0)</f>
        <v>1</v>
      </c>
      <c r="P540" s="6">
        <f>Table1[[#This Row],[actual_price]]*Table1[[#This Row],[rating_count]]</f>
        <v>427686</v>
      </c>
      <c r="Q540" s="3" t="str">
        <f>IF(Table1[[#This Row],[discounted_price]]&lt;200, "₹ 200",IF(Table1[[#This Row],[discounted_price]]&lt;=500,"₹ 200-₹ 500", "&gt;₹ 500"))</f>
        <v>&gt;₹ 500</v>
      </c>
      <c r="R540">
        <f>Table1[[#This Row],[rating]]*Table1[[#This Row],[rating_count]]</f>
        <v>3070.2</v>
      </c>
      <c r="S540" t="str">
        <f>IF(Table1[[#This Row],[discount_percentage]]&lt;0.25, "Low", IF(Table1[[#This Row],[discount_percentage]]&lt;0.5, "Medium", "High"))</f>
        <v>High</v>
      </c>
    </row>
    <row r="541" spans="1:19" x14ac:dyDescent="0.25">
      <c r="A541" t="s">
        <v>1135</v>
      </c>
      <c r="B541" t="s">
        <v>1136</v>
      </c>
      <c r="C541" t="str">
        <f>TRIM(LEFT(Table1[[#This Row],[product_name]], FIND(" ", Table1[[#This Row],[product_name]], FIND(" ", Table1[[#This Row],[product_name]], FIND(" ", Table1[[#This Row],[product_name]])+1)+1)))</f>
        <v>Amozo Ultra Hybrid</v>
      </c>
      <c r="D541" t="str">
        <f>PROPER(Table1[[#This Row],[Column1]])</f>
        <v>Amozo Ultra Hybrid</v>
      </c>
      <c r="E541" t="s">
        <v>21</v>
      </c>
      <c r="F541" t="s">
        <v>22</v>
      </c>
      <c r="G541" t="s">
        <v>1137</v>
      </c>
      <c r="H541" t="s">
        <v>1138</v>
      </c>
      <c r="I541" s="1">
        <v>149</v>
      </c>
      <c r="J541" s="1">
        <v>1799</v>
      </c>
      <c r="K541" s="4">
        <v>0.74</v>
      </c>
      <c r="L541">
        <f>IF(Table1[[#This Row],[discount_percentage]]&gt;=0.5, 1,0)</f>
        <v>1</v>
      </c>
      <c r="M541">
        <v>4.3</v>
      </c>
      <c r="N541" s="2">
        <v>1454</v>
      </c>
      <c r="O541" s="5">
        <f>IF(Table1[[#This Row],[rating_count]]&lt;1000, 1, 0)</f>
        <v>0</v>
      </c>
      <c r="P541" s="6">
        <f>Table1[[#This Row],[actual_price]]*Table1[[#This Row],[rating_count]]</f>
        <v>2615746</v>
      </c>
      <c r="Q541" s="3" t="str">
        <f>IF(Table1[[#This Row],[discounted_price]]&lt;200, "₹ 200",IF(Table1[[#This Row],[discounted_price]]&lt;=500,"₹ 200-₹ 500", "&gt;₹ 500"))</f>
        <v>₹ 200</v>
      </c>
      <c r="R541">
        <f>Table1[[#This Row],[rating]]*Table1[[#This Row],[rating_count]]</f>
        <v>6252.2</v>
      </c>
      <c r="S541" t="str">
        <f>IF(Table1[[#This Row],[discount_percentage]]&lt;0.25, "Low", IF(Table1[[#This Row],[discount_percentage]]&lt;0.5, "Medium", "High"))</f>
        <v>High</v>
      </c>
    </row>
    <row r="542" spans="1:19" x14ac:dyDescent="0.25">
      <c r="A542" t="s">
        <v>1139</v>
      </c>
      <c r="B542" t="s">
        <v>1140</v>
      </c>
      <c r="C542" t="str">
        <f>TRIM(LEFT(Table1[[#This Row],[product_name]], FIND(" ", Table1[[#This Row],[product_name]], FIND(" ", Table1[[#This Row],[product_name]], FIND(" ", Table1[[#This Row],[product_name]])+1)+1)))</f>
        <v>FLiX Usb Charger,Flix</v>
      </c>
      <c r="D542" t="str">
        <f>PROPER(Table1[[#This Row],[Column1]])</f>
        <v>Flix Usb Charger,Flix</v>
      </c>
      <c r="E542" t="s">
        <v>21</v>
      </c>
      <c r="F542" t="s">
        <v>22</v>
      </c>
      <c r="G542" t="s">
        <v>23</v>
      </c>
      <c r="H542" t="s">
        <v>24</v>
      </c>
      <c r="I542" s="1">
        <v>799</v>
      </c>
      <c r="J542" s="1">
        <v>599</v>
      </c>
      <c r="K542" s="4">
        <v>0.6</v>
      </c>
      <c r="L542">
        <f>IF(Table1[[#This Row],[discount_percentage]]&gt;=0.5, 1,0)</f>
        <v>1</v>
      </c>
      <c r="M542">
        <v>3.9</v>
      </c>
      <c r="N542" s="2">
        <v>2147</v>
      </c>
      <c r="O542" s="5">
        <f>IF(Table1[[#This Row],[rating_count]]&lt;1000, 1, 0)</f>
        <v>0</v>
      </c>
      <c r="P542" s="6">
        <f>Table1[[#This Row],[actual_price]]*Table1[[#This Row],[rating_count]]</f>
        <v>1286053</v>
      </c>
      <c r="Q542" s="3" t="str">
        <f>IF(Table1[[#This Row],[discounted_price]]&lt;200, "₹ 200",IF(Table1[[#This Row],[discounted_price]]&lt;=500,"₹ 200-₹ 500", "&gt;₹ 500"))</f>
        <v>&gt;₹ 500</v>
      </c>
      <c r="R542">
        <f>Table1[[#This Row],[rating]]*Table1[[#This Row],[rating_count]]</f>
        <v>8373.2999999999993</v>
      </c>
      <c r="S542" t="str">
        <f>IF(Table1[[#This Row],[discount_percentage]]&lt;0.25, "Low", IF(Table1[[#This Row],[discount_percentage]]&lt;0.5, "Medium", "High"))</f>
        <v>High</v>
      </c>
    </row>
    <row r="543" spans="1:19" x14ac:dyDescent="0.25">
      <c r="A543" t="s">
        <v>1141</v>
      </c>
      <c r="B543" t="s">
        <v>1142</v>
      </c>
      <c r="C543" t="str">
        <f>TRIM(LEFT(Table1[[#This Row],[product_name]], FIND(" ", Table1[[#This Row],[product_name]], FIND(" ", Table1[[#This Row],[product_name]], FIND(" ", Table1[[#This Row],[product_name]])+1)+1)))</f>
        <v>Redmi 9A Sport</v>
      </c>
      <c r="D543" t="str">
        <f>PROPER(Table1[[#This Row],[Column1]])</f>
        <v>Redmi 9A Sport</v>
      </c>
      <c r="E543" t="s">
        <v>52</v>
      </c>
      <c r="F543" t="s">
        <v>722</v>
      </c>
      <c r="G543" t="s">
        <v>727</v>
      </c>
      <c r="H543" t="s">
        <v>745</v>
      </c>
      <c r="I543" s="1">
        <v>3799</v>
      </c>
      <c r="J543" s="1">
        <v>9499</v>
      </c>
      <c r="K543" s="4">
        <v>0.21</v>
      </c>
      <c r="L543">
        <f>IF(Table1[[#This Row],[discount_percentage]]&gt;=0.5, 1,0)</f>
        <v>0</v>
      </c>
      <c r="M543">
        <v>4.0999999999999996</v>
      </c>
      <c r="N543" s="2">
        <v>313832</v>
      </c>
      <c r="O543" s="5">
        <f>IF(Table1[[#This Row],[rating_count]]&lt;1000, 1, 0)</f>
        <v>0</v>
      </c>
      <c r="P543" s="6">
        <f>Table1[[#This Row],[actual_price]]*Table1[[#This Row],[rating_count]]</f>
        <v>2981090168</v>
      </c>
      <c r="Q543" s="3" t="str">
        <f>IF(Table1[[#This Row],[discounted_price]]&lt;200, "₹ 200",IF(Table1[[#This Row],[discounted_price]]&lt;=500,"₹ 200-₹ 500", "&gt;₹ 500"))</f>
        <v>&gt;₹ 500</v>
      </c>
      <c r="R543">
        <f>Table1[[#This Row],[rating]]*Table1[[#This Row],[rating_count]]</f>
        <v>1286711.2</v>
      </c>
      <c r="S543" t="str">
        <f>IF(Table1[[#This Row],[discount_percentage]]&lt;0.25, "Low", IF(Table1[[#This Row],[discount_percentage]]&lt;0.5, "Medium", "High"))</f>
        <v>Low</v>
      </c>
    </row>
    <row r="544" spans="1:19" x14ac:dyDescent="0.25">
      <c r="A544" t="s">
        <v>1143</v>
      </c>
      <c r="B544" t="s">
        <v>1144</v>
      </c>
      <c r="C544" t="str">
        <f>TRIM(LEFT(Table1[[#This Row],[product_name]], FIND(" ", Table1[[#This Row],[product_name]], FIND(" ", Table1[[#This Row],[product_name]], FIND(" ", Table1[[#This Row],[product_name]])+1)+1)))</f>
        <v>Prolet Classic Bumper</v>
      </c>
      <c r="D544" t="str">
        <f>PROPER(Table1[[#This Row],[Column1]])</f>
        <v>Prolet Classic Bumper</v>
      </c>
      <c r="E544" t="s">
        <v>52</v>
      </c>
      <c r="F544" t="s">
        <v>722</v>
      </c>
      <c r="G544" t="s">
        <v>723</v>
      </c>
      <c r="H544" t="s">
        <v>1009</v>
      </c>
      <c r="I544" s="1">
        <v>199</v>
      </c>
      <c r="J544" s="1">
        <v>999</v>
      </c>
      <c r="K544" s="4">
        <v>0.73</v>
      </c>
      <c r="L544">
        <f>IF(Table1[[#This Row],[discount_percentage]]&gt;=0.5, 1,0)</f>
        <v>1</v>
      </c>
      <c r="M544">
        <v>3.7</v>
      </c>
      <c r="N544" s="2">
        <v>465</v>
      </c>
      <c r="O544" s="5">
        <f>IF(Table1[[#This Row],[rating_count]]&lt;1000, 1, 0)</f>
        <v>1</v>
      </c>
      <c r="P544" s="6">
        <f>Table1[[#This Row],[actual_price]]*Table1[[#This Row],[rating_count]]</f>
        <v>464535</v>
      </c>
      <c r="Q544" s="3" t="str">
        <f>IF(Table1[[#This Row],[discounted_price]]&lt;200, "₹ 200",IF(Table1[[#This Row],[discounted_price]]&lt;=500,"₹ 200-₹ 500", "&gt;₹ 500"))</f>
        <v>₹ 200</v>
      </c>
      <c r="R544">
        <f>Table1[[#This Row],[rating]]*Table1[[#This Row],[rating_count]]</f>
        <v>1720.5</v>
      </c>
      <c r="S544" t="str">
        <f>IF(Table1[[#This Row],[discount_percentage]]&lt;0.25, "Low", IF(Table1[[#This Row],[discount_percentage]]&lt;0.5, "Medium", "High"))</f>
        <v>High</v>
      </c>
    </row>
    <row r="545" spans="1:19" x14ac:dyDescent="0.25">
      <c r="A545" t="s">
        <v>1145</v>
      </c>
      <c r="B545" t="s">
        <v>1146</v>
      </c>
      <c r="C545" t="str">
        <f>TRIM(LEFT(Table1[[#This Row],[product_name]], FIND(" ", Table1[[#This Row],[product_name]], FIND(" ", Table1[[#This Row],[product_name]], FIND(" ", Table1[[#This Row],[product_name]])+1)+1)))</f>
        <v>Samsung Galaxy S20</v>
      </c>
      <c r="D545" t="str">
        <f>PROPER(Table1[[#This Row],[Column1]])</f>
        <v>Samsung Galaxy S20</v>
      </c>
      <c r="E545" t="s">
        <v>52</v>
      </c>
      <c r="F545" t="s">
        <v>722</v>
      </c>
      <c r="G545" t="s">
        <v>727</v>
      </c>
      <c r="H545" t="s">
        <v>728</v>
      </c>
      <c r="I545" s="1">
        <v>23999</v>
      </c>
      <c r="J545" s="1">
        <v>74999</v>
      </c>
      <c r="K545" s="4">
        <v>0.49</v>
      </c>
      <c r="L545">
        <f>IF(Table1[[#This Row],[discount_percentage]]&gt;=0.5, 1,0)</f>
        <v>0</v>
      </c>
      <c r="M545">
        <v>4.2</v>
      </c>
      <c r="N545" s="2">
        <v>27790</v>
      </c>
      <c r="O545" s="5">
        <f>IF(Table1[[#This Row],[rating_count]]&lt;1000, 1, 0)</f>
        <v>0</v>
      </c>
      <c r="P545" s="6">
        <f>Table1[[#This Row],[actual_price]]*Table1[[#This Row],[rating_count]]</f>
        <v>2084222210</v>
      </c>
      <c r="Q545" s="3" t="str">
        <f>IF(Table1[[#This Row],[discounted_price]]&lt;200, "₹ 200",IF(Table1[[#This Row],[discounted_price]]&lt;=500,"₹ 200-₹ 500", "&gt;₹ 500"))</f>
        <v>&gt;₹ 500</v>
      </c>
      <c r="R545">
        <f>Table1[[#This Row],[rating]]*Table1[[#This Row],[rating_count]]</f>
        <v>116718</v>
      </c>
      <c r="S545" t="str">
        <f>IF(Table1[[#This Row],[discount_percentage]]&lt;0.25, "Low", IF(Table1[[#This Row],[discount_percentage]]&lt;0.5, "Medium", "High"))</f>
        <v>Medium</v>
      </c>
    </row>
    <row r="546" spans="1:19" x14ac:dyDescent="0.25">
      <c r="A546" t="s">
        <v>1147</v>
      </c>
      <c r="B546" t="s">
        <v>1148</v>
      </c>
      <c r="C546" t="str">
        <f>TRIM(LEFT(Table1[[#This Row],[product_name]], FIND(" ", Table1[[#This Row],[product_name]], FIND(" ", Table1[[#This Row],[product_name]], FIND(" ", Table1[[#This Row],[product_name]])+1)+1)))</f>
        <v>WeCool S5 Long</v>
      </c>
      <c r="D546" t="str">
        <f>PROPER(Table1[[#This Row],[Column1]])</f>
        <v>Wecool S5 Long</v>
      </c>
      <c r="E546" t="s">
        <v>52</v>
      </c>
      <c r="F546" t="s">
        <v>722</v>
      </c>
      <c r="G546" t="s">
        <v>727</v>
      </c>
      <c r="H546" t="s">
        <v>728</v>
      </c>
      <c r="I546" s="1">
        <v>29990</v>
      </c>
      <c r="J546" s="1">
        <v>3999</v>
      </c>
      <c r="K546" s="4">
        <v>0.55000000000000004</v>
      </c>
      <c r="L546">
        <f>IF(Table1[[#This Row],[discount_percentage]]&gt;=0.5, 1,0)</f>
        <v>1</v>
      </c>
      <c r="M546">
        <v>4.5999999999999996</v>
      </c>
      <c r="N546" s="2">
        <v>245</v>
      </c>
      <c r="O546" s="5">
        <f>IF(Table1[[#This Row],[rating_count]]&lt;1000, 1, 0)</f>
        <v>1</v>
      </c>
      <c r="P546" s="6">
        <f>Table1[[#This Row],[actual_price]]*Table1[[#This Row],[rating_count]]</f>
        <v>979755</v>
      </c>
      <c r="Q546" s="3" t="str">
        <f>IF(Table1[[#This Row],[discounted_price]]&lt;200, "₹ 200",IF(Table1[[#This Row],[discounted_price]]&lt;=500,"₹ 200-₹ 500", "&gt;₹ 500"))</f>
        <v>&gt;₹ 500</v>
      </c>
      <c r="R546">
        <f>Table1[[#This Row],[rating]]*Table1[[#This Row],[rating_count]]</f>
        <v>1127</v>
      </c>
      <c r="S546" t="str">
        <f>IF(Table1[[#This Row],[discount_percentage]]&lt;0.25, "Low", IF(Table1[[#This Row],[discount_percentage]]&lt;0.5, "Medium", "High"))</f>
        <v>High</v>
      </c>
    </row>
    <row r="547" spans="1:19" x14ac:dyDescent="0.25">
      <c r="A547" t="s">
        <v>1149</v>
      </c>
      <c r="B547" t="s">
        <v>1150</v>
      </c>
      <c r="C547" t="str">
        <f>TRIM(LEFT(Table1[[#This Row],[product_name]], FIND(" ", Table1[[#This Row],[product_name]], FIND(" ", Table1[[#This Row],[product_name]], FIND(" ", Table1[[#This Row],[product_name]])+1)+1)))</f>
        <v>POCO C31 (Royal</v>
      </c>
      <c r="D547" t="str">
        <f>PROPER(Table1[[#This Row],[Column1]])</f>
        <v>Poco C31 (Royal</v>
      </c>
      <c r="E547" t="s">
        <v>52</v>
      </c>
      <c r="F547" t="s">
        <v>714</v>
      </c>
      <c r="G547" t="s">
        <v>715</v>
      </c>
      <c r="I547" s="1">
        <v>281</v>
      </c>
      <c r="J547" s="1">
        <v>11999</v>
      </c>
      <c r="K547" s="4">
        <v>0.28999999999999998</v>
      </c>
      <c r="L547">
        <f>IF(Table1[[#This Row],[discount_percentage]]&gt;=0.5, 1,0)</f>
        <v>0</v>
      </c>
      <c r="M547">
        <v>3.9</v>
      </c>
      <c r="N547" s="2">
        <v>276</v>
      </c>
      <c r="O547" s="5">
        <f>IF(Table1[[#This Row],[rating_count]]&lt;1000, 1, 0)</f>
        <v>1</v>
      </c>
      <c r="P547" s="6">
        <f>Table1[[#This Row],[actual_price]]*Table1[[#This Row],[rating_count]]</f>
        <v>3311724</v>
      </c>
      <c r="Q547" s="3" t="str">
        <f>IF(Table1[[#This Row],[discounted_price]]&lt;200, "₹ 200",IF(Table1[[#This Row],[discounted_price]]&lt;=500,"₹ 200-₹ 500", "&gt;₹ 500"))</f>
        <v>₹ 200-₹ 500</v>
      </c>
      <c r="R547">
        <f>Table1[[#This Row],[rating]]*Table1[[#This Row],[rating_count]]</f>
        <v>1076.3999999999999</v>
      </c>
      <c r="S547" t="str">
        <f>IF(Table1[[#This Row],[discount_percentage]]&lt;0.25, "Low", IF(Table1[[#This Row],[discount_percentage]]&lt;0.5, "Medium", "High"))</f>
        <v>Medium</v>
      </c>
    </row>
    <row r="548" spans="1:19" x14ac:dyDescent="0.25">
      <c r="A548" t="s">
        <v>1151</v>
      </c>
      <c r="B548" t="s">
        <v>1152</v>
      </c>
      <c r="C548" t="str">
        <f>TRIM(LEFT(Table1[[#This Row],[product_name]], FIND(" ", Table1[[#This Row],[product_name]], FIND(" ", Table1[[#This Row],[product_name]], FIND(" ", Table1[[#This Row],[product_name]])+1)+1)))</f>
        <v>Noise ColorFit Pulse</v>
      </c>
      <c r="D548" t="str">
        <f>PROPER(Table1[[#This Row],[Column1]])</f>
        <v>Noise Colorfit Pulse</v>
      </c>
      <c r="E548" t="s">
        <v>52</v>
      </c>
      <c r="F548" t="s">
        <v>722</v>
      </c>
      <c r="G548" t="s">
        <v>727</v>
      </c>
      <c r="H548" t="s">
        <v>728</v>
      </c>
      <c r="I548" s="1">
        <v>7998</v>
      </c>
      <c r="J548" s="1">
        <v>3999</v>
      </c>
      <c r="K548" s="4">
        <v>0.5</v>
      </c>
      <c r="L548">
        <f>IF(Table1[[#This Row],[discount_percentage]]&gt;=0.5, 1,0)</f>
        <v>1</v>
      </c>
      <c r="M548">
        <v>4</v>
      </c>
      <c r="N548" s="2">
        <v>30254</v>
      </c>
      <c r="O548" s="5">
        <f>IF(Table1[[#This Row],[rating_count]]&lt;1000, 1, 0)</f>
        <v>0</v>
      </c>
      <c r="P548" s="6">
        <f>Table1[[#This Row],[actual_price]]*Table1[[#This Row],[rating_count]]</f>
        <v>120985746</v>
      </c>
      <c r="Q548" s="3" t="str">
        <f>IF(Table1[[#This Row],[discounted_price]]&lt;200, "₹ 200",IF(Table1[[#This Row],[discounted_price]]&lt;=500,"₹ 200-₹ 500", "&gt;₹ 500"))</f>
        <v>&gt;₹ 500</v>
      </c>
      <c r="R548">
        <f>Table1[[#This Row],[rating]]*Table1[[#This Row],[rating_count]]</f>
        <v>121016</v>
      </c>
      <c r="S548" t="str">
        <f>IF(Table1[[#This Row],[discount_percentage]]&lt;0.25, "Low", IF(Table1[[#This Row],[discount_percentage]]&lt;0.5, "Medium", "High"))</f>
        <v>High</v>
      </c>
    </row>
    <row r="549" spans="1:19" x14ac:dyDescent="0.25">
      <c r="A549" t="s">
        <v>1153</v>
      </c>
      <c r="B549" t="s">
        <v>804</v>
      </c>
      <c r="C549" t="str">
        <f>TRIM(LEFT(Table1[[#This Row],[product_name]], FIND(" ", Table1[[#This Row],[product_name]], FIND(" ", Table1[[#This Row],[product_name]], FIND(" ", Table1[[#This Row],[product_name]])+1)+1)))</f>
        <v>Fire-Boltt Visionary 1.78"</v>
      </c>
      <c r="D549" t="str">
        <f>PROPER(Table1[[#This Row],[Column1]])</f>
        <v>Fire-Boltt Visionary 1.78"</v>
      </c>
      <c r="E549" t="s">
        <v>52</v>
      </c>
      <c r="F549" t="s">
        <v>714</v>
      </c>
      <c r="G549" t="s">
        <v>715</v>
      </c>
      <c r="I549" s="1">
        <v>249</v>
      </c>
      <c r="J549" s="1">
        <v>17999</v>
      </c>
      <c r="K549" s="4">
        <v>0.78</v>
      </c>
      <c r="L549">
        <f>IF(Table1[[#This Row],[discount_percentage]]&gt;=0.5, 1,0)</f>
        <v>1</v>
      </c>
      <c r="M549">
        <v>4.3</v>
      </c>
      <c r="N549" s="2">
        <v>17161</v>
      </c>
      <c r="O549" s="5">
        <f>IF(Table1[[#This Row],[rating_count]]&lt;1000, 1, 0)</f>
        <v>0</v>
      </c>
      <c r="P549" s="6">
        <f>Table1[[#This Row],[actual_price]]*Table1[[#This Row],[rating_count]]</f>
        <v>308880839</v>
      </c>
      <c r="Q549" s="3" t="str">
        <f>IF(Table1[[#This Row],[discounted_price]]&lt;200, "₹ 200",IF(Table1[[#This Row],[discounted_price]]&lt;=500,"₹ 200-₹ 500", "&gt;₹ 500"))</f>
        <v>₹ 200-₹ 500</v>
      </c>
      <c r="R549">
        <f>Table1[[#This Row],[rating]]*Table1[[#This Row],[rating_count]]</f>
        <v>73792.3</v>
      </c>
      <c r="S549" t="str">
        <f>IF(Table1[[#This Row],[discount_percentage]]&lt;0.25, "Low", IF(Table1[[#This Row],[discount_percentage]]&lt;0.5, "Medium", "High"))</f>
        <v>High</v>
      </c>
    </row>
    <row r="550" spans="1:19" x14ac:dyDescent="0.25">
      <c r="A550" t="s">
        <v>1154</v>
      </c>
      <c r="B550" t="s">
        <v>1155</v>
      </c>
      <c r="C550" t="str">
        <f>TRIM(LEFT(Table1[[#This Row],[product_name]], FIND(" ", Table1[[#This Row],[product_name]], FIND(" ", Table1[[#This Row],[product_name]], FIND(" ", Table1[[#This Row],[product_name]])+1)+1)))</f>
        <v>Amazon Basics 2</v>
      </c>
      <c r="D550" t="str">
        <f>PROPER(Table1[[#This Row],[Column1]])</f>
        <v>Amazon Basics 2</v>
      </c>
      <c r="E550" t="s">
        <v>52</v>
      </c>
      <c r="F550" t="s">
        <v>722</v>
      </c>
      <c r="G550" t="s">
        <v>723</v>
      </c>
      <c r="H550" t="s">
        <v>952</v>
      </c>
      <c r="I550" s="1">
        <v>299</v>
      </c>
      <c r="J550" s="1">
        <v>499</v>
      </c>
      <c r="K550" s="4">
        <v>0.56000000000000005</v>
      </c>
      <c r="L550">
        <f>IF(Table1[[#This Row],[discount_percentage]]&gt;=0.5, 1,0)</f>
        <v>1</v>
      </c>
      <c r="M550">
        <v>4.4000000000000004</v>
      </c>
      <c r="N550" s="2">
        <v>14</v>
      </c>
      <c r="O550" s="5">
        <f>IF(Table1[[#This Row],[rating_count]]&lt;1000, 1, 0)</f>
        <v>1</v>
      </c>
      <c r="P550" s="6">
        <f>Table1[[#This Row],[actual_price]]*Table1[[#This Row],[rating_count]]</f>
        <v>6986</v>
      </c>
      <c r="Q550" s="3" t="str">
        <f>IF(Table1[[#This Row],[discounted_price]]&lt;200, "₹ 200",IF(Table1[[#This Row],[discounted_price]]&lt;=500,"₹ 200-₹ 500", "&gt;₹ 500"))</f>
        <v>₹ 200-₹ 500</v>
      </c>
      <c r="R550">
        <f>Table1[[#This Row],[rating]]*Table1[[#This Row],[rating_count]]</f>
        <v>61.600000000000009</v>
      </c>
      <c r="S550" t="str">
        <f>IF(Table1[[#This Row],[discount_percentage]]&lt;0.25, "Low", IF(Table1[[#This Row],[discount_percentage]]&lt;0.5, "Medium", "High"))</f>
        <v>High</v>
      </c>
    </row>
    <row r="551" spans="1:19" x14ac:dyDescent="0.25">
      <c r="A551" t="s">
        <v>1156</v>
      </c>
      <c r="B551" t="s">
        <v>1157</v>
      </c>
      <c r="C551" t="str">
        <f>TRIM(LEFT(Table1[[#This Row],[product_name]], FIND(" ", Table1[[#This Row],[product_name]], FIND(" ", Table1[[#This Row],[product_name]], FIND(" ", Table1[[#This Row],[product_name]])+1)+1)))</f>
        <v>Mobilife Bluetooth Extendable</v>
      </c>
      <c r="D551" t="str">
        <f>PROPER(Table1[[#This Row],[Column1]])</f>
        <v>Mobilife Bluetooth Extendable</v>
      </c>
      <c r="E551" t="s">
        <v>52</v>
      </c>
      <c r="F551" t="s">
        <v>714</v>
      </c>
      <c r="G551" t="s">
        <v>715</v>
      </c>
      <c r="I551" s="1">
        <v>499</v>
      </c>
      <c r="J551" s="1">
        <v>1399</v>
      </c>
      <c r="K551" s="4">
        <v>0.56999999999999995</v>
      </c>
      <c r="L551">
        <f>IF(Table1[[#This Row],[discount_percentage]]&gt;=0.5, 1,0)</f>
        <v>1</v>
      </c>
      <c r="M551">
        <v>4.0999999999999996</v>
      </c>
      <c r="N551" s="2">
        <v>14560</v>
      </c>
      <c r="O551" s="5">
        <f>IF(Table1[[#This Row],[rating_count]]&lt;1000, 1, 0)</f>
        <v>0</v>
      </c>
      <c r="P551" s="6">
        <f>Table1[[#This Row],[actual_price]]*Table1[[#This Row],[rating_count]]</f>
        <v>20369440</v>
      </c>
      <c r="Q551" s="3" t="str">
        <f>IF(Table1[[#This Row],[discounted_price]]&lt;200, "₹ 200",IF(Table1[[#This Row],[discounted_price]]&lt;=500,"₹ 200-₹ 500", "&gt;₹ 500"))</f>
        <v>₹ 200-₹ 500</v>
      </c>
      <c r="R551">
        <f>Table1[[#This Row],[rating]]*Table1[[#This Row],[rating_count]]</f>
        <v>59695.999999999993</v>
      </c>
      <c r="S551" t="str">
        <f>IF(Table1[[#This Row],[discount_percentage]]&lt;0.25, "Low", IF(Table1[[#This Row],[discount_percentage]]&lt;0.5, "Medium", "High"))</f>
        <v>High</v>
      </c>
    </row>
    <row r="552" spans="1:19" x14ac:dyDescent="0.25">
      <c r="A552" t="s">
        <v>1158</v>
      </c>
      <c r="B552" t="s">
        <v>1159</v>
      </c>
      <c r="C552" t="str">
        <f>TRIM(LEFT(Table1[[#This Row],[product_name]], FIND(" ", Table1[[#This Row],[product_name]], FIND(" ", Table1[[#This Row],[product_name]], FIND(" ", Table1[[#This Row],[product_name]])+1)+1)))</f>
        <v>Ambrane 27000mAh Power</v>
      </c>
      <c r="D552" t="str">
        <f>PROPER(Table1[[#This Row],[Column1]])</f>
        <v>Ambrane 27000Mah Power</v>
      </c>
      <c r="E552" t="s">
        <v>52</v>
      </c>
      <c r="F552" t="s">
        <v>714</v>
      </c>
      <c r="G552" t="s">
        <v>715</v>
      </c>
      <c r="I552" s="1">
        <v>899</v>
      </c>
      <c r="J552" s="1">
        <v>2999</v>
      </c>
      <c r="K552" s="4">
        <v>0.17</v>
      </c>
      <c r="L552">
        <f>IF(Table1[[#This Row],[discount_percentage]]&gt;=0.5, 1,0)</f>
        <v>0</v>
      </c>
      <c r="M552">
        <v>4.0999999999999996</v>
      </c>
      <c r="N552" s="2">
        <v>3156</v>
      </c>
      <c r="O552" s="5">
        <f>IF(Table1[[#This Row],[rating_count]]&lt;1000, 1, 0)</f>
        <v>0</v>
      </c>
      <c r="P552" s="6">
        <f>Table1[[#This Row],[actual_price]]*Table1[[#This Row],[rating_count]]</f>
        <v>9464844</v>
      </c>
      <c r="Q552" s="3" t="str">
        <f>IF(Table1[[#This Row],[discounted_price]]&lt;200, "₹ 200",IF(Table1[[#This Row],[discounted_price]]&lt;=500,"₹ 200-₹ 500", "&gt;₹ 500"))</f>
        <v>&gt;₹ 500</v>
      </c>
      <c r="R552">
        <f>Table1[[#This Row],[rating]]*Table1[[#This Row],[rating_count]]</f>
        <v>12939.599999999999</v>
      </c>
      <c r="S552" t="str">
        <f>IF(Table1[[#This Row],[discount_percentage]]&lt;0.25, "Low", IF(Table1[[#This Row],[discount_percentage]]&lt;0.5, "Medium", "High"))</f>
        <v>Low</v>
      </c>
    </row>
    <row r="553" spans="1:19" x14ac:dyDescent="0.25">
      <c r="A553" t="s">
        <v>1160</v>
      </c>
      <c r="B553" t="s">
        <v>1161</v>
      </c>
      <c r="C553" t="str">
        <f>TRIM(LEFT(Table1[[#This Row],[product_name]], FIND(" ", Table1[[#This Row],[product_name]], FIND(" ", Table1[[#This Row],[product_name]], FIND(" ", Table1[[#This Row],[product_name]])+1)+1)))</f>
        <v>STRIFF Wall Mount</v>
      </c>
      <c r="D553" t="str">
        <f>PROPER(Table1[[#This Row],[Column1]])</f>
        <v>Striff Wall Mount</v>
      </c>
      <c r="E553" t="s">
        <v>52</v>
      </c>
      <c r="F553" t="s">
        <v>722</v>
      </c>
      <c r="G553" t="s">
        <v>723</v>
      </c>
      <c r="H553" t="s">
        <v>724</v>
      </c>
      <c r="I553" s="1">
        <v>1599</v>
      </c>
      <c r="J553" s="1">
        <v>499</v>
      </c>
      <c r="K553" s="4">
        <v>0.82</v>
      </c>
      <c r="L553">
        <f>IF(Table1[[#This Row],[discount_percentage]]&gt;=0.5, 1,0)</f>
        <v>1</v>
      </c>
      <c r="M553">
        <v>4.0999999999999996</v>
      </c>
      <c r="N553" s="2">
        <v>9340</v>
      </c>
      <c r="O553" s="5">
        <f>IF(Table1[[#This Row],[rating_count]]&lt;1000, 1, 0)</f>
        <v>0</v>
      </c>
      <c r="P553" s="6">
        <f>Table1[[#This Row],[actual_price]]*Table1[[#This Row],[rating_count]]</f>
        <v>4660660</v>
      </c>
      <c r="Q553" s="3" t="str">
        <f>IF(Table1[[#This Row],[discounted_price]]&lt;200, "₹ 200",IF(Table1[[#This Row],[discounted_price]]&lt;=500,"₹ 200-₹ 500", "&gt;₹ 500"))</f>
        <v>&gt;₹ 500</v>
      </c>
      <c r="R553">
        <f>Table1[[#This Row],[rating]]*Table1[[#This Row],[rating_count]]</f>
        <v>38294</v>
      </c>
      <c r="S553" t="str">
        <f>IF(Table1[[#This Row],[discount_percentage]]&lt;0.25, "Low", IF(Table1[[#This Row],[discount_percentage]]&lt;0.5, "Medium", "High"))</f>
        <v>High</v>
      </c>
    </row>
    <row r="554" spans="1:19" x14ac:dyDescent="0.25">
      <c r="A554" t="s">
        <v>1162</v>
      </c>
      <c r="B554" t="s">
        <v>1163</v>
      </c>
      <c r="C554" t="str">
        <f>TRIM(LEFT(Table1[[#This Row],[product_name]], FIND(" ", Table1[[#This Row],[product_name]], FIND(" ", Table1[[#This Row],[product_name]], FIND(" ", Table1[[#This Row],[product_name]])+1)+1)))</f>
        <v>Fire-Boltt Tank 1.85"</v>
      </c>
      <c r="D554" t="str">
        <f>PROPER(Table1[[#This Row],[Column1]])</f>
        <v>Fire-Boltt Tank 1.85"</v>
      </c>
      <c r="E554" t="s">
        <v>52</v>
      </c>
      <c r="F554" t="s">
        <v>750</v>
      </c>
      <c r="G554" t="s">
        <v>475</v>
      </c>
      <c r="I554" s="1">
        <v>120</v>
      </c>
      <c r="J554" s="1">
        <v>11999</v>
      </c>
      <c r="K554" s="4">
        <v>0.75</v>
      </c>
      <c r="L554">
        <f>IF(Table1[[#This Row],[discount_percentage]]&gt;=0.5, 1,0)</f>
        <v>1</v>
      </c>
      <c r="M554">
        <v>4.4000000000000004</v>
      </c>
      <c r="N554" s="2">
        <v>768</v>
      </c>
      <c r="O554" s="5">
        <f>IF(Table1[[#This Row],[rating_count]]&lt;1000, 1, 0)</f>
        <v>1</v>
      </c>
      <c r="P554" s="6">
        <f>Table1[[#This Row],[actual_price]]*Table1[[#This Row],[rating_count]]</f>
        <v>9215232</v>
      </c>
      <c r="Q554" s="3" t="str">
        <f>IF(Table1[[#This Row],[discounted_price]]&lt;200, "₹ 200",IF(Table1[[#This Row],[discounted_price]]&lt;=500,"₹ 200-₹ 500", "&gt;₹ 500"))</f>
        <v>₹ 200</v>
      </c>
      <c r="R554">
        <f>Table1[[#This Row],[rating]]*Table1[[#This Row],[rating_count]]</f>
        <v>3379.2000000000003</v>
      </c>
      <c r="S554" t="str">
        <f>IF(Table1[[#This Row],[discount_percentage]]&lt;0.25, "Low", IF(Table1[[#This Row],[discount_percentage]]&lt;0.5, "Medium", "High"))</f>
        <v>High</v>
      </c>
    </row>
    <row r="555" spans="1:19" x14ac:dyDescent="0.25">
      <c r="A555" t="s">
        <v>1164</v>
      </c>
      <c r="B555" t="s">
        <v>1165</v>
      </c>
      <c r="C555" t="str">
        <f>TRIM(LEFT(Table1[[#This Row],[product_name]], FIND(" ", Table1[[#This Row],[product_name]], FIND(" ", Table1[[#This Row],[product_name]], FIND(" ", Table1[[#This Row],[product_name]])+1)+1)))</f>
        <v>Elv Aluminium Adjustable</v>
      </c>
      <c r="D555" t="str">
        <f>PROPER(Table1[[#This Row],[Column1]])</f>
        <v>Elv Aluminium Adjustable</v>
      </c>
      <c r="E555" t="s">
        <v>52</v>
      </c>
      <c r="F555" t="s">
        <v>714</v>
      </c>
      <c r="G555" t="s">
        <v>715</v>
      </c>
      <c r="I555" s="1">
        <v>3999</v>
      </c>
      <c r="J555" s="1">
        <v>1499</v>
      </c>
      <c r="K555" s="4">
        <v>0.79</v>
      </c>
      <c r="L555">
        <f>IF(Table1[[#This Row],[discount_percentage]]&gt;=0.5, 1,0)</f>
        <v>1</v>
      </c>
      <c r="M555">
        <v>4.5</v>
      </c>
      <c r="N555" s="2">
        <v>28978</v>
      </c>
      <c r="O555" s="5">
        <f>IF(Table1[[#This Row],[rating_count]]&lt;1000, 1, 0)</f>
        <v>0</v>
      </c>
      <c r="P555" s="6">
        <f>Table1[[#This Row],[actual_price]]*Table1[[#This Row],[rating_count]]</f>
        <v>43438022</v>
      </c>
      <c r="Q555" s="3" t="str">
        <f>IF(Table1[[#This Row],[discounted_price]]&lt;200, "₹ 200",IF(Table1[[#This Row],[discounted_price]]&lt;=500,"₹ 200-₹ 500", "&gt;₹ 500"))</f>
        <v>&gt;₹ 500</v>
      </c>
      <c r="R555">
        <f>Table1[[#This Row],[rating]]*Table1[[#This Row],[rating_count]]</f>
        <v>130401</v>
      </c>
      <c r="S555" t="str">
        <f>IF(Table1[[#This Row],[discount_percentage]]&lt;0.25, "Low", IF(Table1[[#This Row],[discount_percentage]]&lt;0.5, "Medium", "High"))</f>
        <v>High</v>
      </c>
    </row>
    <row r="556" spans="1:19" x14ac:dyDescent="0.25">
      <c r="A556" t="s">
        <v>1166</v>
      </c>
      <c r="B556" t="s">
        <v>1167</v>
      </c>
      <c r="C556" t="str">
        <f>TRIM(LEFT(Table1[[#This Row],[product_name]], FIND(" ", Table1[[#This Row],[product_name]], FIND(" ", Table1[[#This Row],[product_name]], FIND(" ", Table1[[#This Row],[product_name]])+1)+1)))</f>
        <v>Samsung Galaxy M13</v>
      </c>
      <c r="D556" t="str">
        <f>PROPER(Table1[[#This Row],[Column1]])</f>
        <v>Samsung Galaxy M13</v>
      </c>
      <c r="E556" t="s">
        <v>52</v>
      </c>
      <c r="F556" t="s">
        <v>722</v>
      </c>
      <c r="G556" t="s">
        <v>727</v>
      </c>
      <c r="H556" t="s">
        <v>728</v>
      </c>
      <c r="I556" s="1">
        <v>12999</v>
      </c>
      <c r="J556" s="1">
        <v>19499</v>
      </c>
      <c r="K556" s="4">
        <v>0.28000000000000003</v>
      </c>
      <c r="L556">
        <f>IF(Table1[[#This Row],[discount_percentage]]&gt;=0.5, 1,0)</f>
        <v>0</v>
      </c>
      <c r="M556">
        <v>4.0999999999999996</v>
      </c>
      <c r="N556" s="2">
        <v>18998</v>
      </c>
      <c r="O556" s="5">
        <f>IF(Table1[[#This Row],[rating_count]]&lt;1000, 1, 0)</f>
        <v>0</v>
      </c>
      <c r="P556" s="6">
        <f>Table1[[#This Row],[actual_price]]*Table1[[#This Row],[rating_count]]</f>
        <v>370442002</v>
      </c>
      <c r="Q556" s="3" t="str">
        <f>IF(Table1[[#This Row],[discounted_price]]&lt;200, "₹ 200",IF(Table1[[#This Row],[discounted_price]]&lt;=500,"₹ 200-₹ 500", "&gt;₹ 500"))</f>
        <v>&gt;₹ 500</v>
      </c>
      <c r="R556">
        <f>Table1[[#This Row],[rating]]*Table1[[#This Row],[rating_count]]</f>
        <v>77891.799999999988</v>
      </c>
      <c r="S556" t="str">
        <f>IF(Table1[[#This Row],[discount_percentage]]&lt;0.25, "Low", IF(Table1[[#This Row],[discount_percentage]]&lt;0.5, "Medium", "High"))</f>
        <v>Medium</v>
      </c>
    </row>
    <row r="557" spans="1:19" x14ac:dyDescent="0.25">
      <c r="A557" t="s">
        <v>1168</v>
      </c>
      <c r="B557" t="s">
        <v>1169</v>
      </c>
      <c r="C557" t="str">
        <f>TRIM(LEFT(Table1[[#This Row],[product_name]], FIND(" ", Table1[[#This Row],[product_name]], FIND(" ", Table1[[#This Row],[product_name]], FIND(" ", Table1[[#This Row],[product_name]])+1)+1)))</f>
        <v>DYAZO USB 3.0</v>
      </c>
      <c r="D557" t="str">
        <f>PROPER(Table1[[#This Row],[Column1]])</f>
        <v>Dyazo Usb 3.0</v>
      </c>
      <c r="E557" t="s">
        <v>52</v>
      </c>
      <c r="F557" t="s">
        <v>722</v>
      </c>
      <c r="G557" t="s">
        <v>723</v>
      </c>
      <c r="H557" t="s">
        <v>1009</v>
      </c>
      <c r="I557" s="1">
        <v>1599</v>
      </c>
      <c r="J557" s="1">
        <v>499</v>
      </c>
      <c r="K557" s="4">
        <v>0.72</v>
      </c>
      <c r="L557">
        <f>IF(Table1[[#This Row],[discount_percentage]]&gt;=0.5, 1,0)</f>
        <v>1</v>
      </c>
      <c r="M557">
        <v>4.2</v>
      </c>
      <c r="N557" s="2">
        <v>4971</v>
      </c>
      <c r="O557" s="5">
        <f>IF(Table1[[#This Row],[rating_count]]&lt;1000, 1, 0)</f>
        <v>0</v>
      </c>
      <c r="P557" s="6">
        <f>Table1[[#This Row],[actual_price]]*Table1[[#This Row],[rating_count]]</f>
        <v>2480529</v>
      </c>
      <c r="Q557" s="3" t="str">
        <f>IF(Table1[[#This Row],[discounted_price]]&lt;200, "₹ 200",IF(Table1[[#This Row],[discounted_price]]&lt;=500,"₹ 200-₹ 500", "&gt;₹ 500"))</f>
        <v>&gt;₹ 500</v>
      </c>
      <c r="R557">
        <f>Table1[[#This Row],[rating]]*Table1[[#This Row],[rating_count]]</f>
        <v>20878.2</v>
      </c>
      <c r="S557" t="str">
        <f>IF(Table1[[#This Row],[discount_percentage]]&lt;0.25, "Low", IF(Table1[[#This Row],[discount_percentage]]&lt;0.5, "Medium", "High"))</f>
        <v>High</v>
      </c>
    </row>
    <row r="558" spans="1:19" x14ac:dyDescent="0.25">
      <c r="A558" t="s">
        <v>1170</v>
      </c>
      <c r="B558" t="s">
        <v>1171</v>
      </c>
      <c r="C558" t="str">
        <f>TRIM(LEFT(Table1[[#This Row],[product_name]], FIND(" ", Table1[[#This Row],[product_name]], FIND(" ", Table1[[#This Row],[product_name]], FIND(" ", Table1[[#This Row],[product_name]])+1)+1)))</f>
        <v>KINGONE Wireless Charging</v>
      </c>
      <c r="D558" t="str">
        <f>PROPER(Table1[[#This Row],[Column1]])</f>
        <v>Kingone Wireless Charging</v>
      </c>
      <c r="E558" t="s">
        <v>52</v>
      </c>
      <c r="F558" t="s">
        <v>722</v>
      </c>
      <c r="G558" t="s">
        <v>723</v>
      </c>
      <c r="H558" t="s">
        <v>724</v>
      </c>
      <c r="I558" s="1">
        <v>699</v>
      </c>
      <c r="J558" s="1">
        <v>6999</v>
      </c>
      <c r="K558" s="4">
        <v>0.63</v>
      </c>
      <c r="L558">
        <f>IF(Table1[[#This Row],[discount_percentage]]&gt;=0.5, 1,0)</f>
        <v>1</v>
      </c>
      <c r="M558">
        <v>4.5</v>
      </c>
      <c r="N558" s="2">
        <v>1526</v>
      </c>
      <c r="O558" s="5">
        <f>IF(Table1[[#This Row],[rating_count]]&lt;1000, 1, 0)</f>
        <v>0</v>
      </c>
      <c r="P558" s="6">
        <f>Table1[[#This Row],[actual_price]]*Table1[[#This Row],[rating_count]]</f>
        <v>10680474</v>
      </c>
      <c r="Q558" s="3" t="str">
        <f>IF(Table1[[#This Row],[discounted_price]]&lt;200, "₹ 200",IF(Table1[[#This Row],[discounted_price]]&lt;=500,"₹ 200-₹ 500", "&gt;₹ 500"))</f>
        <v>&gt;₹ 500</v>
      </c>
      <c r="R558">
        <f>Table1[[#This Row],[rating]]*Table1[[#This Row],[rating_count]]</f>
        <v>6867</v>
      </c>
      <c r="S558" t="str">
        <f>IF(Table1[[#This Row],[discount_percentage]]&lt;0.25, "Low", IF(Table1[[#This Row],[discount_percentage]]&lt;0.5, "Medium", "High"))</f>
        <v>High</v>
      </c>
    </row>
    <row r="559" spans="1:19" x14ac:dyDescent="0.25">
      <c r="A559" t="s">
        <v>1172</v>
      </c>
      <c r="B559" t="s">
        <v>1173</v>
      </c>
      <c r="C559" t="str">
        <f>TRIM(LEFT(Table1[[#This Row],[product_name]], FIND(" ", Table1[[#This Row],[product_name]], FIND(" ", Table1[[#This Row],[product_name]], FIND(" ", Table1[[#This Row],[product_name]])+1)+1)))</f>
        <v>boAt BassHeads 100</v>
      </c>
      <c r="D559" t="str">
        <f>PROPER(Table1[[#This Row],[Column1]])</f>
        <v>Boat Bassheads 100</v>
      </c>
      <c r="E559" t="s">
        <v>52</v>
      </c>
      <c r="F559" t="s">
        <v>722</v>
      </c>
      <c r="G559" t="s">
        <v>723</v>
      </c>
      <c r="H559" t="s">
        <v>909</v>
      </c>
      <c r="I559" s="1">
        <v>99</v>
      </c>
      <c r="J559" s="1">
        <v>999</v>
      </c>
      <c r="K559" s="4">
        <v>0.63</v>
      </c>
      <c r="L559">
        <f>IF(Table1[[#This Row],[discount_percentage]]&gt;=0.5, 1,0)</f>
        <v>1</v>
      </c>
      <c r="M559">
        <v>4.0999999999999996</v>
      </c>
      <c r="N559" s="2">
        <v>363711</v>
      </c>
      <c r="O559" s="5">
        <f>IF(Table1[[#This Row],[rating_count]]&lt;1000, 1, 0)</f>
        <v>0</v>
      </c>
      <c r="P559" s="6">
        <f>Table1[[#This Row],[actual_price]]*Table1[[#This Row],[rating_count]]</f>
        <v>363347289</v>
      </c>
      <c r="Q559" s="3" t="str">
        <f>IF(Table1[[#This Row],[discounted_price]]&lt;200, "₹ 200",IF(Table1[[#This Row],[discounted_price]]&lt;=500,"₹ 200-₹ 500", "&gt;₹ 500"))</f>
        <v>₹ 200</v>
      </c>
      <c r="R559">
        <f>Table1[[#This Row],[rating]]*Table1[[#This Row],[rating_count]]</f>
        <v>1491215.0999999999</v>
      </c>
      <c r="S559" t="str">
        <f>IF(Table1[[#This Row],[discount_percentage]]&lt;0.25, "Low", IF(Table1[[#This Row],[discount_percentage]]&lt;0.5, "Medium", "High"))</f>
        <v>High</v>
      </c>
    </row>
    <row r="560" spans="1:19" x14ac:dyDescent="0.25">
      <c r="A560" t="s">
        <v>1174</v>
      </c>
      <c r="B560" t="s">
        <v>1175</v>
      </c>
      <c r="C560" t="str">
        <f>TRIM(LEFT(Table1[[#This Row],[product_name]], FIND(" ", Table1[[#This Row],[product_name]], FIND(" ", Table1[[#This Row],[product_name]], FIND(" ", Table1[[#This Row],[product_name]])+1)+1)))</f>
        <v>boAt Airdopes 141</v>
      </c>
      <c r="D560" t="str">
        <f>PROPER(Table1[[#This Row],[Column1]])</f>
        <v>Boat Airdopes 141</v>
      </c>
      <c r="E560" t="s">
        <v>52</v>
      </c>
      <c r="F560" t="s">
        <v>722</v>
      </c>
      <c r="G560" t="s">
        <v>727</v>
      </c>
      <c r="H560" t="s">
        <v>728</v>
      </c>
      <c r="I560" s="1">
        <v>7915</v>
      </c>
      <c r="J560" s="1">
        <v>4490</v>
      </c>
      <c r="K560" s="4">
        <v>0.67</v>
      </c>
      <c r="L560">
        <f>IF(Table1[[#This Row],[discount_percentage]]&gt;=0.5, 1,0)</f>
        <v>1</v>
      </c>
      <c r="M560">
        <v>3.9</v>
      </c>
      <c r="N560" s="2">
        <v>136954</v>
      </c>
      <c r="O560" s="5">
        <f>IF(Table1[[#This Row],[rating_count]]&lt;1000, 1, 0)</f>
        <v>0</v>
      </c>
      <c r="P560" s="6">
        <f>Table1[[#This Row],[actual_price]]*Table1[[#This Row],[rating_count]]</f>
        <v>614923460</v>
      </c>
      <c r="Q560" s="3" t="str">
        <f>IF(Table1[[#This Row],[discounted_price]]&lt;200, "₹ 200",IF(Table1[[#This Row],[discounted_price]]&lt;=500,"₹ 200-₹ 500", "&gt;₹ 500"))</f>
        <v>&gt;₹ 500</v>
      </c>
      <c r="R560">
        <f>Table1[[#This Row],[rating]]*Table1[[#This Row],[rating_count]]</f>
        <v>534120.6</v>
      </c>
      <c r="S560" t="str">
        <f>IF(Table1[[#This Row],[discount_percentage]]&lt;0.25, "Low", IF(Table1[[#This Row],[discount_percentage]]&lt;0.5, "Medium", "High"))</f>
        <v>High</v>
      </c>
    </row>
    <row r="561" spans="1:19" x14ac:dyDescent="0.25">
      <c r="A561" t="s">
        <v>1176</v>
      </c>
      <c r="B561" t="s">
        <v>1177</v>
      </c>
      <c r="C561" t="str">
        <f>TRIM(LEFT(Table1[[#This Row],[product_name]], FIND(" ", Table1[[#This Row],[product_name]], FIND(" ", Table1[[#This Row],[product_name]], FIND(" ", Table1[[#This Row],[product_name]])+1)+1)))</f>
        <v>SanDisk Cruzer Blade</v>
      </c>
      <c r="D561" t="str">
        <f>PROPER(Table1[[#This Row],[Column1]])</f>
        <v>Sandisk Cruzer Blade</v>
      </c>
      <c r="E561" t="s">
        <v>52</v>
      </c>
      <c r="F561" t="s">
        <v>714</v>
      </c>
      <c r="G561" t="s">
        <v>715</v>
      </c>
      <c r="I561" s="1">
        <v>1499</v>
      </c>
      <c r="J561" s="1">
        <v>650</v>
      </c>
      <c r="K561" s="4">
        <v>0.56000000000000005</v>
      </c>
      <c r="L561">
        <f>IF(Table1[[#This Row],[discount_percentage]]&gt;=0.5, 1,0)</f>
        <v>1</v>
      </c>
      <c r="M561">
        <v>4.3</v>
      </c>
      <c r="N561" s="2">
        <v>253105</v>
      </c>
      <c r="O561" s="5">
        <f>IF(Table1[[#This Row],[rating_count]]&lt;1000, 1, 0)</f>
        <v>0</v>
      </c>
      <c r="P561" s="6">
        <f>Table1[[#This Row],[actual_price]]*Table1[[#This Row],[rating_count]]</f>
        <v>164518250</v>
      </c>
      <c r="Q561" s="3" t="str">
        <f>IF(Table1[[#This Row],[discounted_price]]&lt;200, "₹ 200",IF(Table1[[#This Row],[discounted_price]]&lt;=500,"₹ 200-₹ 500", "&gt;₹ 500"))</f>
        <v>&gt;₹ 500</v>
      </c>
      <c r="R561">
        <f>Table1[[#This Row],[rating]]*Table1[[#This Row],[rating_count]]</f>
        <v>1088351.5</v>
      </c>
      <c r="S561" t="str">
        <f>IF(Table1[[#This Row],[discount_percentage]]&lt;0.25, "Low", IF(Table1[[#This Row],[discount_percentage]]&lt;0.5, "Medium", "High"))</f>
        <v>High</v>
      </c>
    </row>
    <row r="562" spans="1:19" x14ac:dyDescent="0.25">
      <c r="A562" t="s">
        <v>1178</v>
      </c>
      <c r="B562" t="s">
        <v>1179</v>
      </c>
      <c r="C562" t="str">
        <f>TRIM(LEFT(Table1[[#This Row],[product_name]], FIND(" ", Table1[[#This Row],[product_name]], FIND(" ", Table1[[#This Row],[product_name]], FIND(" ", Table1[[#This Row],[product_name]])+1)+1)))</f>
        <v>Logitech B170 Wireless</v>
      </c>
      <c r="D562" t="str">
        <f>PROPER(Table1[[#This Row],[Column1]])</f>
        <v>Logitech B170 Wireless</v>
      </c>
      <c r="E562" t="s">
        <v>52</v>
      </c>
      <c r="F562" t="s">
        <v>722</v>
      </c>
      <c r="G562" t="s">
        <v>727</v>
      </c>
      <c r="H562" t="s">
        <v>745</v>
      </c>
      <c r="I562" s="1">
        <v>1055</v>
      </c>
      <c r="J562" s="1">
        <v>895</v>
      </c>
      <c r="K562" s="4">
        <v>0.33</v>
      </c>
      <c r="L562">
        <f>IF(Table1[[#This Row],[discount_percentage]]&gt;=0.5, 1,0)</f>
        <v>0</v>
      </c>
      <c r="M562">
        <v>4.4000000000000004</v>
      </c>
      <c r="N562" s="2">
        <v>61314</v>
      </c>
      <c r="O562" s="5">
        <f>IF(Table1[[#This Row],[rating_count]]&lt;1000, 1, 0)</f>
        <v>0</v>
      </c>
      <c r="P562" s="6">
        <f>Table1[[#This Row],[actual_price]]*Table1[[#This Row],[rating_count]]</f>
        <v>54876030</v>
      </c>
      <c r="Q562" s="3" t="str">
        <f>IF(Table1[[#This Row],[discounted_price]]&lt;200, "₹ 200",IF(Table1[[#This Row],[discounted_price]]&lt;=500,"₹ 200-₹ 500", "&gt;₹ 500"))</f>
        <v>&gt;₹ 500</v>
      </c>
      <c r="R562">
        <f>Table1[[#This Row],[rating]]*Table1[[#This Row],[rating_count]]</f>
        <v>269781.60000000003</v>
      </c>
      <c r="S562" t="str">
        <f>IF(Table1[[#This Row],[discount_percentage]]&lt;0.25, "Low", IF(Table1[[#This Row],[discount_percentage]]&lt;0.5, "Medium", "High"))</f>
        <v>Medium</v>
      </c>
    </row>
    <row r="563" spans="1:19" x14ac:dyDescent="0.25">
      <c r="A563" t="s">
        <v>1180</v>
      </c>
      <c r="B563" t="s">
        <v>1181</v>
      </c>
      <c r="C563" t="str">
        <f>TRIM(LEFT(Table1[[#This Row],[product_name]], FIND(" ", Table1[[#This Row],[product_name]], FIND(" ", Table1[[#This Row],[product_name]], FIND(" ", Table1[[#This Row],[product_name]])+1)+1)))</f>
        <v>Storio Kids Toys</v>
      </c>
      <c r="D563" t="str">
        <f>PROPER(Table1[[#This Row],[Column1]])</f>
        <v>Storio Kids Toys</v>
      </c>
      <c r="E563" t="s">
        <v>52</v>
      </c>
      <c r="F563" t="s">
        <v>722</v>
      </c>
      <c r="G563" t="s">
        <v>723</v>
      </c>
      <c r="H563" t="s">
        <v>952</v>
      </c>
      <c r="I563" s="1">
        <v>150</v>
      </c>
      <c r="J563" s="1">
        <v>237</v>
      </c>
      <c r="K563" s="4">
        <v>0.08</v>
      </c>
      <c r="L563">
        <f>IF(Table1[[#This Row],[discount_percentage]]&gt;=0.5, 1,0)</f>
        <v>0</v>
      </c>
      <c r="M563">
        <v>3.8</v>
      </c>
      <c r="N563" s="2">
        <v>7354</v>
      </c>
      <c r="O563" s="5">
        <f>IF(Table1[[#This Row],[rating_count]]&lt;1000, 1, 0)</f>
        <v>0</v>
      </c>
      <c r="P563" s="6">
        <f>Table1[[#This Row],[actual_price]]*Table1[[#This Row],[rating_count]]</f>
        <v>1742898</v>
      </c>
      <c r="Q563" s="3" t="str">
        <f>IF(Table1[[#This Row],[discounted_price]]&lt;200, "₹ 200",IF(Table1[[#This Row],[discounted_price]]&lt;=500,"₹ 200-₹ 500", "&gt;₹ 500"))</f>
        <v>₹ 200</v>
      </c>
      <c r="R563">
        <f>Table1[[#This Row],[rating]]*Table1[[#This Row],[rating_count]]</f>
        <v>27945.199999999997</v>
      </c>
      <c r="S563" t="str">
        <f>IF(Table1[[#This Row],[discount_percentage]]&lt;0.25, "Low", IF(Table1[[#This Row],[discount_percentage]]&lt;0.5, "Medium", "High"))</f>
        <v>Low</v>
      </c>
    </row>
    <row r="564" spans="1:19" x14ac:dyDescent="0.25">
      <c r="A564" t="s">
        <v>1182</v>
      </c>
      <c r="B564" t="s">
        <v>1183</v>
      </c>
      <c r="C564" t="str">
        <f>TRIM(LEFT(Table1[[#This Row],[product_name]], FIND(" ", Table1[[#This Row],[product_name]], FIND(" ", Table1[[#This Row],[product_name]], FIND(" ", Table1[[#This Row],[product_name]])+1)+1)))</f>
        <v>boAt Airdopes 121v2</v>
      </c>
      <c r="D564" t="str">
        <f>PROPER(Table1[[#This Row],[Column1]])</f>
        <v>Boat Airdopes 121V2</v>
      </c>
      <c r="E564" t="s">
        <v>21</v>
      </c>
      <c r="F564" t="s">
        <v>22</v>
      </c>
      <c r="G564" t="s">
        <v>23</v>
      </c>
      <c r="H564" t="s">
        <v>24</v>
      </c>
      <c r="I564" s="1">
        <v>219</v>
      </c>
      <c r="J564" s="1">
        <v>2990</v>
      </c>
      <c r="K564" s="4">
        <v>0.56999999999999995</v>
      </c>
      <c r="L564">
        <f>IF(Table1[[#This Row],[discount_percentage]]&gt;=0.5, 1,0)</f>
        <v>1</v>
      </c>
      <c r="M564">
        <v>3.8</v>
      </c>
      <c r="N564" s="2">
        <v>180998</v>
      </c>
      <c r="O564" s="5">
        <f>IF(Table1[[#This Row],[rating_count]]&lt;1000, 1, 0)</f>
        <v>0</v>
      </c>
      <c r="P564" s="6">
        <f>Table1[[#This Row],[actual_price]]*Table1[[#This Row],[rating_count]]</f>
        <v>541184020</v>
      </c>
      <c r="Q564" s="3" t="str">
        <f>IF(Table1[[#This Row],[discounted_price]]&lt;200, "₹ 200",IF(Table1[[#This Row],[discounted_price]]&lt;=500,"₹ 200-₹ 500", "&gt;₹ 500"))</f>
        <v>₹ 200-₹ 500</v>
      </c>
      <c r="R564">
        <f>Table1[[#This Row],[rating]]*Table1[[#This Row],[rating_count]]</f>
        <v>687792.4</v>
      </c>
      <c r="S564" t="str">
        <f>IF(Table1[[#This Row],[discount_percentage]]&lt;0.25, "Low", IF(Table1[[#This Row],[discount_percentage]]&lt;0.5, "Medium", "High"))</f>
        <v>High</v>
      </c>
    </row>
    <row r="565" spans="1:19" x14ac:dyDescent="0.25">
      <c r="A565" t="s">
        <v>1184</v>
      </c>
      <c r="B565" t="s">
        <v>1185</v>
      </c>
      <c r="C565" t="str">
        <f>TRIM(LEFT(Table1[[#This Row],[product_name]], FIND(" ", Table1[[#This Row],[product_name]], FIND(" ", Table1[[#This Row],[product_name]], FIND(" ", Table1[[#This Row],[product_name]])+1)+1)))</f>
        <v>SKE Bed Study</v>
      </c>
      <c r="D565" t="str">
        <f>PROPER(Table1[[#This Row],[Column1]])</f>
        <v>Ske Bed Study</v>
      </c>
      <c r="E565" t="s">
        <v>52</v>
      </c>
      <c r="F565" t="s">
        <v>722</v>
      </c>
      <c r="G565" t="s">
        <v>723</v>
      </c>
      <c r="H565" t="s">
        <v>1009</v>
      </c>
      <c r="I565" s="1">
        <v>474</v>
      </c>
      <c r="J565" s="1">
        <v>699</v>
      </c>
      <c r="K565" s="4">
        <v>0.62</v>
      </c>
      <c r="L565">
        <f>IF(Table1[[#This Row],[discount_percentage]]&gt;=0.5, 1,0)</f>
        <v>1</v>
      </c>
      <c r="M565">
        <v>3.5</v>
      </c>
      <c r="N565" s="2">
        <v>690</v>
      </c>
      <c r="O565" s="5">
        <f>IF(Table1[[#This Row],[rating_count]]&lt;1000, 1, 0)</f>
        <v>1</v>
      </c>
      <c r="P565" s="6">
        <f>Table1[[#This Row],[actual_price]]*Table1[[#This Row],[rating_count]]</f>
        <v>482310</v>
      </c>
      <c r="Q565" s="3" t="str">
        <f>IF(Table1[[#This Row],[discounted_price]]&lt;200, "₹ 200",IF(Table1[[#This Row],[discounted_price]]&lt;=500,"₹ 200-₹ 500", "&gt;₹ 500"))</f>
        <v>₹ 200-₹ 500</v>
      </c>
      <c r="R565">
        <f>Table1[[#This Row],[rating]]*Table1[[#This Row],[rating_count]]</f>
        <v>2415</v>
      </c>
      <c r="S565" t="str">
        <f>IF(Table1[[#This Row],[discount_percentage]]&lt;0.25, "Low", IF(Table1[[#This Row],[discount_percentage]]&lt;0.5, "Medium", "High"))</f>
        <v>High</v>
      </c>
    </row>
    <row r="566" spans="1:19" x14ac:dyDescent="0.25">
      <c r="A566" t="s">
        <v>1186</v>
      </c>
      <c r="B566" t="s">
        <v>1187</v>
      </c>
      <c r="C566" t="str">
        <f>TRIM(LEFT(Table1[[#This Row],[product_name]], FIND(" ", Table1[[#This Row],[product_name]], FIND(" ", Table1[[#This Row],[product_name]], FIND(" ", Table1[[#This Row],[product_name]])+1)+1)))</f>
        <v>boAt Rockerz 255</v>
      </c>
      <c r="D566" t="str">
        <f>PROPER(Table1[[#This Row],[Column1]])</f>
        <v>Boat Rockerz 255</v>
      </c>
      <c r="E566" t="s">
        <v>21</v>
      </c>
      <c r="F566" t="s">
        <v>22</v>
      </c>
      <c r="G566" t="s">
        <v>23</v>
      </c>
      <c r="H566" t="s">
        <v>24</v>
      </c>
      <c r="I566" s="1">
        <v>115</v>
      </c>
      <c r="J566" s="1">
        <v>3990</v>
      </c>
      <c r="K566" s="4">
        <v>0.65</v>
      </c>
      <c r="L566">
        <f>IF(Table1[[#This Row],[discount_percentage]]&gt;=0.5, 1,0)</f>
        <v>1</v>
      </c>
      <c r="M566">
        <v>4.0999999999999996</v>
      </c>
      <c r="N566" s="2">
        <v>141841</v>
      </c>
      <c r="O566" s="5">
        <f>IF(Table1[[#This Row],[rating_count]]&lt;1000, 1, 0)</f>
        <v>0</v>
      </c>
      <c r="P566" s="6">
        <f>Table1[[#This Row],[actual_price]]*Table1[[#This Row],[rating_count]]</f>
        <v>565945590</v>
      </c>
      <c r="Q566" s="3" t="str">
        <f>IF(Table1[[#This Row],[discounted_price]]&lt;200, "₹ 200",IF(Table1[[#This Row],[discounted_price]]&lt;=500,"₹ 200-₹ 500", "&gt;₹ 500"))</f>
        <v>₹ 200</v>
      </c>
      <c r="R566">
        <f>Table1[[#This Row],[rating]]*Table1[[#This Row],[rating_count]]</f>
        <v>581548.1</v>
      </c>
      <c r="S566" t="str">
        <f>IF(Table1[[#This Row],[discount_percentage]]&lt;0.25, "Low", IF(Table1[[#This Row],[discount_percentage]]&lt;0.5, "Medium", "High"))</f>
        <v>High</v>
      </c>
    </row>
    <row r="567" spans="1:19" x14ac:dyDescent="0.25">
      <c r="A567" t="s">
        <v>1188</v>
      </c>
      <c r="B567" t="s">
        <v>1189</v>
      </c>
      <c r="C567" t="str">
        <f>TRIM(LEFT(Table1[[#This Row],[product_name]], FIND(" ", Table1[[#This Row],[product_name]], FIND(" ", Table1[[#This Row],[product_name]], FIND(" ", Table1[[#This Row],[product_name]])+1)+1)))</f>
        <v>STRIFF Adjustable Laptop</v>
      </c>
      <c r="D567" t="str">
        <f>PROPER(Table1[[#This Row],[Column1]])</f>
        <v>Striff Adjustable Laptop</v>
      </c>
      <c r="E567" t="s">
        <v>52</v>
      </c>
      <c r="F567" t="s">
        <v>722</v>
      </c>
      <c r="G567" t="s">
        <v>723</v>
      </c>
      <c r="H567" t="s">
        <v>724</v>
      </c>
      <c r="I567" s="1">
        <v>239</v>
      </c>
      <c r="J567" s="1">
        <v>1499</v>
      </c>
      <c r="K567" s="4">
        <v>0.77</v>
      </c>
      <c r="L567">
        <f>IF(Table1[[#This Row],[discount_percentage]]&gt;=0.5, 1,0)</f>
        <v>1</v>
      </c>
      <c r="M567">
        <v>4.3</v>
      </c>
      <c r="N567" s="2">
        <v>24791</v>
      </c>
      <c r="O567" s="5">
        <f>IF(Table1[[#This Row],[rating_count]]&lt;1000, 1, 0)</f>
        <v>0</v>
      </c>
      <c r="P567" s="6">
        <f>Table1[[#This Row],[actual_price]]*Table1[[#This Row],[rating_count]]</f>
        <v>37161709</v>
      </c>
      <c r="Q567" s="3" t="str">
        <f>IF(Table1[[#This Row],[discounted_price]]&lt;200, "₹ 200",IF(Table1[[#This Row],[discounted_price]]&lt;=500,"₹ 200-₹ 500", "&gt;₹ 500"))</f>
        <v>₹ 200-₹ 500</v>
      </c>
      <c r="R567">
        <f>Table1[[#This Row],[rating]]*Table1[[#This Row],[rating_count]]</f>
        <v>106601.29999999999</v>
      </c>
      <c r="S567" t="str">
        <f>IF(Table1[[#This Row],[discount_percentage]]&lt;0.25, "Low", IF(Table1[[#This Row],[discount_percentage]]&lt;0.5, "Medium", "High"))</f>
        <v>High</v>
      </c>
    </row>
    <row r="568" spans="1:19" x14ac:dyDescent="0.25">
      <c r="A568" t="s">
        <v>1190</v>
      </c>
      <c r="B568" t="s">
        <v>1191</v>
      </c>
      <c r="C568" t="str">
        <f>TRIM(LEFT(Table1[[#This Row],[product_name]], FIND(" ", Table1[[#This Row],[product_name]], FIND(" ", Table1[[#This Row],[product_name]], FIND(" ", Table1[[#This Row],[product_name]])+1)+1)))</f>
        <v>ZEBRONICS Zeb-Bro in</v>
      </c>
      <c r="D568" t="str">
        <f>PROPER(Table1[[#This Row],[Column1]])</f>
        <v>Zebronics Zeb-Bro In</v>
      </c>
      <c r="E568" t="s">
        <v>52</v>
      </c>
      <c r="F568" t="s">
        <v>722</v>
      </c>
      <c r="G568" t="s">
        <v>727</v>
      </c>
      <c r="H568" t="s">
        <v>728</v>
      </c>
      <c r="I568" s="1">
        <v>7499</v>
      </c>
      <c r="J568" s="1">
        <v>399</v>
      </c>
      <c r="K568" s="4">
        <v>0.63</v>
      </c>
      <c r="L568">
        <f>IF(Table1[[#This Row],[discount_percentage]]&gt;=0.5, 1,0)</f>
        <v>1</v>
      </c>
      <c r="M568">
        <v>3.5</v>
      </c>
      <c r="N568" s="2">
        <v>21764</v>
      </c>
      <c r="O568" s="5">
        <f>IF(Table1[[#This Row],[rating_count]]&lt;1000, 1, 0)</f>
        <v>0</v>
      </c>
      <c r="P568" s="6">
        <f>Table1[[#This Row],[actual_price]]*Table1[[#This Row],[rating_count]]</f>
        <v>8683836</v>
      </c>
      <c r="Q568" s="3" t="str">
        <f>IF(Table1[[#This Row],[discounted_price]]&lt;200, "₹ 200",IF(Table1[[#This Row],[discounted_price]]&lt;=500,"₹ 200-₹ 500", "&gt;₹ 500"))</f>
        <v>&gt;₹ 500</v>
      </c>
      <c r="R568">
        <f>Table1[[#This Row],[rating]]*Table1[[#This Row],[rating_count]]</f>
        <v>76174</v>
      </c>
      <c r="S568" t="str">
        <f>IF(Table1[[#This Row],[discount_percentage]]&lt;0.25, "Low", IF(Table1[[#This Row],[discount_percentage]]&lt;0.5, "Medium", "High"))</f>
        <v>High</v>
      </c>
    </row>
    <row r="569" spans="1:19" x14ac:dyDescent="0.25">
      <c r="A569" t="s">
        <v>1192</v>
      </c>
      <c r="B569" t="s">
        <v>1193</v>
      </c>
      <c r="C569" t="str">
        <f>TRIM(LEFT(Table1[[#This Row],[product_name]], FIND(" ", Table1[[#This Row],[product_name]], FIND(" ", Table1[[#This Row],[product_name]], FIND(" ", Table1[[#This Row],[product_name]])+1)+1)))</f>
        <v>boAt Rockerz 450</v>
      </c>
      <c r="D569" t="str">
        <f>PROPER(Table1[[#This Row],[Column1]])</f>
        <v>Boat Rockerz 450</v>
      </c>
      <c r="E569" t="s">
        <v>52</v>
      </c>
      <c r="F569" t="s">
        <v>714</v>
      </c>
      <c r="G569" t="s">
        <v>715</v>
      </c>
      <c r="I569" s="1">
        <v>265</v>
      </c>
      <c r="J569" s="1">
        <v>3990</v>
      </c>
      <c r="K569" s="4">
        <v>0.69</v>
      </c>
      <c r="L569">
        <f>IF(Table1[[#This Row],[discount_percentage]]&gt;=0.5, 1,0)</f>
        <v>1</v>
      </c>
      <c r="M569">
        <v>4.0999999999999996</v>
      </c>
      <c r="N569" s="2">
        <v>107151</v>
      </c>
      <c r="O569" s="5">
        <f>IF(Table1[[#This Row],[rating_count]]&lt;1000, 1, 0)</f>
        <v>0</v>
      </c>
      <c r="P569" s="6">
        <f>Table1[[#This Row],[actual_price]]*Table1[[#This Row],[rating_count]]</f>
        <v>427532490</v>
      </c>
      <c r="Q569" s="3" t="str">
        <f>IF(Table1[[#This Row],[discounted_price]]&lt;200, "₹ 200",IF(Table1[[#This Row],[discounted_price]]&lt;=500,"₹ 200-₹ 500", "&gt;₹ 500"))</f>
        <v>₹ 200-₹ 500</v>
      </c>
      <c r="R569">
        <f>Table1[[#This Row],[rating]]*Table1[[#This Row],[rating_count]]</f>
        <v>439319.1</v>
      </c>
      <c r="S569" t="str">
        <f>IF(Table1[[#This Row],[discount_percentage]]&lt;0.25, "Low", IF(Table1[[#This Row],[discount_percentage]]&lt;0.5, "Medium", "High"))</f>
        <v>High</v>
      </c>
    </row>
    <row r="570" spans="1:19" x14ac:dyDescent="0.25">
      <c r="A570" t="s">
        <v>1194</v>
      </c>
      <c r="B570" t="s">
        <v>1195</v>
      </c>
      <c r="C570" t="str">
        <f>TRIM(LEFT(Table1[[#This Row],[product_name]], FIND(" ", Table1[[#This Row],[product_name]], FIND(" ", Table1[[#This Row],[product_name]], FIND(" ", Table1[[#This Row],[product_name]])+1)+1)))</f>
        <v>JBL C50HI, Wired</v>
      </c>
      <c r="D570" t="str">
        <f>PROPER(Table1[[#This Row],[Column1]])</f>
        <v>Jbl C50Hi, Wired</v>
      </c>
      <c r="E570" t="s">
        <v>52</v>
      </c>
      <c r="F570" t="s">
        <v>722</v>
      </c>
      <c r="G570" t="s">
        <v>727</v>
      </c>
      <c r="H570" t="s">
        <v>728</v>
      </c>
      <c r="I570" s="1">
        <v>37990</v>
      </c>
      <c r="J570" s="1">
        <v>999</v>
      </c>
      <c r="K570" s="4">
        <v>0.5</v>
      </c>
      <c r="L570">
        <f>IF(Table1[[#This Row],[discount_percentage]]&gt;=0.5, 1,0)</f>
        <v>1</v>
      </c>
      <c r="M570">
        <v>3.9</v>
      </c>
      <c r="N570" s="2">
        <v>92995</v>
      </c>
      <c r="O570" s="5">
        <f>IF(Table1[[#This Row],[rating_count]]&lt;1000, 1, 0)</f>
        <v>0</v>
      </c>
      <c r="P570" s="6">
        <f>Table1[[#This Row],[actual_price]]*Table1[[#This Row],[rating_count]]</f>
        <v>92902005</v>
      </c>
      <c r="Q570" s="3" t="str">
        <f>IF(Table1[[#This Row],[discounted_price]]&lt;200, "₹ 200",IF(Table1[[#This Row],[discounted_price]]&lt;=500,"₹ 200-₹ 500", "&gt;₹ 500"))</f>
        <v>&gt;₹ 500</v>
      </c>
      <c r="R570">
        <f>Table1[[#This Row],[rating]]*Table1[[#This Row],[rating_count]]</f>
        <v>362680.5</v>
      </c>
      <c r="S570" t="str">
        <f>IF(Table1[[#This Row],[discount_percentage]]&lt;0.25, "Low", IF(Table1[[#This Row],[discount_percentage]]&lt;0.5, "Medium", "High"))</f>
        <v>High</v>
      </c>
    </row>
    <row r="571" spans="1:19" x14ac:dyDescent="0.25">
      <c r="A571" t="s">
        <v>1196</v>
      </c>
      <c r="B571" t="s">
        <v>1197</v>
      </c>
      <c r="C571" t="str">
        <f>TRIM(LEFT(Table1[[#This Row],[product_name]], FIND(" ", Table1[[#This Row],[product_name]], FIND(" ", Table1[[#This Row],[product_name]], FIND(" ", Table1[[#This Row],[product_name]])+1)+1)))</f>
        <v>LAPSTER Spiral Charger</v>
      </c>
      <c r="D571" t="str">
        <f>PROPER(Table1[[#This Row],[Column1]])</f>
        <v>Lapster Spiral Charger</v>
      </c>
      <c r="E571" t="s">
        <v>21</v>
      </c>
      <c r="F571" t="s">
        <v>22</v>
      </c>
      <c r="G571" t="s">
        <v>23</v>
      </c>
      <c r="H571" t="s">
        <v>24</v>
      </c>
      <c r="I571" s="1">
        <v>199</v>
      </c>
      <c r="J571" s="1">
        <v>999</v>
      </c>
      <c r="K571" s="4">
        <v>0.9</v>
      </c>
      <c r="L571">
        <f>IF(Table1[[#This Row],[discount_percentage]]&gt;=0.5, 1,0)</f>
        <v>1</v>
      </c>
      <c r="M571">
        <v>4.0999999999999996</v>
      </c>
      <c r="N571" s="2">
        <v>8751</v>
      </c>
      <c r="O571" s="5">
        <f>IF(Table1[[#This Row],[rating_count]]&lt;1000, 1, 0)</f>
        <v>0</v>
      </c>
      <c r="P571" s="6">
        <f>Table1[[#This Row],[actual_price]]*Table1[[#This Row],[rating_count]]</f>
        <v>8742249</v>
      </c>
      <c r="Q571" s="3" t="str">
        <f>IF(Table1[[#This Row],[discounted_price]]&lt;200, "₹ 200",IF(Table1[[#This Row],[discounted_price]]&lt;=500,"₹ 200-₹ 500", "&gt;₹ 500"))</f>
        <v>₹ 200</v>
      </c>
      <c r="R571">
        <f>Table1[[#This Row],[rating]]*Table1[[#This Row],[rating_count]]</f>
        <v>35879.1</v>
      </c>
      <c r="S571" t="str">
        <f>IF(Table1[[#This Row],[discount_percentage]]&lt;0.25, "Low", IF(Table1[[#This Row],[discount_percentage]]&lt;0.5, "Medium", "High"))</f>
        <v>High</v>
      </c>
    </row>
    <row r="572" spans="1:19" x14ac:dyDescent="0.25">
      <c r="A572" t="s">
        <v>1198</v>
      </c>
      <c r="B572" t="s">
        <v>1199</v>
      </c>
      <c r="C572" t="str">
        <f>TRIM(LEFT(Table1[[#This Row],[product_name]], FIND(" ", Table1[[#This Row],[product_name]], FIND(" ", Table1[[#This Row],[product_name]], FIND(" ", Table1[[#This Row],[product_name]])+1)+1)))</f>
        <v>HP v236w USB</v>
      </c>
      <c r="D572" t="str">
        <f>PROPER(Table1[[#This Row],[Column1]])</f>
        <v>Hp V236W Usb</v>
      </c>
      <c r="E572" t="s">
        <v>21</v>
      </c>
      <c r="F572" t="s">
        <v>22</v>
      </c>
      <c r="G572" t="s">
        <v>23</v>
      </c>
      <c r="H572" t="s">
        <v>24</v>
      </c>
      <c r="I572" s="1">
        <v>179</v>
      </c>
      <c r="J572" s="1">
        <v>1500</v>
      </c>
      <c r="K572" s="4">
        <v>0.68</v>
      </c>
      <c r="L572">
        <f>IF(Table1[[#This Row],[discount_percentage]]&gt;=0.5, 1,0)</f>
        <v>1</v>
      </c>
      <c r="M572">
        <v>4.2</v>
      </c>
      <c r="N572" s="2">
        <v>64273</v>
      </c>
      <c r="O572" s="5">
        <f>IF(Table1[[#This Row],[rating_count]]&lt;1000, 1, 0)</f>
        <v>0</v>
      </c>
      <c r="P572" s="6">
        <f>Table1[[#This Row],[actual_price]]*Table1[[#This Row],[rating_count]]</f>
        <v>96409500</v>
      </c>
      <c r="Q572" s="3" t="str">
        <f>IF(Table1[[#This Row],[discounted_price]]&lt;200, "₹ 200",IF(Table1[[#This Row],[discounted_price]]&lt;=500,"₹ 200-₹ 500", "&gt;₹ 500"))</f>
        <v>₹ 200</v>
      </c>
      <c r="R572">
        <f>Table1[[#This Row],[rating]]*Table1[[#This Row],[rating_count]]</f>
        <v>269946.60000000003</v>
      </c>
      <c r="S572" t="str">
        <f>IF(Table1[[#This Row],[discount_percentage]]&lt;0.25, "Low", IF(Table1[[#This Row],[discount_percentage]]&lt;0.5, "Medium", "High"))</f>
        <v>High</v>
      </c>
    </row>
    <row r="573" spans="1:19" x14ac:dyDescent="0.25">
      <c r="A573" t="s">
        <v>1200</v>
      </c>
      <c r="B573" t="s">
        <v>1201</v>
      </c>
      <c r="C573" t="str">
        <f>TRIM(LEFT(Table1[[#This Row],[product_name]], FIND(" ", Table1[[#This Row],[product_name]], FIND(" ", Table1[[#This Row],[product_name]], FIND(" ", Table1[[#This Row],[product_name]])+1)+1)))</f>
        <v>HP X1000 Wired</v>
      </c>
      <c r="D573" t="str">
        <f>PROPER(Table1[[#This Row],[Column1]])</f>
        <v>Hp X1000 Wired</v>
      </c>
      <c r="E573" t="s">
        <v>52</v>
      </c>
      <c r="F573" t="s">
        <v>722</v>
      </c>
      <c r="G573" t="s">
        <v>723</v>
      </c>
      <c r="H573" t="s">
        <v>824</v>
      </c>
      <c r="I573" s="1">
        <v>1799</v>
      </c>
      <c r="J573" s="1">
        <v>649</v>
      </c>
      <c r="K573" s="4">
        <v>0.59</v>
      </c>
      <c r="L573">
        <f>IF(Table1[[#This Row],[discount_percentage]]&gt;=0.5, 1,0)</f>
        <v>1</v>
      </c>
      <c r="M573">
        <v>4.3</v>
      </c>
      <c r="N573" s="2">
        <v>54315</v>
      </c>
      <c r="O573" s="5">
        <f>IF(Table1[[#This Row],[rating_count]]&lt;1000, 1, 0)</f>
        <v>0</v>
      </c>
      <c r="P573" s="6">
        <f>Table1[[#This Row],[actual_price]]*Table1[[#This Row],[rating_count]]</f>
        <v>35250435</v>
      </c>
      <c r="Q573" s="3" t="str">
        <f>IF(Table1[[#This Row],[discounted_price]]&lt;200, "₹ 200",IF(Table1[[#This Row],[discounted_price]]&lt;=500,"₹ 200-₹ 500", "&gt;₹ 500"))</f>
        <v>&gt;₹ 500</v>
      </c>
      <c r="R573">
        <f>Table1[[#This Row],[rating]]*Table1[[#This Row],[rating_count]]</f>
        <v>233554.5</v>
      </c>
      <c r="S573" t="str">
        <f>IF(Table1[[#This Row],[discount_percentage]]&lt;0.25, "Low", IF(Table1[[#This Row],[discount_percentage]]&lt;0.5, "Medium", "High"))</f>
        <v>High</v>
      </c>
    </row>
    <row r="574" spans="1:19" x14ac:dyDescent="0.25">
      <c r="A574" t="s">
        <v>1202</v>
      </c>
      <c r="B574" t="s">
        <v>1203</v>
      </c>
      <c r="C574" t="str">
        <f>TRIM(LEFT(Table1[[#This Row],[product_name]], FIND(" ", Table1[[#This Row],[product_name]], FIND(" ", Table1[[#This Row],[product_name]], FIND(" ", Table1[[#This Row],[product_name]])+1)+1)))</f>
        <v>Portronics Toad 23</v>
      </c>
      <c r="D574" t="str">
        <f>PROPER(Table1[[#This Row],[Column1]])</f>
        <v>Portronics Toad 23</v>
      </c>
      <c r="E574" t="s">
        <v>52</v>
      </c>
      <c r="F574" t="s">
        <v>722</v>
      </c>
      <c r="G574" t="s">
        <v>727</v>
      </c>
      <c r="H574" t="s">
        <v>728</v>
      </c>
      <c r="I574" s="1">
        <v>8499</v>
      </c>
      <c r="J574" s="1">
        <v>599</v>
      </c>
      <c r="K574" s="4">
        <v>0.5</v>
      </c>
      <c r="L574">
        <f>IF(Table1[[#This Row],[discount_percentage]]&gt;=0.5, 1,0)</f>
        <v>1</v>
      </c>
      <c r="M574">
        <v>4.0999999999999996</v>
      </c>
      <c r="N574" s="2">
        <v>1597</v>
      </c>
      <c r="O574" s="5">
        <f>IF(Table1[[#This Row],[rating_count]]&lt;1000, 1, 0)</f>
        <v>0</v>
      </c>
      <c r="P574" s="6">
        <f>Table1[[#This Row],[actual_price]]*Table1[[#This Row],[rating_count]]</f>
        <v>956603</v>
      </c>
      <c r="Q574" s="3" t="str">
        <f>IF(Table1[[#This Row],[discounted_price]]&lt;200, "₹ 200",IF(Table1[[#This Row],[discounted_price]]&lt;=500,"₹ 200-₹ 500", "&gt;₹ 500"))</f>
        <v>&gt;₹ 500</v>
      </c>
      <c r="R574">
        <f>Table1[[#This Row],[rating]]*Table1[[#This Row],[rating_count]]</f>
        <v>6547.7</v>
      </c>
      <c r="S574" t="str">
        <f>IF(Table1[[#This Row],[discount_percentage]]&lt;0.25, "Low", IF(Table1[[#This Row],[discount_percentage]]&lt;0.5, "Medium", "High"))</f>
        <v>High</v>
      </c>
    </row>
    <row r="575" spans="1:19" x14ac:dyDescent="0.25">
      <c r="A575" t="s">
        <v>1204</v>
      </c>
      <c r="B575" t="s">
        <v>1205</v>
      </c>
      <c r="C575" t="str">
        <f>TRIM(LEFT(Table1[[#This Row],[product_name]], FIND(" ", Table1[[#This Row],[product_name]], FIND(" ", Table1[[#This Row],[product_name]], FIND(" ", Table1[[#This Row],[product_name]])+1)+1)))</f>
        <v>Boult Audio BassBuds</v>
      </c>
      <c r="D575" t="str">
        <f>PROPER(Table1[[#This Row],[Column1]])</f>
        <v>Boult Audio Bassbuds</v>
      </c>
      <c r="E575" t="s">
        <v>52</v>
      </c>
      <c r="F575" t="s">
        <v>714</v>
      </c>
      <c r="G575" t="s">
        <v>715</v>
      </c>
      <c r="I575" s="1">
        <v>1999</v>
      </c>
      <c r="J575" s="1">
        <v>999</v>
      </c>
      <c r="K575" s="4">
        <v>0.67</v>
      </c>
      <c r="L575">
        <f>IF(Table1[[#This Row],[discount_percentage]]&gt;=0.5, 1,0)</f>
        <v>1</v>
      </c>
      <c r="M575">
        <v>3.9</v>
      </c>
      <c r="N575" s="2">
        <v>77027</v>
      </c>
      <c r="O575" s="5">
        <f>IF(Table1[[#This Row],[rating_count]]&lt;1000, 1, 0)</f>
        <v>0</v>
      </c>
      <c r="P575" s="6">
        <f>Table1[[#This Row],[actual_price]]*Table1[[#This Row],[rating_count]]</f>
        <v>76949973</v>
      </c>
      <c r="Q575" s="3" t="str">
        <f>IF(Table1[[#This Row],[discounted_price]]&lt;200, "₹ 200",IF(Table1[[#This Row],[discounted_price]]&lt;=500,"₹ 200-₹ 500", "&gt;₹ 500"))</f>
        <v>&gt;₹ 500</v>
      </c>
      <c r="R575">
        <f>Table1[[#This Row],[rating]]*Table1[[#This Row],[rating_count]]</f>
        <v>300405.3</v>
      </c>
      <c r="S575" t="str">
        <f>IF(Table1[[#This Row],[discount_percentage]]&lt;0.25, "Low", IF(Table1[[#This Row],[discount_percentage]]&lt;0.5, "Medium", "High"))</f>
        <v>High</v>
      </c>
    </row>
    <row r="576" spans="1:19" x14ac:dyDescent="0.25">
      <c r="A576" t="s">
        <v>1206</v>
      </c>
      <c r="B576" t="s">
        <v>1207</v>
      </c>
      <c r="C576" t="str">
        <f>TRIM(LEFT(Table1[[#This Row],[product_name]], FIND(" ", Table1[[#This Row],[product_name]], FIND(" ", Table1[[#This Row],[product_name]], FIND(" ", Table1[[#This Row],[product_name]])+1)+1)))</f>
        <v>Dell KB216 Wired</v>
      </c>
      <c r="D576" t="str">
        <f>PROPER(Table1[[#This Row],[Column1]])</f>
        <v>Dell Kb216 Wired</v>
      </c>
      <c r="E576" t="s">
        <v>52</v>
      </c>
      <c r="F576" t="s">
        <v>714</v>
      </c>
      <c r="G576" t="s">
        <v>715</v>
      </c>
      <c r="I576" s="1">
        <v>3999</v>
      </c>
      <c r="J576" s="1">
        <v>1799</v>
      </c>
      <c r="K576" s="4">
        <v>0.69</v>
      </c>
      <c r="L576">
        <f>IF(Table1[[#This Row],[discount_percentage]]&gt;=0.5, 1,0)</f>
        <v>1</v>
      </c>
      <c r="M576">
        <v>4.3</v>
      </c>
      <c r="N576" s="2">
        <v>28829</v>
      </c>
      <c r="O576" s="5">
        <f>IF(Table1[[#This Row],[rating_count]]&lt;1000, 1, 0)</f>
        <v>0</v>
      </c>
      <c r="P576" s="6">
        <f>Table1[[#This Row],[actual_price]]*Table1[[#This Row],[rating_count]]</f>
        <v>51863371</v>
      </c>
      <c r="Q576" s="3" t="str">
        <f>IF(Table1[[#This Row],[discounted_price]]&lt;200, "₹ 200",IF(Table1[[#This Row],[discounted_price]]&lt;=500,"₹ 200-₹ 500", "&gt;₹ 500"))</f>
        <v>&gt;₹ 500</v>
      </c>
      <c r="R576">
        <f>Table1[[#This Row],[rating]]*Table1[[#This Row],[rating_count]]</f>
        <v>123964.7</v>
      </c>
      <c r="S576" t="str">
        <f>IF(Table1[[#This Row],[discount_percentage]]&lt;0.25, "Low", IF(Table1[[#This Row],[discount_percentage]]&lt;0.5, "Medium", "High"))</f>
        <v>High</v>
      </c>
    </row>
    <row r="577" spans="1:19" x14ac:dyDescent="0.25">
      <c r="A577" t="s">
        <v>1208</v>
      </c>
      <c r="B577" t="s">
        <v>1209</v>
      </c>
      <c r="C577" t="str">
        <f>TRIM(LEFT(Table1[[#This Row],[product_name]], FIND(" ", Table1[[#This Row],[product_name]], FIND(" ", Table1[[#This Row],[product_name]], FIND(" ", Table1[[#This Row],[product_name]])+1)+1)))</f>
        <v>Dell MS116 1000Dpi</v>
      </c>
      <c r="D577" t="str">
        <f>PROPER(Table1[[#This Row],[Column1]])</f>
        <v>Dell Ms116 1000Dpi</v>
      </c>
      <c r="E577" t="s">
        <v>52</v>
      </c>
      <c r="F577" t="s">
        <v>722</v>
      </c>
      <c r="G577" t="s">
        <v>723</v>
      </c>
      <c r="H577" t="s">
        <v>724</v>
      </c>
      <c r="I577" s="1">
        <v>219</v>
      </c>
      <c r="J577" s="1">
        <v>650</v>
      </c>
      <c r="K577" s="4">
        <v>0.54</v>
      </c>
      <c r="L577">
        <f>IF(Table1[[#This Row],[discount_percentage]]&gt;=0.5, 1,0)</f>
        <v>1</v>
      </c>
      <c r="M577">
        <v>4.5</v>
      </c>
      <c r="N577" s="2">
        <v>33176</v>
      </c>
      <c r="O577" s="5">
        <f>IF(Table1[[#This Row],[rating_count]]&lt;1000, 1, 0)</f>
        <v>0</v>
      </c>
      <c r="P577" s="6">
        <f>Table1[[#This Row],[actual_price]]*Table1[[#This Row],[rating_count]]</f>
        <v>21564400</v>
      </c>
      <c r="Q577" s="3" t="str">
        <f>IF(Table1[[#This Row],[discounted_price]]&lt;200, "₹ 200",IF(Table1[[#This Row],[discounted_price]]&lt;=500,"₹ 200-₹ 500", "&gt;₹ 500"))</f>
        <v>₹ 200-₹ 500</v>
      </c>
      <c r="R577">
        <f>Table1[[#This Row],[rating]]*Table1[[#This Row],[rating_count]]</f>
        <v>149292</v>
      </c>
      <c r="S577" t="str">
        <f>IF(Table1[[#This Row],[discount_percentage]]&lt;0.25, "Low", IF(Table1[[#This Row],[discount_percentage]]&lt;0.5, "Medium", "High"))</f>
        <v>High</v>
      </c>
    </row>
    <row r="578" spans="1:19" x14ac:dyDescent="0.25">
      <c r="A578" t="s">
        <v>1210</v>
      </c>
      <c r="B578" t="s">
        <v>1211</v>
      </c>
      <c r="C578" t="str">
        <f>TRIM(LEFT(Table1[[#This Row],[product_name]], FIND(" ", Table1[[#This Row],[product_name]], FIND(" ", Table1[[#This Row],[product_name]], FIND(" ", Table1[[#This Row],[product_name]])+1)+1)))</f>
        <v>Boya ByM1 Auxiliary</v>
      </c>
      <c r="D578" t="str">
        <f>PROPER(Table1[[#This Row],[Column1]])</f>
        <v>Boya Bym1 Auxiliary</v>
      </c>
      <c r="E578" t="s">
        <v>52</v>
      </c>
      <c r="F578" t="s">
        <v>722</v>
      </c>
      <c r="G578" t="s">
        <v>723</v>
      </c>
      <c r="H578" t="s">
        <v>824</v>
      </c>
      <c r="I578" s="1">
        <v>599</v>
      </c>
      <c r="J578" s="1">
        <v>1995</v>
      </c>
      <c r="K578" s="4">
        <v>0.6</v>
      </c>
      <c r="L578">
        <f>IF(Table1[[#This Row],[discount_percentage]]&gt;=0.5, 1,0)</f>
        <v>1</v>
      </c>
      <c r="M578">
        <v>4</v>
      </c>
      <c r="N578" s="2">
        <v>68664</v>
      </c>
      <c r="O578" s="5">
        <f>IF(Table1[[#This Row],[rating_count]]&lt;1000, 1, 0)</f>
        <v>0</v>
      </c>
      <c r="P578" s="6">
        <f>Table1[[#This Row],[actual_price]]*Table1[[#This Row],[rating_count]]</f>
        <v>136984680</v>
      </c>
      <c r="Q578" s="3" t="str">
        <f>IF(Table1[[#This Row],[discounted_price]]&lt;200, "₹ 200",IF(Table1[[#This Row],[discounted_price]]&lt;=500,"₹ 200-₹ 500", "&gt;₹ 500"))</f>
        <v>&gt;₹ 500</v>
      </c>
      <c r="R578">
        <f>Table1[[#This Row],[rating]]*Table1[[#This Row],[rating_count]]</f>
        <v>274656</v>
      </c>
      <c r="S578" t="str">
        <f>IF(Table1[[#This Row],[discount_percentage]]&lt;0.25, "Low", IF(Table1[[#This Row],[discount_percentage]]&lt;0.5, "Medium", "High"))</f>
        <v>High</v>
      </c>
    </row>
    <row r="579" spans="1:19" x14ac:dyDescent="0.25">
      <c r="A579" t="s">
        <v>1212</v>
      </c>
      <c r="B579" t="s">
        <v>1213</v>
      </c>
      <c r="C579" t="str">
        <f>TRIM(LEFT(Table1[[#This Row],[product_name]], FIND(" ", Table1[[#This Row],[product_name]], FIND(" ", Table1[[#This Row],[product_name]], FIND(" ", Table1[[#This Row],[product_name]])+1)+1)))</f>
        <v>Duracell Ultra Alkaline</v>
      </c>
      <c r="D579" t="str">
        <f>PROPER(Table1[[#This Row],[Column1]])</f>
        <v>Duracell Ultra Alkaline</v>
      </c>
      <c r="E579" t="s">
        <v>52</v>
      </c>
      <c r="F579" t="s">
        <v>722</v>
      </c>
      <c r="G579" t="s">
        <v>723</v>
      </c>
      <c r="H579" t="s">
        <v>724</v>
      </c>
      <c r="I579" s="1">
        <v>2499</v>
      </c>
      <c r="J579" s="1">
        <v>315</v>
      </c>
      <c r="K579" s="4">
        <v>0.16</v>
      </c>
      <c r="L579">
        <f>IF(Table1[[#This Row],[discount_percentage]]&gt;=0.5, 1,0)</f>
        <v>0</v>
      </c>
      <c r="M579">
        <v>4.5</v>
      </c>
      <c r="N579" s="2">
        <v>28030</v>
      </c>
      <c r="O579" s="5">
        <f>IF(Table1[[#This Row],[rating_count]]&lt;1000, 1, 0)</f>
        <v>0</v>
      </c>
      <c r="P579" s="6">
        <f>Table1[[#This Row],[actual_price]]*Table1[[#This Row],[rating_count]]</f>
        <v>8829450</v>
      </c>
      <c r="Q579" s="3" t="str">
        <f>IF(Table1[[#This Row],[discounted_price]]&lt;200, "₹ 200",IF(Table1[[#This Row],[discounted_price]]&lt;=500,"₹ 200-₹ 500", "&gt;₹ 500"))</f>
        <v>&gt;₹ 500</v>
      </c>
      <c r="R579">
        <f>Table1[[#This Row],[rating]]*Table1[[#This Row],[rating_count]]</f>
        <v>126135</v>
      </c>
      <c r="S579" t="str">
        <f>IF(Table1[[#This Row],[discount_percentage]]&lt;0.25, "Low", IF(Table1[[#This Row],[discount_percentage]]&lt;0.5, "Medium", "High"))</f>
        <v>Low</v>
      </c>
    </row>
    <row r="580" spans="1:19" x14ac:dyDescent="0.25">
      <c r="A580" t="s">
        <v>1214</v>
      </c>
      <c r="B580" t="s">
        <v>1215</v>
      </c>
      <c r="C580" t="str">
        <f>TRIM(LEFT(Table1[[#This Row],[product_name]], FIND(" ", Table1[[#This Row],[product_name]], FIND(" ", Table1[[#This Row],[product_name]], FIND(" ", Table1[[#This Row],[product_name]])+1)+1)))</f>
        <v>Classmate Octane Neon-</v>
      </c>
      <c r="D580" t="str">
        <f>PROPER(Table1[[#This Row],[Column1]])</f>
        <v>Classmate Octane Neon-</v>
      </c>
      <c r="E580" t="s">
        <v>52</v>
      </c>
      <c r="F580" t="s">
        <v>722</v>
      </c>
      <c r="G580" t="s">
        <v>723</v>
      </c>
      <c r="H580" t="s">
        <v>1000</v>
      </c>
      <c r="I580" s="1">
        <v>89</v>
      </c>
      <c r="J580" s="1">
        <v>50</v>
      </c>
      <c r="K580" s="4">
        <v>0</v>
      </c>
      <c r="L580">
        <f>IF(Table1[[#This Row],[discount_percentage]]&gt;=0.5, 1,0)</f>
        <v>0</v>
      </c>
      <c r="M580">
        <v>4.3</v>
      </c>
      <c r="N580" s="2">
        <v>5792</v>
      </c>
      <c r="O580" s="5">
        <f>IF(Table1[[#This Row],[rating_count]]&lt;1000, 1, 0)</f>
        <v>0</v>
      </c>
      <c r="P580" s="6">
        <f>Table1[[#This Row],[actual_price]]*Table1[[#This Row],[rating_count]]</f>
        <v>289600</v>
      </c>
      <c r="Q580" s="3" t="str">
        <f>IF(Table1[[#This Row],[discounted_price]]&lt;200, "₹ 200",IF(Table1[[#This Row],[discounted_price]]&lt;=500,"₹ 200-₹ 500", "&gt;₹ 500"))</f>
        <v>₹ 200</v>
      </c>
      <c r="R580">
        <f>Table1[[#This Row],[rating]]*Table1[[#This Row],[rating_count]]</f>
        <v>24905.599999999999</v>
      </c>
      <c r="S580" t="str">
        <f>IF(Table1[[#This Row],[discount_percentage]]&lt;0.25, "Low", IF(Table1[[#This Row],[discount_percentage]]&lt;0.5, "Medium", "High"))</f>
        <v>Low</v>
      </c>
    </row>
    <row r="581" spans="1:19" x14ac:dyDescent="0.25">
      <c r="A581" t="s">
        <v>1216</v>
      </c>
      <c r="B581" t="s">
        <v>1217</v>
      </c>
      <c r="C581" t="str">
        <f>TRIM(LEFT(Table1[[#This Row],[product_name]], FIND(" ", Table1[[#This Row],[product_name]], FIND(" ", Table1[[#This Row],[product_name]], FIND(" ", Table1[[#This Row],[product_name]])+1)+1)))</f>
        <v>3M Scotch Double</v>
      </c>
      <c r="D581" t="str">
        <f>PROPER(Table1[[#This Row],[Column1]])</f>
        <v>3M Scotch Double</v>
      </c>
      <c r="E581" t="s">
        <v>52</v>
      </c>
      <c r="F581" t="s">
        <v>714</v>
      </c>
      <c r="G581" t="s">
        <v>715</v>
      </c>
      <c r="I581" s="1">
        <v>2999</v>
      </c>
      <c r="J581" s="1">
        <v>165</v>
      </c>
      <c r="K581" s="4">
        <v>0.21</v>
      </c>
      <c r="L581">
        <f>IF(Table1[[#This Row],[discount_percentage]]&gt;=0.5, 1,0)</f>
        <v>0</v>
      </c>
      <c r="M581">
        <v>3.9</v>
      </c>
      <c r="N581" s="2">
        <v>14778</v>
      </c>
      <c r="O581" s="5">
        <f>IF(Table1[[#This Row],[rating_count]]&lt;1000, 1, 0)</f>
        <v>0</v>
      </c>
      <c r="P581" s="6">
        <f>Table1[[#This Row],[actual_price]]*Table1[[#This Row],[rating_count]]</f>
        <v>2438370</v>
      </c>
      <c r="Q581" s="3" t="str">
        <f>IF(Table1[[#This Row],[discounted_price]]&lt;200, "₹ 200",IF(Table1[[#This Row],[discounted_price]]&lt;=500,"₹ 200-₹ 500", "&gt;₹ 500"))</f>
        <v>&gt;₹ 500</v>
      </c>
      <c r="R581">
        <f>Table1[[#This Row],[rating]]*Table1[[#This Row],[rating_count]]</f>
        <v>57634.2</v>
      </c>
      <c r="S581" t="str">
        <f>IF(Table1[[#This Row],[discount_percentage]]&lt;0.25, "Low", IF(Table1[[#This Row],[discount_percentage]]&lt;0.5, "Medium", "High"))</f>
        <v>Low</v>
      </c>
    </row>
    <row r="582" spans="1:19" x14ac:dyDescent="0.25">
      <c r="A582" t="s">
        <v>1218</v>
      </c>
      <c r="B582" t="s">
        <v>1219</v>
      </c>
      <c r="C582" t="str">
        <f>TRIM(LEFT(Table1[[#This Row],[product_name]], FIND(" ", Table1[[#This Row],[product_name]], FIND(" ", Table1[[#This Row],[product_name]], FIND(" ", Table1[[#This Row],[product_name]])+1)+1)))</f>
        <v>boAt Bassheads 152</v>
      </c>
      <c r="D582" t="str">
        <f>PROPER(Table1[[#This Row],[Column1]])</f>
        <v>Boat Bassheads 152</v>
      </c>
      <c r="E582" t="s">
        <v>52</v>
      </c>
      <c r="F582" t="s">
        <v>722</v>
      </c>
      <c r="G582" t="s">
        <v>723</v>
      </c>
      <c r="H582" t="s">
        <v>865</v>
      </c>
      <c r="I582" s="1">
        <v>314</v>
      </c>
      <c r="J582" s="1">
        <v>1290</v>
      </c>
      <c r="K582" s="4">
        <v>0.65</v>
      </c>
      <c r="L582">
        <f>IF(Table1[[#This Row],[discount_percentage]]&gt;=0.5, 1,0)</f>
        <v>1</v>
      </c>
      <c r="M582">
        <v>4.0999999999999996</v>
      </c>
      <c r="N582" s="2">
        <v>91770</v>
      </c>
      <c r="O582" s="5">
        <f>IF(Table1[[#This Row],[rating_count]]&lt;1000, 1, 0)</f>
        <v>0</v>
      </c>
      <c r="P582" s="6">
        <f>Table1[[#This Row],[actual_price]]*Table1[[#This Row],[rating_count]]</f>
        <v>118383300</v>
      </c>
      <c r="Q582" s="3" t="str">
        <f>IF(Table1[[#This Row],[discounted_price]]&lt;200, "₹ 200",IF(Table1[[#This Row],[discounted_price]]&lt;=500,"₹ 200-₹ 500", "&gt;₹ 500"))</f>
        <v>₹ 200-₹ 500</v>
      </c>
      <c r="R582">
        <f>Table1[[#This Row],[rating]]*Table1[[#This Row],[rating_count]]</f>
        <v>376256.99999999994</v>
      </c>
      <c r="S582" t="str">
        <f>IF(Table1[[#This Row],[discount_percentage]]&lt;0.25, "Low", IF(Table1[[#This Row],[discount_percentage]]&lt;0.5, "Medium", "High"))</f>
        <v>High</v>
      </c>
    </row>
    <row r="583" spans="1:19" x14ac:dyDescent="0.25">
      <c r="A583" t="s">
        <v>1220</v>
      </c>
      <c r="B583" t="s">
        <v>1221</v>
      </c>
      <c r="C583" t="str">
        <f>TRIM(LEFT(Table1[[#This Row],[product_name]], FIND(" ", Table1[[#This Row],[product_name]], FIND(" ", Table1[[#This Row],[product_name]], FIND(" ", Table1[[#This Row],[product_name]])+1)+1)))</f>
        <v>boAt BassHeads 122</v>
      </c>
      <c r="D583" t="str">
        <f>PROPER(Table1[[#This Row],[Column1]])</f>
        <v>Boat Bassheads 122</v>
      </c>
      <c r="E583" t="s">
        <v>52</v>
      </c>
      <c r="F583" t="s">
        <v>722</v>
      </c>
      <c r="G583" t="s">
        <v>727</v>
      </c>
      <c r="H583" t="s">
        <v>728</v>
      </c>
      <c r="I583" s="1">
        <v>13999</v>
      </c>
      <c r="J583" s="1">
        <v>1290</v>
      </c>
      <c r="K583" s="4">
        <v>0.69</v>
      </c>
      <c r="L583">
        <f>IF(Table1[[#This Row],[discount_percentage]]&gt;=0.5, 1,0)</f>
        <v>1</v>
      </c>
      <c r="M583">
        <v>4.2</v>
      </c>
      <c r="N583" s="2">
        <v>206</v>
      </c>
      <c r="O583" s="5">
        <f>IF(Table1[[#This Row],[rating_count]]&lt;1000, 1, 0)</f>
        <v>1</v>
      </c>
      <c r="P583" s="6">
        <f>Table1[[#This Row],[actual_price]]*Table1[[#This Row],[rating_count]]</f>
        <v>265740</v>
      </c>
      <c r="Q583" s="3" t="str">
        <f>IF(Table1[[#This Row],[discounted_price]]&lt;200, "₹ 200",IF(Table1[[#This Row],[discounted_price]]&lt;=500,"₹ 200-₹ 500", "&gt;₹ 500"))</f>
        <v>&gt;₹ 500</v>
      </c>
      <c r="R583">
        <f>Table1[[#This Row],[rating]]*Table1[[#This Row],[rating_count]]</f>
        <v>865.2</v>
      </c>
      <c r="S583" t="str">
        <f>IF(Table1[[#This Row],[discount_percentage]]&lt;0.25, "Low", IF(Table1[[#This Row],[discount_percentage]]&lt;0.5, "Medium", "High"))</f>
        <v>High</v>
      </c>
    </row>
    <row r="584" spans="1:19" x14ac:dyDescent="0.25">
      <c r="A584" t="s">
        <v>1222</v>
      </c>
      <c r="B584" t="s">
        <v>1223</v>
      </c>
      <c r="C584" t="str">
        <f>TRIM(LEFT(Table1[[#This Row],[product_name]], FIND(" ", Table1[[#This Row],[product_name]], FIND(" ", Table1[[#This Row],[product_name]], FIND(" ", Table1[[#This Row],[product_name]])+1)+1)))</f>
        <v>Dell USB Wireless</v>
      </c>
      <c r="D584" t="str">
        <f>PROPER(Table1[[#This Row],[Column1]])</f>
        <v>Dell Usb Wireless</v>
      </c>
      <c r="E584" t="s">
        <v>52</v>
      </c>
      <c r="F584" t="s">
        <v>722</v>
      </c>
      <c r="G584" t="s">
        <v>723</v>
      </c>
      <c r="H584" t="s">
        <v>805</v>
      </c>
      <c r="I584" s="1">
        <v>139</v>
      </c>
      <c r="J584" s="1">
        <v>2498</v>
      </c>
      <c r="K584" s="4">
        <v>0.44</v>
      </c>
      <c r="L584">
        <f>IF(Table1[[#This Row],[discount_percentage]]&gt;=0.5, 1,0)</f>
        <v>0</v>
      </c>
      <c r="M584">
        <v>4.2</v>
      </c>
      <c r="N584" s="2">
        <v>33717</v>
      </c>
      <c r="O584" s="5">
        <f>IF(Table1[[#This Row],[rating_count]]&lt;1000, 1, 0)</f>
        <v>0</v>
      </c>
      <c r="P584" s="6">
        <f>Table1[[#This Row],[actual_price]]*Table1[[#This Row],[rating_count]]</f>
        <v>84225066</v>
      </c>
      <c r="Q584" s="3" t="str">
        <f>IF(Table1[[#This Row],[discounted_price]]&lt;200, "₹ 200",IF(Table1[[#This Row],[discounted_price]]&lt;=500,"₹ 200-₹ 500", "&gt;₹ 500"))</f>
        <v>₹ 200</v>
      </c>
      <c r="R584">
        <f>Table1[[#This Row],[rating]]*Table1[[#This Row],[rating_count]]</f>
        <v>141611.4</v>
      </c>
      <c r="S584" t="str">
        <f>IF(Table1[[#This Row],[discount_percentage]]&lt;0.25, "Low", IF(Table1[[#This Row],[discount_percentage]]&lt;0.5, "Medium", "High"))</f>
        <v>Medium</v>
      </c>
    </row>
    <row r="585" spans="1:19" x14ac:dyDescent="0.25">
      <c r="A585" t="s">
        <v>1224</v>
      </c>
      <c r="B585" t="s">
        <v>1225</v>
      </c>
      <c r="C585" t="str">
        <f>TRIM(LEFT(Table1[[#This Row],[product_name]], FIND(" ", Table1[[#This Row],[product_name]], FIND(" ", Table1[[#This Row],[product_name]], FIND(" ", Table1[[#This Row],[product_name]])+1)+1)))</f>
        <v>Seagate Expansion 1TB</v>
      </c>
      <c r="D585" t="str">
        <f>PROPER(Table1[[#This Row],[Column1]])</f>
        <v>Seagate Expansion 1Tb</v>
      </c>
      <c r="E585" t="s">
        <v>52</v>
      </c>
      <c r="F585" t="s">
        <v>722</v>
      </c>
      <c r="G585" t="s">
        <v>723</v>
      </c>
      <c r="H585" t="s">
        <v>979</v>
      </c>
      <c r="I585" s="1">
        <v>2599</v>
      </c>
      <c r="J585" s="1">
        <v>4999</v>
      </c>
      <c r="K585" s="4">
        <v>0.18</v>
      </c>
      <c r="L585">
        <f>IF(Table1[[#This Row],[discount_percentage]]&gt;=0.5, 1,0)</f>
        <v>0</v>
      </c>
      <c r="M585">
        <v>4.5</v>
      </c>
      <c r="N585" s="2">
        <v>50810</v>
      </c>
      <c r="O585" s="5">
        <f>IF(Table1[[#This Row],[rating_count]]&lt;1000, 1, 0)</f>
        <v>0</v>
      </c>
      <c r="P585" s="6">
        <f>Table1[[#This Row],[actual_price]]*Table1[[#This Row],[rating_count]]</f>
        <v>253999190</v>
      </c>
      <c r="Q585" s="3" t="str">
        <f>IF(Table1[[#This Row],[discounted_price]]&lt;200, "₹ 200",IF(Table1[[#This Row],[discounted_price]]&lt;=500,"₹ 200-₹ 500", "&gt;₹ 500"))</f>
        <v>&gt;₹ 500</v>
      </c>
      <c r="R585">
        <f>Table1[[#This Row],[rating]]*Table1[[#This Row],[rating_count]]</f>
        <v>228645</v>
      </c>
      <c r="S585" t="str">
        <f>IF(Table1[[#This Row],[discount_percentage]]&lt;0.25, "Low", IF(Table1[[#This Row],[discount_percentage]]&lt;0.5, "Medium", "High"))</f>
        <v>Low</v>
      </c>
    </row>
    <row r="586" spans="1:19" x14ac:dyDescent="0.25">
      <c r="A586" t="s">
        <v>1226</v>
      </c>
      <c r="B586" t="s">
        <v>1227</v>
      </c>
      <c r="C586" t="str">
        <f>TRIM(LEFT(Table1[[#This Row],[product_name]], FIND(" ", Table1[[#This Row],[product_name]], FIND(" ", Table1[[#This Row],[product_name]], FIND(" ", Table1[[#This Row],[product_name]])+1)+1)))</f>
        <v>HP w100 480P</v>
      </c>
      <c r="D586" t="str">
        <f>PROPER(Table1[[#This Row],[Column1]])</f>
        <v>Hp W100 480P</v>
      </c>
      <c r="E586" t="s">
        <v>52</v>
      </c>
      <c r="F586" t="s">
        <v>750</v>
      </c>
      <c r="G586" t="s">
        <v>751</v>
      </c>
      <c r="H586" t="s">
        <v>752</v>
      </c>
      <c r="I586" s="1">
        <v>365</v>
      </c>
      <c r="J586" s="1">
        <v>1999</v>
      </c>
      <c r="K586" s="4">
        <v>0.75</v>
      </c>
      <c r="L586">
        <f>IF(Table1[[#This Row],[discount_percentage]]&gt;=0.5, 1,0)</f>
        <v>1</v>
      </c>
      <c r="M586">
        <v>3.7</v>
      </c>
      <c r="N586" s="2">
        <v>3369</v>
      </c>
      <c r="O586" s="5">
        <f>IF(Table1[[#This Row],[rating_count]]&lt;1000, 1, 0)</f>
        <v>0</v>
      </c>
      <c r="P586" s="6">
        <f>Table1[[#This Row],[actual_price]]*Table1[[#This Row],[rating_count]]</f>
        <v>6734631</v>
      </c>
      <c r="Q586" s="3" t="str">
        <f>IF(Table1[[#This Row],[discounted_price]]&lt;200, "₹ 200",IF(Table1[[#This Row],[discounted_price]]&lt;=500,"₹ 200-₹ 500", "&gt;₹ 500"))</f>
        <v>₹ 200-₹ 500</v>
      </c>
      <c r="R586">
        <f>Table1[[#This Row],[rating]]*Table1[[#This Row],[rating_count]]</f>
        <v>12465.300000000001</v>
      </c>
      <c r="S586" t="str">
        <f>IF(Table1[[#This Row],[discount_percentage]]&lt;0.25, "Low", IF(Table1[[#This Row],[discount_percentage]]&lt;0.5, "Medium", "High"))</f>
        <v>High</v>
      </c>
    </row>
    <row r="587" spans="1:19" x14ac:dyDescent="0.25">
      <c r="A587" t="s">
        <v>1228</v>
      </c>
      <c r="B587" t="s">
        <v>1229</v>
      </c>
      <c r="C587" t="str">
        <f>TRIM(LEFT(Table1[[#This Row],[product_name]], FIND(" ", Table1[[#This Row],[product_name]], FIND(" ", Table1[[#This Row],[product_name]], FIND(" ", Table1[[#This Row],[product_name]])+1)+1)))</f>
        <v>ZEBRONICS Zeb-Dash Plus</v>
      </c>
      <c r="D587" t="str">
        <f>PROPER(Table1[[#This Row],[Column1]])</f>
        <v>Zebronics Zeb-Dash Plus</v>
      </c>
      <c r="E587" t="s">
        <v>52</v>
      </c>
      <c r="F587" t="s">
        <v>750</v>
      </c>
      <c r="G587" t="s">
        <v>751</v>
      </c>
      <c r="H587" t="s">
        <v>752</v>
      </c>
      <c r="I587" s="1">
        <v>1499</v>
      </c>
      <c r="J587" s="1">
        <v>449</v>
      </c>
      <c r="K587" s="4">
        <v>0.33</v>
      </c>
      <c r="L587">
        <f>IF(Table1[[#This Row],[discount_percentage]]&gt;=0.5, 1,0)</f>
        <v>0</v>
      </c>
      <c r="M587">
        <v>3.5</v>
      </c>
      <c r="N587" s="2">
        <v>11827</v>
      </c>
      <c r="O587" s="5">
        <f>IF(Table1[[#This Row],[rating_count]]&lt;1000, 1, 0)</f>
        <v>0</v>
      </c>
      <c r="P587" s="6">
        <f>Table1[[#This Row],[actual_price]]*Table1[[#This Row],[rating_count]]</f>
        <v>5310323</v>
      </c>
      <c r="Q587" s="3" t="str">
        <f>IF(Table1[[#This Row],[discounted_price]]&lt;200, "₹ 200",IF(Table1[[#This Row],[discounted_price]]&lt;=500,"₹ 200-₹ 500", "&gt;₹ 500"))</f>
        <v>&gt;₹ 500</v>
      </c>
      <c r="R587">
        <f>Table1[[#This Row],[rating]]*Table1[[#This Row],[rating_count]]</f>
        <v>41394.5</v>
      </c>
      <c r="S587" t="str">
        <f>IF(Table1[[#This Row],[discount_percentage]]&lt;0.25, "Low", IF(Table1[[#This Row],[discount_percentage]]&lt;0.5, "Medium", "High"))</f>
        <v>Medium</v>
      </c>
    </row>
    <row r="588" spans="1:19" x14ac:dyDescent="0.25">
      <c r="A588" t="s">
        <v>1230</v>
      </c>
      <c r="B588" t="s">
        <v>1231</v>
      </c>
      <c r="C588" t="str">
        <f>TRIM(LEFT(Table1[[#This Row],[product_name]], FIND(" ", Table1[[#This Row],[product_name]], FIND(" ", Table1[[#This Row],[product_name]], FIND(" ", Table1[[#This Row],[product_name]])+1)+1)))</f>
        <v>Zebronics Zeb-Companion 107</v>
      </c>
      <c r="D588" t="str">
        <f>PROPER(Table1[[#This Row],[Column1]])</f>
        <v>Zebronics Zeb-Companion 107</v>
      </c>
      <c r="E588" t="s">
        <v>52</v>
      </c>
      <c r="F588" t="s">
        <v>714</v>
      </c>
      <c r="G588" t="s">
        <v>715</v>
      </c>
      <c r="I588" s="1">
        <v>1998</v>
      </c>
      <c r="J588" s="1">
        <v>999</v>
      </c>
      <c r="K588" s="4">
        <v>0.3</v>
      </c>
      <c r="L588">
        <f>IF(Table1[[#This Row],[discount_percentage]]&gt;=0.5, 1,0)</f>
        <v>0</v>
      </c>
      <c r="M588">
        <v>3.5</v>
      </c>
      <c r="N588" s="2">
        <v>15295</v>
      </c>
      <c r="O588" s="5">
        <f>IF(Table1[[#This Row],[rating_count]]&lt;1000, 1, 0)</f>
        <v>0</v>
      </c>
      <c r="P588" s="6">
        <f>Table1[[#This Row],[actual_price]]*Table1[[#This Row],[rating_count]]</f>
        <v>15279705</v>
      </c>
      <c r="Q588" s="3" t="str">
        <f>IF(Table1[[#This Row],[discounted_price]]&lt;200, "₹ 200",IF(Table1[[#This Row],[discounted_price]]&lt;=500,"₹ 200-₹ 500", "&gt;₹ 500"))</f>
        <v>&gt;₹ 500</v>
      </c>
      <c r="R588">
        <f>Table1[[#This Row],[rating]]*Table1[[#This Row],[rating_count]]</f>
        <v>53532.5</v>
      </c>
      <c r="S588" t="str">
        <f>IF(Table1[[#This Row],[discount_percentage]]&lt;0.25, "Low", IF(Table1[[#This Row],[discount_percentage]]&lt;0.5, "Medium", "High"))</f>
        <v>Medium</v>
      </c>
    </row>
    <row r="589" spans="1:19" x14ac:dyDescent="0.25">
      <c r="A589" t="s">
        <v>1232</v>
      </c>
      <c r="B589" t="s">
        <v>1233</v>
      </c>
      <c r="C589" t="str">
        <f>TRIM(LEFT(Table1[[#This Row],[product_name]], FIND(" ", Table1[[#This Row],[product_name]], FIND(" ", Table1[[#This Row],[product_name]], FIND(" ", Table1[[#This Row],[product_name]])+1)+1)))</f>
        <v>SYVO WT 3130</v>
      </c>
      <c r="D589" t="str">
        <f>PROPER(Table1[[#This Row],[Column1]])</f>
        <v>Syvo Wt 3130</v>
      </c>
      <c r="E589" t="s">
        <v>52</v>
      </c>
      <c r="F589" t="s">
        <v>714</v>
      </c>
      <c r="G589" t="s">
        <v>715</v>
      </c>
      <c r="I589" s="1">
        <v>1799</v>
      </c>
      <c r="J589" s="1">
        <v>3990</v>
      </c>
      <c r="K589" s="4">
        <v>0.8</v>
      </c>
      <c r="L589">
        <f>IF(Table1[[#This Row],[discount_percentage]]&gt;=0.5, 1,0)</f>
        <v>1</v>
      </c>
      <c r="M589">
        <v>4.3</v>
      </c>
      <c r="N589" s="2">
        <v>27139</v>
      </c>
      <c r="O589" s="5">
        <f>IF(Table1[[#This Row],[rating_count]]&lt;1000, 1, 0)</f>
        <v>0</v>
      </c>
      <c r="P589" s="6">
        <f>Table1[[#This Row],[actual_price]]*Table1[[#This Row],[rating_count]]</f>
        <v>108284610</v>
      </c>
      <c r="Q589" s="3" t="str">
        <f>IF(Table1[[#This Row],[discounted_price]]&lt;200, "₹ 200",IF(Table1[[#This Row],[discounted_price]]&lt;=500,"₹ 200-₹ 500", "&gt;₹ 500"))</f>
        <v>&gt;₹ 500</v>
      </c>
      <c r="R589">
        <f>Table1[[#This Row],[rating]]*Table1[[#This Row],[rating_count]]</f>
        <v>116697.7</v>
      </c>
      <c r="S589" t="str">
        <f>IF(Table1[[#This Row],[discount_percentage]]&lt;0.25, "Low", IF(Table1[[#This Row],[discount_percentage]]&lt;0.5, "Medium", "High"))</f>
        <v>High</v>
      </c>
    </row>
    <row r="590" spans="1:19" x14ac:dyDescent="0.25">
      <c r="A590" t="s">
        <v>1234</v>
      </c>
      <c r="B590" t="s">
        <v>1235</v>
      </c>
      <c r="C590" t="str">
        <f>TRIM(LEFT(Table1[[#This Row],[product_name]], FIND(" ", Table1[[#This Row],[product_name]], FIND(" ", Table1[[#This Row],[product_name]], FIND(" ", Table1[[#This Row],[product_name]])+1)+1)))</f>
        <v>Boult Audio Airbass</v>
      </c>
      <c r="D590" t="str">
        <f>PROPER(Table1[[#This Row],[Column1]])</f>
        <v>Boult Audio Airbass</v>
      </c>
      <c r="E590" t="s">
        <v>21</v>
      </c>
      <c r="F590" t="s">
        <v>1236</v>
      </c>
      <c r="G590" t="s">
        <v>1237</v>
      </c>
      <c r="I590" s="1">
        <v>289</v>
      </c>
      <c r="J590" s="1">
        <v>5499</v>
      </c>
      <c r="K590" s="4">
        <v>0.75</v>
      </c>
      <c r="L590">
        <f>IF(Table1[[#This Row],[discount_percentage]]&gt;=0.5, 1,0)</f>
        <v>1</v>
      </c>
      <c r="M590">
        <v>3.9</v>
      </c>
      <c r="N590" s="2">
        <v>9504</v>
      </c>
      <c r="O590" s="5">
        <f>IF(Table1[[#This Row],[rating_count]]&lt;1000, 1, 0)</f>
        <v>0</v>
      </c>
      <c r="P590" s="6">
        <f>Table1[[#This Row],[actual_price]]*Table1[[#This Row],[rating_count]]</f>
        <v>52262496</v>
      </c>
      <c r="Q590" s="3" t="str">
        <f>IF(Table1[[#This Row],[discounted_price]]&lt;200, "₹ 200",IF(Table1[[#This Row],[discounted_price]]&lt;=500,"₹ 200-₹ 500", "&gt;₹ 500"))</f>
        <v>₹ 200-₹ 500</v>
      </c>
      <c r="R590">
        <f>Table1[[#This Row],[rating]]*Table1[[#This Row],[rating_count]]</f>
        <v>37065.599999999999</v>
      </c>
      <c r="S590" t="str">
        <f>IF(Table1[[#This Row],[discount_percentage]]&lt;0.25, "Low", IF(Table1[[#This Row],[discount_percentage]]&lt;0.5, "Medium", "High"))</f>
        <v>High</v>
      </c>
    </row>
    <row r="591" spans="1:19" x14ac:dyDescent="0.25">
      <c r="A591" t="s">
        <v>1238</v>
      </c>
      <c r="B591" t="s">
        <v>1239</v>
      </c>
      <c r="C591" t="str">
        <f>TRIM(LEFT(Table1[[#This Row],[product_name]], FIND(" ", Table1[[#This Row],[product_name]], FIND(" ", Table1[[#This Row],[product_name]], FIND(" ", Table1[[#This Row],[product_name]])+1)+1)))</f>
        <v>SanDisk Ultra Flair</v>
      </c>
      <c r="D591" t="str">
        <f>PROPER(Table1[[#This Row],[Column1]])</f>
        <v>Sandisk Ultra Flair</v>
      </c>
      <c r="E591" t="s">
        <v>21</v>
      </c>
      <c r="F591" t="s">
        <v>22</v>
      </c>
      <c r="G591" t="s">
        <v>1240</v>
      </c>
      <c r="H591" t="s">
        <v>1241</v>
      </c>
      <c r="I591" s="1">
        <v>599</v>
      </c>
      <c r="J591" s="1">
        <v>1350</v>
      </c>
      <c r="K591" s="4">
        <v>0.62</v>
      </c>
      <c r="L591">
        <f>IF(Table1[[#This Row],[discount_percentage]]&gt;=0.5, 1,0)</f>
        <v>1</v>
      </c>
      <c r="M591">
        <v>4.3</v>
      </c>
      <c r="N591" s="2">
        <v>30058</v>
      </c>
      <c r="O591" s="5">
        <f>IF(Table1[[#This Row],[rating_count]]&lt;1000, 1, 0)</f>
        <v>0</v>
      </c>
      <c r="P591" s="6">
        <f>Table1[[#This Row],[actual_price]]*Table1[[#This Row],[rating_count]]</f>
        <v>40578300</v>
      </c>
      <c r="Q591" s="3" t="str">
        <f>IF(Table1[[#This Row],[discounted_price]]&lt;200, "₹ 200",IF(Table1[[#This Row],[discounted_price]]&lt;=500,"₹ 200-₹ 500", "&gt;₹ 500"))</f>
        <v>&gt;₹ 500</v>
      </c>
      <c r="R591">
        <f>Table1[[#This Row],[rating]]*Table1[[#This Row],[rating_count]]</f>
        <v>129249.4</v>
      </c>
      <c r="S591" t="str">
        <f>IF(Table1[[#This Row],[discount_percentage]]&lt;0.25, "Low", IF(Table1[[#This Row],[discount_percentage]]&lt;0.5, "Medium", "High"))</f>
        <v>High</v>
      </c>
    </row>
    <row r="592" spans="1:19" x14ac:dyDescent="0.25">
      <c r="A592" t="s">
        <v>1242</v>
      </c>
      <c r="B592" t="s">
        <v>1243</v>
      </c>
      <c r="C592" t="str">
        <f>TRIM(LEFT(Table1[[#This Row],[product_name]], FIND(" ", Table1[[#This Row],[product_name]], FIND(" ", Table1[[#This Row],[product_name]], FIND(" ", Table1[[#This Row],[product_name]])+1)+1)))</f>
        <v>boAt Rockerz 330</v>
      </c>
      <c r="D592" t="str">
        <f>PROPER(Table1[[#This Row],[Column1]])</f>
        <v>Boat Rockerz 330</v>
      </c>
      <c r="E592" t="s">
        <v>21</v>
      </c>
      <c r="F592" t="s">
        <v>22</v>
      </c>
      <c r="G592" t="s">
        <v>1240</v>
      </c>
      <c r="H592" t="s">
        <v>1244</v>
      </c>
      <c r="I592" s="1">
        <v>217</v>
      </c>
      <c r="J592" s="1">
        <v>3990</v>
      </c>
      <c r="K592" s="4">
        <v>0.62</v>
      </c>
      <c r="L592">
        <f>IF(Table1[[#This Row],[discount_percentage]]&gt;=0.5, 1,0)</f>
        <v>1</v>
      </c>
      <c r="M592">
        <v>4.0999999999999996</v>
      </c>
      <c r="N592" s="2">
        <v>109864</v>
      </c>
      <c r="O592" s="5">
        <f>IF(Table1[[#This Row],[rating_count]]&lt;1000, 1, 0)</f>
        <v>0</v>
      </c>
      <c r="P592" s="6">
        <f>Table1[[#This Row],[actual_price]]*Table1[[#This Row],[rating_count]]</f>
        <v>438357360</v>
      </c>
      <c r="Q592" s="3" t="str">
        <f>IF(Table1[[#This Row],[discounted_price]]&lt;200, "₹ 200",IF(Table1[[#This Row],[discounted_price]]&lt;=500,"₹ 200-₹ 500", "&gt;₹ 500"))</f>
        <v>₹ 200-₹ 500</v>
      </c>
      <c r="R592">
        <f>Table1[[#This Row],[rating]]*Table1[[#This Row],[rating_count]]</f>
        <v>450442.39999999997</v>
      </c>
      <c r="S592" t="str">
        <f>IF(Table1[[#This Row],[discount_percentage]]&lt;0.25, "Low", IF(Table1[[#This Row],[discount_percentage]]&lt;0.5, "Medium", "High"))</f>
        <v>High</v>
      </c>
    </row>
    <row r="593" spans="1:19" x14ac:dyDescent="0.25">
      <c r="A593" t="s">
        <v>1245</v>
      </c>
      <c r="B593" t="s">
        <v>1246</v>
      </c>
      <c r="C593" t="str">
        <f>TRIM(LEFT(Table1[[#This Row],[product_name]], FIND(" ", Table1[[#This Row],[product_name]], FIND(" ", Table1[[#This Row],[product_name]], FIND(" ", Table1[[#This Row],[product_name]])+1)+1)))</f>
        <v>Casio FX-991ES Plus-2nd</v>
      </c>
      <c r="D593" t="str">
        <f>PROPER(Table1[[#This Row],[Column1]])</f>
        <v>Casio Fx-991Es Plus-2Nd</v>
      </c>
      <c r="E593" t="s">
        <v>52</v>
      </c>
      <c r="F593" t="s">
        <v>750</v>
      </c>
      <c r="G593" t="s">
        <v>751</v>
      </c>
      <c r="H593" t="s">
        <v>752</v>
      </c>
      <c r="I593" s="1">
        <v>1299</v>
      </c>
      <c r="J593" s="1">
        <v>1295</v>
      </c>
      <c r="K593" s="4">
        <v>0</v>
      </c>
      <c r="L593">
        <f>IF(Table1[[#This Row],[discount_percentage]]&gt;=0.5, 1,0)</f>
        <v>0</v>
      </c>
      <c r="M593">
        <v>4.5</v>
      </c>
      <c r="N593" s="2">
        <v>5760</v>
      </c>
      <c r="O593" s="5">
        <f>IF(Table1[[#This Row],[rating_count]]&lt;1000, 1, 0)</f>
        <v>0</v>
      </c>
      <c r="P593" s="6">
        <f>Table1[[#This Row],[actual_price]]*Table1[[#This Row],[rating_count]]</f>
        <v>7459200</v>
      </c>
      <c r="Q593" s="3" t="str">
        <f>IF(Table1[[#This Row],[discounted_price]]&lt;200, "₹ 200",IF(Table1[[#This Row],[discounted_price]]&lt;=500,"₹ 200-₹ 500", "&gt;₹ 500"))</f>
        <v>&gt;₹ 500</v>
      </c>
      <c r="R593">
        <f>Table1[[#This Row],[rating]]*Table1[[#This Row],[rating_count]]</f>
        <v>25920</v>
      </c>
      <c r="S593" t="str">
        <f>IF(Table1[[#This Row],[discount_percentage]]&lt;0.25, "Low", IF(Table1[[#This Row],[discount_percentage]]&lt;0.5, "Medium", "High"))</f>
        <v>Low</v>
      </c>
    </row>
    <row r="594" spans="1:19" x14ac:dyDescent="0.25">
      <c r="A594" t="s">
        <v>1247</v>
      </c>
      <c r="B594" t="s">
        <v>1248</v>
      </c>
      <c r="C594" t="str">
        <f>TRIM(LEFT(Table1[[#This Row],[product_name]], FIND(" ", Table1[[#This Row],[product_name]], FIND(" ", Table1[[#This Row],[product_name]], FIND(" ", Table1[[#This Row],[product_name]])+1)+1)))</f>
        <v>TP-Link AC750 Wifi</v>
      </c>
      <c r="D594" t="str">
        <f>PROPER(Table1[[#This Row],[Column1]])</f>
        <v>Tp-Link Ac750 Wifi</v>
      </c>
      <c r="E594" t="s">
        <v>21</v>
      </c>
      <c r="F594" t="s">
        <v>22</v>
      </c>
      <c r="G594" t="s">
        <v>1137</v>
      </c>
      <c r="H594" t="s">
        <v>1249</v>
      </c>
      <c r="I594" s="1">
        <v>263</v>
      </c>
      <c r="J594" s="1">
        <v>5499</v>
      </c>
      <c r="K594" s="4">
        <v>0.66</v>
      </c>
      <c r="L594">
        <f>IF(Table1[[#This Row],[discount_percentage]]&gt;=0.5, 1,0)</f>
        <v>1</v>
      </c>
      <c r="M594">
        <v>4.2</v>
      </c>
      <c r="N594" s="2">
        <v>49551</v>
      </c>
      <c r="O594" s="5">
        <f>IF(Table1[[#This Row],[rating_count]]&lt;1000, 1, 0)</f>
        <v>0</v>
      </c>
      <c r="P594" s="6">
        <f>Table1[[#This Row],[actual_price]]*Table1[[#This Row],[rating_count]]</f>
        <v>272480949</v>
      </c>
      <c r="Q594" s="3" t="str">
        <f>IF(Table1[[#This Row],[discounted_price]]&lt;200, "₹ 200",IF(Table1[[#This Row],[discounted_price]]&lt;=500,"₹ 200-₹ 500", "&gt;₹ 500"))</f>
        <v>₹ 200-₹ 500</v>
      </c>
      <c r="R594">
        <f>Table1[[#This Row],[rating]]*Table1[[#This Row],[rating_count]]</f>
        <v>208114.2</v>
      </c>
      <c r="S594" t="str">
        <f>IF(Table1[[#This Row],[discount_percentage]]&lt;0.25, "Low", IF(Table1[[#This Row],[discount_percentage]]&lt;0.5, "Medium", "High"))</f>
        <v>High</v>
      </c>
    </row>
    <row r="595" spans="1:19" x14ac:dyDescent="0.25">
      <c r="A595" t="s">
        <v>1250</v>
      </c>
      <c r="B595" t="s">
        <v>1251</v>
      </c>
      <c r="C595" t="str">
        <f>TRIM(LEFT(Table1[[#This Row],[product_name]], FIND(" ", Table1[[#This Row],[product_name]], FIND(" ", Table1[[#This Row],[product_name]], FIND(" ", Table1[[#This Row],[product_name]])+1)+1)))</f>
        <v>boAt Bassheads 242</v>
      </c>
      <c r="D595" t="str">
        <f>PROPER(Table1[[#This Row],[Column1]])</f>
        <v>Boat Bassheads 242</v>
      </c>
      <c r="E595" t="s">
        <v>52</v>
      </c>
      <c r="F595" t="s">
        <v>54</v>
      </c>
      <c r="G595" t="s">
        <v>739</v>
      </c>
      <c r="H595" t="s">
        <v>740</v>
      </c>
      <c r="I595" s="1">
        <v>569</v>
      </c>
      <c r="J595" s="1">
        <v>1490</v>
      </c>
      <c r="K595" s="4">
        <v>0.69</v>
      </c>
      <c r="L595">
        <f>IF(Table1[[#This Row],[discount_percentage]]&gt;=0.5, 1,0)</f>
        <v>1</v>
      </c>
      <c r="M595">
        <v>4.0999999999999996</v>
      </c>
      <c r="N595" s="2">
        <v>161677</v>
      </c>
      <c r="O595" s="5">
        <f>IF(Table1[[#This Row],[rating_count]]&lt;1000, 1, 0)</f>
        <v>0</v>
      </c>
      <c r="P595" s="6">
        <f>Table1[[#This Row],[actual_price]]*Table1[[#This Row],[rating_count]]</f>
        <v>240898730</v>
      </c>
      <c r="Q595" s="3" t="str">
        <f>IF(Table1[[#This Row],[discounted_price]]&lt;200, "₹ 200",IF(Table1[[#This Row],[discounted_price]]&lt;=500,"₹ 200-₹ 500", "&gt;₹ 500"))</f>
        <v>&gt;₹ 500</v>
      </c>
      <c r="R595">
        <f>Table1[[#This Row],[rating]]*Table1[[#This Row],[rating_count]]</f>
        <v>662875.69999999995</v>
      </c>
      <c r="S595" t="str">
        <f>IF(Table1[[#This Row],[discount_percentage]]&lt;0.25, "Low", IF(Table1[[#This Row],[discount_percentage]]&lt;0.5, "Medium", "High"))</f>
        <v>High</v>
      </c>
    </row>
    <row r="596" spans="1:19" x14ac:dyDescent="0.25">
      <c r="A596" t="s">
        <v>1252</v>
      </c>
      <c r="B596" t="s">
        <v>1253</v>
      </c>
      <c r="C596" t="str">
        <f>TRIM(LEFT(Table1[[#This Row],[product_name]], FIND(" ", Table1[[#This Row],[product_name]], FIND(" ", Table1[[#This Row],[product_name]], FIND(" ", Table1[[#This Row],[product_name]])+1)+1)))</f>
        <v>DIGITEK¬Æ (DTR 260</v>
      </c>
      <c r="D596" t="str">
        <f>PROPER(Table1[[#This Row],[Column1]])</f>
        <v>Digitek¬Æ (Dtr 260</v>
      </c>
      <c r="E596" t="s">
        <v>52</v>
      </c>
      <c r="F596" t="s">
        <v>714</v>
      </c>
      <c r="G596" t="s">
        <v>715</v>
      </c>
      <c r="I596" s="1">
        <v>1999</v>
      </c>
      <c r="J596" s="1">
        <v>995</v>
      </c>
      <c r="K596" s="4">
        <v>0.6</v>
      </c>
      <c r="L596">
        <f>IF(Table1[[#This Row],[discount_percentage]]&gt;=0.5, 1,0)</f>
        <v>1</v>
      </c>
      <c r="M596">
        <v>3.9</v>
      </c>
      <c r="N596" s="2">
        <v>21372</v>
      </c>
      <c r="O596" s="5">
        <f>IF(Table1[[#This Row],[rating_count]]&lt;1000, 1, 0)</f>
        <v>0</v>
      </c>
      <c r="P596" s="6">
        <f>Table1[[#This Row],[actual_price]]*Table1[[#This Row],[rating_count]]</f>
        <v>21265140</v>
      </c>
      <c r="Q596" s="3" t="str">
        <f>IF(Table1[[#This Row],[discounted_price]]&lt;200, "₹ 200",IF(Table1[[#This Row],[discounted_price]]&lt;=500,"₹ 200-₹ 500", "&gt;₹ 500"))</f>
        <v>&gt;₹ 500</v>
      </c>
      <c r="R596">
        <f>Table1[[#This Row],[rating]]*Table1[[#This Row],[rating_count]]</f>
        <v>83350.8</v>
      </c>
      <c r="S596" t="str">
        <f>IF(Table1[[#This Row],[discount_percentage]]&lt;0.25, "Low", IF(Table1[[#This Row],[discount_percentage]]&lt;0.5, "Medium", "High"))</f>
        <v>High</v>
      </c>
    </row>
    <row r="597" spans="1:19" x14ac:dyDescent="0.25">
      <c r="A597" t="s">
        <v>1254</v>
      </c>
      <c r="B597" t="s">
        <v>1255</v>
      </c>
      <c r="C597" t="str">
        <f>TRIM(LEFT(Table1[[#This Row],[product_name]], FIND(" ", Table1[[#This Row],[product_name]], FIND(" ", Table1[[#This Row],[product_name]], FIND(" ", Table1[[#This Row],[product_name]])+1)+1)))</f>
        <v>HP 805 Black</v>
      </c>
      <c r="D597" t="str">
        <f>PROPER(Table1[[#This Row],[Column1]])</f>
        <v>Hp 805 Black</v>
      </c>
      <c r="E597" t="s">
        <v>52</v>
      </c>
      <c r="F597" t="s">
        <v>750</v>
      </c>
      <c r="G597" t="s">
        <v>751</v>
      </c>
      <c r="H597" t="s">
        <v>752</v>
      </c>
      <c r="I597" s="1">
        <v>1399</v>
      </c>
      <c r="J597" s="1">
        <v>761</v>
      </c>
      <c r="K597" s="4">
        <v>0.06</v>
      </c>
      <c r="L597">
        <f>IF(Table1[[#This Row],[discount_percentage]]&gt;=0.5, 1,0)</f>
        <v>0</v>
      </c>
      <c r="M597">
        <v>4</v>
      </c>
      <c r="N597" s="2">
        <v>7199</v>
      </c>
      <c r="O597" s="5">
        <f>IF(Table1[[#This Row],[rating_count]]&lt;1000, 1, 0)</f>
        <v>0</v>
      </c>
      <c r="P597" s="6">
        <f>Table1[[#This Row],[actual_price]]*Table1[[#This Row],[rating_count]]</f>
        <v>5478439</v>
      </c>
      <c r="Q597" s="3" t="str">
        <f>IF(Table1[[#This Row],[discounted_price]]&lt;200, "₹ 200",IF(Table1[[#This Row],[discounted_price]]&lt;=500,"₹ 200-₹ 500", "&gt;₹ 500"))</f>
        <v>&gt;₹ 500</v>
      </c>
      <c r="R597">
        <f>Table1[[#This Row],[rating]]*Table1[[#This Row],[rating_count]]</f>
        <v>28796</v>
      </c>
      <c r="S597" t="str">
        <f>IF(Table1[[#This Row],[discount_percentage]]&lt;0.25, "Low", IF(Table1[[#This Row],[discount_percentage]]&lt;0.5, "Medium", "High"))</f>
        <v>Low</v>
      </c>
    </row>
    <row r="598" spans="1:19" x14ac:dyDescent="0.25">
      <c r="A598" t="s">
        <v>1256</v>
      </c>
      <c r="B598" t="s">
        <v>1257</v>
      </c>
      <c r="C598" t="str">
        <f>TRIM(LEFT(Table1[[#This Row],[product_name]], FIND(" ", Table1[[#This Row],[product_name]], FIND(" ", Table1[[#This Row],[product_name]], FIND(" ", Table1[[#This Row],[product_name]])+1)+1)))</f>
        <v>GIZGA essentials Universal</v>
      </c>
      <c r="D598" t="str">
        <f>PROPER(Table1[[#This Row],[Column1]])</f>
        <v>Gizga Essentials Universal</v>
      </c>
      <c r="E598" t="s">
        <v>21</v>
      </c>
      <c r="F598" t="s">
        <v>22</v>
      </c>
      <c r="G598" t="s">
        <v>1137</v>
      </c>
      <c r="H598" t="s">
        <v>1258</v>
      </c>
      <c r="I598" s="1">
        <v>349</v>
      </c>
      <c r="J598" s="1">
        <v>299</v>
      </c>
      <c r="K598" s="4">
        <v>0.87</v>
      </c>
      <c r="L598">
        <f>IF(Table1[[#This Row],[discount_percentage]]&gt;=0.5, 1,0)</f>
        <v>1</v>
      </c>
      <c r="M598">
        <v>3.5</v>
      </c>
      <c r="N598" s="2">
        <v>15233</v>
      </c>
      <c r="O598" s="5">
        <f>IF(Table1[[#This Row],[rating_count]]&lt;1000, 1, 0)</f>
        <v>0</v>
      </c>
      <c r="P598" s="6">
        <f>Table1[[#This Row],[actual_price]]*Table1[[#This Row],[rating_count]]</f>
        <v>4554667</v>
      </c>
      <c r="Q598" s="3" t="str">
        <f>IF(Table1[[#This Row],[discounted_price]]&lt;200, "₹ 200",IF(Table1[[#This Row],[discounted_price]]&lt;=500,"₹ 200-₹ 500", "&gt;₹ 500"))</f>
        <v>₹ 200-₹ 500</v>
      </c>
      <c r="R598">
        <f>Table1[[#This Row],[rating]]*Table1[[#This Row],[rating_count]]</f>
        <v>53315.5</v>
      </c>
      <c r="S598" t="str">
        <f>IF(Table1[[#This Row],[discount_percentage]]&lt;0.25, "Low", IF(Table1[[#This Row],[discount_percentage]]&lt;0.5, "Medium", "High"))</f>
        <v>High</v>
      </c>
    </row>
    <row r="599" spans="1:19" x14ac:dyDescent="0.25">
      <c r="A599" t="s">
        <v>1259</v>
      </c>
      <c r="B599" t="s">
        <v>1260</v>
      </c>
      <c r="C599" t="str">
        <f>TRIM(LEFT(Table1[[#This Row],[product_name]], FIND(" ", Table1[[#This Row],[product_name]], FIND(" ", Table1[[#This Row],[product_name]], FIND(" ", Table1[[#This Row],[product_name]])+1)+1)))</f>
        <v>SanDisk Ultra 128</v>
      </c>
      <c r="D599" t="str">
        <f>PROPER(Table1[[#This Row],[Column1]])</f>
        <v>Sandisk Ultra 128</v>
      </c>
      <c r="E599" t="s">
        <v>52</v>
      </c>
      <c r="F599" t="s">
        <v>750</v>
      </c>
      <c r="G599" t="s">
        <v>751</v>
      </c>
      <c r="H599" t="s">
        <v>752</v>
      </c>
      <c r="I599" s="1">
        <v>149</v>
      </c>
      <c r="J599" s="1">
        <v>2500</v>
      </c>
      <c r="K599" s="4">
        <v>0.64</v>
      </c>
      <c r="L599">
        <f>IF(Table1[[#This Row],[discount_percentage]]&gt;=0.5, 1,0)</f>
        <v>1</v>
      </c>
      <c r="M599">
        <v>4.3</v>
      </c>
      <c r="N599" s="2">
        <v>55747</v>
      </c>
      <c r="O599" s="5">
        <f>IF(Table1[[#This Row],[rating_count]]&lt;1000, 1, 0)</f>
        <v>0</v>
      </c>
      <c r="P599" s="6">
        <f>Table1[[#This Row],[actual_price]]*Table1[[#This Row],[rating_count]]</f>
        <v>139367500</v>
      </c>
      <c r="Q599" s="3" t="str">
        <f>IF(Table1[[#This Row],[discounted_price]]&lt;200, "₹ 200",IF(Table1[[#This Row],[discounted_price]]&lt;=500,"₹ 200-₹ 500", "&gt;₹ 500"))</f>
        <v>₹ 200</v>
      </c>
      <c r="R599">
        <f>Table1[[#This Row],[rating]]*Table1[[#This Row],[rating_count]]</f>
        <v>239712.09999999998</v>
      </c>
      <c r="S599" t="str">
        <f>IF(Table1[[#This Row],[discount_percentage]]&lt;0.25, "Low", IF(Table1[[#This Row],[discount_percentage]]&lt;0.5, "Medium", "High"))</f>
        <v>High</v>
      </c>
    </row>
    <row r="600" spans="1:19" x14ac:dyDescent="0.25">
      <c r="A600" t="s">
        <v>1261</v>
      </c>
      <c r="B600" t="s">
        <v>1262</v>
      </c>
      <c r="C600" t="str">
        <f>TRIM(LEFT(Table1[[#This Row],[product_name]], FIND(" ", Table1[[#This Row],[product_name]], FIND(" ", Table1[[#This Row],[product_name]], FIND(" ", Table1[[#This Row],[product_name]])+1)+1)))</f>
        <v>Boult Audio ZCharge</v>
      </c>
      <c r="D600" t="str">
        <f>PROPER(Table1[[#This Row],[Column1]])</f>
        <v>Boult Audio Zcharge</v>
      </c>
      <c r="E600" t="s">
        <v>52</v>
      </c>
      <c r="F600" t="s">
        <v>750</v>
      </c>
      <c r="G600" t="s">
        <v>751</v>
      </c>
      <c r="H600" t="s">
        <v>752</v>
      </c>
      <c r="I600" s="1">
        <v>599</v>
      </c>
      <c r="J600" s="1">
        <v>4999</v>
      </c>
      <c r="K600" s="4">
        <v>0.76</v>
      </c>
      <c r="L600">
        <f>IF(Table1[[#This Row],[discount_percentage]]&gt;=0.5, 1,0)</f>
        <v>1</v>
      </c>
      <c r="M600">
        <v>3.8</v>
      </c>
      <c r="N600" s="2">
        <v>14961</v>
      </c>
      <c r="O600" s="5">
        <f>IF(Table1[[#This Row],[rating_count]]&lt;1000, 1, 0)</f>
        <v>0</v>
      </c>
      <c r="P600" s="6">
        <f>Table1[[#This Row],[actual_price]]*Table1[[#This Row],[rating_count]]</f>
        <v>74790039</v>
      </c>
      <c r="Q600" s="3" t="str">
        <f>IF(Table1[[#This Row],[discounted_price]]&lt;200, "₹ 200",IF(Table1[[#This Row],[discounted_price]]&lt;=500,"₹ 200-₹ 500", "&gt;₹ 500"))</f>
        <v>&gt;₹ 500</v>
      </c>
      <c r="R600">
        <f>Table1[[#This Row],[rating]]*Table1[[#This Row],[rating_count]]</f>
        <v>56851.799999999996</v>
      </c>
      <c r="S600" t="str">
        <f>IF(Table1[[#This Row],[discount_percentage]]&lt;0.25, "Low", IF(Table1[[#This Row],[discount_percentage]]&lt;0.5, "Medium", "High"))</f>
        <v>High</v>
      </c>
    </row>
    <row r="601" spans="1:19" x14ac:dyDescent="0.25">
      <c r="A601" t="s">
        <v>1263</v>
      </c>
      <c r="B601" t="s">
        <v>1264</v>
      </c>
      <c r="C601" t="str">
        <f>TRIM(LEFT(Table1[[#This Row],[product_name]], FIND(" ", Table1[[#This Row],[product_name]], FIND(" ", Table1[[#This Row],[product_name]], FIND(" ", Table1[[#This Row],[product_name]])+1)+1)))</f>
        <v>Dell WM118 Wireless</v>
      </c>
      <c r="D601" t="str">
        <f>PROPER(Table1[[#This Row],[Column1]])</f>
        <v>Dell Wm118 Wireless</v>
      </c>
      <c r="E601" t="s">
        <v>52</v>
      </c>
      <c r="F601" t="s">
        <v>750</v>
      </c>
      <c r="G601" t="s">
        <v>751</v>
      </c>
      <c r="H601" t="s">
        <v>1130</v>
      </c>
      <c r="I601" s="1">
        <v>1220</v>
      </c>
      <c r="J601" s="1">
        <v>1299</v>
      </c>
      <c r="K601" s="4">
        <v>0.56000000000000005</v>
      </c>
      <c r="L601">
        <f>IF(Table1[[#This Row],[discount_percentage]]&gt;=0.5, 1,0)</f>
        <v>1</v>
      </c>
      <c r="M601">
        <v>4.4000000000000004</v>
      </c>
      <c r="N601" s="2">
        <v>9275</v>
      </c>
      <c r="O601" s="5">
        <f>IF(Table1[[#This Row],[rating_count]]&lt;1000, 1, 0)</f>
        <v>0</v>
      </c>
      <c r="P601" s="6">
        <f>Table1[[#This Row],[actual_price]]*Table1[[#This Row],[rating_count]]</f>
        <v>12048225</v>
      </c>
      <c r="Q601" s="3" t="str">
        <f>IF(Table1[[#This Row],[discounted_price]]&lt;200, "₹ 200",IF(Table1[[#This Row],[discounted_price]]&lt;=500,"₹ 200-₹ 500", "&gt;₹ 500"))</f>
        <v>&gt;₹ 500</v>
      </c>
      <c r="R601">
        <f>Table1[[#This Row],[rating]]*Table1[[#This Row],[rating_count]]</f>
        <v>40810</v>
      </c>
      <c r="S601" t="str">
        <f>IF(Table1[[#This Row],[discount_percentage]]&lt;0.25, "Low", IF(Table1[[#This Row],[discount_percentage]]&lt;0.5, "Medium", "High"))</f>
        <v>High</v>
      </c>
    </row>
    <row r="602" spans="1:19" x14ac:dyDescent="0.25">
      <c r="A602" t="s">
        <v>1265</v>
      </c>
      <c r="B602" t="s">
        <v>1266</v>
      </c>
      <c r="C602" t="str">
        <f>TRIM(LEFT(Table1[[#This Row],[product_name]], FIND(" ", Table1[[#This Row],[product_name]], FIND(" ", Table1[[#This Row],[product_name]], FIND(" ", Table1[[#This Row],[product_name]])+1)+1)))</f>
        <v>Boult Audio AirBass</v>
      </c>
      <c r="D602" t="str">
        <f>PROPER(Table1[[#This Row],[Column1]])</f>
        <v>Boult Audio Airbass</v>
      </c>
      <c r="E602" t="s">
        <v>52</v>
      </c>
      <c r="F602" t="s">
        <v>714</v>
      </c>
      <c r="G602" t="s">
        <v>715</v>
      </c>
      <c r="I602" s="1">
        <v>1499</v>
      </c>
      <c r="J602" s="1">
        <v>8999</v>
      </c>
      <c r="K602" s="4">
        <v>0.83</v>
      </c>
      <c r="L602">
        <f>IF(Table1[[#This Row],[discount_percentage]]&gt;=0.5, 1,0)</f>
        <v>1</v>
      </c>
      <c r="M602">
        <v>3.7</v>
      </c>
      <c r="N602" s="2">
        <v>28324</v>
      </c>
      <c r="O602" s="5">
        <f>IF(Table1[[#This Row],[rating_count]]&lt;1000, 1, 0)</f>
        <v>0</v>
      </c>
      <c r="P602" s="6">
        <f>Table1[[#This Row],[actual_price]]*Table1[[#This Row],[rating_count]]</f>
        <v>254887676</v>
      </c>
      <c r="Q602" s="3" t="str">
        <f>IF(Table1[[#This Row],[discounted_price]]&lt;200, "₹ 200",IF(Table1[[#This Row],[discounted_price]]&lt;=500,"₹ 200-₹ 500", "&gt;₹ 500"))</f>
        <v>&gt;₹ 500</v>
      </c>
      <c r="R602">
        <f>Table1[[#This Row],[rating]]*Table1[[#This Row],[rating_count]]</f>
        <v>104798.8</v>
      </c>
      <c r="S602" t="str">
        <f>IF(Table1[[#This Row],[discount_percentage]]&lt;0.25, "Low", IF(Table1[[#This Row],[discount_percentage]]&lt;0.5, "Medium", "High"))</f>
        <v>High</v>
      </c>
    </row>
    <row r="603" spans="1:19" x14ac:dyDescent="0.25">
      <c r="A603" t="s">
        <v>1267</v>
      </c>
      <c r="B603" t="s">
        <v>1268</v>
      </c>
      <c r="C603" t="str">
        <f>TRIM(LEFT(Table1[[#This Row],[product_name]], FIND(" ", Table1[[#This Row],[product_name]], FIND(" ", Table1[[#This Row],[product_name]], FIND(" ", Table1[[#This Row],[product_name]])+1)+1)))</f>
        <v>Eveready 1015 Carbon</v>
      </c>
      <c r="D603" t="str">
        <f>PROPER(Table1[[#This Row],[Column1]])</f>
        <v>Eveready 1015 Carbon</v>
      </c>
      <c r="E603" t="s">
        <v>52</v>
      </c>
      <c r="F603" t="s">
        <v>750</v>
      </c>
      <c r="G603" t="s">
        <v>751</v>
      </c>
      <c r="H603" t="s">
        <v>752</v>
      </c>
      <c r="I603" s="1">
        <v>499</v>
      </c>
      <c r="J603" s="1">
        <v>180</v>
      </c>
      <c r="K603" s="4">
        <v>0.17</v>
      </c>
      <c r="L603">
        <f>IF(Table1[[#This Row],[discount_percentage]]&gt;=0.5, 1,0)</f>
        <v>0</v>
      </c>
      <c r="M603">
        <v>4.4000000000000004</v>
      </c>
      <c r="N603" s="2">
        <v>644</v>
      </c>
      <c r="O603" s="5">
        <f>IF(Table1[[#This Row],[rating_count]]&lt;1000, 1, 0)</f>
        <v>1</v>
      </c>
      <c r="P603" s="6">
        <f>Table1[[#This Row],[actual_price]]*Table1[[#This Row],[rating_count]]</f>
        <v>115920</v>
      </c>
      <c r="Q603" s="3" t="str">
        <f>IF(Table1[[#This Row],[discounted_price]]&lt;200, "₹ 200",IF(Table1[[#This Row],[discounted_price]]&lt;=500,"₹ 200-₹ 500", "&gt;₹ 500"))</f>
        <v>₹ 200-₹ 500</v>
      </c>
      <c r="R603">
        <f>Table1[[#This Row],[rating]]*Table1[[#This Row],[rating_count]]</f>
        <v>2833.6000000000004</v>
      </c>
      <c r="S603" t="str">
        <f>IF(Table1[[#This Row],[discount_percentage]]&lt;0.25, "Low", IF(Table1[[#This Row],[discount_percentage]]&lt;0.5, "Medium", "High"))</f>
        <v>Low</v>
      </c>
    </row>
    <row r="604" spans="1:19" x14ac:dyDescent="0.25">
      <c r="A604" t="s">
        <v>1269</v>
      </c>
      <c r="B604" t="s">
        <v>1270</v>
      </c>
      <c r="C604" t="str">
        <f>TRIM(LEFT(Table1[[#This Row],[product_name]], FIND(" ", Table1[[#This Row],[product_name]], FIND(" ", Table1[[#This Row],[product_name]], FIND(" ", Table1[[#This Row],[product_name]])+1)+1)))</f>
        <v>Zebronics Zeb-Transformer-M Optical</v>
      </c>
      <c r="D604" t="str">
        <f>PROPER(Table1[[#This Row],[Column1]])</f>
        <v>Zebronics Zeb-Transformer-M Optical</v>
      </c>
      <c r="E604" t="s">
        <v>21</v>
      </c>
      <c r="F604" t="s">
        <v>22</v>
      </c>
      <c r="G604" t="s">
        <v>23</v>
      </c>
      <c r="H604" t="s">
        <v>871</v>
      </c>
      <c r="I604" s="1">
        <v>99</v>
      </c>
      <c r="J604" s="1">
        <v>549</v>
      </c>
      <c r="K604" s="4">
        <v>0.27</v>
      </c>
      <c r="L604">
        <f>IF(Table1[[#This Row],[discount_percentage]]&gt;=0.5, 1,0)</f>
        <v>0</v>
      </c>
      <c r="M604">
        <v>4.4000000000000004</v>
      </c>
      <c r="N604" s="2">
        <v>18139</v>
      </c>
      <c r="O604" s="5">
        <f>IF(Table1[[#This Row],[rating_count]]&lt;1000, 1, 0)</f>
        <v>0</v>
      </c>
      <c r="P604" s="6">
        <f>Table1[[#This Row],[actual_price]]*Table1[[#This Row],[rating_count]]</f>
        <v>9958311</v>
      </c>
      <c r="Q604" s="3" t="str">
        <f>IF(Table1[[#This Row],[discounted_price]]&lt;200, "₹ 200",IF(Table1[[#This Row],[discounted_price]]&lt;=500,"₹ 200-₹ 500", "&gt;₹ 500"))</f>
        <v>₹ 200</v>
      </c>
      <c r="R604">
        <f>Table1[[#This Row],[rating]]*Table1[[#This Row],[rating_count]]</f>
        <v>79811.600000000006</v>
      </c>
      <c r="S604" t="str">
        <f>IF(Table1[[#This Row],[discount_percentage]]&lt;0.25, "Low", IF(Table1[[#This Row],[discount_percentage]]&lt;0.5, "Medium", "High"))</f>
        <v>Medium</v>
      </c>
    </row>
    <row r="605" spans="1:19" x14ac:dyDescent="0.25">
      <c r="A605" t="s">
        <v>1271</v>
      </c>
      <c r="B605" t="s">
        <v>1272</v>
      </c>
      <c r="C605" t="str">
        <f>TRIM(LEFT(Table1[[#This Row],[product_name]], FIND(" ", Table1[[#This Row],[product_name]], FIND(" ", Table1[[#This Row],[product_name]], FIND(" ", Table1[[#This Row],[product_name]])+1)+1)))</f>
        <v>PIDILITE Fevicryl Acrylic</v>
      </c>
      <c r="D605" t="str">
        <f>PROPER(Table1[[#This Row],[Column1]])</f>
        <v>Pidilite Fevicryl Acrylic</v>
      </c>
      <c r="E605" t="s">
        <v>52</v>
      </c>
      <c r="F605" t="s">
        <v>722</v>
      </c>
      <c r="G605" t="s">
        <v>723</v>
      </c>
      <c r="H605" t="s">
        <v>724</v>
      </c>
      <c r="I605" s="1">
        <v>349</v>
      </c>
      <c r="J605" s="1">
        <v>225</v>
      </c>
      <c r="K605" s="4">
        <v>0.15</v>
      </c>
      <c r="L605">
        <f>IF(Table1[[#This Row],[discount_percentage]]&gt;=0.5, 1,0)</f>
        <v>0</v>
      </c>
      <c r="M605">
        <v>4.4000000000000004</v>
      </c>
      <c r="N605" s="2">
        <v>7203</v>
      </c>
      <c r="O605" s="5">
        <f>IF(Table1[[#This Row],[rating_count]]&lt;1000, 1, 0)</f>
        <v>0</v>
      </c>
      <c r="P605" s="6">
        <f>Table1[[#This Row],[actual_price]]*Table1[[#This Row],[rating_count]]</f>
        <v>1620675</v>
      </c>
      <c r="Q605" s="3" t="str">
        <f>IF(Table1[[#This Row],[discounted_price]]&lt;200, "₹ 200",IF(Table1[[#This Row],[discounted_price]]&lt;=500,"₹ 200-₹ 500", "&gt;₹ 500"))</f>
        <v>₹ 200-₹ 500</v>
      </c>
      <c r="R605">
        <f>Table1[[#This Row],[rating]]*Table1[[#This Row],[rating_count]]</f>
        <v>31693.200000000004</v>
      </c>
      <c r="S605" t="str">
        <f>IF(Table1[[#This Row],[discount_percentage]]&lt;0.25, "Low", IF(Table1[[#This Row],[discount_percentage]]&lt;0.5, "Medium", "High"))</f>
        <v>Low</v>
      </c>
    </row>
    <row r="606" spans="1:19" x14ac:dyDescent="0.25">
      <c r="A606" t="s">
        <v>1273</v>
      </c>
      <c r="B606" t="s">
        <v>1274</v>
      </c>
      <c r="C606" t="str">
        <f>TRIM(LEFT(Table1[[#This Row],[product_name]], FIND(" ", Table1[[#This Row],[product_name]], FIND(" ", Table1[[#This Row],[product_name]], FIND(" ", Table1[[#This Row],[product_name]])+1)+1)))</f>
        <v>STRIFF Mpad Mouse</v>
      </c>
      <c r="D606" t="str">
        <f>PROPER(Table1[[#This Row],[Column1]])</f>
        <v>Striff Mpad Mouse</v>
      </c>
      <c r="E606" t="s">
        <v>21</v>
      </c>
      <c r="F606" t="s">
        <v>1236</v>
      </c>
      <c r="G606" t="s">
        <v>1237</v>
      </c>
      <c r="I606" s="1">
        <v>475</v>
      </c>
      <c r="J606" s="1">
        <v>999</v>
      </c>
      <c r="K606" s="4">
        <v>0.87</v>
      </c>
      <c r="L606">
        <f>IF(Table1[[#This Row],[discount_percentage]]&gt;=0.5, 1,0)</f>
        <v>1</v>
      </c>
      <c r="M606">
        <v>4.2</v>
      </c>
      <c r="N606" s="2">
        <v>491</v>
      </c>
      <c r="O606" s="5">
        <f>IF(Table1[[#This Row],[rating_count]]&lt;1000, 1, 0)</f>
        <v>1</v>
      </c>
      <c r="P606" s="6">
        <f>Table1[[#This Row],[actual_price]]*Table1[[#This Row],[rating_count]]</f>
        <v>490509</v>
      </c>
      <c r="Q606" s="3" t="str">
        <f>IF(Table1[[#This Row],[discounted_price]]&lt;200, "₹ 200",IF(Table1[[#This Row],[discounted_price]]&lt;=500,"₹ 200-₹ 500", "&gt;₹ 500"))</f>
        <v>₹ 200-₹ 500</v>
      </c>
      <c r="R606">
        <f>Table1[[#This Row],[rating]]*Table1[[#This Row],[rating_count]]</f>
        <v>2062.2000000000003</v>
      </c>
      <c r="S606" t="str">
        <f>IF(Table1[[#This Row],[discount_percentage]]&lt;0.25, "Low", IF(Table1[[#This Row],[discount_percentage]]&lt;0.5, "Medium", "High"))</f>
        <v>High</v>
      </c>
    </row>
    <row r="607" spans="1:19" x14ac:dyDescent="0.25">
      <c r="A607" t="s">
        <v>1275</v>
      </c>
      <c r="B607" t="s">
        <v>1276</v>
      </c>
      <c r="C607" t="str">
        <f>TRIM(LEFT(Table1[[#This Row],[product_name]], FIND(" ", Table1[[#This Row],[product_name]], FIND(" ", Table1[[#This Row],[product_name]], FIND(" ", Table1[[#This Row],[product_name]])+1)+1)))</f>
        <v>Gizga Essentials Hard</v>
      </c>
      <c r="D607" t="str">
        <f>PROPER(Table1[[#This Row],[Column1]])</f>
        <v>Gizga Essentials Hard</v>
      </c>
      <c r="E607" t="s">
        <v>21</v>
      </c>
      <c r="F607" t="s">
        <v>22</v>
      </c>
      <c r="G607" t="s">
        <v>1240</v>
      </c>
      <c r="H607" t="s">
        <v>1241</v>
      </c>
      <c r="I607" s="1">
        <v>269</v>
      </c>
      <c r="J607" s="1">
        <v>599</v>
      </c>
      <c r="K607" s="4">
        <v>0.67</v>
      </c>
      <c r="L607">
        <f>IF(Table1[[#This Row],[discount_percentage]]&gt;=0.5, 1,0)</f>
        <v>1</v>
      </c>
      <c r="M607">
        <v>4.5</v>
      </c>
      <c r="N607" s="2">
        <v>13568</v>
      </c>
      <c r="O607" s="5">
        <f>IF(Table1[[#This Row],[rating_count]]&lt;1000, 1, 0)</f>
        <v>0</v>
      </c>
      <c r="P607" s="6">
        <f>Table1[[#This Row],[actual_price]]*Table1[[#This Row],[rating_count]]</f>
        <v>8127232</v>
      </c>
      <c r="Q607" s="3" t="str">
        <f>IF(Table1[[#This Row],[discounted_price]]&lt;200, "₹ 200",IF(Table1[[#This Row],[discounted_price]]&lt;=500,"₹ 200-₹ 500", "&gt;₹ 500"))</f>
        <v>₹ 200-₹ 500</v>
      </c>
      <c r="R607">
        <f>Table1[[#This Row],[rating]]*Table1[[#This Row],[rating_count]]</f>
        <v>61056</v>
      </c>
      <c r="S607" t="str">
        <f>IF(Table1[[#This Row],[discount_percentage]]&lt;0.25, "Low", IF(Table1[[#This Row],[discount_percentage]]&lt;0.5, "Medium", "High"))</f>
        <v>High</v>
      </c>
    </row>
    <row r="608" spans="1:19" x14ac:dyDescent="0.25">
      <c r="A608" t="s">
        <v>1277</v>
      </c>
      <c r="B608" t="s">
        <v>1278</v>
      </c>
      <c r="C608" t="str">
        <f>TRIM(LEFT(Table1[[#This Row],[product_name]], FIND(" ", Table1[[#This Row],[product_name]], FIND(" ", Table1[[#This Row],[product_name]], FIND(" ", Table1[[#This Row],[product_name]])+1)+1)))</f>
        <v>Boult Audio FXCharge</v>
      </c>
      <c r="D608" t="str">
        <f>PROPER(Table1[[#This Row],[Column1]])</f>
        <v>Boult Audio Fxcharge</v>
      </c>
      <c r="E608" t="s">
        <v>21</v>
      </c>
      <c r="F608" t="s">
        <v>22</v>
      </c>
      <c r="G608" t="s">
        <v>1240</v>
      </c>
      <c r="H608" t="s">
        <v>1241</v>
      </c>
      <c r="I608" s="1">
        <v>299</v>
      </c>
      <c r="J608" s="1">
        <v>4499</v>
      </c>
      <c r="K608" s="4">
        <v>0.78</v>
      </c>
      <c r="L608">
        <f>IF(Table1[[#This Row],[discount_percentage]]&gt;=0.5, 1,0)</f>
        <v>1</v>
      </c>
      <c r="M608">
        <v>3.8</v>
      </c>
      <c r="N608" s="2">
        <v>3390</v>
      </c>
      <c r="O608" s="5">
        <f>IF(Table1[[#This Row],[rating_count]]&lt;1000, 1, 0)</f>
        <v>0</v>
      </c>
      <c r="P608" s="6">
        <f>Table1[[#This Row],[actual_price]]*Table1[[#This Row],[rating_count]]</f>
        <v>15251610</v>
      </c>
      <c r="Q608" s="3" t="str">
        <f>IF(Table1[[#This Row],[discounted_price]]&lt;200, "₹ 200",IF(Table1[[#This Row],[discounted_price]]&lt;=500,"₹ 200-₹ 500", "&gt;₹ 500"))</f>
        <v>₹ 200-₹ 500</v>
      </c>
      <c r="R608">
        <f>Table1[[#This Row],[rating]]*Table1[[#This Row],[rating_count]]</f>
        <v>12882</v>
      </c>
      <c r="S608" t="str">
        <f>IF(Table1[[#This Row],[discount_percentage]]&lt;0.25, "Low", IF(Table1[[#This Row],[discount_percentage]]&lt;0.5, "Medium", "High"))</f>
        <v>High</v>
      </c>
    </row>
    <row r="609" spans="1:19" x14ac:dyDescent="0.25">
      <c r="A609" t="s">
        <v>1279</v>
      </c>
      <c r="B609" t="s">
        <v>1280</v>
      </c>
      <c r="C609" t="str">
        <f>TRIM(LEFT(Table1[[#This Row],[product_name]], FIND(" ", Table1[[#This Row],[product_name]], FIND(" ", Table1[[#This Row],[product_name]], FIND(" ", Table1[[#This Row],[product_name]])+1)+1)))</f>
        <v>Boult Audio Probass</v>
      </c>
      <c r="D609" t="str">
        <f>PROPER(Table1[[#This Row],[Column1]])</f>
        <v>Boult Audio Probass</v>
      </c>
      <c r="E609" t="s">
        <v>52</v>
      </c>
      <c r="F609" t="s">
        <v>714</v>
      </c>
      <c r="G609" t="s">
        <v>715</v>
      </c>
      <c r="I609" s="1">
        <v>1599</v>
      </c>
      <c r="J609" s="1">
        <v>4499</v>
      </c>
      <c r="K609" s="4">
        <v>0.8</v>
      </c>
      <c r="L609">
        <f>IF(Table1[[#This Row],[discount_percentage]]&gt;=0.5, 1,0)</f>
        <v>1</v>
      </c>
      <c r="M609">
        <v>3.8</v>
      </c>
      <c r="N609" s="2">
        <v>103052</v>
      </c>
      <c r="O609" s="5">
        <f>IF(Table1[[#This Row],[rating_count]]&lt;1000, 1, 0)</f>
        <v>0</v>
      </c>
      <c r="P609" s="6">
        <f>Table1[[#This Row],[actual_price]]*Table1[[#This Row],[rating_count]]</f>
        <v>463630948</v>
      </c>
      <c r="Q609" s="3" t="str">
        <f>IF(Table1[[#This Row],[discounted_price]]&lt;200, "₹ 200",IF(Table1[[#This Row],[discounted_price]]&lt;=500,"₹ 200-₹ 500", "&gt;₹ 500"))</f>
        <v>&gt;₹ 500</v>
      </c>
      <c r="R609">
        <f>Table1[[#This Row],[rating]]*Table1[[#This Row],[rating_count]]</f>
        <v>391597.6</v>
      </c>
      <c r="S609" t="str">
        <f>IF(Table1[[#This Row],[discount_percentage]]&lt;0.25, "Low", IF(Table1[[#This Row],[discount_percentage]]&lt;0.5, "Medium", "High"))</f>
        <v>High</v>
      </c>
    </row>
    <row r="610" spans="1:19" x14ac:dyDescent="0.25">
      <c r="A610" t="s">
        <v>1281</v>
      </c>
      <c r="B610" t="s">
        <v>1282</v>
      </c>
      <c r="C610" t="str">
        <f>TRIM(LEFT(Table1[[#This Row],[product_name]], FIND(" ", Table1[[#This Row],[product_name]], FIND(" ", Table1[[#This Row],[product_name]], FIND(" ", Table1[[#This Row],[product_name]])+1)+1)))</f>
        <v>Casio FX-82MS 2nd</v>
      </c>
      <c r="D610" t="str">
        <f>PROPER(Table1[[#This Row],[Column1]])</f>
        <v>Casio Fx-82Ms 2Nd</v>
      </c>
      <c r="E610" t="s">
        <v>52</v>
      </c>
      <c r="F610" t="s">
        <v>714</v>
      </c>
      <c r="G610" t="s">
        <v>715</v>
      </c>
      <c r="I610" s="1">
        <v>1499</v>
      </c>
      <c r="J610" s="1">
        <v>550</v>
      </c>
      <c r="K610" s="4">
        <v>0.05</v>
      </c>
      <c r="L610">
        <f>IF(Table1[[#This Row],[discount_percentage]]&gt;=0.5, 1,0)</f>
        <v>0</v>
      </c>
      <c r="M610">
        <v>4.4000000000000004</v>
      </c>
      <c r="N610" s="2">
        <v>12179</v>
      </c>
      <c r="O610" s="5">
        <f>IF(Table1[[#This Row],[rating_count]]&lt;1000, 1, 0)</f>
        <v>0</v>
      </c>
      <c r="P610" s="6">
        <f>Table1[[#This Row],[actual_price]]*Table1[[#This Row],[rating_count]]</f>
        <v>6698450</v>
      </c>
      <c r="Q610" s="3" t="str">
        <f>IF(Table1[[#This Row],[discounted_price]]&lt;200, "₹ 200",IF(Table1[[#This Row],[discounted_price]]&lt;=500,"₹ 200-₹ 500", "&gt;₹ 500"))</f>
        <v>&gt;₹ 500</v>
      </c>
      <c r="R610">
        <f>Table1[[#This Row],[rating]]*Table1[[#This Row],[rating_count]]</f>
        <v>53587.600000000006</v>
      </c>
      <c r="S610" t="str">
        <f>IF(Table1[[#This Row],[discount_percentage]]&lt;0.25, "Low", IF(Table1[[#This Row],[discount_percentage]]&lt;0.5, "Medium", "High"))</f>
        <v>Low</v>
      </c>
    </row>
    <row r="611" spans="1:19" x14ac:dyDescent="0.25">
      <c r="A611" t="s">
        <v>1283</v>
      </c>
      <c r="B611" t="s">
        <v>1284</v>
      </c>
      <c r="C611" t="str">
        <f>TRIM(LEFT(Table1[[#This Row],[product_name]], FIND(" ", Table1[[#This Row],[product_name]], FIND(" ", Table1[[#This Row],[product_name]], FIND(" ", Table1[[#This Row],[product_name]])+1)+1)))</f>
        <v>Tygot 10 Inches</v>
      </c>
      <c r="D611" t="str">
        <f>PROPER(Table1[[#This Row],[Column1]])</f>
        <v>Tygot 10 Inches</v>
      </c>
      <c r="E611" t="s">
        <v>52</v>
      </c>
      <c r="F611" t="s">
        <v>750</v>
      </c>
      <c r="G611" t="s">
        <v>751</v>
      </c>
      <c r="H611" t="s">
        <v>752</v>
      </c>
      <c r="I611" s="1">
        <v>329</v>
      </c>
      <c r="J611" s="1">
        <v>1999</v>
      </c>
      <c r="K611" s="4">
        <v>0.6</v>
      </c>
      <c r="L611">
        <f>IF(Table1[[#This Row],[discount_percentage]]&gt;=0.5, 1,0)</f>
        <v>1</v>
      </c>
      <c r="M611">
        <v>3.8</v>
      </c>
      <c r="N611" s="2">
        <v>12958</v>
      </c>
      <c r="O611" s="5">
        <f>IF(Table1[[#This Row],[rating_count]]&lt;1000, 1, 0)</f>
        <v>0</v>
      </c>
      <c r="P611" s="6">
        <f>Table1[[#This Row],[actual_price]]*Table1[[#This Row],[rating_count]]</f>
        <v>25903042</v>
      </c>
      <c r="Q611" s="3" t="str">
        <f>IF(Table1[[#This Row],[discounted_price]]&lt;200, "₹ 200",IF(Table1[[#This Row],[discounted_price]]&lt;=500,"₹ 200-₹ 500", "&gt;₹ 500"))</f>
        <v>₹ 200-₹ 500</v>
      </c>
      <c r="R611">
        <f>Table1[[#This Row],[rating]]*Table1[[#This Row],[rating_count]]</f>
        <v>49240.399999999994</v>
      </c>
      <c r="S611" t="str">
        <f>IF(Table1[[#This Row],[discount_percentage]]&lt;0.25, "Low", IF(Table1[[#This Row],[discount_percentage]]&lt;0.5, "Medium", "High"))</f>
        <v>High</v>
      </c>
    </row>
    <row r="612" spans="1:19" x14ac:dyDescent="0.25">
      <c r="A612" t="s">
        <v>1285</v>
      </c>
      <c r="B612" t="s">
        <v>1286</v>
      </c>
      <c r="C612" t="str">
        <f>TRIM(LEFT(Table1[[#This Row],[product_name]], FIND(" ", Table1[[#This Row],[product_name]], FIND(" ", Table1[[#This Row],[product_name]], FIND(" ", Table1[[#This Row],[product_name]])+1)+1)))</f>
        <v>HP X200 Wireless</v>
      </c>
      <c r="D612" t="str">
        <f>PROPER(Table1[[#This Row],[Column1]])</f>
        <v>Hp X200 Wireless</v>
      </c>
      <c r="E612" t="s">
        <v>21</v>
      </c>
      <c r="F612" t="s">
        <v>22</v>
      </c>
      <c r="G612" t="s">
        <v>1240</v>
      </c>
      <c r="H612" t="s">
        <v>1287</v>
      </c>
      <c r="I612" s="1">
        <v>549</v>
      </c>
      <c r="J612" s="1">
        <v>1199</v>
      </c>
      <c r="K612" s="4">
        <v>0.43</v>
      </c>
      <c r="L612">
        <f>IF(Table1[[#This Row],[discount_percentage]]&gt;=0.5, 1,0)</f>
        <v>0</v>
      </c>
      <c r="M612">
        <v>4.2</v>
      </c>
      <c r="N612" s="2">
        <v>8258</v>
      </c>
      <c r="O612" s="5">
        <f>IF(Table1[[#This Row],[rating_count]]&lt;1000, 1, 0)</f>
        <v>0</v>
      </c>
      <c r="P612" s="6">
        <f>Table1[[#This Row],[actual_price]]*Table1[[#This Row],[rating_count]]</f>
        <v>9901342</v>
      </c>
      <c r="Q612" s="3" t="str">
        <f>IF(Table1[[#This Row],[discounted_price]]&lt;200, "₹ 200",IF(Table1[[#This Row],[discounted_price]]&lt;=500,"₹ 200-₹ 500", "&gt;₹ 500"))</f>
        <v>&gt;₹ 500</v>
      </c>
      <c r="R612">
        <f>Table1[[#This Row],[rating]]*Table1[[#This Row],[rating_count]]</f>
        <v>34683.599999999999</v>
      </c>
      <c r="S612" t="str">
        <f>IF(Table1[[#This Row],[discount_percentage]]&lt;0.25, "Low", IF(Table1[[#This Row],[discount_percentage]]&lt;0.5, "Medium", "High"))</f>
        <v>Medium</v>
      </c>
    </row>
    <row r="613" spans="1:19" x14ac:dyDescent="0.25">
      <c r="A613" t="s">
        <v>1288</v>
      </c>
      <c r="B613" t="s">
        <v>1289</v>
      </c>
      <c r="C613" t="str">
        <f>TRIM(LEFT(Table1[[#This Row],[product_name]], FIND(" ", Table1[[#This Row],[product_name]], FIND(" ", Table1[[#This Row],[product_name]], FIND(" ", Table1[[#This Row],[product_name]])+1)+1)))</f>
        <v>Oakter Mini UPS</v>
      </c>
      <c r="D613" t="str">
        <f>PROPER(Table1[[#This Row],[Column1]])</f>
        <v>Oakter Mini Ups</v>
      </c>
      <c r="E613" t="s">
        <v>52</v>
      </c>
      <c r="F613" t="s">
        <v>714</v>
      </c>
      <c r="G613" t="s">
        <v>715</v>
      </c>
      <c r="I613" s="1">
        <v>2199</v>
      </c>
      <c r="J613" s="1">
        <v>3490</v>
      </c>
      <c r="K613" s="4">
        <v>0.66</v>
      </c>
      <c r="L613">
        <f>IF(Table1[[#This Row],[discount_percentage]]&gt;=0.5, 1,0)</f>
        <v>1</v>
      </c>
      <c r="M613">
        <v>4.0999999999999996</v>
      </c>
      <c r="N613" s="2">
        <v>11716</v>
      </c>
      <c r="O613" s="5">
        <f>IF(Table1[[#This Row],[rating_count]]&lt;1000, 1, 0)</f>
        <v>0</v>
      </c>
      <c r="P613" s="6">
        <f>Table1[[#This Row],[actual_price]]*Table1[[#This Row],[rating_count]]</f>
        <v>40888840</v>
      </c>
      <c r="Q613" s="3" t="str">
        <f>IF(Table1[[#This Row],[discounted_price]]&lt;200, "₹ 200",IF(Table1[[#This Row],[discounted_price]]&lt;=500,"₹ 200-₹ 500", "&gt;₹ 500"))</f>
        <v>&gt;₹ 500</v>
      </c>
      <c r="R613">
        <f>Table1[[#This Row],[rating]]*Table1[[#This Row],[rating_count]]</f>
        <v>48035.6</v>
      </c>
      <c r="S613" t="str">
        <f>IF(Table1[[#This Row],[discount_percentage]]&lt;0.25, "Low", IF(Table1[[#This Row],[discount_percentage]]&lt;0.5, "Medium", "High"))</f>
        <v>High</v>
      </c>
    </row>
    <row r="614" spans="1:19" x14ac:dyDescent="0.25">
      <c r="A614" t="s">
        <v>1290</v>
      </c>
      <c r="B614" t="s">
        <v>1291</v>
      </c>
      <c r="C614" t="str">
        <f>TRIM(LEFT(Table1[[#This Row],[product_name]], FIND(" ", Table1[[#This Row],[product_name]], FIND(" ", Table1[[#This Row],[product_name]], FIND(" ", Table1[[#This Row],[product_name]])+1)+1)))</f>
        <v>TP-Link Archer AC1200</v>
      </c>
      <c r="D614" t="str">
        <f>PROPER(Table1[[#This Row],[Column1]])</f>
        <v>Tp-Link Archer Ac1200</v>
      </c>
      <c r="E614" t="s">
        <v>21</v>
      </c>
      <c r="F614" t="s">
        <v>22</v>
      </c>
      <c r="G614" t="s">
        <v>1240</v>
      </c>
      <c r="H614" t="s">
        <v>1241</v>
      </c>
      <c r="I614" s="1">
        <v>299</v>
      </c>
      <c r="J614" s="1">
        <v>4999</v>
      </c>
      <c r="K614" s="4">
        <v>0.5</v>
      </c>
      <c r="L614">
        <f>IF(Table1[[#This Row],[discount_percentage]]&gt;=0.5, 1,0)</f>
        <v>1</v>
      </c>
      <c r="M614">
        <v>4.4000000000000004</v>
      </c>
      <c r="N614" s="2">
        <v>35024</v>
      </c>
      <c r="O614" s="5">
        <f>IF(Table1[[#This Row],[rating_count]]&lt;1000, 1, 0)</f>
        <v>0</v>
      </c>
      <c r="P614" s="6">
        <f>Table1[[#This Row],[actual_price]]*Table1[[#This Row],[rating_count]]</f>
        <v>175084976</v>
      </c>
      <c r="Q614" s="3" t="str">
        <f>IF(Table1[[#This Row],[discounted_price]]&lt;200, "₹ 200",IF(Table1[[#This Row],[discounted_price]]&lt;=500,"₹ 200-₹ 500", "&gt;₹ 500"))</f>
        <v>₹ 200-₹ 500</v>
      </c>
      <c r="R614">
        <f>Table1[[#This Row],[rating]]*Table1[[#This Row],[rating_count]]</f>
        <v>154105.60000000001</v>
      </c>
      <c r="S614" t="str">
        <f>IF(Table1[[#This Row],[discount_percentage]]&lt;0.25, "Low", IF(Table1[[#This Row],[discount_percentage]]&lt;0.5, "Medium", "High"))</f>
        <v>High</v>
      </c>
    </row>
    <row r="615" spans="1:19" x14ac:dyDescent="0.25">
      <c r="A615" t="s">
        <v>1292</v>
      </c>
      <c r="B615" t="s">
        <v>1293</v>
      </c>
      <c r="C615" t="str">
        <f>TRIM(LEFT(Table1[[#This Row],[product_name]], FIND(" ", Table1[[#This Row],[product_name]], FIND(" ", Table1[[#This Row],[product_name]], FIND(" ", Table1[[#This Row],[product_name]])+1)+1)))</f>
        <v>boAt Rockerz 550</v>
      </c>
      <c r="D615" t="str">
        <f>PROPER(Table1[[#This Row],[Column1]])</f>
        <v>Boat Rockerz 550</v>
      </c>
      <c r="E615" t="s">
        <v>1294</v>
      </c>
      <c r="F615" t="s">
        <v>1295</v>
      </c>
      <c r="G615" t="s">
        <v>1296</v>
      </c>
      <c r="I615" s="1">
        <v>798</v>
      </c>
      <c r="J615" s="1">
        <v>4999</v>
      </c>
      <c r="K615" s="4">
        <v>0.64</v>
      </c>
      <c r="L615">
        <f>IF(Table1[[#This Row],[discount_percentage]]&gt;=0.5, 1,0)</f>
        <v>1</v>
      </c>
      <c r="M615">
        <v>4.0999999999999996</v>
      </c>
      <c r="N615" s="2">
        <v>55192</v>
      </c>
      <c r="O615" s="5">
        <f>IF(Table1[[#This Row],[rating_count]]&lt;1000, 1, 0)</f>
        <v>0</v>
      </c>
      <c r="P615" s="6">
        <f>Table1[[#This Row],[actual_price]]*Table1[[#This Row],[rating_count]]</f>
        <v>275904808</v>
      </c>
      <c r="Q615" s="3" t="str">
        <f>IF(Table1[[#This Row],[discounted_price]]&lt;200, "₹ 200",IF(Table1[[#This Row],[discounted_price]]&lt;=500,"₹ 200-₹ 500", "&gt;₹ 500"))</f>
        <v>&gt;₹ 500</v>
      </c>
      <c r="R615">
        <f>Table1[[#This Row],[rating]]*Table1[[#This Row],[rating_count]]</f>
        <v>226287.19999999998</v>
      </c>
      <c r="S615" t="str">
        <f>IF(Table1[[#This Row],[discount_percentage]]&lt;0.25, "Low", IF(Table1[[#This Row],[discount_percentage]]&lt;0.5, "Medium", "High"))</f>
        <v>High</v>
      </c>
    </row>
    <row r="616" spans="1:19" x14ac:dyDescent="0.25">
      <c r="A616" t="s">
        <v>1297</v>
      </c>
      <c r="B616" t="s">
        <v>1298</v>
      </c>
      <c r="C616" t="str">
        <f>TRIM(LEFT(Table1[[#This Row],[product_name]], FIND(" ", Table1[[#This Row],[product_name]], FIND(" ", Table1[[#This Row],[product_name]], FIND(" ", Table1[[#This Row],[product_name]])+1)+1)))</f>
        <v>Xiaomi Mi Wired</v>
      </c>
      <c r="D616" t="str">
        <f>PROPER(Table1[[#This Row],[Column1]])</f>
        <v>Xiaomi Mi Wired</v>
      </c>
      <c r="E616" t="s">
        <v>21</v>
      </c>
      <c r="F616" t="s">
        <v>22</v>
      </c>
      <c r="G616" t="s">
        <v>23</v>
      </c>
      <c r="H616" t="s">
        <v>24</v>
      </c>
      <c r="I616" s="1">
        <v>399</v>
      </c>
      <c r="J616" s="1">
        <v>599</v>
      </c>
      <c r="K616" s="4">
        <v>0.28000000000000003</v>
      </c>
      <c r="L616">
        <f>IF(Table1[[#This Row],[discount_percentage]]&gt;=0.5, 1,0)</f>
        <v>0</v>
      </c>
      <c r="M616">
        <v>4.0999999999999996</v>
      </c>
      <c r="N616" s="2">
        <v>119466</v>
      </c>
      <c r="O616" s="5">
        <f>IF(Table1[[#This Row],[rating_count]]&lt;1000, 1, 0)</f>
        <v>0</v>
      </c>
      <c r="P616" s="6">
        <f>Table1[[#This Row],[actual_price]]*Table1[[#This Row],[rating_count]]</f>
        <v>71560134</v>
      </c>
      <c r="Q616" s="3" t="str">
        <f>IF(Table1[[#This Row],[discounted_price]]&lt;200, "₹ 200",IF(Table1[[#This Row],[discounted_price]]&lt;=500,"₹ 200-₹ 500", "&gt;₹ 500"))</f>
        <v>₹ 200-₹ 500</v>
      </c>
      <c r="R616">
        <f>Table1[[#This Row],[rating]]*Table1[[#This Row],[rating_count]]</f>
        <v>489810.6</v>
      </c>
      <c r="S616" t="str">
        <f>IF(Table1[[#This Row],[discount_percentage]]&lt;0.25, "Low", IF(Table1[[#This Row],[discount_percentage]]&lt;0.5, "Medium", "High"))</f>
        <v>Medium</v>
      </c>
    </row>
    <row r="617" spans="1:19" x14ac:dyDescent="0.25">
      <c r="A617" t="s">
        <v>1299</v>
      </c>
      <c r="B617" t="s">
        <v>1300</v>
      </c>
      <c r="C617" t="str">
        <f>TRIM(LEFT(Table1[[#This Row],[product_name]], FIND(" ", Table1[[#This Row],[product_name]], FIND(" ", Table1[[#This Row],[product_name]], FIND(" ", Table1[[#This Row],[product_name]])+1)+1)))</f>
        <v>Zodo 8. 5</v>
      </c>
      <c r="D617" t="str">
        <f>PROPER(Table1[[#This Row],[Column1]])</f>
        <v>Zodo 8. 5</v>
      </c>
      <c r="E617" t="s">
        <v>52</v>
      </c>
      <c r="F617" t="s">
        <v>1301</v>
      </c>
      <c r="G617" t="s">
        <v>1302</v>
      </c>
      <c r="I617" s="1">
        <v>266</v>
      </c>
      <c r="J617" s="1">
        <v>499</v>
      </c>
      <c r="K617" s="4">
        <v>0.8</v>
      </c>
      <c r="L617">
        <f>IF(Table1[[#This Row],[discount_percentage]]&gt;=0.5, 1,0)</f>
        <v>1</v>
      </c>
      <c r="M617">
        <v>3.5</v>
      </c>
      <c r="N617" s="2">
        <v>9638</v>
      </c>
      <c r="O617" s="5">
        <f>IF(Table1[[#This Row],[rating_count]]&lt;1000, 1, 0)</f>
        <v>0</v>
      </c>
      <c r="P617" s="6">
        <f>Table1[[#This Row],[actual_price]]*Table1[[#This Row],[rating_count]]</f>
        <v>4809362</v>
      </c>
      <c r="Q617" s="3" t="str">
        <f>IF(Table1[[#This Row],[discounted_price]]&lt;200, "₹ 200",IF(Table1[[#This Row],[discounted_price]]&lt;=500,"₹ 200-₹ 500", "&gt;₹ 500"))</f>
        <v>₹ 200-₹ 500</v>
      </c>
      <c r="R617">
        <f>Table1[[#This Row],[rating]]*Table1[[#This Row],[rating_count]]</f>
        <v>33733</v>
      </c>
      <c r="S617" t="str">
        <f>IF(Table1[[#This Row],[discount_percentage]]&lt;0.25, "Low", IF(Table1[[#This Row],[discount_percentage]]&lt;0.5, "Medium", "High"))</f>
        <v>High</v>
      </c>
    </row>
    <row r="618" spans="1:19" x14ac:dyDescent="0.25">
      <c r="A618" t="s">
        <v>1303</v>
      </c>
      <c r="B618" t="s">
        <v>1304</v>
      </c>
      <c r="C618" t="str">
        <f>TRIM(LEFT(Table1[[#This Row],[product_name]], FIND(" ", Table1[[#This Row],[product_name]], FIND(" ", Table1[[#This Row],[product_name]], FIND(" ", Table1[[#This Row],[product_name]])+1)+1)))</f>
        <v>Zebronics ZEB-KM2100 Multimedia</v>
      </c>
      <c r="D618" t="str">
        <f>PROPER(Table1[[#This Row],[Column1]])</f>
        <v>Zebronics Zeb-Km2100 Multimedia</v>
      </c>
      <c r="E618" t="s">
        <v>1305</v>
      </c>
      <c r="F618" t="s">
        <v>1306</v>
      </c>
      <c r="G618" t="s">
        <v>1307</v>
      </c>
      <c r="H618" t="s">
        <v>1308</v>
      </c>
      <c r="I618" s="1">
        <v>50</v>
      </c>
      <c r="J618" s="1">
        <v>399</v>
      </c>
      <c r="K618" s="4">
        <v>0.18</v>
      </c>
      <c r="L618">
        <f>IF(Table1[[#This Row],[discount_percentage]]&gt;=0.5, 1,0)</f>
        <v>0</v>
      </c>
      <c r="M618">
        <v>3.6</v>
      </c>
      <c r="N618" s="2">
        <v>33735</v>
      </c>
      <c r="O618" s="5">
        <f>IF(Table1[[#This Row],[rating_count]]&lt;1000, 1, 0)</f>
        <v>0</v>
      </c>
      <c r="P618" s="6">
        <f>Table1[[#This Row],[actual_price]]*Table1[[#This Row],[rating_count]]</f>
        <v>13460265</v>
      </c>
      <c r="Q618" s="3" t="str">
        <f>IF(Table1[[#This Row],[discounted_price]]&lt;200, "₹ 200",IF(Table1[[#This Row],[discounted_price]]&lt;=500,"₹ 200-₹ 500", "&gt;₹ 500"))</f>
        <v>₹ 200</v>
      </c>
      <c r="R618">
        <f>Table1[[#This Row],[rating]]*Table1[[#This Row],[rating_count]]</f>
        <v>121446</v>
      </c>
      <c r="S618" t="str">
        <f>IF(Table1[[#This Row],[discount_percentage]]&lt;0.25, "Low", IF(Table1[[#This Row],[discount_percentage]]&lt;0.5, "Medium", "High"))</f>
        <v>Low</v>
      </c>
    </row>
    <row r="619" spans="1:19" x14ac:dyDescent="0.25">
      <c r="A619" t="s">
        <v>1309</v>
      </c>
      <c r="B619" t="s">
        <v>1310</v>
      </c>
      <c r="C619" t="str">
        <f>TRIM(LEFT(Table1[[#This Row],[product_name]], FIND(" ", Table1[[#This Row],[product_name]], FIND(" ", Table1[[#This Row],[product_name]], FIND(" ", Table1[[#This Row],[product_name]])+1)+1)))</f>
        <v>ZEBRONICS Zeb-Comfort Wired</v>
      </c>
      <c r="D619" t="str">
        <f>PROPER(Table1[[#This Row],[Column1]])</f>
        <v>Zebronics Zeb-Comfort Wired</v>
      </c>
      <c r="E619" t="s">
        <v>1311</v>
      </c>
      <c r="F619" t="s">
        <v>1312</v>
      </c>
      <c r="G619" t="s">
        <v>1313</v>
      </c>
      <c r="H619" t="s">
        <v>1314</v>
      </c>
      <c r="I619" s="1">
        <v>130</v>
      </c>
      <c r="J619" s="1">
        <v>299</v>
      </c>
      <c r="K619" s="4">
        <v>0.54</v>
      </c>
      <c r="L619">
        <f>IF(Table1[[#This Row],[discount_percentage]]&gt;=0.5, 1,0)</f>
        <v>1</v>
      </c>
      <c r="M619">
        <v>3.8</v>
      </c>
      <c r="N619" s="2">
        <v>3044</v>
      </c>
      <c r="O619" s="5">
        <f>IF(Table1[[#This Row],[rating_count]]&lt;1000, 1, 0)</f>
        <v>0</v>
      </c>
      <c r="P619" s="6">
        <f>Table1[[#This Row],[actual_price]]*Table1[[#This Row],[rating_count]]</f>
        <v>910156</v>
      </c>
      <c r="Q619" s="3" t="str">
        <f>IF(Table1[[#This Row],[discounted_price]]&lt;200, "₹ 200",IF(Table1[[#This Row],[discounted_price]]&lt;=500,"₹ 200-₹ 500", "&gt;₹ 500"))</f>
        <v>₹ 200</v>
      </c>
      <c r="R619">
        <f>Table1[[#This Row],[rating]]*Table1[[#This Row],[rating_count]]</f>
        <v>11567.199999999999</v>
      </c>
      <c r="S619" t="str">
        <f>IF(Table1[[#This Row],[discount_percentage]]&lt;0.25, "Low", IF(Table1[[#This Row],[discount_percentage]]&lt;0.5, "Medium", "High"))</f>
        <v>High</v>
      </c>
    </row>
    <row r="620" spans="1:19" x14ac:dyDescent="0.25">
      <c r="A620" t="s">
        <v>1315</v>
      </c>
      <c r="B620" t="s">
        <v>1316</v>
      </c>
      <c r="C620" t="str">
        <f>TRIM(LEFT(Table1[[#This Row],[product_name]], FIND(" ", Table1[[#This Row],[product_name]], FIND(" ", Table1[[#This Row],[product_name]], FIND(" ", Table1[[#This Row],[product_name]])+1)+1)))</f>
        <v>boAt Rockerz 370</v>
      </c>
      <c r="D620" t="str">
        <f>PROPER(Table1[[#This Row],[Column1]])</f>
        <v>Boat Rockerz 370</v>
      </c>
      <c r="E620" t="s">
        <v>52</v>
      </c>
      <c r="F620" t="s">
        <v>750</v>
      </c>
      <c r="G620" t="s">
        <v>751</v>
      </c>
      <c r="H620" t="s">
        <v>752</v>
      </c>
      <c r="I620" s="1">
        <v>449</v>
      </c>
      <c r="J620" s="1">
        <v>2499</v>
      </c>
      <c r="K620" s="4">
        <v>0.52</v>
      </c>
      <c r="L620">
        <f>IF(Table1[[#This Row],[discount_percentage]]&gt;=0.5, 1,0)</f>
        <v>1</v>
      </c>
      <c r="M620">
        <v>4</v>
      </c>
      <c r="N620" s="2">
        <v>33584</v>
      </c>
      <c r="O620" s="5">
        <f>IF(Table1[[#This Row],[rating_count]]&lt;1000, 1, 0)</f>
        <v>0</v>
      </c>
      <c r="P620" s="6">
        <f>Table1[[#This Row],[actual_price]]*Table1[[#This Row],[rating_count]]</f>
        <v>83926416</v>
      </c>
      <c r="Q620" s="3" t="str">
        <f>IF(Table1[[#This Row],[discounted_price]]&lt;200, "₹ 200",IF(Table1[[#This Row],[discounted_price]]&lt;=500,"₹ 200-₹ 500", "&gt;₹ 500"))</f>
        <v>₹ 200-₹ 500</v>
      </c>
      <c r="R620">
        <f>Table1[[#This Row],[rating]]*Table1[[#This Row],[rating_count]]</f>
        <v>134336</v>
      </c>
      <c r="S620" t="str">
        <f>IF(Table1[[#This Row],[discount_percentage]]&lt;0.25, "Low", IF(Table1[[#This Row],[discount_percentage]]&lt;0.5, "Medium", "High"))</f>
        <v>High</v>
      </c>
    </row>
    <row r="621" spans="1:19" x14ac:dyDescent="0.25">
      <c r="A621" t="s">
        <v>1317</v>
      </c>
      <c r="B621" t="s">
        <v>1318</v>
      </c>
      <c r="C621" t="str">
        <f>TRIM(LEFT(Table1[[#This Row],[product_name]], FIND(" ", Table1[[#This Row],[product_name]], FIND(" ", Table1[[#This Row],[product_name]], FIND(" ", Table1[[#This Row],[product_name]])+1)+1)))</f>
        <v>ZEBRONICS Zeb-Astra 20</v>
      </c>
      <c r="D621" t="str">
        <f>PROPER(Table1[[#This Row],[Column1]])</f>
        <v>Zebronics Zeb-Astra 20</v>
      </c>
      <c r="E621" t="s">
        <v>52</v>
      </c>
      <c r="F621" t="s">
        <v>714</v>
      </c>
      <c r="G621" t="s">
        <v>715</v>
      </c>
      <c r="I621" s="1">
        <v>3999</v>
      </c>
      <c r="J621" s="1">
        <v>2299</v>
      </c>
      <c r="K621" s="4">
        <v>0.54</v>
      </c>
      <c r="L621">
        <f>IF(Table1[[#This Row],[discount_percentage]]&gt;=0.5, 1,0)</f>
        <v>1</v>
      </c>
      <c r="M621">
        <v>3.9</v>
      </c>
      <c r="N621" s="2">
        <v>1779</v>
      </c>
      <c r="O621" s="5">
        <f>IF(Table1[[#This Row],[rating_count]]&lt;1000, 1, 0)</f>
        <v>0</v>
      </c>
      <c r="P621" s="6">
        <f>Table1[[#This Row],[actual_price]]*Table1[[#This Row],[rating_count]]</f>
        <v>4089921</v>
      </c>
      <c r="Q621" s="3" t="str">
        <f>IF(Table1[[#This Row],[discounted_price]]&lt;200, "₹ 200",IF(Table1[[#This Row],[discounted_price]]&lt;=500,"₹ 200-₹ 500", "&gt;₹ 500"))</f>
        <v>&gt;₹ 500</v>
      </c>
      <c r="R621">
        <f>Table1[[#This Row],[rating]]*Table1[[#This Row],[rating_count]]</f>
        <v>6938.0999999999995</v>
      </c>
      <c r="S621" t="str">
        <f>IF(Table1[[#This Row],[discount_percentage]]&lt;0.25, "Low", IF(Table1[[#This Row],[discount_percentage]]&lt;0.5, "Medium", "High"))</f>
        <v>High</v>
      </c>
    </row>
    <row r="622" spans="1:19" x14ac:dyDescent="0.25">
      <c r="A622" t="s">
        <v>1319</v>
      </c>
      <c r="B622" t="s">
        <v>1320</v>
      </c>
      <c r="C622" t="str">
        <f>TRIM(LEFT(Table1[[#This Row],[product_name]], FIND(" ", Table1[[#This Row],[product_name]], FIND(" ", Table1[[#This Row],[product_name]], FIND(" ", Table1[[#This Row],[product_name]])+1)+1)))</f>
        <v>Panasonic CR-2032/5BE Lithium</v>
      </c>
      <c r="D622" t="str">
        <f>PROPER(Table1[[#This Row],[Column1]])</f>
        <v>Panasonic Cr-2032/5Be Lithium</v>
      </c>
      <c r="E622" t="s">
        <v>52</v>
      </c>
      <c r="F622" t="s">
        <v>750</v>
      </c>
      <c r="G622" t="s">
        <v>751</v>
      </c>
      <c r="H622" t="s">
        <v>752</v>
      </c>
      <c r="I622" s="1">
        <v>399</v>
      </c>
      <c r="J622" s="1">
        <v>250</v>
      </c>
      <c r="K622" s="4">
        <v>0.1</v>
      </c>
      <c r="L622">
        <f>IF(Table1[[#This Row],[discount_percentage]]&gt;=0.5, 1,0)</f>
        <v>0</v>
      </c>
      <c r="M622">
        <v>4.4000000000000004</v>
      </c>
      <c r="N622" s="2">
        <v>26556</v>
      </c>
      <c r="O622" s="5">
        <f>IF(Table1[[#This Row],[rating_count]]&lt;1000, 1, 0)</f>
        <v>0</v>
      </c>
      <c r="P622" s="6">
        <f>Table1[[#This Row],[actual_price]]*Table1[[#This Row],[rating_count]]</f>
        <v>6639000</v>
      </c>
      <c r="Q622" s="3" t="str">
        <f>IF(Table1[[#This Row],[discounted_price]]&lt;200, "₹ 200",IF(Table1[[#This Row],[discounted_price]]&lt;=500,"₹ 200-₹ 500", "&gt;₹ 500"))</f>
        <v>₹ 200-₹ 500</v>
      </c>
      <c r="R622">
        <f>Table1[[#This Row],[rating]]*Table1[[#This Row],[rating_count]]</f>
        <v>116846.40000000001</v>
      </c>
      <c r="S622" t="str">
        <f>IF(Table1[[#This Row],[discount_percentage]]&lt;0.25, "Low", IF(Table1[[#This Row],[discount_percentage]]&lt;0.5, "Medium", "High"))</f>
        <v>Low</v>
      </c>
    </row>
    <row r="623" spans="1:19" x14ac:dyDescent="0.25">
      <c r="A623" t="s">
        <v>1321</v>
      </c>
      <c r="B623" t="s">
        <v>1322</v>
      </c>
      <c r="C623" t="str">
        <f>TRIM(LEFT(Table1[[#This Row],[product_name]], FIND(" ", Table1[[#This Row],[product_name]], FIND(" ", Table1[[#This Row],[product_name]], FIND(" ", Table1[[#This Row],[product_name]])+1)+1)))</f>
        <v>MemeHo¬Æ Smart Standard</v>
      </c>
      <c r="D623" t="str">
        <f>PROPER(Table1[[#This Row],[Column1]])</f>
        <v>Memeho¬Æ Smart Standard</v>
      </c>
      <c r="E623" t="s">
        <v>21</v>
      </c>
      <c r="F623" t="s">
        <v>22</v>
      </c>
      <c r="G623" t="s">
        <v>1240</v>
      </c>
      <c r="H623" t="s">
        <v>1323</v>
      </c>
      <c r="I623" s="1">
        <v>1399</v>
      </c>
      <c r="J623" s="1">
        <v>1499</v>
      </c>
      <c r="K623" s="4">
        <v>0.56000000000000005</v>
      </c>
      <c r="L623">
        <f>IF(Table1[[#This Row],[discount_percentage]]&gt;=0.5, 1,0)</f>
        <v>1</v>
      </c>
      <c r="M623">
        <v>4.3</v>
      </c>
      <c r="N623" s="2">
        <v>25903</v>
      </c>
      <c r="O623" s="5">
        <f>IF(Table1[[#This Row],[rating_count]]&lt;1000, 1, 0)</f>
        <v>0</v>
      </c>
      <c r="P623" s="6">
        <f>Table1[[#This Row],[actual_price]]*Table1[[#This Row],[rating_count]]</f>
        <v>38828597</v>
      </c>
      <c r="Q623" s="3" t="str">
        <f>IF(Table1[[#This Row],[discounted_price]]&lt;200, "₹ 200",IF(Table1[[#This Row],[discounted_price]]&lt;=500,"₹ 200-₹ 500", "&gt;₹ 500"))</f>
        <v>&gt;₹ 500</v>
      </c>
      <c r="R623">
        <f>Table1[[#This Row],[rating]]*Table1[[#This Row],[rating_count]]</f>
        <v>111382.9</v>
      </c>
      <c r="S623" t="str">
        <f>IF(Table1[[#This Row],[discount_percentage]]&lt;0.25, "Low", IF(Table1[[#This Row],[discount_percentage]]&lt;0.5, "Medium", "High"))</f>
        <v>High</v>
      </c>
    </row>
    <row r="624" spans="1:19" x14ac:dyDescent="0.25">
      <c r="A624" t="s">
        <v>1324</v>
      </c>
      <c r="B624" t="s">
        <v>1325</v>
      </c>
      <c r="C624" t="str">
        <f>TRIM(LEFT(Table1[[#This Row],[product_name]], FIND(" ", Table1[[#This Row],[product_name]], FIND(" ", Table1[[#This Row],[product_name]], FIND(" ", Table1[[#This Row],[product_name]])+1)+1)))</f>
        <v>SanDisk Ultra Dual</v>
      </c>
      <c r="D624" t="str">
        <f>PROPER(Table1[[#This Row],[Column1]])</f>
        <v>Sandisk Ultra Dual</v>
      </c>
      <c r="E624" t="s">
        <v>21</v>
      </c>
      <c r="F624" t="s">
        <v>22</v>
      </c>
      <c r="G624" t="s">
        <v>23</v>
      </c>
      <c r="H624" t="s">
        <v>24</v>
      </c>
      <c r="I624" s="1">
        <v>199</v>
      </c>
      <c r="J624" s="1">
        <v>2800</v>
      </c>
      <c r="K624" s="4">
        <v>0.6</v>
      </c>
      <c r="L624">
        <f>IF(Table1[[#This Row],[discount_percentage]]&gt;=0.5, 1,0)</f>
        <v>1</v>
      </c>
      <c r="M624">
        <v>4.3</v>
      </c>
      <c r="N624" s="2">
        <v>53464</v>
      </c>
      <c r="O624" s="5">
        <f>IF(Table1[[#This Row],[rating_count]]&lt;1000, 1, 0)</f>
        <v>0</v>
      </c>
      <c r="P624" s="6">
        <f>Table1[[#This Row],[actual_price]]*Table1[[#This Row],[rating_count]]</f>
        <v>149699200</v>
      </c>
      <c r="Q624" s="3" t="str">
        <f>IF(Table1[[#This Row],[discounted_price]]&lt;200, "₹ 200",IF(Table1[[#This Row],[discounted_price]]&lt;=500,"₹ 200-₹ 500", "&gt;₹ 500"))</f>
        <v>₹ 200</v>
      </c>
      <c r="R624">
        <f>Table1[[#This Row],[rating]]*Table1[[#This Row],[rating_count]]</f>
        <v>229895.19999999998</v>
      </c>
      <c r="S624" t="str">
        <f>IF(Table1[[#This Row],[discount_percentage]]&lt;0.25, "Low", IF(Table1[[#This Row],[discount_percentage]]&lt;0.5, "Medium", "High"))</f>
        <v>High</v>
      </c>
    </row>
    <row r="625" spans="1:19" x14ac:dyDescent="0.25">
      <c r="A625" t="s">
        <v>1326</v>
      </c>
      <c r="B625" t="s">
        <v>1327</v>
      </c>
      <c r="C625" t="str">
        <f>TRIM(LEFT(Table1[[#This Row],[product_name]], FIND(" ", Table1[[#This Row],[product_name]], FIND(" ", Table1[[#This Row],[product_name]], FIND(" ", Table1[[#This Row],[product_name]])+1)+1)))</f>
        <v>Tizum Mouse Pad/</v>
      </c>
      <c r="D625" t="str">
        <f>PROPER(Table1[[#This Row],[Column1]])</f>
        <v>Tizum Mouse Pad/</v>
      </c>
      <c r="E625" t="s">
        <v>21</v>
      </c>
      <c r="F625" t="s">
        <v>22</v>
      </c>
      <c r="G625" t="s">
        <v>23</v>
      </c>
      <c r="H625" t="s">
        <v>24</v>
      </c>
      <c r="I625" s="1">
        <v>199</v>
      </c>
      <c r="J625" s="1">
        <v>299</v>
      </c>
      <c r="K625" s="4">
        <v>0.43</v>
      </c>
      <c r="L625">
        <f>IF(Table1[[#This Row],[discount_percentage]]&gt;=0.5, 1,0)</f>
        <v>0</v>
      </c>
      <c r="M625">
        <v>4.4000000000000004</v>
      </c>
      <c r="N625" s="2">
        <v>5176</v>
      </c>
      <c r="O625" s="5">
        <f>IF(Table1[[#This Row],[rating_count]]&lt;1000, 1, 0)</f>
        <v>0</v>
      </c>
      <c r="P625" s="6">
        <f>Table1[[#This Row],[actual_price]]*Table1[[#This Row],[rating_count]]</f>
        <v>1547624</v>
      </c>
      <c r="Q625" s="3" t="str">
        <f>IF(Table1[[#This Row],[discounted_price]]&lt;200, "₹ 200",IF(Table1[[#This Row],[discounted_price]]&lt;=500,"₹ 200-₹ 500", "&gt;₹ 500"))</f>
        <v>₹ 200</v>
      </c>
      <c r="R625">
        <f>Table1[[#This Row],[rating]]*Table1[[#This Row],[rating_count]]</f>
        <v>22774.400000000001</v>
      </c>
      <c r="S625" t="str">
        <f>IF(Table1[[#This Row],[discount_percentage]]&lt;0.25, "Low", IF(Table1[[#This Row],[discount_percentage]]&lt;0.5, "Medium", "High"))</f>
        <v>Medium</v>
      </c>
    </row>
    <row r="626" spans="1:19" x14ac:dyDescent="0.25">
      <c r="A626" t="s">
        <v>1328</v>
      </c>
      <c r="B626" t="s">
        <v>1329</v>
      </c>
      <c r="C626" t="str">
        <f>TRIM(LEFT(Table1[[#This Row],[product_name]], FIND(" ", Table1[[#This Row],[product_name]], FIND(" ", Table1[[#This Row],[product_name]], FIND(" ", Table1[[#This Row],[product_name]])+1)+1)))</f>
        <v>Epson 003 65</v>
      </c>
      <c r="D626" t="str">
        <f>PROPER(Table1[[#This Row],[Column1]])</f>
        <v>Epson 003 65</v>
      </c>
      <c r="E626" t="s">
        <v>52</v>
      </c>
      <c r="F626" t="s">
        <v>714</v>
      </c>
      <c r="G626" t="s">
        <v>715</v>
      </c>
      <c r="I626" s="1">
        <v>2998</v>
      </c>
      <c r="J626" s="1">
        <v>404</v>
      </c>
      <c r="K626" s="4">
        <v>0.24</v>
      </c>
      <c r="L626">
        <f>IF(Table1[[#This Row],[discount_percentage]]&gt;=0.5, 1,0)</f>
        <v>0</v>
      </c>
      <c r="M626">
        <v>4.4000000000000004</v>
      </c>
      <c r="N626" s="2">
        <v>8614</v>
      </c>
      <c r="O626" s="5">
        <f>IF(Table1[[#This Row],[rating_count]]&lt;1000, 1, 0)</f>
        <v>0</v>
      </c>
      <c r="P626" s="6">
        <f>Table1[[#This Row],[actual_price]]*Table1[[#This Row],[rating_count]]</f>
        <v>3480056</v>
      </c>
      <c r="Q626" s="3" t="str">
        <f>IF(Table1[[#This Row],[discounted_price]]&lt;200, "₹ 200",IF(Table1[[#This Row],[discounted_price]]&lt;=500,"₹ 200-₹ 500", "&gt;₹ 500"))</f>
        <v>&gt;₹ 500</v>
      </c>
      <c r="R626">
        <f>Table1[[#This Row],[rating]]*Table1[[#This Row],[rating_count]]</f>
        <v>37901.600000000006</v>
      </c>
      <c r="S626" t="str">
        <f>IF(Table1[[#This Row],[discount_percentage]]&lt;0.25, "Low", IF(Table1[[#This Row],[discount_percentage]]&lt;0.5, "Medium", "High"))</f>
        <v>Low</v>
      </c>
    </row>
    <row r="627" spans="1:19" x14ac:dyDescent="0.25">
      <c r="A627" t="s">
        <v>1330</v>
      </c>
      <c r="B627" t="s">
        <v>1331</v>
      </c>
      <c r="C627" t="str">
        <f>TRIM(LEFT(Table1[[#This Row],[product_name]], FIND(" ", Table1[[#This Row],[product_name]], FIND(" ", Table1[[#This Row],[product_name]], FIND(" ", Table1[[#This Row],[product_name]])+1)+1)))</f>
        <v>ZEBRONICS Zeb-Thunder Bluetooth</v>
      </c>
      <c r="D627" t="str">
        <f>PROPER(Table1[[#This Row],[Column1]])</f>
        <v>Zebronics Zeb-Thunder Bluetooth</v>
      </c>
      <c r="E627" t="s">
        <v>21</v>
      </c>
      <c r="F627" t="s">
        <v>1236</v>
      </c>
      <c r="G627" t="s">
        <v>1332</v>
      </c>
      <c r="I627" s="1">
        <v>4098</v>
      </c>
      <c r="J627" s="1">
        <v>1399</v>
      </c>
      <c r="K627" s="4">
        <v>0.56999999999999995</v>
      </c>
      <c r="L627">
        <f>IF(Table1[[#This Row],[discount_percentage]]&gt;=0.5, 1,0)</f>
        <v>1</v>
      </c>
      <c r="M627">
        <v>3.8</v>
      </c>
      <c r="N627" s="2">
        <v>60026</v>
      </c>
      <c r="O627" s="5">
        <f>IF(Table1[[#This Row],[rating_count]]&lt;1000, 1, 0)</f>
        <v>0</v>
      </c>
      <c r="P627" s="6">
        <f>Table1[[#This Row],[actual_price]]*Table1[[#This Row],[rating_count]]</f>
        <v>83976374</v>
      </c>
      <c r="Q627" s="3" t="str">
        <f>IF(Table1[[#This Row],[discounted_price]]&lt;200, "₹ 200",IF(Table1[[#This Row],[discounted_price]]&lt;=500,"₹ 200-₹ 500", "&gt;₹ 500"))</f>
        <v>&gt;₹ 500</v>
      </c>
      <c r="R627">
        <f>Table1[[#This Row],[rating]]*Table1[[#This Row],[rating_count]]</f>
        <v>228098.8</v>
      </c>
      <c r="S627" t="str">
        <f>IF(Table1[[#This Row],[discount_percentage]]&lt;0.25, "Low", IF(Table1[[#This Row],[discount_percentage]]&lt;0.5, "Medium", "High"))</f>
        <v>High</v>
      </c>
    </row>
    <row r="628" spans="1:19" x14ac:dyDescent="0.25">
      <c r="A628" t="s">
        <v>1333</v>
      </c>
      <c r="B628" t="s">
        <v>1334</v>
      </c>
      <c r="C628" t="str">
        <f>TRIM(LEFT(Table1[[#This Row],[product_name]], FIND(" ", Table1[[#This Row],[product_name]], FIND(" ", Table1[[#This Row],[product_name]], FIND(" ", Table1[[#This Row],[product_name]])+1)+1)))</f>
        <v>Quantum QHM-7406 Full-Sized</v>
      </c>
      <c r="D628" t="str">
        <f>PROPER(Table1[[#This Row],[Column1]])</f>
        <v>Quantum Qhm-7406 Full-Sized</v>
      </c>
      <c r="E628" t="s">
        <v>52</v>
      </c>
      <c r="F628" t="s">
        <v>1335</v>
      </c>
      <c r="G628" t="s">
        <v>1336</v>
      </c>
      <c r="I628" s="1">
        <v>499</v>
      </c>
      <c r="J628" s="1">
        <v>599</v>
      </c>
      <c r="K628" s="4">
        <v>0.5</v>
      </c>
      <c r="L628">
        <f>IF(Table1[[#This Row],[discount_percentage]]&gt;=0.5, 1,0)</f>
        <v>1</v>
      </c>
      <c r="M628">
        <v>3.8</v>
      </c>
      <c r="N628" s="2">
        <v>3066</v>
      </c>
      <c r="O628" s="5">
        <f>IF(Table1[[#This Row],[rating_count]]&lt;1000, 1, 0)</f>
        <v>0</v>
      </c>
      <c r="P628" s="6">
        <f>Table1[[#This Row],[actual_price]]*Table1[[#This Row],[rating_count]]</f>
        <v>1836534</v>
      </c>
      <c r="Q628" s="3" t="str">
        <f>IF(Table1[[#This Row],[discounted_price]]&lt;200, "₹ 200",IF(Table1[[#This Row],[discounted_price]]&lt;=500,"₹ 200-₹ 500", "&gt;₹ 500"))</f>
        <v>₹ 200-₹ 500</v>
      </c>
      <c r="R628">
        <f>Table1[[#This Row],[rating]]*Table1[[#This Row],[rating_count]]</f>
        <v>11650.8</v>
      </c>
      <c r="S628" t="str">
        <f>IF(Table1[[#This Row],[discount_percentage]]&lt;0.25, "Low", IF(Table1[[#This Row],[discount_percentage]]&lt;0.5, "Medium", "High"))</f>
        <v>High</v>
      </c>
    </row>
    <row r="629" spans="1:19" x14ac:dyDescent="0.25">
      <c r="A629" t="s">
        <v>1337</v>
      </c>
      <c r="B629" t="s">
        <v>1338</v>
      </c>
      <c r="C629" t="str">
        <f>TRIM(LEFT(Table1[[#This Row],[product_name]], FIND(" ", Table1[[#This Row],[product_name]], FIND(" ", Table1[[#This Row],[product_name]], FIND(" ", Table1[[#This Row],[product_name]])+1)+1)))</f>
        <v>STRIFF Laptop Tabletop</v>
      </c>
      <c r="D629" t="str">
        <f>PROPER(Table1[[#This Row],[Column1]])</f>
        <v>Striff Laptop Tabletop</v>
      </c>
      <c r="E629" t="s">
        <v>21</v>
      </c>
      <c r="F629" t="s">
        <v>22</v>
      </c>
      <c r="G629" t="s">
        <v>1240</v>
      </c>
      <c r="H629" t="s">
        <v>1241</v>
      </c>
      <c r="I629" s="1">
        <v>299</v>
      </c>
      <c r="J629" s="1">
        <v>999</v>
      </c>
      <c r="K629" s="4">
        <v>0.55000000000000004</v>
      </c>
      <c r="L629">
        <f>IF(Table1[[#This Row],[discount_percentage]]&gt;=0.5, 1,0)</f>
        <v>1</v>
      </c>
      <c r="M629">
        <v>4</v>
      </c>
      <c r="N629" s="2">
        <v>2102</v>
      </c>
      <c r="O629" s="5">
        <f>IF(Table1[[#This Row],[rating_count]]&lt;1000, 1, 0)</f>
        <v>0</v>
      </c>
      <c r="P629" s="6">
        <f>Table1[[#This Row],[actual_price]]*Table1[[#This Row],[rating_count]]</f>
        <v>2099898</v>
      </c>
      <c r="Q629" s="3" t="str">
        <f>IF(Table1[[#This Row],[discounted_price]]&lt;200, "₹ 200",IF(Table1[[#This Row],[discounted_price]]&lt;=500,"₹ 200-₹ 500", "&gt;₹ 500"))</f>
        <v>₹ 200-₹ 500</v>
      </c>
      <c r="R629">
        <f>Table1[[#This Row],[rating]]*Table1[[#This Row],[rating_count]]</f>
        <v>8408</v>
      </c>
      <c r="S629" t="str">
        <f>IF(Table1[[#This Row],[discount_percentage]]&lt;0.25, "Low", IF(Table1[[#This Row],[discount_percentage]]&lt;0.5, "Medium", "High"))</f>
        <v>High</v>
      </c>
    </row>
    <row r="630" spans="1:19" x14ac:dyDescent="0.25">
      <c r="A630" t="s">
        <v>1339</v>
      </c>
      <c r="B630" t="s">
        <v>1340</v>
      </c>
      <c r="C630" t="str">
        <f>TRIM(LEFT(Table1[[#This Row],[product_name]], FIND(" ", Table1[[#This Row],[product_name]], FIND(" ", Table1[[#This Row],[product_name]], FIND(" ", Table1[[#This Row],[product_name]])+1)+1)))</f>
        <v>Logitech M221 Wireless</v>
      </c>
      <c r="D630" t="str">
        <f>PROPER(Table1[[#This Row],[Column1]])</f>
        <v>Logitech M221 Wireless</v>
      </c>
      <c r="E630" t="s">
        <v>21</v>
      </c>
      <c r="F630" t="s">
        <v>22</v>
      </c>
      <c r="G630" t="s">
        <v>23</v>
      </c>
      <c r="H630" t="s">
        <v>24</v>
      </c>
      <c r="I630" s="1">
        <v>329</v>
      </c>
      <c r="J630" s="1">
        <v>1295</v>
      </c>
      <c r="K630" s="4">
        <v>0.38</v>
      </c>
      <c r="L630">
        <f>IF(Table1[[#This Row],[discount_percentage]]&gt;=0.5, 1,0)</f>
        <v>0</v>
      </c>
      <c r="M630">
        <v>4.4000000000000004</v>
      </c>
      <c r="N630" s="2">
        <v>34852</v>
      </c>
      <c r="O630" s="5">
        <f>IF(Table1[[#This Row],[rating_count]]&lt;1000, 1, 0)</f>
        <v>0</v>
      </c>
      <c r="P630" s="6">
        <f>Table1[[#This Row],[actual_price]]*Table1[[#This Row],[rating_count]]</f>
        <v>45133340</v>
      </c>
      <c r="Q630" s="3" t="str">
        <f>IF(Table1[[#This Row],[discounted_price]]&lt;200, "₹ 200",IF(Table1[[#This Row],[discounted_price]]&lt;=500,"₹ 200-₹ 500", "&gt;₹ 500"))</f>
        <v>₹ 200-₹ 500</v>
      </c>
      <c r="R630">
        <f>Table1[[#This Row],[rating]]*Table1[[#This Row],[rating_count]]</f>
        <v>153348.80000000002</v>
      </c>
      <c r="S630" t="str">
        <f>IF(Table1[[#This Row],[discount_percentage]]&lt;0.25, "Low", IF(Table1[[#This Row],[discount_percentage]]&lt;0.5, "Medium", "High"))</f>
        <v>Medium</v>
      </c>
    </row>
    <row r="631" spans="1:19" x14ac:dyDescent="0.25">
      <c r="A631" t="s">
        <v>1341</v>
      </c>
      <c r="B631" t="s">
        <v>1342</v>
      </c>
      <c r="C631" t="str">
        <f>TRIM(LEFT(Table1[[#This Row],[product_name]], FIND(" ", Table1[[#This Row],[product_name]], FIND(" ", Table1[[#This Row],[product_name]], FIND(" ", Table1[[#This Row],[product_name]])+1)+1)))</f>
        <v>Classmate Soft Cover</v>
      </c>
      <c r="D631" t="str">
        <f>PROPER(Table1[[#This Row],[Column1]])</f>
        <v>Classmate Soft Cover</v>
      </c>
      <c r="E631" t="s">
        <v>21</v>
      </c>
      <c r="F631" t="s">
        <v>22</v>
      </c>
      <c r="G631" t="s">
        <v>1240</v>
      </c>
      <c r="H631" t="s">
        <v>1323</v>
      </c>
      <c r="I631" s="1">
        <v>699</v>
      </c>
      <c r="J631" s="1">
        <v>160</v>
      </c>
      <c r="K631" s="4">
        <v>0.02</v>
      </c>
      <c r="L631">
        <f>IF(Table1[[#This Row],[discount_percentage]]&gt;=0.5, 1,0)</f>
        <v>0</v>
      </c>
      <c r="M631">
        <v>4.5</v>
      </c>
      <c r="N631" s="2">
        <v>8618</v>
      </c>
      <c r="O631" s="5">
        <f>IF(Table1[[#This Row],[rating_count]]&lt;1000, 1, 0)</f>
        <v>0</v>
      </c>
      <c r="P631" s="6">
        <f>Table1[[#This Row],[actual_price]]*Table1[[#This Row],[rating_count]]</f>
        <v>1378880</v>
      </c>
      <c r="Q631" s="3" t="str">
        <f>IF(Table1[[#This Row],[discounted_price]]&lt;200, "₹ 200",IF(Table1[[#This Row],[discounted_price]]&lt;=500,"₹ 200-₹ 500", "&gt;₹ 500"))</f>
        <v>&gt;₹ 500</v>
      </c>
      <c r="R631">
        <f>Table1[[#This Row],[rating]]*Table1[[#This Row],[rating_count]]</f>
        <v>38781</v>
      </c>
      <c r="S631" t="str">
        <f>IF(Table1[[#This Row],[discount_percentage]]&lt;0.25, "Low", IF(Table1[[#This Row],[discount_percentage]]&lt;0.5, "Medium", "High"))</f>
        <v>Low</v>
      </c>
    </row>
    <row r="632" spans="1:19" x14ac:dyDescent="0.25">
      <c r="A632" t="s">
        <v>1343</v>
      </c>
      <c r="B632" t="s">
        <v>1344</v>
      </c>
      <c r="C632" t="str">
        <f>TRIM(LEFT(Table1[[#This Row],[product_name]], FIND(" ", Table1[[#This Row],[product_name]], FIND(" ", Table1[[#This Row],[product_name]], FIND(" ", Table1[[#This Row],[product_name]])+1)+1)))</f>
        <v>HP 150 Wireless</v>
      </c>
      <c r="D632" t="str">
        <f>PROPER(Table1[[#This Row],[Column1]])</f>
        <v>Hp 150 Wireless</v>
      </c>
      <c r="E632" t="s">
        <v>52</v>
      </c>
      <c r="F632" t="s">
        <v>1335</v>
      </c>
      <c r="G632" t="s">
        <v>54</v>
      </c>
      <c r="H632" t="s">
        <v>1345</v>
      </c>
      <c r="I632" s="1">
        <v>799</v>
      </c>
      <c r="J632" s="1">
        <v>899</v>
      </c>
      <c r="K632" s="4">
        <v>0.33</v>
      </c>
      <c r="L632">
        <f>IF(Table1[[#This Row],[discount_percentage]]&gt;=0.5, 1,0)</f>
        <v>0</v>
      </c>
      <c r="M632">
        <v>4</v>
      </c>
      <c r="N632" s="2">
        <v>4018</v>
      </c>
      <c r="O632" s="5">
        <f>IF(Table1[[#This Row],[rating_count]]&lt;1000, 1, 0)</f>
        <v>0</v>
      </c>
      <c r="P632" s="6">
        <f>Table1[[#This Row],[actual_price]]*Table1[[#This Row],[rating_count]]</f>
        <v>3612182</v>
      </c>
      <c r="Q632" s="3" t="str">
        <f>IF(Table1[[#This Row],[discounted_price]]&lt;200, "₹ 200",IF(Table1[[#This Row],[discounted_price]]&lt;=500,"₹ 200-₹ 500", "&gt;₹ 500"))</f>
        <v>&gt;₹ 500</v>
      </c>
      <c r="R632">
        <f>Table1[[#This Row],[rating]]*Table1[[#This Row],[rating_count]]</f>
        <v>16072</v>
      </c>
      <c r="S632" t="str">
        <f>IF(Table1[[#This Row],[discount_percentage]]&lt;0.25, "Low", IF(Table1[[#This Row],[discount_percentage]]&lt;0.5, "Medium", "High"))</f>
        <v>Medium</v>
      </c>
    </row>
    <row r="633" spans="1:19" x14ac:dyDescent="0.25">
      <c r="A633" t="s">
        <v>1346</v>
      </c>
      <c r="B633" t="s">
        <v>1347</v>
      </c>
      <c r="C633" t="str">
        <f>TRIM(LEFT(Table1[[#This Row],[product_name]], FIND(" ", Table1[[#This Row],[product_name]], FIND(" ", Table1[[#This Row],[product_name]], FIND(" ", Table1[[#This Row],[product_name]])+1)+1)))</f>
        <v>Duracell Rechargeable AA</v>
      </c>
      <c r="D633" t="str">
        <f>PROPER(Table1[[#This Row],[Column1]])</f>
        <v>Duracell Rechargeable Aa</v>
      </c>
      <c r="E633" t="s">
        <v>52</v>
      </c>
      <c r="F633" t="s">
        <v>750</v>
      </c>
      <c r="G633" t="s">
        <v>751</v>
      </c>
      <c r="H633" t="s">
        <v>752</v>
      </c>
      <c r="I633" s="1">
        <v>1399</v>
      </c>
      <c r="J633" s="1">
        <v>599</v>
      </c>
      <c r="K633" s="4">
        <v>0.2</v>
      </c>
      <c r="L633">
        <f>IF(Table1[[#This Row],[discount_percentage]]&gt;=0.5, 1,0)</f>
        <v>0</v>
      </c>
      <c r="M633">
        <v>4.3</v>
      </c>
      <c r="N633" s="2">
        <v>11687</v>
      </c>
      <c r="O633" s="5">
        <f>IF(Table1[[#This Row],[rating_count]]&lt;1000, 1, 0)</f>
        <v>0</v>
      </c>
      <c r="P633" s="6">
        <f>Table1[[#This Row],[actual_price]]*Table1[[#This Row],[rating_count]]</f>
        <v>7000513</v>
      </c>
      <c r="Q633" s="3" t="str">
        <f>IF(Table1[[#This Row],[discounted_price]]&lt;200, "₹ 200",IF(Table1[[#This Row],[discounted_price]]&lt;=500,"₹ 200-₹ 500", "&gt;₹ 500"))</f>
        <v>&gt;₹ 500</v>
      </c>
      <c r="R633">
        <f>Table1[[#This Row],[rating]]*Table1[[#This Row],[rating_count]]</f>
        <v>50254.1</v>
      </c>
      <c r="S633" t="str">
        <f>IF(Table1[[#This Row],[discount_percentage]]&lt;0.25, "Low", IF(Table1[[#This Row],[discount_percentage]]&lt;0.5, "Medium", "High"))</f>
        <v>Low</v>
      </c>
    </row>
    <row r="634" spans="1:19" x14ac:dyDescent="0.25">
      <c r="A634" t="s">
        <v>1348</v>
      </c>
      <c r="B634" t="s">
        <v>1349</v>
      </c>
      <c r="C634" t="str">
        <f>TRIM(LEFT(Table1[[#This Row],[product_name]], FIND(" ", Table1[[#This Row],[product_name]], FIND(" ", Table1[[#This Row],[product_name]], FIND(" ", Table1[[#This Row],[product_name]])+1)+1)))</f>
        <v>boAt Airdopes 181</v>
      </c>
      <c r="D634" t="str">
        <f>PROPER(Table1[[#This Row],[Column1]])</f>
        <v>Boat Airdopes 181</v>
      </c>
      <c r="E634" t="s">
        <v>21</v>
      </c>
      <c r="F634" t="s">
        <v>22</v>
      </c>
      <c r="G634" t="s">
        <v>23</v>
      </c>
      <c r="H634" t="s">
        <v>24</v>
      </c>
      <c r="I634" s="1">
        <v>154</v>
      </c>
      <c r="J634" s="1">
        <v>2990</v>
      </c>
      <c r="K634" s="4">
        <v>0.47</v>
      </c>
      <c r="L634">
        <f>IF(Table1[[#This Row],[discount_percentage]]&gt;=0.5, 1,0)</f>
        <v>0</v>
      </c>
      <c r="M634">
        <v>3.8</v>
      </c>
      <c r="N634" s="2">
        <v>11015</v>
      </c>
      <c r="O634" s="5">
        <f>IF(Table1[[#This Row],[rating_count]]&lt;1000, 1, 0)</f>
        <v>0</v>
      </c>
      <c r="P634" s="6">
        <f>Table1[[#This Row],[actual_price]]*Table1[[#This Row],[rating_count]]</f>
        <v>32934850</v>
      </c>
      <c r="Q634" s="3" t="str">
        <f>IF(Table1[[#This Row],[discounted_price]]&lt;200, "₹ 200",IF(Table1[[#This Row],[discounted_price]]&lt;=500,"₹ 200-₹ 500", "&gt;₹ 500"))</f>
        <v>₹ 200</v>
      </c>
      <c r="R634">
        <f>Table1[[#This Row],[rating]]*Table1[[#This Row],[rating_count]]</f>
        <v>41857</v>
      </c>
      <c r="S634" t="str">
        <f>IF(Table1[[#This Row],[discount_percentage]]&lt;0.25, "Low", IF(Table1[[#This Row],[discount_percentage]]&lt;0.5, "Medium", "High"))</f>
        <v>Medium</v>
      </c>
    </row>
    <row r="635" spans="1:19" x14ac:dyDescent="0.25">
      <c r="A635" t="s">
        <v>1350</v>
      </c>
      <c r="B635" t="s">
        <v>1351</v>
      </c>
      <c r="C635" t="str">
        <f>TRIM(LEFT(Table1[[#This Row],[product_name]], FIND(" ", Table1[[#This Row],[product_name]], FIND(" ", Table1[[#This Row],[product_name]], FIND(" ", Table1[[#This Row],[product_name]])+1)+1)))</f>
        <v>TP-Link USB Bluetooth</v>
      </c>
      <c r="D635" t="str">
        <f>PROPER(Table1[[#This Row],[Column1]])</f>
        <v>Tp-Link Usb Bluetooth</v>
      </c>
      <c r="E635" t="s">
        <v>21</v>
      </c>
      <c r="F635" t="s">
        <v>1236</v>
      </c>
      <c r="G635" t="s">
        <v>1237</v>
      </c>
      <c r="I635" s="1">
        <v>519</v>
      </c>
      <c r="J635" s="1">
        <v>899</v>
      </c>
      <c r="K635" s="4">
        <v>0.33</v>
      </c>
      <c r="L635">
        <f>IF(Table1[[#This Row],[discount_percentage]]&gt;=0.5, 1,0)</f>
        <v>0</v>
      </c>
      <c r="M635">
        <v>4.3</v>
      </c>
      <c r="N635" s="2">
        <v>95116</v>
      </c>
      <c r="O635" s="5">
        <f>IF(Table1[[#This Row],[rating_count]]&lt;1000, 1, 0)</f>
        <v>0</v>
      </c>
      <c r="P635" s="6">
        <f>Table1[[#This Row],[actual_price]]*Table1[[#This Row],[rating_count]]</f>
        <v>85509284</v>
      </c>
      <c r="Q635" s="3" t="str">
        <f>IF(Table1[[#This Row],[discounted_price]]&lt;200, "₹ 200",IF(Table1[[#This Row],[discounted_price]]&lt;=500,"₹ 200-₹ 500", "&gt;₹ 500"))</f>
        <v>&gt;₹ 500</v>
      </c>
      <c r="R635">
        <f>Table1[[#This Row],[rating]]*Table1[[#This Row],[rating_count]]</f>
        <v>408998.8</v>
      </c>
      <c r="S635" t="str">
        <f>IF(Table1[[#This Row],[discount_percentage]]&lt;0.25, "Low", IF(Table1[[#This Row],[discount_percentage]]&lt;0.5, "Medium", "High"))</f>
        <v>Medium</v>
      </c>
    </row>
    <row r="636" spans="1:19" x14ac:dyDescent="0.25">
      <c r="A636" t="s">
        <v>1352</v>
      </c>
      <c r="B636" t="s">
        <v>1353</v>
      </c>
      <c r="C636" t="str">
        <f>TRIM(LEFT(Table1[[#This Row],[product_name]], FIND(" ", Table1[[#This Row],[product_name]], FIND(" ", Table1[[#This Row],[product_name]], FIND(" ", Table1[[#This Row],[product_name]])+1)+1)))</f>
        <v>SanDisk Ultra Dual</v>
      </c>
      <c r="D636" t="str">
        <f>PROPER(Table1[[#This Row],[Column1]])</f>
        <v>Sandisk Ultra Dual</v>
      </c>
      <c r="E636" t="s">
        <v>52</v>
      </c>
      <c r="F636" t="s">
        <v>714</v>
      </c>
      <c r="G636" t="s">
        <v>715</v>
      </c>
      <c r="I636" s="1">
        <v>2299</v>
      </c>
      <c r="J636" s="1">
        <v>3000</v>
      </c>
      <c r="K636" s="4">
        <v>0.56999999999999995</v>
      </c>
      <c r="L636">
        <f>IF(Table1[[#This Row],[discount_percentage]]&gt;=0.5, 1,0)</f>
        <v>1</v>
      </c>
      <c r="M636">
        <v>4.3</v>
      </c>
      <c r="N636" s="2">
        <v>23022</v>
      </c>
      <c r="O636" s="5">
        <f>IF(Table1[[#This Row],[rating_count]]&lt;1000, 1, 0)</f>
        <v>0</v>
      </c>
      <c r="P636" s="6">
        <f>Table1[[#This Row],[actual_price]]*Table1[[#This Row],[rating_count]]</f>
        <v>69066000</v>
      </c>
      <c r="Q636" s="3" t="str">
        <f>IF(Table1[[#This Row],[discounted_price]]&lt;200, "₹ 200",IF(Table1[[#This Row],[discounted_price]]&lt;=500,"₹ 200-₹ 500", "&gt;₹ 500"))</f>
        <v>&gt;₹ 500</v>
      </c>
      <c r="R636">
        <f>Table1[[#This Row],[rating]]*Table1[[#This Row],[rating_count]]</f>
        <v>98994.599999999991</v>
      </c>
      <c r="S636" t="str">
        <f>IF(Table1[[#This Row],[discount_percentage]]&lt;0.25, "Low", IF(Table1[[#This Row],[discount_percentage]]&lt;0.5, "Medium", "High"))</f>
        <v>High</v>
      </c>
    </row>
    <row r="637" spans="1:19" x14ac:dyDescent="0.25">
      <c r="A637" t="s">
        <v>1354</v>
      </c>
      <c r="B637" t="s">
        <v>1355</v>
      </c>
      <c r="C637" t="str">
        <f>TRIM(LEFT(Table1[[#This Row],[product_name]], FIND(" ", Table1[[#This Row],[product_name]], FIND(" ", Table1[[#This Row],[product_name]], FIND(" ", Table1[[#This Row],[product_name]])+1)+1)))</f>
        <v>rts [2 Pack]</v>
      </c>
      <c r="D637" t="str">
        <f>PROPER(Table1[[#This Row],[Column1]])</f>
        <v>Rts [2 Pack]</v>
      </c>
      <c r="E637" t="s">
        <v>52</v>
      </c>
      <c r="F637" t="s">
        <v>722</v>
      </c>
      <c r="G637" t="s">
        <v>723</v>
      </c>
      <c r="H637" t="s">
        <v>824</v>
      </c>
      <c r="I637" s="1">
        <v>399</v>
      </c>
      <c r="J637" s="1">
        <v>4999</v>
      </c>
      <c r="K637" s="4">
        <v>0.94</v>
      </c>
      <c r="L637">
        <f>IF(Table1[[#This Row],[discount_percentage]]&gt;=0.5, 1,0)</f>
        <v>1</v>
      </c>
      <c r="M637">
        <v>4.3</v>
      </c>
      <c r="N637" s="2">
        <v>4426</v>
      </c>
      <c r="O637" s="5">
        <f>IF(Table1[[#This Row],[rating_count]]&lt;1000, 1, 0)</f>
        <v>0</v>
      </c>
      <c r="P637" s="6">
        <f>Table1[[#This Row],[actual_price]]*Table1[[#This Row],[rating_count]]</f>
        <v>22125574</v>
      </c>
      <c r="Q637" s="3" t="str">
        <f>IF(Table1[[#This Row],[discounted_price]]&lt;200, "₹ 200",IF(Table1[[#This Row],[discounted_price]]&lt;=500,"₹ 200-₹ 500", "&gt;₹ 500"))</f>
        <v>₹ 200-₹ 500</v>
      </c>
      <c r="R637">
        <f>Table1[[#This Row],[rating]]*Table1[[#This Row],[rating_count]]</f>
        <v>19031.8</v>
      </c>
      <c r="S637" t="str">
        <f>IF(Table1[[#This Row],[discount_percentage]]&lt;0.25, "Low", IF(Table1[[#This Row],[discount_percentage]]&lt;0.5, "Medium", "High"))</f>
        <v>High</v>
      </c>
    </row>
    <row r="638" spans="1:19" x14ac:dyDescent="0.25">
      <c r="A638" t="s">
        <v>1356</v>
      </c>
      <c r="B638" t="s">
        <v>1357</v>
      </c>
      <c r="C638" t="str">
        <f>TRIM(LEFT(Table1[[#This Row],[product_name]], FIND(" ", Table1[[#This Row],[product_name]], FIND(" ", Table1[[#This Row],[product_name]], FIND(" ", Table1[[#This Row],[product_name]])+1)+1)))</f>
        <v>HP 682 Black</v>
      </c>
      <c r="D638" t="str">
        <f>PROPER(Table1[[#This Row],[Column1]])</f>
        <v>Hp 682 Black</v>
      </c>
      <c r="E638" t="s">
        <v>52</v>
      </c>
      <c r="F638" t="s">
        <v>750</v>
      </c>
      <c r="G638" t="s">
        <v>751</v>
      </c>
      <c r="H638" t="s">
        <v>752</v>
      </c>
      <c r="I638" s="1">
        <v>1499</v>
      </c>
      <c r="J638" s="1">
        <v>861</v>
      </c>
      <c r="K638" s="4">
        <v>0.04</v>
      </c>
      <c r="L638">
        <f>IF(Table1[[#This Row],[discount_percentage]]&gt;=0.5, 1,0)</f>
        <v>0</v>
      </c>
      <c r="M638">
        <v>4.2</v>
      </c>
      <c r="N638" s="2">
        <v>4567</v>
      </c>
      <c r="O638" s="5">
        <f>IF(Table1[[#This Row],[rating_count]]&lt;1000, 1, 0)</f>
        <v>0</v>
      </c>
      <c r="P638" s="6">
        <f>Table1[[#This Row],[actual_price]]*Table1[[#This Row],[rating_count]]</f>
        <v>3932187</v>
      </c>
      <c r="Q638" s="3" t="str">
        <f>IF(Table1[[#This Row],[discounted_price]]&lt;200, "₹ 200",IF(Table1[[#This Row],[discounted_price]]&lt;=500,"₹ 200-₹ 500", "&gt;₹ 500"))</f>
        <v>&gt;₹ 500</v>
      </c>
      <c r="R638">
        <f>Table1[[#This Row],[rating]]*Table1[[#This Row],[rating_count]]</f>
        <v>19181.400000000001</v>
      </c>
      <c r="S638" t="str">
        <f>IF(Table1[[#This Row],[discount_percentage]]&lt;0.25, "Low", IF(Table1[[#This Row],[discount_percentage]]&lt;0.5, "Medium", "High"))</f>
        <v>Low</v>
      </c>
    </row>
    <row r="639" spans="1:19" x14ac:dyDescent="0.25">
      <c r="A639" t="s">
        <v>1358</v>
      </c>
      <c r="B639" t="s">
        <v>1359</v>
      </c>
      <c r="C639" t="str">
        <f>TRIM(LEFT(Table1[[#This Row],[product_name]], FIND(" ", Table1[[#This Row],[product_name]], FIND(" ", Table1[[#This Row],[product_name]], FIND(" ", Table1[[#This Row],[product_name]])+1)+1)))</f>
        <v>Logitech H111 Wired</v>
      </c>
      <c r="D639" t="str">
        <f>PROPER(Table1[[#This Row],[Column1]])</f>
        <v>Logitech H111 Wired</v>
      </c>
      <c r="E639" t="s">
        <v>1305</v>
      </c>
      <c r="F639" t="s">
        <v>1360</v>
      </c>
      <c r="G639" t="s">
        <v>1361</v>
      </c>
      <c r="H639" t="s">
        <v>1362</v>
      </c>
      <c r="I639" s="1">
        <v>1295</v>
      </c>
      <c r="J639" s="1">
        <v>795</v>
      </c>
      <c r="K639" s="4">
        <v>0.06</v>
      </c>
      <c r="L639">
        <f>IF(Table1[[#This Row],[discount_percentage]]&gt;=0.5, 1,0)</f>
        <v>0</v>
      </c>
      <c r="M639">
        <v>4</v>
      </c>
      <c r="N639" s="2">
        <v>13797</v>
      </c>
      <c r="O639" s="5">
        <f>IF(Table1[[#This Row],[rating_count]]&lt;1000, 1, 0)</f>
        <v>0</v>
      </c>
      <c r="P639" s="6">
        <f>Table1[[#This Row],[actual_price]]*Table1[[#This Row],[rating_count]]</f>
        <v>10968615</v>
      </c>
      <c r="Q639" s="3" t="str">
        <f>IF(Table1[[#This Row],[discounted_price]]&lt;200, "₹ 200",IF(Table1[[#This Row],[discounted_price]]&lt;=500,"₹ 200-₹ 500", "&gt;₹ 500"))</f>
        <v>&gt;₹ 500</v>
      </c>
      <c r="R639">
        <f>Table1[[#This Row],[rating]]*Table1[[#This Row],[rating_count]]</f>
        <v>55188</v>
      </c>
      <c r="S639" t="str">
        <f>IF(Table1[[#This Row],[discount_percentage]]&lt;0.25, "Low", IF(Table1[[#This Row],[discount_percentage]]&lt;0.5, "Medium", "High"))</f>
        <v>Low</v>
      </c>
    </row>
    <row r="640" spans="1:19" x14ac:dyDescent="0.25">
      <c r="A640" t="s">
        <v>1363</v>
      </c>
      <c r="B640" t="s">
        <v>1364</v>
      </c>
      <c r="C640" t="str">
        <f>TRIM(LEFT(Table1[[#This Row],[product_name]], FIND(" ", Table1[[#This Row],[product_name]], FIND(" ", Table1[[#This Row],[product_name]], FIND(" ", Table1[[#This Row],[product_name]])+1)+1)))</f>
        <v>Digitek DTR 550</v>
      </c>
      <c r="D640" t="str">
        <f>PROPER(Table1[[#This Row],[Column1]])</f>
        <v>Digitek Dtr 550</v>
      </c>
      <c r="E640" t="s">
        <v>21</v>
      </c>
      <c r="F640" t="s">
        <v>41</v>
      </c>
      <c r="G640" t="s">
        <v>1365</v>
      </c>
      <c r="I640" s="1">
        <v>1889</v>
      </c>
      <c r="J640" s="1">
        <v>2495</v>
      </c>
      <c r="K640" s="4">
        <v>0.38</v>
      </c>
      <c r="L640">
        <f>IF(Table1[[#This Row],[discount_percentage]]&gt;=0.5, 1,0)</f>
        <v>0</v>
      </c>
      <c r="M640">
        <v>4.4000000000000004</v>
      </c>
      <c r="N640" s="2">
        <v>15137</v>
      </c>
      <c r="O640" s="5">
        <f>IF(Table1[[#This Row],[rating_count]]&lt;1000, 1, 0)</f>
        <v>0</v>
      </c>
      <c r="P640" s="6">
        <f>Table1[[#This Row],[actual_price]]*Table1[[#This Row],[rating_count]]</f>
        <v>37766815</v>
      </c>
      <c r="Q640" s="3" t="str">
        <f>IF(Table1[[#This Row],[discounted_price]]&lt;200, "₹ 200",IF(Table1[[#This Row],[discounted_price]]&lt;=500,"₹ 200-₹ 500", "&gt;₹ 500"))</f>
        <v>&gt;₹ 500</v>
      </c>
      <c r="R640">
        <f>Table1[[#This Row],[rating]]*Table1[[#This Row],[rating_count]]</f>
        <v>66602.8</v>
      </c>
      <c r="S640" t="str">
        <f>IF(Table1[[#This Row],[discount_percentage]]&lt;0.25, "Low", IF(Table1[[#This Row],[discount_percentage]]&lt;0.5, "Medium", "High"))</f>
        <v>Medium</v>
      </c>
    </row>
    <row r="641" spans="1:19" x14ac:dyDescent="0.25">
      <c r="A641" t="s">
        <v>1366</v>
      </c>
      <c r="B641" t="s">
        <v>1367</v>
      </c>
      <c r="C641" t="str">
        <f>TRIM(LEFT(Table1[[#This Row],[product_name]], FIND(" ", Table1[[#This Row],[product_name]], FIND(" ", Table1[[#This Row],[product_name]], FIND(" ", Table1[[#This Row],[product_name]])+1)+1)))</f>
        <v>TP-Link TL-WA850RE Single_Band</v>
      </c>
      <c r="D641" t="str">
        <f>PROPER(Table1[[#This Row],[Column1]])</f>
        <v>Tp-Link Tl-Wa850Re Single_Band</v>
      </c>
      <c r="E641" t="s">
        <v>52</v>
      </c>
      <c r="F641" t="s">
        <v>750</v>
      </c>
      <c r="G641" t="s">
        <v>751</v>
      </c>
      <c r="H641" t="s">
        <v>752</v>
      </c>
      <c r="I641" s="1">
        <v>455</v>
      </c>
      <c r="J641" s="1">
        <v>2499</v>
      </c>
      <c r="K641" s="4">
        <v>0.41</v>
      </c>
      <c r="L641">
        <f>IF(Table1[[#This Row],[discount_percentage]]&gt;=0.5, 1,0)</f>
        <v>0</v>
      </c>
      <c r="M641">
        <v>4.2</v>
      </c>
      <c r="N641" s="2">
        <v>156638</v>
      </c>
      <c r="O641" s="5">
        <f>IF(Table1[[#This Row],[rating_count]]&lt;1000, 1, 0)</f>
        <v>0</v>
      </c>
      <c r="P641" s="6">
        <f>Table1[[#This Row],[actual_price]]*Table1[[#This Row],[rating_count]]</f>
        <v>391438362</v>
      </c>
      <c r="Q641" s="3" t="str">
        <f>IF(Table1[[#This Row],[discounted_price]]&lt;200, "₹ 200",IF(Table1[[#This Row],[discounted_price]]&lt;=500,"₹ 200-₹ 500", "&gt;₹ 500"))</f>
        <v>₹ 200-₹ 500</v>
      </c>
      <c r="R641">
        <f>Table1[[#This Row],[rating]]*Table1[[#This Row],[rating_count]]</f>
        <v>657879.6</v>
      </c>
      <c r="S641" t="str">
        <f>IF(Table1[[#This Row],[discount_percentage]]&lt;0.25, "Low", IF(Table1[[#This Row],[discount_percentage]]&lt;0.5, "Medium", "High"))</f>
        <v>Medium</v>
      </c>
    </row>
    <row r="642" spans="1:19" x14ac:dyDescent="0.25">
      <c r="A642" t="s">
        <v>1368</v>
      </c>
      <c r="B642" t="s">
        <v>1369</v>
      </c>
      <c r="C642" t="str">
        <f>TRIM(LEFT(Table1[[#This Row],[product_name]], FIND(" ", Table1[[#This Row],[product_name]], FIND(" ", Table1[[#This Row],[product_name]], FIND(" ", Table1[[#This Row],[product_name]])+1)+1)))</f>
        <v>COI Note Pad/Memo</v>
      </c>
      <c r="D642" t="str">
        <f>PROPER(Table1[[#This Row],[Column1]])</f>
        <v>Coi Note Pad/Memo</v>
      </c>
      <c r="E642" t="s">
        <v>52</v>
      </c>
      <c r="F642" t="s">
        <v>1335</v>
      </c>
      <c r="G642" t="s">
        <v>54</v>
      </c>
      <c r="H642" t="s">
        <v>1345</v>
      </c>
      <c r="I642" s="1">
        <v>399</v>
      </c>
      <c r="J642" s="1">
        <v>800</v>
      </c>
      <c r="K642" s="4">
        <v>0.75</v>
      </c>
      <c r="L642">
        <f>IF(Table1[[#This Row],[discount_percentage]]&gt;=0.5, 1,0)</f>
        <v>1</v>
      </c>
      <c r="M642">
        <v>4.0999999999999996</v>
      </c>
      <c r="N642" s="2">
        <v>9344</v>
      </c>
      <c r="O642" s="5">
        <f>IF(Table1[[#This Row],[rating_count]]&lt;1000, 1, 0)</f>
        <v>0</v>
      </c>
      <c r="P642" s="6">
        <f>Table1[[#This Row],[actual_price]]*Table1[[#This Row],[rating_count]]</f>
        <v>7475200</v>
      </c>
      <c r="Q642" s="3" t="str">
        <f>IF(Table1[[#This Row],[discounted_price]]&lt;200, "₹ 200",IF(Table1[[#This Row],[discounted_price]]&lt;=500,"₹ 200-₹ 500", "&gt;₹ 500"))</f>
        <v>₹ 200-₹ 500</v>
      </c>
      <c r="R642">
        <f>Table1[[#This Row],[rating]]*Table1[[#This Row],[rating_count]]</f>
        <v>38310.399999999994</v>
      </c>
      <c r="S642" t="str">
        <f>IF(Table1[[#This Row],[discount_percentage]]&lt;0.25, "Low", IF(Table1[[#This Row],[discount_percentage]]&lt;0.5, "Medium", "High"))</f>
        <v>High</v>
      </c>
    </row>
    <row r="643" spans="1:19" x14ac:dyDescent="0.25">
      <c r="A643" t="s">
        <v>1370</v>
      </c>
      <c r="B643" t="s">
        <v>1371</v>
      </c>
      <c r="C643" t="str">
        <f>TRIM(LEFT(Table1[[#This Row],[product_name]], FIND(" ", Table1[[#This Row],[product_name]], FIND(" ", Table1[[#This Row],[product_name]], FIND(" ", Table1[[#This Row],[product_name]])+1)+1)))</f>
        <v>Fujifilm Instax Mini</v>
      </c>
      <c r="D643" t="str">
        <f>PROPER(Table1[[#This Row],[Column1]])</f>
        <v>Fujifilm Instax Mini</v>
      </c>
      <c r="E643" t="s">
        <v>52</v>
      </c>
      <c r="F643" t="s">
        <v>54</v>
      </c>
      <c r="G643" t="s">
        <v>739</v>
      </c>
      <c r="H643" t="s">
        <v>740</v>
      </c>
      <c r="I643" s="1">
        <v>1059</v>
      </c>
      <c r="J643" s="1">
        <v>549</v>
      </c>
      <c r="K643" s="4">
        <v>0</v>
      </c>
      <c r="L643">
        <f>IF(Table1[[#This Row],[discount_percentage]]&gt;=0.5, 1,0)</f>
        <v>0</v>
      </c>
      <c r="M643">
        <v>4.5</v>
      </c>
      <c r="N643" s="2">
        <v>4875</v>
      </c>
      <c r="O643" s="5">
        <f>IF(Table1[[#This Row],[rating_count]]&lt;1000, 1, 0)</f>
        <v>0</v>
      </c>
      <c r="P643" s="6">
        <f>Table1[[#This Row],[actual_price]]*Table1[[#This Row],[rating_count]]</f>
        <v>2676375</v>
      </c>
      <c r="Q643" s="3" t="str">
        <f>IF(Table1[[#This Row],[discounted_price]]&lt;200, "₹ 200",IF(Table1[[#This Row],[discounted_price]]&lt;=500,"₹ 200-₹ 500", "&gt;₹ 500"))</f>
        <v>&gt;₹ 500</v>
      </c>
      <c r="R643">
        <f>Table1[[#This Row],[rating]]*Table1[[#This Row],[rating_count]]</f>
        <v>21937.5</v>
      </c>
      <c r="S643" t="str">
        <f>IF(Table1[[#This Row],[discount_percentage]]&lt;0.25, "Low", IF(Table1[[#This Row],[discount_percentage]]&lt;0.5, "Medium", "High"))</f>
        <v>Low</v>
      </c>
    </row>
    <row r="644" spans="1:19" x14ac:dyDescent="0.25">
      <c r="A644" t="s">
        <v>1372</v>
      </c>
      <c r="B644" t="s">
        <v>1373</v>
      </c>
      <c r="C644" t="str">
        <f>TRIM(LEFT(Table1[[#This Row],[product_name]], FIND(" ", Table1[[#This Row],[product_name]], FIND(" ", Table1[[#This Row],[product_name]], FIND(" ", Table1[[#This Row],[product_name]])+1)+1)))</f>
        <v>Samsung Galaxy Watch4</v>
      </c>
      <c r="D644" t="str">
        <f>PROPER(Table1[[#This Row],[Column1]])</f>
        <v>Samsung Galaxy Watch4</v>
      </c>
      <c r="E644" t="s">
        <v>21</v>
      </c>
      <c r="F644" t="s">
        <v>22</v>
      </c>
      <c r="G644" t="s">
        <v>23</v>
      </c>
      <c r="H644" t="s">
        <v>24</v>
      </c>
      <c r="I644" s="1">
        <v>149</v>
      </c>
      <c r="J644" s="1">
        <v>29999</v>
      </c>
      <c r="K644" s="4">
        <v>0.6</v>
      </c>
      <c r="L644">
        <f>IF(Table1[[#This Row],[discount_percentage]]&gt;=0.5, 1,0)</f>
        <v>1</v>
      </c>
      <c r="M644">
        <v>4.3</v>
      </c>
      <c r="N644" s="2">
        <v>4744</v>
      </c>
      <c r="O644" s="5">
        <f>IF(Table1[[#This Row],[rating_count]]&lt;1000, 1, 0)</f>
        <v>0</v>
      </c>
      <c r="P644" s="6">
        <f>Table1[[#This Row],[actual_price]]*Table1[[#This Row],[rating_count]]</f>
        <v>142315256</v>
      </c>
      <c r="Q644" s="3" t="str">
        <f>IF(Table1[[#This Row],[discounted_price]]&lt;200, "₹ 200",IF(Table1[[#This Row],[discounted_price]]&lt;=500,"₹ 200-₹ 500", "&gt;₹ 500"))</f>
        <v>₹ 200</v>
      </c>
      <c r="R644">
        <f>Table1[[#This Row],[rating]]*Table1[[#This Row],[rating_count]]</f>
        <v>20399.2</v>
      </c>
      <c r="S644" t="str">
        <f>IF(Table1[[#This Row],[discount_percentage]]&lt;0.25, "Low", IF(Table1[[#This Row],[discount_percentage]]&lt;0.5, "Medium", "High"))</f>
        <v>High</v>
      </c>
    </row>
    <row r="645" spans="1:19" x14ac:dyDescent="0.25">
      <c r="A645" t="s">
        <v>1374</v>
      </c>
      <c r="B645" t="s">
        <v>1375</v>
      </c>
      <c r="C645" t="str">
        <f>TRIM(LEFT(Table1[[#This Row],[product_name]], FIND(" ", Table1[[#This Row],[product_name]], FIND(" ", Table1[[#This Row],[product_name]], FIND(" ", Table1[[#This Row],[product_name]])+1)+1)))</f>
        <v>Noise Buds Vs104</v>
      </c>
      <c r="D645" t="str">
        <f>PROPER(Table1[[#This Row],[Column1]])</f>
        <v>Noise Buds Vs104</v>
      </c>
      <c r="E645" t="s">
        <v>21</v>
      </c>
      <c r="F645" t="s">
        <v>1376</v>
      </c>
      <c r="G645" t="s">
        <v>1377</v>
      </c>
      <c r="H645" t="s">
        <v>1378</v>
      </c>
      <c r="I645" s="1">
        <v>717</v>
      </c>
      <c r="J645" s="1">
        <v>3499</v>
      </c>
      <c r="K645" s="4">
        <v>0.63</v>
      </c>
      <c r="L645">
        <f>IF(Table1[[#This Row],[discount_percentage]]&gt;=0.5, 1,0)</f>
        <v>1</v>
      </c>
      <c r="M645">
        <v>3.9</v>
      </c>
      <c r="N645" s="2">
        <v>12452</v>
      </c>
      <c r="O645" s="5">
        <f>IF(Table1[[#This Row],[rating_count]]&lt;1000, 1, 0)</f>
        <v>0</v>
      </c>
      <c r="P645" s="6">
        <f>Table1[[#This Row],[actual_price]]*Table1[[#This Row],[rating_count]]</f>
        <v>43569548</v>
      </c>
      <c r="Q645" s="3" t="str">
        <f>IF(Table1[[#This Row],[discounted_price]]&lt;200, "₹ 200",IF(Table1[[#This Row],[discounted_price]]&lt;=500,"₹ 200-₹ 500", "&gt;₹ 500"))</f>
        <v>&gt;₹ 500</v>
      </c>
      <c r="R645">
        <f>Table1[[#This Row],[rating]]*Table1[[#This Row],[rating_count]]</f>
        <v>48562.799999999996</v>
      </c>
      <c r="S645" t="str">
        <f>IF(Table1[[#This Row],[discount_percentage]]&lt;0.25, "Low", IF(Table1[[#This Row],[discount_percentage]]&lt;0.5, "Medium", "High"))</f>
        <v>High</v>
      </c>
    </row>
    <row r="646" spans="1:19" x14ac:dyDescent="0.25">
      <c r="A646" t="s">
        <v>1379</v>
      </c>
      <c r="B646" t="s">
        <v>1380</v>
      </c>
      <c r="C646" t="str">
        <f>TRIM(LEFT(Table1[[#This Row],[product_name]], FIND(" ", Table1[[#This Row],[product_name]], FIND(" ", Table1[[#This Row],[product_name]], FIND(" ", Table1[[#This Row],[product_name]])+1)+1)))</f>
        <v>Duracell Ultra Alkaline</v>
      </c>
      <c r="D646" t="str">
        <f>PROPER(Table1[[#This Row],[Column1]])</f>
        <v>Duracell Ultra Alkaline</v>
      </c>
      <c r="E646" t="s">
        <v>21</v>
      </c>
      <c r="F646" t="s">
        <v>22</v>
      </c>
      <c r="G646" t="s">
        <v>23</v>
      </c>
      <c r="H646" t="s">
        <v>871</v>
      </c>
      <c r="I646" s="1">
        <v>99</v>
      </c>
      <c r="J646" s="1">
        <v>315</v>
      </c>
      <c r="K646" s="4">
        <v>0.15</v>
      </c>
      <c r="L646">
        <f>IF(Table1[[#This Row],[discount_percentage]]&gt;=0.5, 1,0)</f>
        <v>0</v>
      </c>
      <c r="M646">
        <v>4.5</v>
      </c>
      <c r="N646" s="2">
        <v>17810</v>
      </c>
      <c r="O646" s="5">
        <f>IF(Table1[[#This Row],[rating_count]]&lt;1000, 1, 0)</f>
        <v>0</v>
      </c>
      <c r="P646" s="6">
        <f>Table1[[#This Row],[actual_price]]*Table1[[#This Row],[rating_count]]</f>
        <v>5610150</v>
      </c>
      <c r="Q646" s="3" t="str">
        <f>IF(Table1[[#This Row],[discounted_price]]&lt;200, "₹ 200",IF(Table1[[#This Row],[discounted_price]]&lt;=500,"₹ 200-₹ 500", "&gt;₹ 500"))</f>
        <v>₹ 200</v>
      </c>
      <c r="R646">
        <f>Table1[[#This Row],[rating]]*Table1[[#This Row],[rating_count]]</f>
        <v>80145</v>
      </c>
      <c r="S646" t="str">
        <f>IF(Table1[[#This Row],[discount_percentage]]&lt;0.25, "Low", IF(Table1[[#This Row],[discount_percentage]]&lt;0.5, "Medium", "High"))</f>
        <v>Low</v>
      </c>
    </row>
    <row r="647" spans="1:19" x14ac:dyDescent="0.25">
      <c r="A647" t="s">
        <v>1381</v>
      </c>
      <c r="B647" t="s">
        <v>1382</v>
      </c>
      <c r="C647" t="str">
        <f>TRIM(LEFT(Table1[[#This Row],[product_name]], FIND(" ", Table1[[#This Row],[product_name]], FIND(" ", Table1[[#This Row],[product_name]], FIND(" ", Table1[[#This Row],[product_name]])+1)+1)))</f>
        <v>JBL C200SI, Premium</v>
      </c>
      <c r="D647" t="str">
        <f>PROPER(Table1[[#This Row],[Column1]])</f>
        <v>Jbl C200Si, Premium</v>
      </c>
      <c r="E647" t="s">
        <v>21</v>
      </c>
      <c r="F647" t="s">
        <v>22</v>
      </c>
      <c r="G647" t="s">
        <v>1240</v>
      </c>
      <c r="H647" t="s">
        <v>1383</v>
      </c>
      <c r="I647" s="1">
        <v>39</v>
      </c>
      <c r="J647" s="1">
        <v>1499</v>
      </c>
      <c r="K647" s="4">
        <v>0.47</v>
      </c>
      <c r="L647">
        <f>IF(Table1[[#This Row],[discount_percentage]]&gt;=0.5, 1,0)</f>
        <v>0</v>
      </c>
      <c r="M647">
        <v>4.0999999999999996</v>
      </c>
      <c r="N647" s="2">
        <v>53648</v>
      </c>
      <c r="O647" s="5">
        <f>IF(Table1[[#This Row],[rating_count]]&lt;1000, 1, 0)</f>
        <v>0</v>
      </c>
      <c r="P647" s="6">
        <f>Table1[[#This Row],[actual_price]]*Table1[[#This Row],[rating_count]]</f>
        <v>80418352</v>
      </c>
      <c r="Q647" s="3" t="str">
        <f>IF(Table1[[#This Row],[discounted_price]]&lt;200, "₹ 200",IF(Table1[[#This Row],[discounted_price]]&lt;=500,"₹ 200-₹ 500", "&gt;₹ 500"))</f>
        <v>₹ 200</v>
      </c>
      <c r="R647">
        <f>Table1[[#This Row],[rating]]*Table1[[#This Row],[rating_count]]</f>
        <v>219956.8</v>
      </c>
      <c r="S647" t="str">
        <f>IF(Table1[[#This Row],[discount_percentage]]&lt;0.25, "Low", IF(Table1[[#This Row],[discount_percentage]]&lt;0.5, "Medium", "High"))</f>
        <v>Medium</v>
      </c>
    </row>
    <row r="648" spans="1:19" x14ac:dyDescent="0.25">
      <c r="A648" t="s">
        <v>1384</v>
      </c>
      <c r="B648" t="s">
        <v>1385</v>
      </c>
      <c r="C648" t="str">
        <f>TRIM(LEFT(Table1[[#This Row],[product_name]], FIND(" ", Table1[[#This Row],[product_name]], FIND(" ", Table1[[#This Row],[product_name]], FIND(" ", Table1[[#This Row],[product_name]])+1)+1)))</f>
        <v>Acer EK220Q 21.5</v>
      </c>
      <c r="D648" t="str">
        <f>PROPER(Table1[[#This Row],[Column1]])</f>
        <v>Acer Ek220Q 21.5</v>
      </c>
      <c r="E648" t="s">
        <v>21</v>
      </c>
      <c r="F648" t="s">
        <v>1236</v>
      </c>
      <c r="G648" t="s">
        <v>1237</v>
      </c>
      <c r="I648" s="1">
        <v>889</v>
      </c>
      <c r="J648" s="1">
        <v>13750</v>
      </c>
      <c r="K648" s="4">
        <v>0.54</v>
      </c>
      <c r="L648">
        <f>IF(Table1[[#This Row],[discount_percentage]]&gt;=0.5, 1,0)</f>
        <v>1</v>
      </c>
      <c r="M648">
        <v>4.2</v>
      </c>
      <c r="N648" s="2">
        <v>2014</v>
      </c>
      <c r="O648" s="5">
        <f>IF(Table1[[#This Row],[rating_count]]&lt;1000, 1, 0)</f>
        <v>0</v>
      </c>
      <c r="P648" s="6">
        <f>Table1[[#This Row],[actual_price]]*Table1[[#This Row],[rating_count]]</f>
        <v>27692500</v>
      </c>
      <c r="Q648" s="3" t="str">
        <f>IF(Table1[[#This Row],[discounted_price]]&lt;200, "₹ 200",IF(Table1[[#This Row],[discounted_price]]&lt;=500,"₹ 200-₹ 500", "&gt;₹ 500"))</f>
        <v>&gt;₹ 500</v>
      </c>
      <c r="R648">
        <f>Table1[[#This Row],[rating]]*Table1[[#This Row],[rating_count]]</f>
        <v>8458.8000000000011</v>
      </c>
      <c r="S648" t="str">
        <f>IF(Table1[[#This Row],[discount_percentage]]&lt;0.25, "Low", IF(Table1[[#This Row],[discount_percentage]]&lt;0.5, "Medium", "High"))</f>
        <v>High</v>
      </c>
    </row>
    <row r="649" spans="1:19" x14ac:dyDescent="0.25">
      <c r="A649" t="s">
        <v>1386</v>
      </c>
      <c r="B649" t="s">
        <v>1387</v>
      </c>
      <c r="C649" t="str">
        <f>TRIM(LEFT(Table1[[#This Row],[product_name]], FIND(" ", Table1[[#This Row],[product_name]], FIND(" ", Table1[[#This Row],[product_name]], FIND(" ", Table1[[#This Row],[product_name]])+1)+1)))</f>
        <v>E-COSMOS 5V 1.2W</v>
      </c>
      <c r="D649" t="str">
        <f>PROPER(Table1[[#This Row],[Column1]])</f>
        <v>E-Cosmos 5V 1.2W</v>
      </c>
      <c r="E649" t="s">
        <v>52</v>
      </c>
      <c r="F649" t="s">
        <v>750</v>
      </c>
      <c r="G649" t="s">
        <v>751</v>
      </c>
      <c r="H649" t="s">
        <v>752</v>
      </c>
      <c r="I649" s="1">
        <v>1199</v>
      </c>
      <c r="J649" s="1">
        <v>59</v>
      </c>
      <c r="K649" s="4">
        <v>0</v>
      </c>
      <c r="L649">
        <f>IF(Table1[[#This Row],[discount_percentage]]&gt;=0.5, 1,0)</f>
        <v>0</v>
      </c>
      <c r="M649">
        <v>3.8</v>
      </c>
      <c r="N649" s="2">
        <v>5958</v>
      </c>
      <c r="O649" s="5">
        <f>IF(Table1[[#This Row],[rating_count]]&lt;1000, 1, 0)</f>
        <v>0</v>
      </c>
      <c r="P649" s="6">
        <f>Table1[[#This Row],[actual_price]]*Table1[[#This Row],[rating_count]]</f>
        <v>351522</v>
      </c>
      <c r="Q649" s="3" t="str">
        <f>IF(Table1[[#This Row],[discounted_price]]&lt;200, "₹ 200",IF(Table1[[#This Row],[discounted_price]]&lt;=500,"₹ 200-₹ 500", "&gt;₹ 500"))</f>
        <v>&gt;₹ 500</v>
      </c>
      <c r="R649">
        <f>Table1[[#This Row],[rating]]*Table1[[#This Row],[rating_count]]</f>
        <v>22640.399999999998</v>
      </c>
      <c r="S649" t="str">
        <f>IF(Table1[[#This Row],[discount_percentage]]&lt;0.25, "Low", IF(Table1[[#This Row],[discount_percentage]]&lt;0.5, "Medium", "High"))</f>
        <v>Low</v>
      </c>
    </row>
    <row r="650" spans="1:19" x14ac:dyDescent="0.25">
      <c r="A650" t="s">
        <v>1388</v>
      </c>
      <c r="B650" t="s">
        <v>1389</v>
      </c>
      <c r="C650" t="str">
        <f>TRIM(LEFT(Table1[[#This Row],[product_name]], FIND(" ", Table1[[#This Row],[product_name]], FIND(" ", Table1[[#This Row],[product_name]], FIND(" ", Table1[[#This Row],[product_name]])+1)+1)))</f>
        <v>boAt Dual Port</v>
      </c>
      <c r="D650" t="str">
        <f>PROPER(Table1[[#This Row],[Column1]])</f>
        <v>Boat Dual Port</v>
      </c>
      <c r="E650" t="s">
        <v>21</v>
      </c>
      <c r="F650" t="s">
        <v>22</v>
      </c>
      <c r="G650" t="s">
        <v>1240</v>
      </c>
      <c r="H650" t="s">
        <v>1241</v>
      </c>
      <c r="I650" s="1">
        <v>569</v>
      </c>
      <c r="J650" s="1">
        <v>999</v>
      </c>
      <c r="K650" s="4">
        <v>0.43</v>
      </c>
      <c r="L650">
        <f>IF(Table1[[#This Row],[discount_percentage]]&gt;=0.5, 1,0)</f>
        <v>0</v>
      </c>
      <c r="M650">
        <v>4.3</v>
      </c>
      <c r="N650" s="2">
        <v>38221</v>
      </c>
      <c r="O650" s="5">
        <f>IF(Table1[[#This Row],[rating_count]]&lt;1000, 1, 0)</f>
        <v>0</v>
      </c>
      <c r="P650" s="6">
        <f>Table1[[#This Row],[actual_price]]*Table1[[#This Row],[rating_count]]</f>
        <v>38182779</v>
      </c>
      <c r="Q650" s="3" t="str">
        <f>IF(Table1[[#This Row],[discounted_price]]&lt;200, "₹ 200",IF(Table1[[#This Row],[discounted_price]]&lt;=500,"₹ 200-₹ 500", "&gt;₹ 500"))</f>
        <v>&gt;₹ 500</v>
      </c>
      <c r="R650">
        <f>Table1[[#This Row],[rating]]*Table1[[#This Row],[rating_count]]</f>
        <v>164350.29999999999</v>
      </c>
      <c r="S650" t="str">
        <f>IF(Table1[[#This Row],[discount_percentage]]&lt;0.25, "Low", IF(Table1[[#This Row],[discount_percentage]]&lt;0.5, "Medium", "High"))</f>
        <v>Medium</v>
      </c>
    </row>
    <row r="651" spans="1:19" x14ac:dyDescent="0.25">
      <c r="A651" t="s">
        <v>1390</v>
      </c>
      <c r="B651" t="s">
        <v>1391</v>
      </c>
      <c r="C651" t="str">
        <f>TRIM(LEFT(Table1[[#This Row],[product_name]], FIND(" ", Table1[[#This Row],[product_name]], FIND(" ", Table1[[#This Row],[product_name]], FIND(" ", Table1[[#This Row],[product_name]])+1)+1)))</f>
        <v>Zebronics ZEB-COUNTY 3W</v>
      </c>
      <c r="D651" t="str">
        <f>PROPER(Table1[[#This Row],[Column1]])</f>
        <v>Zebronics Zeb-County 3W</v>
      </c>
      <c r="E651" t="s">
        <v>52</v>
      </c>
      <c r="F651" t="s">
        <v>750</v>
      </c>
      <c r="G651" t="s">
        <v>751</v>
      </c>
      <c r="H651" t="s">
        <v>752</v>
      </c>
      <c r="I651" s="1">
        <v>1499</v>
      </c>
      <c r="J651" s="1">
        <v>999</v>
      </c>
      <c r="K651" s="4">
        <v>0.45</v>
      </c>
      <c r="L651">
        <f>IF(Table1[[#This Row],[discount_percentage]]&gt;=0.5, 1,0)</f>
        <v>0</v>
      </c>
      <c r="M651">
        <v>3.9</v>
      </c>
      <c r="N651" s="2">
        <v>64705</v>
      </c>
      <c r="O651" s="5">
        <f>IF(Table1[[#This Row],[rating_count]]&lt;1000, 1, 0)</f>
        <v>0</v>
      </c>
      <c r="P651" s="6">
        <f>Table1[[#This Row],[actual_price]]*Table1[[#This Row],[rating_count]]</f>
        <v>64640295</v>
      </c>
      <c r="Q651" s="3" t="str">
        <f>IF(Table1[[#This Row],[discounted_price]]&lt;200, "₹ 200",IF(Table1[[#This Row],[discounted_price]]&lt;=500,"₹ 200-₹ 500", "&gt;₹ 500"))</f>
        <v>&gt;₹ 500</v>
      </c>
      <c r="R651">
        <f>Table1[[#This Row],[rating]]*Table1[[#This Row],[rating_count]]</f>
        <v>252349.5</v>
      </c>
      <c r="S651" t="str">
        <f>IF(Table1[[#This Row],[discount_percentage]]&lt;0.25, "Low", IF(Table1[[#This Row],[discount_percentage]]&lt;0.5, "Medium", "High"))</f>
        <v>Medium</v>
      </c>
    </row>
    <row r="652" spans="1:19" x14ac:dyDescent="0.25">
      <c r="A652" t="s">
        <v>1392</v>
      </c>
      <c r="B652" t="s">
        <v>1393</v>
      </c>
      <c r="C652" t="str">
        <f>TRIM(LEFT(Table1[[#This Row],[product_name]], FIND(" ", Table1[[#This Row],[product_name]], FIND(" ", Table1[[#This Row],[product_name]], FIND(" ", Table1[[#This Row],[product_name]])+1)+1)))</f>
        <v>Zebronics Wired Keyboard</v>
      </c>
      <c r="D652" t="str">
        <f>PROPER(Table1[[#This Row],[Column1]])</f>
        <v>Zebronics Wired Keyboard</v>
      </c>
      <c r="E652" t="s">
        <v>52</v>
      </c>
      <c r="F652" t="s">
        <v>1301</v>
      </c>
      <c r="G652" t="s">
        <v>1302</v>
      </c>
      <c r="I652" s="1">
        <v>149</v>
      </c>
      <c r="J652" s="1">
        <v>699</v>
      </c>
      <c r="K652" s="4">
        <v>0.36</v>
      </c>
      <c r="L652">
        <f>IF(Table1[[#This Row],[discount_percentage]]&gt;=0.5, 1,0)</f>
        <v>0</v>
      </c>
      <c r="M652">
        <v>3.9</v>
      </c>
      <c r="N652" s="2">
        <v>17348</v>
      </c>
      <c r="O652" s="5">
        <f>IF(Table1[[#This Row],[rating_count]]&lt;1000, 1, 0)</f>
        <v>0</v>
      </c>
      <c r="P652" s="6">
        <f>Table1[[#This Row],[actual_price]]*Table1[[#This Row],[rating_count]]</f>
        <v>12126252</v>
      </c>
      <c r="Q652" s="3" t="str">
        <f>IF(Table1[[#This Row],[discounted_price]]&lt;200, "₹ 200",IF(Table1[[#This Row],[discounted_price]]&lt;=500,"₹ 200-₹ 500", "&gt;₹ 500"))</f>
        <v>₹ 200</v>
      </c>
      <c r="R652">
        <f>Table1[[#This Row],[rating]]*Table1[[#This Row],[rating_count]]</f>
        <v>67657.2</v>
      </c>
      <c r="S652" t="str">
        <f>IF(Table1[[#This Row],[discount_percentage]]&lt;0.25, "Low", IF(Table1[[#This Row],[discount_percentage]]&lt;0.5, "Medium", "High"))</f>
        <v>Medium</v>
      </c>
    </row>
    <row r="653" spans="1:19" x14ac:dyDescent="0.25">
      <c r="A653" t="s">
        <v>1394</v>
      </c>
      <c r="B653" t="s">
        <v>1395</v>
      </c>
      <c r="C653" t="str">
        <f>TRIM(LEFT(Table1[[#This Row],[product_name]], FIND(" ", Table1[[#This Row],[product_name]], FIND(" ", Table1[[#This Row],[product_name]], FIND(" ", Table1[[#This Row],[product_name]])+1)+1)))</f>
        <v>JBL Tune 215BT,</v>
      </c>
      <c r="D653" t="str">
        <f>PROPER(Table1[[#This Row],[Column1]])</f>
        <v>Jbl Tune 215Bt,</v>
      </c>
      <c r="E653" t="s">
        <v>21</v>
      </c>
      <c r="F653" t="s">
        <v>22</v>
      </c>
      <c r="G653" t="s">
        <v>1396</v>
      </c>
      <c r="H653" t="s">
        <v>1397</v>
      </c>
      <c r="I653" s="1">
        <v>399</v>
      </c>
      <c r="J653" s="1">
        <v>2999</v>
      </c>
      <c r="K653" s="4">
        <v>0.5</v>
      </c>
      <c r="L653">
        <f>IF(Table1[[#This Row],[discount_percentage]]&gt;=0.5, 1,0)</f>
        <v>1</v>
      </c>
      <c r="M653">
        <v>3.7</v>
      </c>
      <c r="N653" s="2">
        <v>87798</v>
      </c>
      <c r="O653" s="5">
        <f>IF(Table1[[#This Row],[rating_count]]&lt;1000, 1, 0)</f>
        <v>0</v>
      </c>
      <c r="P653" s="6">
        <f>Table1[[#This Row],[actual_price]]*Table1[[#This Row],[rating_count]]</f>
        <v>263306202</v>
      </c>
      <c r="Q653" s="3" t="str">
        <f>IF(Table1[[#This Row],[discounted_price]]&lt;200, "₹ 200",IF(Table1[[#This Row],[discounted_price]]&lt;=500,"₹ 200-₹ 500", "&gt;₹ 500"))</f>
        <v>₹ 200-₹ 500</v>
      </c>
      <c r="R653">
        <f>Table1[[#This Row],[rating]]*Table1[[#This Row],[rating_count]]</f>
        <v>324852.60000000003</v>
      </c>
      <c r="S653" t="str">
        <f>IF(Table1[[#This Row],[discount_percentage]]&lt;0.25, "Low", IF(Table1[[#This Row],[discount_percentage]]&lt;0.5, "Medium", "High"))</f>
        <v>High</v>
      </c>
    </row>
    <row r="654" spans="1:19" x14ac:dyDescent="0.25">
      <c r="A654" t="s">
        <v>1398</v>
      </c>
      <c r="B654" t="s">
        <v>1399</v>
      </c>
      <c r="C654" t="str">
        <f>TRIM(LEFT(Table1[[#This Row],[product_name]], FIND(" ", Table1[[#This Row],[product_name]], FIND(" ", Table1[[#This Row],[product_name]], FIND(" ", Table1[[#This Row],[product_name]])+1)+1)))</f>
        <v>Gizga Essentials Professional</v>
      </c>
      <c r="D654" t="str">
        <f>PROPER(Table1[[#This Row],[Column1]])</f>
        <v>Gizga Essentials Professional</v>
      </c>
      <c r="E654" t="s">
        <v>1311</v>
      </c>
      <c r="F654" t="s">
        <v>1312</v>
      </c>
      <c r="G654" t="s">
        <v>1400</v>
      </c>
      <c r="H654" t="s">
        <v>1401</v>
      </c>
      <c r="I654" s="1">
        <v>191</v>
      </c>
      <c r="J654" s="1">
        <v>499</v>
      </c>
      <c r="K654" s="4">
        <v>0.4</v>
      </c>
      <c r="L654">
        <f>IF(Table1[[#This Row],[discount_percentage]]&gt;=0.5, 1,0)</f>
        <v>0</v>
      </c>
      <c r="M654">
        <v>4.2</v>
      </c>
      <c r="N654" s="2">
        <v>24432</v>
      </c>
      <c r="O654" s="5">
        <f>IF(Table1[[#This Row],[rating_count]]&lt;1000, 1, 0)</f>
        <v>0</v>
      </c>
      <c r="P654" s="6">
        <f>Table1[[#This Row],[actual_price]]*Table1[[#This Row],[rating_count]]</f>
        <v>12191568</v>
      </c>
      <c r="Q654" s="3" t="str">
        <f>IF(Table1[[#This Row],[discounted_price]]&lt;200, "₹ 200",IF(Table1[[#This Row],[discounted_price]]&lt;=500,"₹ 200-₹ 500", "&gt;₹ 500"))</f>
        <v>₹ 200</v>
      </c>
      <c r="R654">
        <f>Table1[[#This Row],[rating]]*Table1[[#This Row],[rating_count]]</f>
        <v>102614.40000000001</v>
      </c>
      <c r="S654" t="str">
        <f>IF(Table1[[#This Row],[discount_percentage]]&lt;0.25, "Low", IF(Table1[[#This Row],[discount_percentage]]&lt;0.5, "Medium", "High"))</f>
        <v>Medium</v>
      </c>
    </row>
    <row r="655" spans="1:19" x14ac:dyDescent="0.25">
      <c r="A655" t="s">
        <v>1402</v>
      </c>
      <c r="B655" t="s">
        <v>1403</v>
      </c>
      <c r="C655" t="str">
        <f>TRIM(LEFT(Table1[[#This Row],[product_name]], FIND(" ", Table1[[#This Row],[product_name]], FIND(" ", Table1[[#This Row],[product_name]], FIND(" ", Table1[[#This Row],[product_name]])+1)+1)))</f>
        <v>SanDisk Ultra Dual</v>
      </c>
      <c r="D655" t="str">
        <f>PROPER(Table1[[#This Row],[Column1]])</f>
        <v>Sandisk Ultra Dual</v>
      </c>
      <c r="E655" t="s">
        <v>21</v>
      </c>
      <c r="F655" t="s">
        <v>22</v>
      </c>
      <c r="G655" t="s">
        <v>1240</v>
      </c>
      <c r="H655" t="s">
        <v>1383</v>
      </c>
      <c r="I655" s="1">
        <v>129</v>
      </c>
      <c r="J655" s="1">
        <v>1400</v>
      </c>
      <c r="K655" s="4">
        <v>0.59</v>
      </c>
      <c r="L655">
        <f>IF(Table1[[#This Row],[discount_percentage]]&gt;=0.5, 1,0)</f>
        <v>1</v>
      </c>
      <c r="M655">
        <v>4.3</v>
      </c>
      <c r="N655" s="2">
        <v>189104</v>
      </c>
      <c r="O655" s="5">
        <f>IF(Table1[[#This Row],[rating_count]]&lt;1000, 1, 0)</f>
        <v>0</v>
      </c>
      <c r="P655" s="6">
        <f>Table1[[#This Row],[actual_price]]*Table1[[#This Row],[rating_count]]</f>
        <v>264745600</v>
      </c>
      <c r="Q655" s="3" t="str">
        <f>IF(Table1[[#This Row],[discounted_price]]&lt;200, "₹ 200",IF(Table1[[#This Row],[discounted_price]]&lt;=500,"₹ 200-₹ 500", "&gt;₹ 500"))</f>
        <v>₹ 200</v>
      </c>
      <c r="R655">
        <f>Table1[[#This Row],[rating]]*Table1[[#This Row],[rating_count]]</f>
        <v>813147.2</v>
      </c>
      <c r="S655" t="str">
        <f>IF(Table1[[#This Row],[discount_percentage]]&lt;0.25, "Low", IF(Table1[[#This Row],[discount_percentage]]&lt;0.5, "Medium", "High"))</f>
        <v>High</v>
      </c>
    </row>
    <row r="656" spans="1:19" x14ac:dyDescent="0.25">
      <c r="A656" t="s">
        <v>1404</v>
      </c>
      <c r="B656" t="s">
        <v>1405</v>
      </c>
      <c r="C656" t="str">
        <f>TRIM(LEFT(Table1[[#This Row],[product_name]], FIND(" ", Table1[[#This Row],[product_name]], FIND(" ", Table1[[#This Row],[product_name]], FIND(" ", Table1[[#This Row],[product_name]])+1)+1)))</f>
        <v>TP-Link Tapo 360¬∞</v>
      </c>
      <c r="D656" t="str">
        <f>PROPER(Table1[[#This Row],[Column1]])</f>
        <v>Tp-Link Tapo 360¬∞</v>
      </c>
      <c r="E656" t="s">
        <v>21</v>
      </c>
      <c r="F656" t="s">
        <v>22</v>
      </c>
      <c r="G656" t="s">
        <v>1406</v>
      </c>
      <c r="I656" s="1">
        <v>199</v>
      </c>
      <c r="J656" s="1">
        <v>3299</v>
      </c>
      <c r="K656" s="4">
        <v>0.24</v>
      </c>
      <c r="L656">
        <f>IF(Table1[[#This Row],[discount_percentage]]&gt;=0.5, 1,0)</f>
        <v>0</v>
      </c>
      <c r="M656">
        <v>4.2</v>
      </c>
      <c r="N656" s="2">
        <v>93112</v>
      </c>
      <c r="O656" s="5">
        <f>IF(Table1[[#This Row],[rating_count]]&lt;1000, 1, 0)</f>
        <v>0</v>
      </c>
      <c r="P656" s="6">
        <f>Table1[[#This Row],[actual_price]]*Table1[[#This Row],[rating_count]]</f>
        <v>307176488</v>
      </c>
      <c r="Q656" s="3" t="str">
        <f>IF(Table1[[#This Row],[discounted_price]]&lt;200, "₹ 200",IF(Table1[[#This Row],[discounted_price]]&lt;=500,"₹ 200-₹ 500", "&gt;₹ 500"))</f>
        <v>₹ 200</v>
      </c>
      <c r="R656">
        <f>Table1[[#This Row],[rating]]*Table1[[#This Row],[rating_count]]</f>
        <v>391070.4</v>
      </c>
      <c r="S656" t="str">
        <f>IF(Table1[[#This Row],[discount_percentage]]&lt;0.25, "Low", IF(Table1[[#This Row],[discount_percentage]]&lt;0.5, "Medium", "High"))</f>
        <v>Low</v>
      </c>
    </row>
    <row r="657" spans="1:19" x14ac:dyDescent="0.25">
      <c r="A657" t="s">
        <v>1407</v>
      </c>
      <c r="B657" t="s">
        <v>1408</v>
      </c>
      <c r="C657" t="str">
        <f>TRIM(LEFT(Table1[[#This Row],[product_name]], FIND(" ", Table1[[#This Row],[product_name]], FIND(" ", Table1[[#This Row],[product_name]], FIND(" ", Table1[[#This Row],[product_name]])+1)+1)))</f>
        <v>boAt Airdopes 171</v>
      </c>
      <c r="D657" t="str">
        <f>PROPER(Table1[[#This Row],[Column1]])</f>
        <v>Boat Airdopes 171</v>
      </c>
      <c r="E657" t="s">
        <v>52</v>
      </c>
      <c r="F657" t="s">
        <v>750</v>
      </c>
      <c r="G657" t="s">
        <v>751</v>
      </c>
      <c r="H657" t="s">
        <v>752</v>
      </c>
      <c r="I657" s="1">
        <v>999</v>
      </c>
      <c r="J657" s="1">
        <v>5999</v>
      </c>
      <c r="K657" s="4">
        <v>0.8</v>
      </c>
      <c r="L657">
        <f>IF(Table1[[#This Row],[discount_percentage]]&gt;=0.5, 1,0)</f>
        <v>1</v>
      </c>
      <c r="M657">
        <v>3.9</v>
      </c>
      <c r="N657" s="2">
        <v>47521</v>
      </c>
      <c r="O657" s="5">
        <f>IF(Table1[[#This Row],[rating_count]]&lt;1000, 1, 0)</f>
        <v>0</v>
      </c>
      <c r="P657" s="6">
        <f>Table1[[#This Row],[actual_price]]*Table1[[#This Row],[rating_count]]</f>
        <v>285078479</v>
      </c>
      <c r="Q657" s="3" t="str">
        <f>IF(Table1[[#This Row],[discounted_price]]&lt;200, "₹ 200",IF(Table1[[#This Row],[discounted_price]]&lt;=500,"₹ 200-₹ 500", "&gt;₹ 500"))</f>
        <v>&gt;₹ 500</v>
      </c>
      <c r="R657">
        <f>Table1[[#This Row],[rating]]*Table1[[#This Row],[rating_count]]</f>
        <v>185331.9</v>
      </c>
      <c r="S657" t="str">
        <f>IF(Table1[[#This Row],[discount_percentage]]&lt;0.25, "Low", IF(Table1[[#This Row],[discount_percentage]]&lt;0.5, "Medium", "High"))</f>
        <v>High</v>
      </c>
    </row>
    <row r="658" spans="1:19" x14ac:dyDescent="0.25">
      <c r="A658" t="s">
        <v>1409</v>
      </c>
      <c r="B658" t="s">
        <v>1410</v>
      </c>
      <c r="C658" t="str">
        <f>TRIM(LEFT(Table1[[#This Row],[product_name]], FIND(" ", Table1[[#This Row],[product_name]], FIND(" ", Table1[[#This Row],[product_name]], FIND(" ", Table1[[#This Row],[product_name]])+1)+1)))</f>
        <v>Duracell Plus AAA</v>
      </c>
      <c r="D658" t="str">
        <f>PROPER(Table1[[#This Row],[Column1]])</f>
        <v>Duracell Plus Aaa</v>
      </c>
      <c r="E658" t="s">
        <v>52</v>
      </c>
      <c r="F658" t="s">
        <v>750</v>
      </c>
      <c r="G658" t="s">
        <v>751</v>
      </c>
      <c r="H658" t="s">
        <v>752</v>
      </c>
      <c r="I658" s="1">
        <v>899</v>
      </c>
      <c r="J658" s="1">
        <v>499</v>
      </c>
      <c r="K658" s="4">
        <v>0.2</v>
      </c>
      <c r="L658">
        <f>IF(Table1[[#This Row],[discount_percentage]]&gt;=0.5, 1,0)</f>
        <v>0</v>
      </c>
      <c r="M658">
        <v>4.3</v>
      </c>
      <c r="N658" s="2">
        <v>27201</v>
      </c>
      <c r="O658" s="5">
        <f>IF(Table1[[#This Row],[rating_count]]&lt;1000, 1, 0)</f>
        <v>0</v>
      </c>
      <c r="P658" s="6">
        <f>Table1[[#This Row],[actual_price]]*Table1[[#This Row],[rating_count]]</f>
        <v>13573299</v>
      </c>
      <c r="Q658" s="3" t="str">
        <f>IF(Table1[[#This Row],[discounted_price]]&lt;200, "₹ 200",IF(Table1[[#This Row],[discounted_price]]&lt;=500,"₹ 200-₹ 500", "&gt;₹ 500"))</f>
        <v>&gt;₹ 500</v>
      </c>
      <c r="R658">
        <f>Table1[[#This Row],[rating]]*Table1[[#This Row],[rating_count]]</f>
        <v>116964.29999999999</v>
      </c>
      <c r="S658" t="str">
        <f>IF(Table1[[#This Row],[discount_percentage]]&lt;0.25, "Low", IF(Table1[[#This Row],[discount_percentage]]&lt;0.5, "Medium", "High"))</f>
        <v>Low</v>
      </c>
    </row>
    <row r="659" spans="1:19" x14ac:dyDescent="0.25">
      <c r="A659" t="s">
        <v>1411</v>
      </c>
      <c r="B659" t="s">
        <v>1412</v>
      </c>
      <c r="C659" t="str">
        <f>TRIM(LEFT(Table1[[#This Row],[product_name]], FIND(" ", Table1[[#This Row],[product_name]], FIND(" ", Table1[[#This Row],[product_name]], FIND(" ", Table1[[#This Row],[product_name]])+1)+1)))</f>
        <v>Logitech B100 Wired</v>
      </c>
      <c r="D659" t="str">
        <f>PROPER(Table1[[#This Row],[Column1]])</f>
        <v>Logitech B100 Wired</v>
      </c>
      <c r="E659" t="s">
        <v>52</v>
      </c>
      <c r="F659" t="s">
        <v>722</v>
      </c>
      <c r="G659" t="s">
        <v>723</v>
      </c>
      <c r="H659" t="s">
        <v>724</v>
      </c>
      <c r="I659" s="1">
        <v>1799</v>
      </c>
      <c r="J659" s="1">
        <v>375</v>
      </c>
      <c r="K659" s="4">
        <v>0.26</v>
      </c>
      <c r="L659">
        <f>IF(Table1[[#This Row],[discount_percentage]]&gt;=0.5, 1,0)</f>
        <v>0</v>
      </c>
      <c r="M659">
        <v>4.3</v>
      </c>
      <c r="N659" s="2">
        <v>31534</v>
      </c>
      <c r="O659" s="5">
        <f>IF(Table1[[#This Row],[rating_count]]&lt;1000, 1, 0)</f>
        <v>0</v>
      </c>
      <c r="P659" s="6">
        <f>Table1[[#This Row],[actual_price]]*Table1[[#This Row],[rating_count]]</f>
        <v>11825250</v>
      </c>
      <c r="Q659" s="3" t="str">
        <f>IF(Table1[[#This Row],[discounted_price]]&lt;200, "₹ 200",IF(Table1[[#This Row],[discounted_price]]&lt;=500,"₹ 200-₹ 500", "&gt;₹ 500"))</f>
        <v>&gt;₹ 500</v>
      </c>
      <c r="R659">
        <f>Table1[[#This Row],[rating]]*Table1[[#This Row],[rating_count]]</f>
        <v>135596.19999999998</v>
      </c>
      <c r="S659" t="str">
        <f>IF(Table1[[#This Row],[discount_percentage]]&lt;0.25, "Low", IF(Table1[[#This Row],[discount_percentage]]&lt;0.5, "Medium", "High"))</f>
        <v>Medium</v>
      </c>
    </row>
    <row r="660" spans="1:19" x14ac:dyDescent="0.25">
      <c r="A660" t="s">
        <v>1413</v>
      </c>
      <c r="B660" t="s">
        <v>1414</v>
      </c>
      <c r="C660" t="str">
        <f>TRIM(LEFT(Table1[[#This Row],[product_name]], FIND(" ", Table1[[#This Row],[product_name]], FIND(" ", Table1[[#This Row],[product_name]], FIND(" ", Table1[[#This Row],[product_name]])+1)+1)))</f>
        <v>Noise Pulse Buzz</v>
      </c>
      <c r="D660" t="str">
        <f>PROPER(Table1[[#This Row],[Column1]])</f>
        <v>Noise Pulse Buzz</v>
      </c>
      <c r="E660" t="s">
        <v>21</v>
      </c>
      <c r="F660" t="s">
        <v>22</v>
      </c>
      <c r="G660" t="s">
        <v>23</v>
      </c>
      <c r="H660" t="s">
        <v>24</v>
      </c>
      <c r="I660" s="1">
        <v>176.63</v>
      </c>
      <c r="J660" s="1">
        <v>4999</v>
      </c>
      <c r="K660" s="4">
        <v>0.5</v>
      </c>
      <c r="L660">
        <f>IF(Table1[[#This Row],[discount_percentage]]&gt;=0.5, 1,0)</f>
        <v>1</v>
      </c>
      <c r="M660">
        <v>3.9</v>
      </c>
      <c r="N660" s="2">
        <v>7571</v>
      </c>
      <c r="O660" s="5">
        <f>IF(Table1[[#This Row],[rating_count]]&lt;1000, 1, 0)</f>
        <v>0</v>
      </c>
      <c r="P660" s="6">
        <f>Table1[[#This Row],[actual_price]]*Table1[[#This Row],[rating_count]]</f>
        <v>37847429</v>
      </c>
      <c r="Q660" s="3" t="str">
        <f>IF(Table1[[#This Row],[discounted_price]]&lt;200, "₹ 200",IF(Table1[[#This Row],[discounted_price]]&lt;=500,"₹ 200-₹ 500", "&gt;₹ 500"))</f>
        <v>₹ 200</v>
      </c>
      <c r="R660">
        <f>Table1[[#This Row],[rating]]*Table1[[#This Row],[rating_count]]</f>
        <v>29526.899999999998</v>
      </c>
      <c r="S660" t="str">
        <f>IF(Table1[[#This Row],[discount_percentage]]&lt;0.25, "Low", IF(Table1[[#This Row],[discount_percentage]]&lt;0.5, "Medium", "High"))</f>
        <v>High</v>
      </c>
    </row>
    <row r="661" spans="1:19" x14ac:dyDescent="0.25">
      <c r="A661" t="s">
        <v>1415</v>
      </c>
      <c r="B661" t="s">
        <v>1416</v>
      </c>
      <c r="C661" t="str">
        <f>TRIM(LEFT(Table1[[#This Row],[product_name]], FIND(" ", Table1[[#This Row],[product_name]], FIND(" ", Table1[[#This Row],[product_name]], FIND(" ", Table1[[#This Row],[product_name]])+1)+1)))</f>
        <v>Classmate 2100117 Soft</v>
      </c>
      <c r="D661" t="str">
        <f>PROPER(Table1[[#This Row],[Column1]])</f>
        <v>Classmate 2100117 Soft</v>
      </c>
      <c r="E661" t="s">
        <v>1305</v>
      </c>
      <c r="F661" t="s">
        <v>1360</v>
      </c>
      <c r="G661" t="s">
        <v>1361</v>
      </c>
      <c r="H661" t="s">
        <v>1362</v>
      </c>
      <c r="I661" s="1">
        <v>522</v>
      </c>
      <c r="J661" s="1">
        <v>160</v>
      </c>
      <c r="K661" s="4">
        <v>0.14000000000000001</v>
      </c>
      <c r="L661">
        <f>IF(Table1[[#This Row],[discount_percentage]]&gt;=0.5, 1,0)</f>
        <v>0</v>
      </c>
      <c r="M661">
        <v>4.4000000000000004</v>
      </c>
      <c r="N661" s="2">
        <v>6537</v>
      </c>
      <c r="O661" s="5">
        <f>IF(Table1[[#This Row],[rating_count]]&lt;1000, 1, 0)</f>
        <v>0</v>
      </c>
      <c r="P661" s="6">
        <f>Table1[[#This Row],[actual_price]]*Table1[[#This Row],[rating_count]]</f>
        <v>1045920</v>
      </c>
      <c r="Q661" s="3" t="str">
        <f>IF(Table1[[#This Row],[discounted_price]]&lt;200, "₹ 200",IF(Table1[[#This Row],[discounted_price]]&lt;=500,"₹ 200-₹ 500", "&gt;₹ 500"))</f>
        <v>&gt;₹ 500</v>
      </c>
      <c r="R661">
        <f>Table1[[#This Row],[rating]]*Table1[[#This Row],[rating_count]]</f>
        <v>28762.800000000003</v>
      </c>
      <c r="S661" t="str">
        <f>IF(Table1[[#This Row],[discount_percentage]]&lt;0.25, "Low", IF(Table1[[#This Row],[discount_percentage]]&lt;0.5, "Medium", "High"))</f>
        <v>Low</v>
      </c>
    </row>
    <row r="662" spans="1:19" x14ac:dyDescent="0.25">
      <c r="A662" t="s">
        <v>1417</v>
      </c>
      <c r="B662" t="s">
        <v>1418</v>
      </c>
      <c r="C662" t="str">
        <f>TRIM(LEFT(Table1[[#This Row],[product_name]], FIND(" ", Table1[[#This Row],[product_name]], FIND(" ", Table1[[#This Row],[product_name]], FIND(" ", Table1[[#This Row],[product_name]])+1)+1)))</f>
        <v>AirCase Rugged Hard</v>
      </c>
      <c r="D662" t="str">
        <f>PROPER(Table1[[#This Row],[Column1]])</f>
        <v>Aircase Rugged Hard</v>
      </c>
      <c r="E662" t="s">
        <v>52</v>
      </c>
      <c r="F662" t="s">
        <v>1335</v>
      </c>
      <c r="G662" t="s">
        <v>1419</v>
      </c>
      <c r="H662" t="s">
        <v>1420</v>
      </c>
      <c r="I662" s="1">
        <v>799</v>
      </c>
      <c r="J662" s="1">
        <v>499</v>
      </c>
      <c r="K662" s="4">
        <v>0.4</v>
      </c>
      <c r="L662">
        <f>IF(Table1[[#This Row],[discount_percentage]]&gt;=0.5, 1,0)</f>
        <v>0</v>
      </c>
      <c r="M662">
        <v>4.5</v>
      </c>
      <c r="N662" s="2">
        <v>21010</v>
      </c>
      <c r="O662" s="5">
        <f>IF(Table1[[#This Row],[rating_count]]&lt;1000, 1, 0)</f>
        <v>0</v>
      </c>
      <c r="P662" s="6">
        <f>Table1[[#This Row],[actual_price]]*Table1[[#This Row],[rating_count]]</f>
        <v>10483990</v>
      </c>
      <c r="Q662" s="3" t="str">
        <f>IF(Table1[[#This Row],[discounted_price]]&lt;200, "₹ 200",IF(Table1[[#This Row],[discounted_price]]&lt;=500,"₹ 200-₹ 500", "&gt;₹ 500"))</f>
        <v>&gt;₹ 500</v>
      </c>
      <c r="R662">
        <f>Table1[[#This Row],[rating]]*Table1[[#This Row],[rating_count]]</f>
        <v>94545</v>
      </c>
      <c r="S662" t="str">
        <f>IF(Table1[[#This Row],[discount_percentage]]&lt;0.25, "Low", IF(Table1[[#This Row],[discount_percentage]]&lt;0.5, "Medium", "High"))</f>
        <v>Medium</v>
      </c>
    </row>
    <row r="663" spans="1:19" x14ac:dyDescent="0.25">
      <c r="A663" t="s">
        <v>1421</v>
      </c>
      <c r="B663" t="s">
        <v>1422</v>
      </c>
      <c r="C663" t="str">
        <f>TRIM(LEFT(Table1[[#This Row],[product_name]], FIND(" ", Table1[[#This Row],[product_name]], FIND(" ", Table1[[#This Row],[product_name]], FIND(" ", Table1[[#This Row],[product_name]])+1)+1)))</f>
        <v>Noise Buds VS402</v>
      </c>
      <c r="D663" t="str">
        <f>PROPER(Table1[[#This Row],[Column1]])</f>
        <v>Noise Buds Vs402</v>
      </c>
      <c r="E663" t="s">
        <v>21</v>
      </c>
      <c r="F663" t="s">
        <v>22</v>
      </c>
      <c r="G663" t="s">
        <v>1240</v>
      </c>
      <c r="H663" t="s">
        <v>1241</v>
      </c>
      <c r="I663" s="1">
        <v>681</v>
      </c>
      <c r="J663" s="1">
        <v>3999</v>
      </c>
      <c r="K663" s="4">
        <v>0.55000000000000004</v>
      </c>
      <c r="L663">
        <f>IF(Table1[[#This Row],[discount_percentage]]&gt;=0.5, 1,0)</f>
        <v>1</v>
      </c>
      <c r="M663">
        <v>3.9</v>
      </c>
      <c r="N663" s="2">
        <v>3517</v>
      </c>
      <c r="O663" s="5">
        <f>IF(Table1[[#This Row],[rating_count]]&lt;1000, 1, 0)</f>
        <v>0</v>
      </c>
      <c r="P663" s="6">
        <f>Table1[[#This Row],[actual_price]]*Table1[[#This Row],[rating_count]]</f>
        <v>14064483</v>
      </c>
      <c r="Q663" s="3" t="str">
        <f>IF(Table1[[#This Row],[discounted_price]]&lt;200, "₹ 200",IF(Table1[[#This Row],[discounted_price]]&lt;=500,"₹ 200-₹ 500", "&gt;₹ 500"))</f>
        <v>&gt;₹ 500</v>
      </c>
      <c r="R663">
        <f>Table1[[#This Row],[rating]]*Table1[[#This Row],[rating_count]]</f>
        <v>13716.3</v>
      </c>
      <c r="S663" t="str">
        <f>IF(Table1[[#This Row],[discount_percentage]]&lt;0.25, "Low", IF(Table1[[#This Row],[discount_percentage]]&lt;0.5, "Medium", "High"))</f>
        <v>High</v>
      </c>
    </row>
    <row r="664" spans="1:19" x14ac:dyDescent="0.25">
      <c r="A664" t="s">
        <v>1423</v>
      </c>
      <c r="B664" t="s">
        <v>1424</v>
      </c>
      <c r="C664" t="str">
        <f>TRIM(LEFT(Table1[[#This Row],[product_name]], FIND(" ", Table1[[#This Row],[product_name]], FIND(" ", Table1[[#This Row],[product_name]], FIND(" ", Table1[[#This Row],[product_name]])+1)+1)))</f>
        <v>JBL Go 2,</v>
      </c>
      <c r="D664" t="str">
        <f>PROPER(Table1[[#This Row],[Column1]])</f>
        <v>Jbl Go 2,</v>
      </c>
      <c r="E664" t="s">
        <v>21</v>
      </c>
      <c r="F664" t="s">
        <v>41</v>
      </c>
      <c r="I664" s="1">
        <v>1199</v>
      </c>
      <c r="J664" s="1">
        <v>2999</v>
      </c>
      <c r="K664" s="4">
        <v>0.33</v>
      </c>
      <c r="L664">
        <f>IF(Table1[[#This Row],[discount_percentage]]&gt;=0.5, 1,0)</f>
        <v>0</v>
      </c>
      <c r="M664">
        <v>4.3</v>
      </c>
      <c r="N664" s="2">
        <v>63899</v>
      </c>
      <c r="O664" s="5">
        <f>IF(Table1[[#This Row],[rating_count]]&lt;1000, 1, 0)</f>
        <v>0</v>
      </c>
      <c r="P664" s="6">
        <f>Table1[[#This Row],[actual_price]]*Table1[[#This Row],[rating_count]]</f>
        <v>191633101</v>
      </c>
      <c r="Q664" s="3" t="str">
        <f>IF(Table1[[#This Row],[discounted_price]]&lt;200, "₹ 200",IF(Table1[[#This Row],[discounted_price]]&lt;=500,"₹ 200-₹ 500", "&gt;₹ 500"))</f>
        <v>&gt;₹ 500</v>
      </c>
      <c r="R664">
        <f>Table1[[#This Row],[rating]]*Table1[[#This Row],[rating_count]]</f>
        <v>274765.7</v>
      </c>
      <c r="S664" t="str">
        <f>IF(Table1[[#This Row],[discount_percentage]]&lt;0.25, "Low", IF(Table1[[#This Row],[discount_percentage]]&lt;0.5, "Medium", "High"))</f>
        <v>Medium</v>
      </c>
    </row>
    <row r="665" spans="1:19" x14ac:dyDescent="0.25">
      <c r="A665" t="s">
        <v>1425</v>
      </c>
      <c r="B665" t="s">
        <v>1426</v>
      </c>
      <c r="C665" t="str">
        <f>TRIM(LEFT(Table1[[#This Row],[product_name]], FIND(" ", Table1[[#This Row],[product_name]], FIND(" ", Table1[[#This Row],[product_name]], FIND(" ", Table1[[#This Row],[product_name]])+1)+1)))</f>
        <v>Robustrion Tempered Glass</v>
      </c>
      <c r="D665" t="str">
        <f>PROPER(Table1[[#This Row],[Column1]])</f>
        <v>Robustrion Tempered Glass</v>
      </c>
      <c r="E665" t="s">
        <v>21</v>
      </c>
      <c r="F665" t="s">
        <v>41</v>
      </c>
      <c r="G665" t="s">
        <v>1427</v>
      </c>
      <c r="I665" s="1">
        <v>2499</v>
      </c>
      <c r="J665" s="1">
        <v>1499</v>
      </c>
      <c r="K665" s="4">
        <v>0.73</v>
      </c>
      <c r="L665">
        <f>IF(Table1[[#This Row],[discount_percentage]]&gt;=0.5, 1,0)</f>
        <v>1</v>
      </c>
      <c r="M665">
        <v>4.0999999999999996</v>
      </c>
      <c r="N665" s="2">
        <v>5730</v>
      </c>
      <c r="O665" s="5">
        <f>IF(Table1[[#This Row],[rating_count]]&lt;1000, 1, 0)</f>
        <v>0</v>
      </c>
      <c r="P665" s="6">
        <f>Table1[[#This Row],[actual_price]]*Table1[[#This Row],[rating_count]]</f>
        <v>8589270</v>
      </c>
      <c r="Q665" s="3" t="str">
        <f>IF(Table1[[#This Row],[discounted_price]]&lt;200, "₹ 200",IF(Table1[[#This Row],[discounted_price]]&lt;=500,"₹ 200-₹ 500", "&gt;₹ 500"))</f>
        <v>&gt;₹ 500</v>
      </c>
      <c r="R665">
        <f>Table1[[#This Row],[rating]]*Table1[[#This Row],[rating_count]]</f>
        <v>23492.999999999996</v>
      </c>
      <c r="S665" t="str">
        <f>IF(Table1[[#This Row],[discount_percentage]]&lt;0.25, "Low", IF(Table1[[#This Row],[discount_percentage]]&lt;0.5, "Medium", "High"))</f>
        <v>High</v>
      </c>
    </row>
    <row r="666" spans="1:19" x14ac:dyDescent="0.25">
      <c r="A666" t="s">
        <v>1428</v>
      </c>
      <c r="B666" t="s">
        <v>1429</v>
      </c>
      <c r="C666" t="str">
        <f>TRIM(LEFT(Table1[[#This Row],[product_name]], FIND(" ", Table1[[#This Row],[product_name]], FIND(" ", Table1[[#This Row],[product_name]], FIND(" ", Table1[[#This Row],[product_name]])+1)+1)))</f>
        <v>Redgear Pro Wireless</v>
      </c>
      <c r="D666" t="str">
        <f>PROPER(Table1[[#This Row],[Column1]])</f>
        <v>Redgear Pro Wireless</v>
      </c>
      <c r="E666" t="s">
        <v>52</v>
      </c>
      <c r="F666" t="s">
        <v>750</v>
      </c>
      <c r="G666" t="s">
        <v>751</v>
      </c>
      <c r="H666" t="s">
        <v>1430</v>
      </c>
      <c r="I666" s="1">
        <v>1799</v>
      </c>
      <c r="J666" s="1">
        <v>3999</v>
      </c>
      <c r="K666" s="4">
        <v>0.57999999999999996</v>
      </c>
      <c r="L666">
        <f>IF(Table1[[#This Row],[discount_percentage]]&gt;=0.5, 1,0)</f>
        <v>1</v>
      </c>
      <c r="M666">
        <v>4.2</v>
      </c>
      <c r="N666" s="2">
        <v>25488</v>
      </c>
      <c r="O666" s="5">
        <f>IF(Table1[[#This Row],[rating_count]]&lt;1000, 1, 0)</f>
        <v>0</v>
      </c>
      <c r="P666" s="6">
        <f>Table1[[#This Row],[actual_price]]*Table1[[#This Row],[rating_count]]</f>
        <v>101926512</v>
      </c>
      <c r="Q666" s="3" t="str">
        <f>IF(Table1[[#This Row],[discounted_price]]&lt;200, "₹ 200",IF(Table1[[#This Row],[discounted_price]]&lt;=500,"₹ 200-₹ 500", "&gt;₹ 500"))</f>
        <v>&gt;₹ 500</v>
      </c>
      <c r="R666">
        <f>Table1[[#This Row],[rating]]*Table1[[#This Row],[rating_count]]</f>
        <v>107049.60000000001</v>
      </c>
      <c r="S666" t="str">
        <f>IF(Table1[[#This Row],[discount_percentage]]&lt;0.25, "Low", IF(Table1[[#This Row],[discount_percentage]]&lt;0.5, "Medium", "High"))</f>
        <v>High</v>
      </c>
    </row>
    <row r="667" spans="1:19" x14ac:dyDescent="0.25">
      <c r="A667" t="s">
        <v>1431</v>
      </c>
      <c r="B667" t="s">
        <v>1432</v>
      </c>
      <c r="C667" t="str">
        <f>TRIM(LEFT(Table1[[#This Row],[product_name]], FIND(" ", Table1[[#This Row],[product_name]], FIND(" ", Table1[[#This Row],[product_name]], FIND(" ", Table1[[#This Row],[product_name]])+1)+1)))</f>
        <v>Logitech M235 Wireless</v>
      </c>
      <c r="D667" t="str">
        <f>PROPER(Table1[[#This Row],[Column1]])</f>
        <v>Logitech M235 Wireless</v>
      </c>
      <c r="E667" t="s">
        <v>52</v>
      </c>
      <c r="F667" t="s">
        <v>750</v>
      </c>
      <c r="G667" t="s">
        <v>751</v>
      </c>
      <c r="H667" t="s">
        <v>752</v>
      </c>
      <c r="I667" s="1">
        <v>429</v>
      </c>
      <c r="J667" s="1">
        <v>995</v>
      </c>
      <c r="K667" s="4">
        <v>0.3</v>
      </c>
      <c r="L667">
        <f>IF(Table1[[#This Row],[discount_percentage]]&gt;=0.5, 1,0)</f>
        <v>0</v>
      </c>
      <c r="M667">
        <v>4.5</v>
      </c>
      <c r="N667" s="2">
        <v>54405</v>
      </c>
      <c r="O667" s="5">
        <f>IF(Table1[[#This Row],[rating_count]]&lt;1000, 1, 0)</f>
        <v>0</v>
      </c>
      <c r="P667" s="6">
        <f>Table1[[#This Row],[actual_price]]*Table1[[#This Row],[rating_count]]</f>
        <v>54132975</v>
      </c>
      <c r="Q667" s="3" t="str">
        <f>IF(Table1[[#This Row],[discounted_price]]&lt;200, "₹ 200",IF(Table1[[#This Row],[discounted_price]]&lt;=500,"₹ 200-₹ 500", "&gt;₹ 500"))</f>
        <v>₹ 200-₹ 500</v>
      </c>
      <c r="R667">
        <f>Table1[[#This Row],[rating]]*Table1[[#This Row],[rating_count]]</f>
        <v>244822.5</v>
      </c>
      <c r="S667" t="str">
        <f>IF(Table1[[#This Row],[discount_percentage]]&lt;0.25, "Low", IF(Table1[[#This Row],[discount_percentage]]&lt;0.5, "Medium", "High"))</f>
        <v>Medium</v>
      </c>
    </row>
    <row r="668" spans="1:19" x14ac:dyDescent="0.25">
      <c r="A668" t="s">
        <v>1433</v>
      </c>
      <c r="B668" t="s">
        <v>1434</v>
      </c>
      <c r="C668" t="str">
        <f>TRIM(LEFT(Table1[[#This Row],[product_name]], FIND(" ", Table1[[#This Row],[product_name]], FIND(" ", Table1[[#This Row],[product_name]], FIND(" ", Table1[[#This Row],[product_name]])+1)+1)))</f>
        <v>TP-link N300 WiFi</v>
      </c>
      <c r="D668" t="str">
        <f>PROPER(Table1[[#This Row],[Column1]])</f>
        <v>Tp-Link N300 Wifi</v>
      </c>
      <c r="E668" t="s">
        <v>21</v>
      </c>
      <c r="F668" t="s">
        <v>22</v>
      </c>
      <c r="G668" t="s">
        <v>1240</v>
      </c>
      <c r="H668" t="s">
        <v>1244</v>
      </c>
      <c r="I668" s="1">
        <v>100</v>
      </c>
      <c r="J668" s="1">
        <v>1699</v>
      </c>
      <c r="K668" s="4">
        <v>0.32</v>
      </c>
      <c r="L668">
        <f>IF(Table1[[#This Row],[discount_percentage]]&gt;=0.5, 1,0)</f>
        <v>0</v>
      </c>
      <c r="M668">
        <v>4.2</v>
      </c>
      <c r="N668" s="2">
        <v>122478</v>
      </c>
      <c r="O668" s="5">
        <f>IF(Table1[[#This Row],[rating_count]]&lt;1000, 1, 0)</f>
        <v>0</v>
      </c>
      <c r="P668" s="6">
        <f>Table1[[#This Row],[actual_price]]*Table1[[#This Row],[rating_count]]</f>
        <v>208090122</v>
      </c>
      <c r="Q668" s="3" t="str">
        <f>IF(Table1[[#This Row],[discounted_price]]&lt;200, "₹ 200",IF(Table1[[#This Row],[discounted_price]]&lt;=500,"₹ 200-₹ 500", "&gt;₹ 500"))</f>
        <v>₹ 200</v>
      </c>
      <c r="R668">
        <f>Table1[[#This Row],[rating]]*Table1[[#This Row],[rating_count]]</f>
        <v>514407.60000000003</v>
      </c>
      <c r="S668" t="str">
        <f>IF(Table1[[#This Row],[discount_percentage]]&lt;0.25, "Low", IF(Table1[[#This Row],[discount_percentage]]&lt;0.5, "Medium", "High"))</f>
        <v>Medium</v>
      </c>
    </row>
    <row r="669" spans="1:19" x14ac:dyDescent="0.25">
      <c r="A669" t="s">
        <v>1435</v>
      </c>
      <c r="B669" t="s">
        <v>1436</v>
      </c>
      <c r="C669" t="str">
        <f>TRIM(LEFT(Table1[[#This Row],[product_name]], FIND(" ", Table1[[#This Row],[product_name]], FIND(" ", Table1[[#This Row],[product_name]], FIND(" ", Table1[[#This Row],[product_name]])+1)+1)))</f>
        <v>Logitech MK240 Nano</v>
      </c>
      <c r="D669" t="str">
        <f>PROPER(Table1[[#This Row],[Column1]])</f>
        <v>Logitech Mk240 Nano</v>
      </c>
      <c r="E669" t="s">
        <v>21</v>
      </c>
      <c r="F669" t="s">
        <v>22</v>
      </c>
      <c r="G669" t="s">
        <v>1240</v>
      </c>
      <c r="H669" t="s">
        <v>1287</v>
      </c>
      <c r="I669" s="1">
        <v>329</v>
      </c>
      <c r="J669" s="1">
        <v>1995</v>
      </c>
      <c r="K669" s="4">
        <v>0.25</v>
      </c>
      <c r="L669">
        <f>IF(Table1[[#This Row],[discount_percentage]]&gt;=0.5, 1,0)</f>
        <v>0</v>
      </c>
      <c r="M669">
        <v>4.3</v>
      </c>
      <c r="N669" s="2">
        <v>7241</v>
      </c>
      <c r="O669" s="5">
        <f>IF(Table1[[#This Row],[rating_count]]&lt;1000, 1, 0)</f>
        <v>0</v>
      </c>
      <c r="P669" s="6">
        <f>Table1[[#This Row],[actual_price]]*Table1[[#This Row],[rating_count]]</f>
        <v>14445795</v>
      </c>
      <c r="Q669" s="3" t="str">
        <f>IF(Table1[[#This Row],[discounted_price]]&lt;200, "₹ 200",IF(Table1[[#This Row],[discounted_price]]&lt;=500,"₹ 200-₹ 500", "&gt;₹ 500"))</f>
        <v>₹ 200-₹ 500</v>
      </c>
      <c r="R669">
        <f>Table1[[#This Row],[rating]]*Table1[[#This Row],[rating_count]]</f>
        <v>31136.3</v>
      </c>
      <c r="S669" t="str">
        <f>IF(Table1[[#This Row],[discount_percentage]]&lt;0.25, "Low", IF(Table1[[#This Row],[discount_percentage]]&lt;0.5, "Medium", "High"))</f>
        <v>Medium</v>
      </c>
    </row>
    <row r="670" spans="1:19" x14ac:dyDescent="0.25">
      <c r="A670" t="s">
        <v>1437</v>
      </c>
      <c r="B670" t="s">
        <v>1438</v>
      </c>
      <c r="C670" t="str">
        <f>TRIM(LEFT(Table1[[#This Row],[product_name]], FIND(" ", Table1[[#This Row],[product_name]], FIND(" ", Table1[[#This Row],[product_name]], FIND(" ", Table1[[#This Row],[product_name]])+1)+1)))</f>
        <v>Callas Multipurpose Foldable</v>
      </c>
      <c r="D670" t="str">
        <f>PROPER(Table1[[#This Row],[Column1]])</f>
        <v>Callas Multipurpose Foldable</v>
      </c>
      <c r="E670" t="s">
        <v>21</v>
      </c>
      <c r="F670" t="s">
        <v>22</v>
      </c>
      <c r="G670" t="s">
        <v>23</v>
      </c>
      <c r="H670" t="s">
        <v>24</v>
      </c>
      <c r="I670" s="1">
        <v>229</v>
      </c>
      <c r="J670" s="1">
        <v>4999</v>
      </c>
      <c r="K670" s="4">
        <v>0.83</v>
      </c>
      <c r="L670">
        <f>IF(Table1[[#This Row],[discount_percentage]]&gt;=0.5, 1,0)</f>
        <v>1</v>
      </c>
      <c r="M670">
        <v>4</v>
      </c>
      <c r="N670" s="2">
        <v>20457</v>
      </c>
      <c r="O670" s="5">
        <f>IF(Table1[[#This Row],[rating_count]]&lt;1000, 1, 0)</f>
        <v>0</v>
      </c>
      <c r="P670" s="6">
        <f>Table1[[#This Row],[actual_price]]*Table1[[#This Row],[rating_count]]</f>
        <v>102264543</v>
      </c>
      <c r="Q670" s="3" t="str">
        <f>IF(Table1[[#This Row],[discounted_price]]&lt;200, "₹ 200",IF(Table1[[#This Row],[discounted_price]]&lt;=500,"₹ 200-₹ 500", "&gt;₹ 500"))</f>
        <v>₹ 200-₹ 500</v>
      </c>
      <c r="R670">
        <f>Table1[[#This Row],[rating]]*Table1[[#This Row],[rating_count]]</f>
        <v>81828</v>
      </c>
      <c r="S670" t="str">
        <f>IF(Table1[[#This Row],[discount_percentage]]&lt;0.25, "Low", IF(Table1[[#This Row],[discount_percentage]]&lt;0.5, "Medium", "High"))</f>
        <v>High</v>
      </c>
    </row>
    <row r="671" spans="1:19" x14ac:dyDescent="0.25">
      <c r="A671" t="s">
        <v>1439</v>
      </c>
      <c r="B671" t="s">
        <v>1440</v>
      </c>
      <c r="C671" t="str">
        <f>TRIM(LEFT(Table1[[#This Row],[product_name]], FIND(" ", Table1[[#This Row],[product_name]], FIND(" ", Table1[[#This Row],[product_name]], FIND(" ", Table1[[#This Row],[product_name]])+1)+1)))</f>
        <v>Casio MJ-12D 150</v>
      </c>
      <c r="D671" t="str">
        <f>PROPER(Table1[[#This Row],[Column1]])</f>
        <v>Casio Mj-12D 150</v>
      </c>
      <c r="E671" t="s">
        <v>21</v>
      </c>
      <c r="F671" t="s">
        <v>22</v>
      </c>
      <c r="G671" t="s">
        <v>1240</v>
      </c>
      <c r="H671" t="s">
        <v>1241</v>
      </c>
      <c r="I671" s="1">
        <v>139</v>
      </c>
      <c r="J671" s="1">
        <v>440</v>
      </c>
      <c r="K671" s="4">
        <v>0</v>
      </c>
      <c r="L671">
        <f>IF(Table1[[#This Row],[discount_percentage]]&gt;=0.5, 1,0)</f>
        <v>0</v>
      </c>
      <c r="M671">
        <v>4.5</v>
      </c>
      <c r="N671" s="2">
        <v>8610</v>
      </c>
      <c r="O671" s="5">
        <f>IF(Table1[[#This Row],[rating_count]]&lt;1000, 1, 0)</f>
        <v>0</v>
      </c>
      <c r="P671" s="6">
        <f>Table1[[#This Row],[actual_price]]*Table1[[#This Row],[rating_count]]</f>
        <v>3788400</v>
      </c>
      <c r="Q671" s="3" t="str">
        <f>IF(Table1[[#This Row],[discounted_price]]&lt;200, "₹ 200",IF(Table1[[#This Row],[discounted_price]]&lt;=500,"₹ 200-₹ 500", "&gt;₹ 500"))</f>
        <v>₹ 200</v>
      </c>
      <c r="R671">
        <f>Table1[[#This Row],[rating]]*Table1[[#This Row],[rating_count]]</f>
        <v>38745</v>
      </c>
      <c r="S671" t="str">
        <f>IF(Table1[[#This Row],[discount_percentage]]&lt;0.25, "Low", IF(Table1[[#This Row],[discount_percentage]]&lt;0.5, "Medium", "High"))</f>
        <v>Low</v>
      </c>
    </row>
    <row r="672" spans="1:19" x14ac:dyDescent="0.25">
      <c r="A672" t="s">
        <v>1441</v>
      </c>
      <c r="B672" t="s">
        <v>1442</v>
      </c>
      <c r="C672" t="str">
        <f>TRIM(LEFT(Table1[[#This Row],[product_name]], FIND(" ", Table1[[#This Row],[product_name]], FIND(" ", Table1[[#This Row],[product_name]], FIND(" ", Table1[[#This Row],[product_name]])+1)+1)))</f>
        <v>Amazon Basics Multipurpose</v>
      </c>
      <c r="D672" t="str">
        <f>PROPER(Table1[[#This Row],[Column1]])</f>
        <v>Amazon Basics Multipurpose</v>
      </c>
      <c r="E672" t="s">
        <v>52</v>
      </c>
      <c r="F672" t="s">
        <v>750</v>
      </c>
      <c r="G672" t="s">
        <v>751</v>
      </c>
      <c r="H672" t="s">
        <v>1130</v>
      </c>
      <c r="I672" s="1">
        <v>1199</v>
      </c>
      <c r="J672" s="1">
        <v>3999</v>
      </c>
      <c r="K672" s="4">
        <v>0.85</v>
      </c>
      <c r="L672">
        <f>IF(Table1[[#This Row],[discount_percentage]]&gt;=0.5, 1,0)</f>
        <v>1</v>
      </c>
      <c r="M672">
        <v>3.9</v>
      </c>
      <c r="N672" s="2">
        <v>1087</v>
      </c>
      <c r="O672" s="5">
        <f>IF(Table1[[#This Row],[rating_count]]&lt;1000, 1, 0)</f>
        <v>0</v>
      </c>
      <c r="P672" s="6">
        <f>Table1[[#This Row],[actual_price]]*Table1[[#This Row],[rating_count]]</f>
        <v>4346913</v>
      </c>
      <c r="Q672" s="3" t="str">
        <f>IF(Table1[[#This Row],[discounted_price]]&lt;200, "₹ 200",IF(Table1[[#This Row],[discounted_price]]&lt;=500,"₹ 200-₹ 500", "&gt;₹ 500"))</f>
        <v>&gt;₹ 500</v>
      </c>
      <c r="R672">
        <f>Table1[[#This Row],[rating]]*Table1[[#This Row],[rating_count]]</f>
        <v>4239.3</v>
      </c>
      <c r="S672" t="str">
        <f>IF(Table1[[#This Row],[discount_percentage]]&lt;0.25, "Low", IF(Table1[[#This Row],[discount_percentage]]&lt;0.5, "Medium", "High"))</f>
        <v>High</v>
      </c>
    </row>
    <row r="673" spans="1:19" x14ac:dyDescent="0.25">
      <c r="A673" t="s">
        <v>1443</v>
      </c>
      <c r="B673" t="s">
        <v>1444</v>
      </c>
      <c r="C673" t="str">
        <f>TRIM(LEFT(Table1[[#This Row],[product_name]], FIND(" ", Table1[[#This Row],[product_name]], FIND(" ", Table1[[#This Row],[product_name]], FIND(" ", Table1[[#This Row],[product_name]])+1)+1)))</f>
        <v>Kanget [2 Pack]</v>
      </c>
      <c r="D673" t="str">
        <f>PROPER(Table1[[#This Row],[Column1]])</f>
        <v>Kanget [2 Pack]</v>
      </c>
      <c r="E673" t="s">
        <v>52</v>
      </c>
      <c r="F673" t="s">
        <v>300</v>
      </c>
      <c r="G673" t="s">
        <v>583</v>
      </c>
      <c r="H673" t="s">
        <v>1445</v>
      </c>
      <c r="I673" s="1">
        <v>1049</v>
      </c>
      <c r="J673" s="1">
        <v>399</v>
      </c>
      <c r="K673" s="4">
        <v>0.63</v>
      </c>
      <c r="L673">
        <f>IF(Table1[[#This Row],[discount_percentage]]&gt;=0.5, 1,0)</f>
        <v>1</v>
      </c>
      <c r="M673">
        <v>4</v>
      </c>
      <c r="N673" s="2">
        <v>1540</v>
      </c>
      <c r="O673" s="5">
        <f>IF(Table1[[#This Row],[rating_count]]&lt;1000, 1, 0)</f>
        <v>0</v>
      </c>
      <c r="P673" s="6">
        <f>Table1[[#This Row],[actual_price]]*Table1[[#This Row],[rating_count]]</f>
        <v>614460</v>
      </c>
      <c r="Q673" s="3" t="str">
        <f>IF(Table1[[#This Row],[discounted_price]]&lt;200, "₹ 200",IF(Table1[[#This Row],[discounted_price]]&lt;=500,"₹ 200-₹ 500", "&gt;₹ 500"))</f>
        <v>&gt;₹ 500</v>
      </c>
      <c r="R673">
        <f>Table1[[#This Row],[rating]]*Table1[[#This Row],[rating_count]]</f>
        <v>6160</v>
      </c>
      <c r="S673" t="str">
        <f>IF(Table1[[#This Row],[discount_percentage]]&lt;0.25, "Low", IF(Table1[[#This Row],[discount_percentage]]&lt;0.5, "Medium", "High"))</f>
        <v>High</v>
      </c>
    </row>
    <row r="674" spans="1:19" x14ac:dyDescent="0.25">
      <c r="A674" t="s">
        <v>1446</v>
      </c>
      <c r="B674" t="s">
        <v>1447</v>
      </c>
      <c r="C674" t="str">
        <f>TRIM(LEFT(Table1[[#This Row],[product_name]], FIND(" ", Table1[[#This Row],[product_name]], FIND(" ", Table1[[#This Row],[product_name]], FIND(" ", Table1[[#This Row],[product_name]])+1)+1)))</f>
        <v>Amazon Basics Magic</v>
      </c>
      <c r="D674" t="str">
        <f>PROPER(Table1[[#This Row],[Column1]])</f>
        <v>Amazon Basics Magic</v>
      </c>
      <c r="E674" t="s">
        <v>52</v>
      </c>
      <c r="F674" t="s">
        <v>722</v>
      </c>
      <c r="G674" t="s">
        <v>723</v>
      </c>
      <c r="H674" t="s">
        <v>909</v>
      </c>
      <c r="I674" s="1">
        <v>119</v>
      </c>
      <c r="J674" s="1">
        <v>999</v>
      </c>
      <c r="K674" s="4">
        <v>0.71</v>
      </c>
      <c r="L674">
        <f>IF(Table1[[#This Row],[discount_percentage]]&gt;=0.5, 1,0)</f>
        <v>1</v>
      </c>
      <c r="M674">
        <v>4.0999999999999996</v>
      </c>
      <c r="N674" s="2">
        <v>401</v>
      </c>
      <c r="O674" s="5">
        <f>IF(Table1[[#This Row],[rating_count]]&lt;1000, 1, 0)</f>
        <v>1</v>
      </c>
      <c r="P674" s="6">
        <f>Table1[[#This Row],[actual_price]]*Table1[[#This Row],[rating_count]]</f>
        <v>400599</v>
      </c>
      <c r="Q674" s="3" t="str">
        <f>IF(Table1[[#This Row],[discounted_price]]&lt;200, "₹ 200",IF(Table1[[#This Row],[discounted_price]]&lt;=500,"₹ 200-₹ 500", "&gt;₹ 500"))</f>
        <v>₹ 200</v>
      </c>
      <c r="R674">
        <f>Table1[[#This Row],[rating]]*Table1[[#This Row],[rating_count]]</f>
        <v>1644.1</v>
      </c>
      <c r="S674" t="str">
        <f>IF(Table1[[#This Row],[discount_percentage]]&lt;0.25, "Low", IF(Table1[[#This Row],[discount_percentage]]&lt;0.5, "Medium", "High"))</f>
        <v>High</v>
      </c>
    </row>
    <row r="675" spans="1:19" x14ac:dyDescent="0.25">
      <c r="A675" t="s">
        <v>1448</v>
      </c>
      <c r="B675" t="s">
        <v>1449</v>
      </c>
      <c r="C675" t="str">
        <f>TRIM(LEFT(Table1[[#This Row],[product_name]], FIND(" ", Table1[[#This Row],[product_name]], FIND(" ", Table1[[#This Row],[product_name]], FIND(" ", Table1[[#This Row],[product_name]])+1)+1)))</f>
        <v>Zebronics ZEB-90HB USB</v>
      </c>
      <c r="D675" t="str">
        <f>PROPER(Table1[[#This Row],[Column1]])</f>
        <v>Zebronics Zeb-90Hb Usb</v>
      </c>
      <c r="E675" t="s">
        <v>21</v>
      </c>
      <c r="F675" t="s">
        <v>22</v>
      </c>
      <c r="G675" t="s">
        <v>23</v>
      </c>
      <c r="H675" t="s">
        <v>24</v>
      </c>
      <c r="I675" s="1">
        <v>154</v>
      </c>
      <c r="J675" s="1">
        <v>499</v>
      </c>
      <c r="K675" s="4">
        <v>0.64</v>
      </c>
      <c r="L675">
        <f>IF(Table1[[#This Row],[discount_percentage]]&gt;=0.5, 1,0)</f>
        <v>1</v>
      </c>
      <c r="M675">
        <v>3.4</v>
      </c>
      <c r="N675" s="2">
        <v>9385</v>
      </c>
      <c r="O675" s="5">
        <f>IF(Table1[[#This Row],[rating_count]]&lt;1000, 1, 0)</f>
        <v>0</v>
      </c>
      <c r="P675" s="6">
        <f>Table1[[#This Row],[actual_price]]*Table1[[#This Row],[rating_count]]</f>
        <v>4683115</v>
      </c>
      <c r="Q675" s="3" t="str">
        <f>IF(Table1[[#This Row],[discounted_price]]&lt;200, "₹ 200",IF(Table1[[#This Row],[discounted_price]]&lt;=500,"₹ 200-₹ 500", "&gt;₹ 500"))</f>
        <v>₹ 200</v>
      </c>
      <c r="R675">
        <f>Table1[[#This Row],[rating]]*Table1[[#This Row],[rating_count]]</f>
        <v>31909</v>
      </c>
      <c r="S675" t="str">
        <f>IF(Table1[[#This Row],[discount_percentage]]&lt;0.25, "Low", IF(Table1[[#This Row],[discount_percentage]]&lt;0.5, "Medium", "High"))</f>
        <v>High</v>
      </c>
    </row>
    <row r="676" spans="1:19" x14ac:dyDescent="0.25">
      <c r="A676" t="s">
        <v>1450</v>
      </c>
      <c r="B676" t="s">
        <v>1451</v>
      </c>
      <c r="C676" t="str">
        <f>TRIM(LEFT(Table1[[#This Row],[product_name]], FIND(" ", Table1[[#This Row],[product_name]], FIND(" ", Table1[[#This Row],[product_name]], FIND(" ", Table1[[#This Row],[product_name]])+1)+1)))</f>
        <v>Noise ColorFit Pro</v>
      </c>
      <c r="D676" t="str">
        <f>PROPER(Table1[[#This Row],[Column1]])</f>
        <v>Noise Colorfit Pro</v>
      </c>
      <c r="E676" t="s">
        <v>52</v>
      </c>
      <c r="F676" t="s">
        <v>1301</v>
      </c>
      <c r="I676" s="1">
        <v>225</v>
      </c>
      <c r="J676" s="1">
        <v>4999</v>
      </c>
      <c r="K676" s="4">
        <v>0.7</v>
      </c>
      <c r="L676">
        <f>IF(Table1[[#This Row],[discount_percentage]]&gt;=0.5, 1,0)</f>
        <v>1</v>
      </c>
      <c r="M676">
        <v>4</v>
      </c>
      <c r="N676" s="2">
        <v>92588</v>
      </c>
      <c r="O676" s="5">
        <f>IF(Table1[[#This Row],[rating_count]]&lt;1000, 1, 0)</f>
        <v>0</v>
      </c>
      <c r="P676" s="6">
        <f>Table1[[#This Row],[actual_price]]*Table1[[#This Row],[rating_count]]</f>
        <v>462847412</v>
      </c>
      <c r="Q676" s="3" t="str">
        <f>IF(Table1[[#This Row],[discounted_price]]&lt;200, "₹ 200",IF(Table1[[#This Row],[discounted_price]]&lt;=500,"₹ 200-₹ 500", "&gt;₹ 500"))</f>
        <v>₹ 200-₹ 500</v>
      </c>
      <c r="R676">
        <f>Table1[[#This Row],[rating]]*Table1[[#This Row],[rating_count]]</f>
        <v>370352</v>
      </c>
      <c r="S676" t="str">
        <f>IF(Table1[[#This Row],[discount_percentage]]&lt;0.25, "Low", IF(Table1[[#This Row],[discount_percentage]]&lt;0.5, "Medium", "High"))</f>
        <v>High</v>
      </c>
    </row>
    <row r="677" spans="1:19" x14ac:dyDescent="0.25">
      <c r="A677" t="s">
        <v>1452</v>
      </c>
      <c r="B677" t="s">
        <v>1453</v>
      </c>
      <c r="C677" t="str">
        <f>TRIM(LEFT(Table1[[#This Row],[product_name]], FIND(" ", Table1[[#This Row],[product_name]], FIND(" ", Table1[[#This Row],[product_name]], FIND(" ", Table1[[#This Row],[product_name]])+1)+1)))</f>
        <v>Zebronics Zeb Buds</v>
      </c>
      <c r="D677" t="str">
        <f>PROPER(Table1[[#This Row],[Column1]])</f>
        <v>Zebronics Zeb Buds</v>
      </c>
      <c r="E677" t="s">
        <v>21</v>
      </c>
      <c r="F677" t="s">
        <v>22</v>
      </c>
      <c r="G677" t="s">
        <v>1137</v>
      </c>
      <c r="H677" t="s">
        <v>1249</v>
      </c>
      <c r="I677" s="1">
        <v>656</v>
      </c>
      <c r="J677" s="1">
        <v>699</v>
      </c>
      <c r="K677" s="4">
        <v>0.43</v>
      </c>
      <c r="L677">
        <f>IF(Table1[[#This Row],[discount_percentage]]&gt;=0.5, 1,0)</f>
        <v>0</v>
      </c>
      <c r="M677">
        <v>3.4</v>
      </c>
      <c r="N677" s="2">
        <v>3454</v>
      </c>
      <c r="O677" s="5">
        <f>IF(Table1[[#This Row],[rating_count]]&lt;1000, 1, 0)</f>
        <v>0</v>
      </c>
      <c r="P677" s="6">
        <f>Table1[[#This Row],[actual_price]]*Table1[[#This Row],[rating_count]]</f>
        <v>2414346</v>
      </c>
      <c r="Q677" s="3" t="str">
        <f>IF(Table1[[#This Row],[discounted_price]]&lt;200, "₹ 200",IF(Table1[[#This Row],[discounted_price]]&lt;=500,"₹ 200-₹ 500", "&gt;₹ 500"))</f>
        <v>&gt;₹ 500</v>
      </c>
      <c r="R677">
        <f>Table1[[#This Row],[rating]]*Table1[[#This Row],[rating_count]]</f>
        <v>11743.6</v>
      </c>
      <c r="S677" t="str">
        <f>IF(Table1[[#This Row],[discount_percentage]]&lt;0.25, "Low", IF(Table1[[#This Row],[discount_percentage]]&lt;0.5, "Medium", "High"))</f>
        <v>Medium</v>
      </c>
    </row>
    <row r="678" spans="1:19" x14ac:dyDescent="0.25">
      <c r="A678" t="s">
        <v>1454</v>
      </c>
      <c r="B678" t="s">
        <v>1455</v>
      </c>
      <c r="C678" t="str">
        <f>TRIM(LEFT(Table1[[#This Row],[product_name]], FIND(" ", Table1[[#This Row],[product_name]], FIND(" ", Table1[[#This Row],[product_name]], FIND(" ", Table1[[#This Row],[product_name]])+1)+1)))</f>
        <v>Redgear A-15 Wired</v>
      </c>
      <c r="D678" t="str">
        <f>PROPER(Table1[[#This Row],[Column1]])</f>
        <v>Redgear A-15 Wired</v>
      </c>
      <c r="E678" t="s">
        <v>21</v>
      </c>
      <c r="F678" t="s">
        <v>1236</v>
      </c>
      <c r="G678" t="s">
        <v>1237</v>
      </c>
      <c r="I678" s="1">
        <v>1109</v>
      </c>
      <c r="J678" s="1">
        <v>799</v>
      </c>
      <c r="K678" s="4">
        <v>0.25</v>
      </c>
      <c r="L678">
        <f>IF(Table1[[#This Row],[discount_percentage]]&gt;=0.5, 1,0)</f>
        <v>0</v>
      </c>
      <c r="M678">
        <v>4.3</v>
      </c>
      <c r="N678" s="2">
        <v>15790</v>
      </c>
      <c r="O678" s="5">
        <f>IF(Table1[[#This Row],[rating_count]]&lt;1000, 1, 0)</f>
        <v>0</v>
      </c>
      <c r="P678" s="6">
        <f>Table1[[#This Row],[actual_price]]*Table1[[#This Row],[rating_count]]</f>
        <v>12616210</v>
      </c>
      <c r="Q678" s="3" t="str">
        <f>IF(Table1[[#This Row],[discounted_price]]&lt;200, "₹ 200",IF(Table1[[#This Row],[discounted_price]]&lt;=500,"₹ 200-₹ 500", "&gt;₹ 500"))</f>
        <v>&gt;₹ 500</v>
      </c>
      <c r="R678">
        <f>Table1[[#This Row],[rating]]*Table1[[#This Row],[rating_count]]</f>
        <v>67897</v>
      </c>
      <c r="S678" t="str">
        <f>IF(Table1[[#This Row],[discount_percentage]]&lt;0.25, "Low", IF(Table1[[#This Row],[discount_percentage]]&lt;0.5, "Medium", "High"))</f>
        <v>Medium</v>
      </c>
    </row>
    <row r="679" spans="1:19" x14ac:dyDescent="0.25">
      <c r="A679" t="s">
        <v>1456</v>
      </c>
      <c r="B679" t="s">
        <v>1457</v>
      </c>
      <c r="C679" t="str">
        <f>TRIM(LEFT(Table1[[#This Row],[product_name]], FIND(" ", Table1[[#This Row],[product_name]], FIND(" ", Table1[[#This Row],[product_name]], FIND(" ", Table1[[#This Row],[product_name]])+1)+1)))</f>
        <v>JBL Commercial CSLM20B</v>
      </c>
      <c r="D679" t="str">
        <f>PROPER(Table1[[#This Row],[Column1]])</f>
        <v>Jbl Commercial Cslm20B</v>
      </c>
      <c r="E679" t="s">
        <v>52</v>
      </c>
      <c r="F679" t="s">
        <v>714</v>
      </c>
      <c r="G679" t="s">
        <v>715</v>
      </c>
      <c r="I679" s="1">
        <v>2999</v>
      </c>
      <c r="J679" s="1">
        <v>2000</v>
      </c>
      <c r="K679" s="4">
        <v>0.53</v>
      </c>
      <c r="L679">
        <f>IF(Table1[[#This Row],[discount_percentage]]&gt;=0.5, 1,0)</f>
        <v>1</v>
      </c>
      <c r="M679">
        <v>3.9</v>
      </c>
      <c r="N679" s="2">
        <v>14969</v>
      </c>
      <c r="O679" s="5">
        <f>IF(Table1[[#This Row],[rating_count]]&lt;1000, 1, 0)</f>
        <v>0</v>
      </c>
      <c r="P679" s="6">
        <f>Table1[[#This Row],[actual_price]]*Table1[[#This Row],[rating_count]]</f>
        <v>29938000</v>
      </c>
      <c r="Q679" s="3" t="str">
        <f>IF(Table1[[#This Row],[discounted_price]]&lt;200, "₹ 200",IF(Table1[[#This Row],[discounted_price]]&lt;=500,"₹ 200-₹ 500", "&gt;₹ 500"))</f>
        <v>&gt;₹ 500</v>
      </c>
      <c r="R679">
        <f>Table1[[#This Row],[rating]]*Table1[[#This Row],[rating_count]]</f>
        <v>58379.1</v>
      </c>
      <c r="S679" t="str">
        <f>IF(Table1[[#This Row],[discount_percentage]]&lt;0.25, "Low", IF(Table1[[#This Row],[discount_percentage]]&lt;0.5, "Medium", "High"))</f>
        <v>High</v>
      </c>
    </row>
    <row r="680" spans="1:19" x14ac:dyDescent="0.25">
      <c r="A680" t="s">
        <v>1458</v>
      </c>
      <c r="B680" t="s">
        <v>1459</v>
      </c>
      <c r="C680" t="str">
        <f>TRIM(LEFT(Table1[[#This Row],[product_name]], FIND(" ", Table1[[#This Row],[product_name]], FIND(" ", Table1[[#This Row],[product_name]], FIND(" ", Table1[[#This Row],[product_name]])+1)+1)))</f>
        <v>Fire-Boltt India's No</v>
      </c>
      <c r="D680" t="str">
        <f>PROPER(Table1[[#This Row],[Column1]])</f>
        <v>Fire-Boltt India'S No</v>
      </c>
      <c r="E680" t="s">
        <v>21</v>
      </c>
      <c r="F680" t="s">
        <v>22</v>
      </c>
      <c r="G680" t="s">
        <v>1240</v>
      </c>
      <c r="H680" t="s">
        <v>1383</v>
      </c>
      <c r="I680" s="1">
        <v>169</v>
      </c>
      <c r="J680" s="1">
        <v>9999</v>
      </c>
      <c r="K680" s="4">
        <v>0.75</v>
      </c>
      <c r="L680">
        <f>IF(Table1[[#This Row],[discount_percentage]]&gt;=0.5, 1,0)</f>
        <v>1</v>
      </c>
      <c r="M680">
        <v>4.0999999999999996</v>
      </c>
      <c r="N680" s="2">
        <v>42139</v>
      </c>
      <c r="O680" s="5">
        <f>IF(Table1[[#This Row],[rating_count]]&lt;1000, 1, 0)</f>
        <v>0</v>
      </c>
      <c r="P680" s="6">
        <f>Table1[[#This Row],[actual_price]]*Table1[[#This Row],[rating_count]]</f>
        <v>421347861</v>
      </c>
      <c r="Q680" s="3" t="str">
        <f>IF(Table1[[#This Row],[discounted_price]]&lt;200, "₹ 200",IF(Table1[[#This Row],[discounted_price]]&lt;=500,"₹ 200-₹ 500", "&gt;₹ 500"))</f>
        <v>₹ 200</v>
      </c>
      <c r="R680">
        <f>Table1[[#This Row],[rating]]*Table1[[#This Row],[rating_count]]</f>
        <v>172769.9</v>
      </c>
      <c r="S680" t="str">
        <f>IF(Table1[[#This Row],[discount_percentage]]&lt;0.25, "Low", IF(Table1[[#This Row],[discount_percentage]]&lt;0.5, "Medium", "High"))</f>
        <v>High</v>
      </c>
    </row>
    <row r="681" spans="1:19" x14ac:dyDescent="0.25">
      <c r="A681" t="s">
        <v>1460</v>
      </c>
      <c r="B681" t="s">
        <v>1461</v>
      </c>
      <c r="C681" t="str">
        <f>TRIM(LEFT(Table1[[#This Row],[product_name]], FIND(" ", Table1[[#This Row],[product_name]], FIND(" ", Table1[[#This Row],[product_name]], FIND(" ", Table1[[#This Row],[product_name]])+1)+1)))</f>
        <v>Eveready Red 1012</v>
      </c>
      <c r="D681" t="str">
        <f>PROPER(Table1[[#This Row],[Column1]])</f>
        <v>Eveready Red 1012</v>
      </c>
      <c r="E681" t="s">
        <v>21</v>
      </c>
      <c r="F681" t="s">
        <v>1376</v>
      </c>
      <c r="G681" t="s">
        <v>1377</v>
      </c>
      <c r="H681" t="s">
        <v>1378</v>
      </c>
      <c r="I681" s="1">
        <v>309</v>
      </c>
      <c r="J681" s="1">
        <v>180</v>
      </c>
      <c r="K681" s="4">
        <v>0.12</v>
      </c>
      <c r="L681">
        <f>IF(Table1[[#This Row],[discount_percentage]]&gt;=0.5, 1,0)</f>
        <v>0</v>
      </c>
      <c r="M681">
        <v>4.3</v>
      </c>
      <c r="N681" s="2">
        <v>989</v>
      </c>
      <c r="O681" s="5">
        <f>IF(Table1[[#This Row],[rating_count]]&lt;1000, 1, 0)</f>
        <v>1</v>
      </c>
      <c r="P681" s="6">
        <f>Table1[[#This Row],[actual_price]]*Table1[[#This Row],[rating_count]]</f>
        <v>178020</v>
      </c>
      <c r="Q681" s="3" t="str">
        <f>IF(Table1[[#This Row],[discounted_price]]&lt;200, "₹ 200",IF(Table1[[#This Row],[discounted_price]]&lt;=500,"₹ 200-₹ 500", "&gt;₹ 500"))</f>
        <v>₹ 200-₹ 500</v>
      </c>
      <c r="R681">
        <f>Table1[[#This Row],[rating]]*Table1[[#This Row],[rating_count]]</f>
        <v>4252.7</v>
      </c>
      <c r="S681" t="str">
        <f>IF(Table1[[#This Row],[discount_percentage]]&lt;0.25, "Low", IF(Table1[[#This Row],[discount_percentage]]&lt;0.5, "Medium", "High"))</f>
        <v>Low</v>
      </c>
    </row>
    <row r="682" spans="1:19" x14ac:dyDescent="0.25">
      <c r="A682" t="s">
        <v>1462</v>
      </c>
      <c r="B682" t="s">
        <v>1463</v>
      </c>
      <c r="C682" t="str">
        <f>TRIM(LEFT(Table1[[#This Row],[product_name]], FIND(" ", Table1[[#This Row],[product_name]], FIND(" ", Table1[[#This Row],[product_name]], FIND(" ", Table1[[#This Row],[product_name]])+1)+1)))</f>
        <v>SanDisk Extreme microSD</v>
      </c>
      <c r="D682" t="str">
        <f>PROPER(Table1[[#This Row],[Column1]])</f>
        <v>Sandisk Extreme Microsd</v>
      </c>
      <c r="E682" t="s">
        <v>52</v>
      </c>
      <c r="F682" t="s">
        <v>750</v>
      </c>
      <c r="G682" t="s">
        <v>751</v>
      </c>
      <c r="H682" t="s">
        <v>1130</v>
      </c>
      <c r="I682" s="1">
        <v>599</v>
      </c>
      <c r="J682" s="1">
        <v>2900</v>
      </c>
      <c r="K682" s="4">
        <v>0.54</v>
      </c>
      <c r="L682">
        <f>IF(Table1[[#This Row],[discount_percentage]]&gt;=0.5, 1,0)</f>
        <v>1</v>
      </c>
      <c r="M682">
        <v>4.5</v>
      </c>
      <c r="N682" s="2">
        <v>19624</v>
      </c>
      <c r="O682" s="5">
        <f>IF(Table1[[#This Row],[rating_count]]&lt;1000, 1, 0)</f>
        <v>0</v>
      </c>
      <c r="P682" s="6">
        <f>Table1[[#This Row],[actual_price]]*Table1[[#This Row],[rating_count]]</f>
        <v>56909600</v>
      </c>
      <c r="Q682" s="3" t="str">
        <f>IF(Table1[[#This Row],[discounted_price]]&lt;200, "₹ 200",IF(Table1[[#This Row],[discounted_price]]&lt;=500,"₹ 200-₹ 500", "&gt;₹ 500"))</f>
        <v>&gt;₹ 500</v>
      </c>
      <c r="R682">
        <f>Table1[[#This Row],[rating]]*Table1[[#This Row],[rating_count]]</f>
        <v>88308</v>
      </c>
      <c r="S682" t="str">
        <f>IF(Table1[[#This Row],[discount_percentage]]&lt;0.25, "Low", IF(Table1[[#This Row],[discount_percentage]]&lt;0.5, "Medium", "High"))</f>
        <v>High</v>
      </c>
    </row>
    <row r="683" spans="1:19" x14ac:dyDescent="0.25">
      <c r="A683" t="s">
        <v>1464</v>
      </c>
      <c r="B683" t="s">
        <v>1465</v>
      </c>
      <c r="C683" t="str">
        <f>TRIM(LEFT(Table1[[#This Row],[product_name]], FIND(" ", Table1[[#This Row],[product_name]], FIND(" ", Table1[[#This Row],[product_name]], FIND(" ", Table1[[#This Row],[product_name]])+1)+1)))</f>
        <v>Portronics MPORT 31C</v>
      </c>
      <c r="D683" t="str">
        <f>PROPER(Table1[[#This Row],[Column1]])</f>
        <v>Portronics Mport 31C</v>
      </c>
      <c r="E683" t="s">
        <v>21</v>
      </c>
      <c r="F683" t="s">
        <v>22</v>
      </c>
      <c r="G683" t="s">
        <v>1240</v>
      </c>
      <c r="H683" t="s">
        <v>1287</v>
      </c>
      <c r="I683" s="1">
        <v>299</v>
      </c>
      <c r="J683" s="1">
        <v>999</v>
      </c>
      <c r="K683" s="4">
        <v>0.43</v>
      </c>
      <c r="L683">
        <f>IF(Table1[[#This Row],[discount_percentage]]&gt;=0.5, 1,0)</f>
        <v>0</v>
      </c>
      <c r="M683">
        <v>4.2</v>
      </c>
      <c r="N683" s="2">
        <v>3201</v>
      </c>
      <c r="O683" s="5">
        <f>IF(Table1[[#This Row],[rating_count]]&lt;1000, 1, 0)</f>
        <v>0</v>
      </c>
      <c r="P683" s="6">
        <f>Table1[[#This Row],[actual_price]]*Table1[[#This Row],[rating_count]]</f>
        <v>3197799</v>
      </c>
      <c r="Q683" s="3" t="str">
        <f>IF(Table1[[#This Row],[discounted_price]]&lt;200, "₹ 200",IF(Table1[[#This Row],[discounted_price]]&lt;=500,"₹ 200-₹ 500", "&gt;₹ 500"))</f>
        <v>₹ 200-₹ 500</v>
      </c>
      <c r="R683">
        <f>Table1[[#This Row],[rating]]*Table1[[#This Row],[rating_count]]</f>
        <v>13444.2</v>
      </c>
      <c r="S683" t="str">
        <f>IF(Table1[[#This Row],[discount_percentage]]&lt;0.25, "Low", IF(Table1[[#This Row],[discount_percentage]]&lt;0.5, "Medium", "High"))</f>
        <v>Medium</v>
      </c>
    </row>
    <row r="684" spans="1:19" x14ac:dyDescent="0.25">
      <c r="A684" t="s">
        <v>1466</v>
      </c>
      <c r="B684" t="s">
        <v>1467</v>
      </c>
      <c r="C684" t="str">
        <f>TRIM(LEFT(Table1[[#This Row],[product_name]], FIND(" ", Table1[[#This Row],[product_name]], FIND(" ", Table1[[#This Row],[product_name]], FIND(" ", Table1[[#This Row],[product_name]])+1)+1)))</f>
        <v>Infinity (JBL Fuze</v>
      </c>
      <c r="D684" t="str">
        <f>PROPER(Table1[[#This Row],[Column1]])</f>
        <v>Infinity (Jbl Fuze</v>
      </c>
      <c r="E684" t="s">
        <v>21</v>
      </c>
      <c r="F684" t="s">
        <v>22</v>
      </c>
      <c r="G684" t="s">
        <v>1137</v>
      </c>
      <c r="H684" t="s">
        <v>1249</v>
      </c>
      <c r="I684" s="1">
        <v>449</v>
      </c>
      <c r="J684" s="1">
        <v>1999</v>
      </c>
      <c r="K684" s="4">
        <v>0.55000000000000004</v>
      </c>
      <c r="L684">
        <f>IF(Table1[[#This Row],[discount_percentage]]&gt;=0.5, 1,0)</f>
        <v>1</v>
      </c>
      <c r="M684">
        <v>4.0999999999999996</v>
      </c>
      <c r="N684" s="2">
        <v>30469</v>
      </c>
      <c r="O684" s="5">
        <f>IF(Table1[[#This Row],[rating_count]]&lt;1000, 1, 0)</f>
        <v>0</v>
      </c>
      <c r="P684" s="6">
        <f>Table1[[#This Row],[actual_price]]*Table1[[#This Row],[rating_count]]</f>
        <v>60907531</v>
      </c>
      <c r="Q684" s="3" t="str">
        <f>IF(Table1[[#This Row],[discounted_price]]&lt;200, "₹ 200",IF(Table1[[#This Row],[discounted_price]]&lt;=500,"₹ 200-₹ 500", "&gt;₹ 500"))</f>
        <v>₹ 200-₹ 500</v>
      </c>
      <c r="R684">
        <f>Table1[[#This Row],[rating]]*Table1[[#This Row],[rating_count]]</f>
        <v>124922.9</v>
      </c>
      <c r="S684" t="str">
        <f>IF(Table1[[#This Row],[discount_percentage]]&lt;0.25, "Low", IF(Table1[[#This Row],[discount_percentage]]&lt;0.5, "Medium", "High"))</f>
        <v>High</v>
      </c>
    </row>
    <row r="685" spans="1:19" x14ac:dyDescent="0.25">
      <c r="A685" t="s">
        <v>1468</v>
      </c>
      <c r="B685" t="s">
        <v>1469</v>
      </c>
      <c r="C685" t="str">
        <f>TRIM(LEFT(Table1[[#This Row],[product_name]], FIND(" ", Table1[[#This Row],[product_name]], FIND(" ", Table1[[#This Row],[product_name]], FIND(" ", Table1[[#This Row],[product_name]])+1)+1)))</f>
        <v>AirCase Protective Laptop</v>
      </c>
      <c r="D685" t="str">
        <f>PROPER(Table1[[#This Row],[Column1]])</f>
        <v>Aircase Protective Laptop</v>
      </c>
      <c r="E685" t="s">
        <v>21</v>
      </c>
      <c r="F685" t="s">
        <v>22</v>
      </c>
      <c r="G685" t="s">
        <v>1240</v>
      </c>
      <c r="H685" t="s">
        <v>1241</v>
      </c>
      <c r="I685" s="1">
        <v>799</v>
      </c>
      <c r="J685" s="1">
        <v>999</v>
      </c>
      <c r="K685" s="4">
        <v>0.55000000000000004</v>
      </c>
      <c r="L685">
        <f>IF(Table1[[#This Row],[discount_percentage]]&gt;=0.5, 1,0)</f>
        <v>1</v>
      </c>
      <c r="M685">
        <v>4.4000000000000004</v>
      </c>
      <c r="N685" s="2">
        <v>9940</v>
      </c>
      <c r="O685" s="5">
        <f>IF(Table1[[#This Row],[rating_count]]&lt;1000, 1, 0)</f>
        <v>0</v>
      </c>
      <c r="P685" s="6">
        <f>Table1[[#This Row],[actual_price]]*Table1[[#This Row],[rating_count]]</f>
        <v>9930060</v>
      </c>
      <c r="Q685" s="3" t="str">
        <f>IF(Table1[[#This Row],[discounted_price]]&lt;200, "₹ 200",IF(Table1[[#This Row],[discounted_price]]&lt;=500,"₹ 200-₹ 500", "&gt;₹ 500"))</f>
        <v>&gt;₹ 500</v>
      </c>
      <c r="R685">
        <f>Table1[[#This Row],[rating]]*Table1[[#This Row],[rating_count]]</f>
        <v>43736</v>
      </c>
      <c r="S685" t="str">
        <f>IF(Table1[[#This Row],[discount_percentage]]&lt;0.25, "Low", IF(Table1[[#This Row],[discount_percentage]]&lt;0.5, "Medium", "High"))</f>
        <v>High</v>
      </c>
    </row>
    <row r="686" spans="1:19" x14ac:dyDescent="0.25">
      <c r="A686" t="s">
        <v>1470</v>
      </c>
      <c r="B686" t="s">
        <v>1471</v>
      </c>
      <c r="C686" t="str">
        <f>TRIM(LEFT(Table1[[#This Row],[product_name]], FIND(" ", Table1[[#This Row],[product_name]], FIND(" ", Table1[[#This Row],[product_name]], FIND(" ", Table1[[#This Row],[product_name]])+1)+1)))</f>
        <v>Brand Conquer 6</v>
      </c>
      <c r="D686" t="str">
        <f>PROPER(Table1[[#This Row],[Column1]])</f>
        <v>Brand Conquer 6</v>
      </c>
      <c r="E686" t="s">
        <v>52</v>
      </c>
      <c r="F686" t="s">
        <v>53</v>
      </c>
      <c r="G686" t="s">
        <v>54</v>
      </c>
      <c r="H686" t="s">
        <v>24</v>
      </c>
      <c r="I686" s="1">
        <v>219</v>
      </c>
      <c r="J686" s="1">
        <v>999</v>
      </c>
      <c r="K686" s="4">
        <v>0.45</v>
      </c>
      <c r="L686">
        <f>IF(Table1[[#This Row],[discount_percentage]]&gt;=0.5, 1,0)</f>
        <v>0</v>
      </c>
      <c r="M686">
        <v>4.3</v>
      </c>
      <c r="N686" s="2">
        <v>7758</v>
      </c>
      <c r="O686" s="5">
        <f>IF(Table1[[#This Row],[rating_count]]&lt;1000, 1, 0)</f>
        <v>0</v>
      </c>
      <c r="P686" s="6">
        <f>Table1[[#This Row],[actual_price]]*Table1[[#This Row],[rating_count]]</f>
        <v>7750242</v>
      </c>
      <c r="Q686" s="3" t="str">
        <f>IF(Table1[[#This Row],[discounted_price]]&lt;200, "₹ 200",IF(Table1[[#This Row],[discounted_price]]&lt;=500,"₹ 200-₹ 500", "&gt;₹ 500"))</f>
        <v>₹ 200-₹ 500</v>
      </c>
      <c r="R686">
        <f>Table1[[#This Row],[rating]]*Table1[[#This Row],[rating_count]]</f>
        <v>33359.4</v>
      </c>
      <c r="S686" t="str">
        <f>IF(Table1[[#This Row],[discount_percentage]]&lt;0.25, "Low", IF(Table1[[#This Row],[discount_percentage]]&lt;0.5, "Medium", "High"))</f>
        <v>Medium</v>
      </c>
    </row>
    <row r="687" spans="1:19" x14ac:dyDescent="0.25">
      <c r="A687" t="s">
        <v>1472</v>
      </c>
      <c r="B687" t="s">
        <v>1473</v>
      </c>
      <c r="C687" t="str">
        <f>TRIM(LEFT(Table1[[#This Row],[product_name]], FIND(" ", Table1[[#This Row],[product_name]], FIND(" ", Table1[[#This Row],[product_name]], FIND(" ", Table1[[#This Row],[product_name]])+1)+1)))</f>
        <v>TP-Link AC750 Dual</v>
      </c>
      <c r="D687" t="str">
        <f>PROPER(Table1[[#This Row],[Column1]])</f>
        <v>Tp-Link Ac750 Dual</v>
      </c>
      <c r="E687" t="s">
        <v>1305</v>
      </c>
      <c r="F687" t="s">
        <v>1306</v>
      </c>
      <c r="G687" t="s">
        <v>1307</v>
      </c>
      <c r="H687" t="s">
        <v>1308</v>
      </c>
      <c r="I687" s="1">
        <v>157</v>
      </c>
      <c r="J687" s="1">
        <v>2399</v>
      </c>
      <c r="K687" s="4">
        <v>0.36</v>
      </c>
      <c r="L687">
        <f>IF(Table1[[#This Row],[discount_percentage]]&gt;=0.5, 1,0)</f>
        <v>0</v>
      </c>
      <c r="M687">
        <v>4.3</v>
      </c>
      <c r="N687" s="2">
        <v>68409</v>
      </c>
      <c r="O687" s="5">
        <f>IF(Table1[[#This Row],[rating_count]]&lt;1000, 1, 0)</f>
        <v>0</v>
      </c>
      <c r="P687" s="6">
        <f>Table1[[#This Row],[actual_price]]*Table1[[#This Row],[rating_count]]</f>
        <v>164113191</v>
      </c>
      <c r="Q687" s="3" t="str">
        <f>IF(Table1[[#This Row],[discounted_price]]&lt;200, "₹ 200",IF(Table1[[#This Row],[discounted_price]]&lt;=500,"₹ 200-₹ 500", "&gt;₹ 500"))</f>
        <v>₹ 200</v>
      </c>
      <c r="R687">
        <f>Table1[[#This Row],[rating]]*Table1[[#This Row],[rating_count]]</f>
        <v>294158.7</v>
      </c>
      <c r="S687" t="str">
        <f>IF(Table1[[#This Row],[discount_percentage]]&lt;0.25, "Low", IF(Table1[[#This Row],[discount_percentage]]&lt;0.5, "Medium", "High"))</f>
        <v>Medium</v>
      </c>
    </row>
    <row r="688" spans="1:19" x14ac:dyDescent="0.25">
      <c r="A688" t="s">
        <v>1474</v>
      </c>
      <c r="B688" t="s">
        <v>1475</v>
      </c>
      <c r="C688" t="str">
        <f>TRIM(LEFT(Table1[[#This Row],[product_name]], FIND(" ", Table1[[#This Row],[product_name]], FIND(" ", Table1[[#This Row],[product_name]], FIND(" ", Table1[[#This Row],[product_name]])+1)+1)))</f>
        <v>Parker Quink Ink</v>
      </c>
      <c r="D688" t="str">
        <f>PROPER(Table1[[#This Row],[Column1]])</f>
        <v>Parker Quink Ink</v>
      </c>
      <c r="E688" t="s">
        <v>52</v>
      </c>
      <c r="F688" t="s">
        <v>54</v>
      </c>
      <c r="G688" t="s">
        <v>739</v>
      </c>
      <c r="H688" t="s">
        <v>740</v>
      </c>
      <c r="I688" s="1">
        <v>369</v>
      </c>
      <c r="J688" s="1">
        <v>100</v>
      </c>
      <c r="K688" s="4">
        <v>0</v>
      </c>
      <c r="L688">
        <f>IF(Table1[[#This Row],[discount_percentage]]&gt;=0.5, 1,0)</f>
        <v>0</v>
      </c>
      <c r="M688">
        <v>4.3</v>
      </c>
      <c r="N688" s="2">
        <v>3095</v>
      </c>
      <c r="O688" s="5">
        <f>IF(Table1[[#This Row],[rating_count]]&lt;1000, 1, 0)</f>
        <v>0</v>
      </c>
      <c r="P688" s="6">
        <f>Table1[[#This Row],[actual_price]]*Table1[[#This Row],[rating_count]]</f>
        <v>309500</v>
      </c>
      <c r="Q688" s="3" t="str">
        <f>IF(Table1[[#This Row],[discounted_price]]&lt;200, "₹ 200",IF(Table1[[#This Row],[discounted_price]]&lt;=500,"₹ 200-₹ 500", "&gt;₹ 500"))</f>
        <v>₹ 200-₹ 500</v>
      </c>
      <c r="R688">
        <f>Table1[[#This Row],[rating]]*Table1[[#This Row],[rating_count]]</f>
        <v>13308.5</v>
      </c>
      <c r="S688" t="str">
        <f>IF(Table1[[#This Row],[discount_percentage]]&lt;0.25, "Low", IF(Table1[[#This Row],[discount_percentage]]&lt;0.5, "Medium", "High"))</f>
        <v>Low</v>
      </c>
    </row>
    <row r="689" spans="1:19" x14ac:dyDescent="0.25">
      <c r="A689" t="s">
        <v>1476</v>
      </c>
      <c r="B689" t="s">
        <v>1477</v>
      </c>
      <c r="C689" t="str">
        <f>TRIM(LEFT(Table1[[#This Row],[product_name]], FIND(" ", Table1[[#This Row],[product_name]], FIND(" ", Table1[[#This Row],[product_name]], FIND(" ", Table1[[#This Row],[product_name]])+1)+1)))</f>
        <v>STRIFF Laptop Stand</v>
      </c>
      <c r="D689" t="str">
        <f>PROPER(Table1[[#This Row],[Column1]])</f>
        <v>Striff Laptop Stand</v>
      </c>
      <c r="E689" t="s">
        <v>21</v>
      </c>
      <c r="F689" t="s">
        <v>22</v>
      </c>
      <c r="G689" t="s">
        <v>1240</v>
      </c>
      <c r="H689" t="s">
        <v>1241</v>
      </c>
      <c r="I689" s="1">
        <v>599</v>
      </c>
      <c r="J689" s="1">
        <v>1499</v>
      </c>
      <c r="K689" s="4">
        <v>0.8</v>
      </c>
      <c r="L689">
        <f>IF(Table1[[#This Row],[discount_percentage]]&gt;=0.5, 1,0)</f>
        <v>1</v>
      </c>
      <c r="M689">
        <v>4.2</v>
      </c>
      <c r="N689" s="2">
        <v>903</v>
      </c>
      <c r="O689" s="5">
        <f>IF(Table1[[#This Row],[rating_count]]&lt;1000, 1, 0)</f>
        <v>1</v>
      </c>
      <c r="P689" s="6">
        <f>Table1[[#This Row],[actual_price]]*Table1[[#This Row],[rating_count]]</f>
        <v>1353597</v>
      </c>
      <c r="Q689" s="3" t="str">
        <f>IF(Table1[[#This Row],[discounted_price]]&lt;200, "₹ 200",IF(Table1[[#This Row],[discounted_price]]&lt;=500,"₹ 200-₹ 500", "&gt;₹ 500"))</f>
        <v>&gt;₹ 500</v>
      </c>
      <c r="R689">
        <f>Table1[[#This Row],[rating]]*Table1[[#This Row],[rating_count]]</f>
        <v>3792.6000000000004</v>
      </c>
      <c r="S689" t="str">
        <f>IF(Table1[[#This Row],[discount_percentage]]&lt;0.25, "Low", IF(Table1[[#This Row],[discount_percentage]]&lt;0.5, "Medium", "High"))</f>
        <v>High</v>
      </c>
    </row>
    <row r="690" spans="1:19" x14ac:dyDescent="0.25">
      <c r="A690" t="s">
        <v>1478</v>
      </c>
      <c r="B690" t="s">
        <v>1479</v>
      </c>
      <c r="C690" t="str">
        <f>TRIM(LEFT(Table1[[#This Row],[product_name]], FIND(" ", Table1[[#This Row],[product_name]], FIND(" ", Table1[[#This Row],[product_name]], FIND(" ", Table1[[#This Row],[product_name]])+1)+1)))</f>
        <v>Logitech MK215 Wireless</v>
      </c>
      <c r="D690" t="str">
        <f>PROPER(Table1[[#This Row],[Column1]])</f>
        <v>Logitech Mk215 Wireless</v>
      </c>
      <c r="E690" t="s">
        <v>52</v>
      </c>
      <c r="F690" t="s">
        <v>1301</v>
      </c>
      <c r="G690" t="s">
        <v>1480</v>
      </c>
      <c r="I690" s="1">
        <v>479</v>
      </c>
      <c r="J690" s="1">
        <v>1795</v>
      </c>
      <c r="K690" s="4">
        <v>0.28000000000000003</v>
      </c>
      <c r="L690">
        <f>IF(Table1[[#This Row],[discount_percentage]]&gt;=0.5, 1,0)</f>
        <v>0</v>
      </c>
      <c r="M690">
        <v>4.0999999999999996</v>
      </c>
      <c r="N690" s="2">
        <v>25771</v>
      </c>
      <c r="O690" s="5">
        <f>IF(Table1[[#This Row],[rating_count]]&lt;1000, 1, 0)</f>
        <v>0</v>
      </c>
      <c r="P690" s="6">
        <f>Table1[[#This Row],[actual_price]]*Table1[[#This Row],[rating_count]]</f>
        <v>46258945</v>
      </c>
      <c r="Q690" s="3" t="str">
        <f>IF(Table1[[#This Row],[discounted_price]]&lt;200, "₹ 200",IF(Table1[[#This Row],[discounted_price]]&lt;=500,"₹ 200-₹ 500", "&gt;₹ 500"))</f>
        <v>₹ 200-₹ 500</v>
      </c>
      <c r="R690">
        <f>Table1[[#This Row],[rating]]*Table1[[#This Row],[rating_count]]</f>
        <v>105661.09999999999</v>
      </c>
      <c r="S690" t="str">
        <f>IF(Table1[[#This Row],[discount_percentage]]&lt;0.25, "Low", IF(Table1[[#This Row],[discount_percentage]]&lt;0.5, "Medium", "High"))</f>
        <v>Medium</v>
      </c>
    </row>
    <row r="691" spans="1:19" x14ac:dyDescent="0.25">
      <c r="A691" t="s">
        <v>1481</v>
      </c>
      <c r="B691" t="s">
        <v>1482</v>
      </c>
      <c r="C691" t="str">
        <f>TRIM(LEFT(Table1[[#This Row],[product_name]], FIND(" ", Table1[[#This Row],[product_name]], FIND(" ", Table1[[#This Row],[product_name]], FIND(" ", Table1[[#This Row],[product_name]])+1)+1)))</f>
        <v>boAt Bassheads 225</v>
      </c>
      <c r="D691" t="str">
        <f>PROPER(Table1[[#This Row],[Column1]])</f>
        <v>Boat Bassheads 225</v>
      </c>
      <c r="E691" t="s">
        <v>21</v>
      </c>
      <c r="F691" t="s">
        <v>22</v>
      </c>
      <c r="G691" t="s">
        <v>23</v>
      </c>
      <c r="H691" t="s">
        <v>24</v>
      </c>
      <c r="I691" s="1">
        <v>350</v>
      </c>
      <c r="J691" s="1">
        <v>999</v>
      </c>
      <c r="K691" s="4">
        <v>0.3</v>
      </c>
      <c r="L691">
        <f>IF(Table1[[#This Row],[discount_percentage]]&gt;=0.5, 1,0)</f>
        <v>0</v>
      </c>
      <c r="M691">
        <v>4.0999999999999996</v>
      </c>
      <c r="N691" s="2">
        <v>273189</v>
      </c>
      <c r="O691" s="5">
        <f>IF(Table1[[#This Row],[rating_count]]&lt;1000, 1, 0)</f>
        <v>0</v>
      </c>
      <c r="P691" s="6">
        <f>Table1[[#This Row],[actual_price]]*Table1[[#This Row],[rating_count]]</f>
        <v>272915811</v>
      </c>
      <c r="Q691" s="3" t="str">
        <f>IF(Table1[[#This Row],[discounted_price]]&lt;200, "₹ 200",IF(Table1[[#This Row],[discounted_price]]&lt;=500,"₹ 200-₹ 500", "&gt;₹ 500"))</f>
        <v>₹ 200-₹ 500</v>
      </c>
      <c r="R691">
        <f>Table1[[#This Row],[rating]]*Table1[[#This Row],[rating_count]]</f>
        <v>1120074.8999999999</v>
      </c>
      <c r="S691" t="str">
        <f>IF(Table1[[#This Row],[discount_percentage]]&lt;0.25, "Low", IF(Table1[[#This Row],[discount_percentage]]&lt;0.5, "Medium", "High"))</f>
        <v>Medium</v>
      </c>
    </row>
    <row r="692" spans="1:19" x14ac:dyDescent="0.25">
      <c r="A692" t="s">
        <v>1483</v>
      </c>
      <c r="B692" t="s">
        <v>1484</v>
      </c>
      <c r="C692" t="str">
        <f>TRIM(LEFT(Table1[[#This Row],[product_name]], FIND(" ", Table1[[#This Row],[product_name]], FIND(" ", Table1[[#This Row],[product_name]], FIND(" ", Table1[[#This Row],[product_name]])+1)+1)))</f>
        <v>Luxor 5 Subject</v>
      </c>
      <c r="D692" t="str">
        <f>PROPER(Table1[[#This Row],[Column1]])</f>
        <v>Luxor 5 Subject</v>
      </c>
      <c r="E692" t="s">
        <v>52</v>
      </c>
      <c r="F692" t="s">
        <v>750</v>
      </c>
      <c r="G692" t="s">
        <v>751</v>
      </c>
      <c r="H692" t="s">
        <v>752</v>
      </c>
      <c r="I692" s="1">
        <v>1598</v>
      </c>
      <c r="J692" s="1">
        <v>315</v>
      </c>
      <c r="K692" s="4">
        <v>0.2</v>
      </c>
      <c r="L692">
        <f>IF(Table1[[#This Row],[discount_percentage]]&gt;=0.5, 1,0)</f>
        <v>0</v>
      </c>
      <c r="M692">
        <v>4.5</v>
      </c>
      <c r="N692" s="2">
        <v>3785</v>
      </c>
      <c r="O692" s="5">
        <f>IF(Table1[[#This Row],[rating_count]]&lt;1000, 1, 0)</f>
        <v>0</v>
      </c>
      <c r="P692" s="6">
        <f>Table1[[#This Row],[actual_price]]*Table1[[#This Row],[rating_count]]</f>
        <v>1192275</v>
      </c>
      <c r="Q692" s="3" t="str">
        <f>IF(Table1[[#This Row],[discounted_price]]&lt;200, "₹ 200",IF(Table1[[#This Row],[discounted_price]]&lt;=500,"₹ 200-₹ 500", "&gt;₹ 500"))</f>
        <v>&gt;₹ 500</v>
      </c>
      <c r="R692">
        <f>Table1[[#This Row],[rating]]*Table1[[#This Row],[rating_count]]</f>
        <v>17032.5</v>
      </c>
      <c r="S692" t="str">
        <f>IF(Table1[[#This Row],[discount_percentage]]&lt;0.25, "Low", IF(Table1[[#This Row],[discount_percentage]]&lt;0.5, "Medium", "High"))</f>
        <v>Low</v>
      </c>
    </row>
    <row r="693" spans="1:19" x14ac:dyDescent="0.25">
      <c r="A693" t="s">
        <v>1485</v>
      </c>
      <c r="B693" t="s">
        <v>1486</v>
      </c>
      <c r="C693" t="str">
        <f>TRIM(LEFT(Table1[[#This Row],[product_name]], FIND(" ", Table1[[#This Row],[product_name]], FIND(" ", Table1[[#This Row],[product_name]], FIND(" ", Table1[[#This Row],[product_name]])+1)+1)))</f>
        <v>Duracell Chhota Power</v>
      </c>
      <c r="D693" t="str">
        <f>PROPER(Table1[[#This Row],[Column1]])</f>
        <v>Duracell Chhota Power</v>
      </c>
      <c r="E693" t="s">
        <v>21</v>
      </c>
      <c r="F693" t="s">
        <v>41</v>
      </c>
      <c r="G693" t="s">
        <v>42</v>
      </c>
      <c r="H693" t="s">
        <v>1487</v>
      </c>
      <c r="I693" s="1">
        <v>599</v>
      </c>
      <c r="J693" s="1">
        <v>220</v>
      </c>
      <c r="K693" s="4">
        <v>0.14000000000000001</v>
      </c>
      <c r="L693">
        <f>IF(Table1[[#This Row],[discount_percentage]]&gt;=0.5, 1,0)</f>
        <v>0</v>
      </c>
      <c r="M693">
        <v>4.4000000000000004</v>
      </c>
      <c r="N693" s="2">
        <v>2866</v>
      </c>
      <c r="O693" s="5">
        <f>IF(Table1[[#This Row],[rating_count]]&lt;1000, 1, 0)</f>
        <v>0</v>
      </c>
      <c r="P693" s="6">
        <f>Table1[[#This Row],[actual_price]]*Table1[[#This Row],[rating_count]]</f>
        <v>630520</v>
      </c>
      <c r="Q693" s="3" t="str">
        <f>IF(Table1[[#This Row],[discounted_price]]&lt;200, "₹ 200",IF(Table1[[#This Row],[discounted_price]]&lt;=500,"₹ 200-₹ 500", "&gt;₹ 500"))</f>
        <v>&gt;₹ 500</v>
      </c>
      <c r="R693">
        <f>Table1[[#This Row],[rating]]*Table1[[#This Row],[rating_count]]</f>
        <v>12610.400000000001</v>
      </c>
      <c r="S693" t="str">
        <f>IF(Table1[[#This Row],[discount_percentage]]&lt;0.25, "Low", IF(Table1[[#This Row],[discount_percentage]]&lt;0.5, "Medium", "High"))</f>
        <v>Low</v>
      </c>
    </row>
    <row r="694" spans="1:19" x14ac:dyDescent="0.25">
      <c r="A694" t="s">
        <v>1488</v>
      </c>
      <c r="B694" t="s">
        <v>1489</v>
      </c>
      <c r="C694" t="str">
        <f>TRIM(LEFT(Table1[[#This Row],[product_name]], FIND(" ", Table1[[#This Row],[product_name]], FIND(" ", Table1[[#This Row],[product_name]], FIND(" ", Table1[[#This Row],[product_name]])+1)+1)))</f>
        <v>Zebronics Zeb-Transformer Gaming</v>
      </c>
      <c r="D694" t="str">
        <f>PROPER(Table1[[#This Row],[Column1]])</f>
        <v>Zebronics Zeb-Transformer Gaming</v>
      </c>
      <c r="E694" t="s">
        <v>21</v>
      </c>
      <c r="F694" t="s">
        <v>22</v>
      </c>
      <c r="G694" t="s">
        <v>23</v>
      </c>
      <c r="H694" t="s">
        <v>24</v>
      </c>
      <c r="I694" s="1">
        <v>159</v>
      </c>
      <c r="J694" s="1">
        <v>1599</v>
      </c>
      <c r="K694" s="4">
        <v>0.19</v>
      </c>
      <c r="L694">
        <f>IF(Table1[[#This Row],[discount_percentage]]&gt;=0.5, 1,0)</f>
        <v>0</v>
      </c>
      <c r="M694">
        <v>4.3</v>
      </c>
      <c r="N694" s="2">
        <v>27223</v>
      </c>
      <c r="O694" s="5">
        <f>IF(Table1[[#This Row],[rating_count]]&lt;1000, 1, 0)</f>
        <v>0</v>
      </c>
      <c r="P694" s="6">
        <f>Table1[[#This Row],[actual_price]]*Table1[[#This Row],[rating_count]]</f>
        <v>43529577</v>
      </c>
      <c r="Q694" s="3" t="str">
        <f>IF(Table1[[#This Row],[discounted_price]]&lt;200, "₹ 200",IF(Table1[[#This Row],[discounted_price]]&lt;=500,"₹ 200-₹ 500", "&gt;₹ 500"))</f>
        <v>₹ 200</v>
      </c>
      <c r="R694">
        <f>Table1[[#This Row],[rating]]*Table1[[#This Row],[rating_count]]</f>
        <v>117058.9</v>
      </c>
      <c r="S694" t="str">
        <f>IF(Table1[[#This Row],[discount_percentage]]&lt;0.25, "Low", IF(Table1[[#This Row],[discount_percentage]]&lt;0.5, "Medium", "High"))</f>
        <v>Low</v>
      </c>
    </row>
    <row r="695" spans="1:19" x14ac:dyDescent="0.25">
      <c r="A695" t="s">
        <v>1490</v>
      </c>
      <c r="B695" t="s">
        <v>1491</v>
      </c>
      <c r="C695" t="str">
        <f>TRIM(LEFT(Table1[[#This Row],[product_name]], FIND(" ", Table1[[#This Row],[product_name]], FIND(" ", Table1[[#This Row],[product_name]], FIND(" ", Table1[[#This Row],[product_name]])+1)+1)))</f>
        <v>SanDisk Ultra 64</v>
      </c>
      <c r="D695" t="str">
        <f>PROPER(Table1[[#This Row],[Column1]])</f>
        <v>Sandisk Ultra 64</v>
      </c>
      <c r="E695" t="s">
        <v>21</v>
      </c>
      <c r="F695" t="s">
        <v>1236</v>
      </c>
      <c r="G695" t="s">
        <v>1237</v>
      </c>
      <c r="I695" s="1">
        <v>1299</v>
      </c>
      <c r="J695" s="1">
        <v>1650</v>
      </c>
      <c r="K695" s="4">
        <v>0.56000000000000005</v>
      </c>
      <c r="L695">
        <f>IF(Table1[[#This Row],[discount_percentage]]&gt;=0.5, 1,0)</f>
        <v>1</v>
      </c>
      <c r="M695">
        <v>4.3</v>
      </c>
      <c r="N695" s="2">
        <v>82356</v>
      </c>
      <c r="O695" s="5">
        <f>IF(Table1[[#This Row],[rating_count]]&lt;1000, 1, 0)</f>
        <v>0</v>
      </c>
      <c r="P695" s="6">
        <f>Table1[[#This Row],[actual_price]]*Table1[[#This Row],[rating_count]]</f>
        <v>135887400</v>
      </c>
      <c r="Q695" s="3" t="str">
        <f>IF(Table1[[#This Row],[discounted_price]]&lt;200, "₹ 200",IF(Table1[[#This Row],[discounted_price]]&lt;=500,"₹ 200-₹ 500", "&gt;₹ 500"))</f>
        <v>&gt;₹ 500</v>
      </c>
      <c r="R695">
        <f>Table1[[#This Row],[rating]]*Table1[[#This Row],[rating_count]]</f>
        <v>354130.8</v>
      </c>
      <c r="S695" t="str">
        <f>IF(Table1[[#This Row],[discount_percentage]]&lt;0.25, "Low", IF(Table1[[#This Row],[discount_percentage]]&lt;0.5, "Medium", "High"))</f>
        <v>High</v>
      </c>
    </row>
    <row r="696" spans="1:19" x14ac:dyDescent="0.25">
      <c r="A696" t="s">
        <v>1492</v>
      </c>
      <c r="B696" t="s">
        <v>1493</v>
      </c>
      <c r="C696" t="str">
        <f>TRIM(LEFT(Table1[[#This Row],[product_name]], FIND(" ", Table1[[#This Row],[product_name]], FIND(" ", Table1[[#This Row],[product_name]], FIND(" ", Table1[[#This Row],[product_name]])+1)+1)))</f>
        <v>Parker Classic Gold</v>
      </c>
      <c r="D696" t="str">
        <f>PROPER(Table1[[#This Row],[Column1]])</f>
        <v>Parker Classic Gold</v>
      </c>
      <c r="E696" t="s">
        <v>52</v>
      </c>
      <c r="F696" t="s">
        <v>714</v>
      </c>
      <c r="G696" t="s">
        <v>715</v>
      </c>
      <c r="I696" s="1">
        <v>1599</v>
      </c>
      <c r="J696" s="1">
        <v>600</v>
      </c>
      <c r="K696" s="4">
        <v>0.2</v>
      </c>
      <c r="L696">
        <f>IF(Table1[[#This Row],[discount_percentage]]&gt;=0.5, 1,0)</f>
        <v>0</v>
      </c>
      <c r="M696">
        <v>4.3</v>
      </c>
      <c r="N696" s="2">
        <v>5719</v>
      </c>
      <c r="O696" s="5">
        <f>IF(Table1[[#This Row],[rating_count]]&lt;1000, 1, 0)</f>
        <v>0</v>
      </c>
      <c r="P696" s="6">
        <f>Table1[[#This Row],[actual_price]]*Table1[[#This Row],[rating_count]]</f>
        <v>3431400</v>
      </c>
      <c r="Q696" s="3" t="str">
        <f>IF(Table1[[#This Row],[discounted_price]]&lt;200, "₹ 200",IF(Table1[[#This Row],[discounted_price]]&lt;=500,"₹ 200-₹ 500", "&gt;₹ 500"))</f>
        <v>&gt;₹ 500</v>
      </c>
      <c r="R696">
        <f>Table1[[#This Row],[rating]]*Table1[[#This Row],[rating_count]]</f>
        <v>24591.7</v>
      </c>
      <c r="S696" t="str">
        <f>IF(Table1[[#This Row],[discount_percentage]]&lt;0.25, "Low", IF(Table1[[#This Row],[discount_percentage]]&lt;0.5, "Medium", "High"))</f>
        <v>Low</v>
      </c>
    </row>
    <row r="697" spans="1:19" x14ac:dyDescent="0.25">
      <c r="A697" t="s">
        <v>1494</v>
      </c>
      <c r="B697" t="s">
        <v>1495</v>
      </c>
      <c r="C697" t="str">
        <f>TRIM(LEFT(Table1[[#This Row],[product_name]], FIND(" ", Table1[[#This Row],[product_name]], FIND(" ", Table1[[#This Row],[product_name]], FIND(" ", Table1[[#This Row],[product_name]])+1)+1)))</f>
        <v>Tarkan Portable Folding</v>
      </c>
      <c r="D697" t="str">
        <f>PROPER(Table1[[#This Row],[Column1]])</f>
        <v>Tarkan Portable Folding</v>
      </c>
      <c r="E697" t="s">
        <v>21</v>
      </c>
      <c r="F697" t="s">
        <v>22</v>
      </c>
      <c r="G697" t="s">
        <v>475</v>
      </c>
      <c r="H697" t="s">
        <v>1496</v>
      </c>
      <c r="I697" s="1">
        <v>294</v>
      </c>
      <c r="J697" s="1">
        <v>2499</v>
      </c>
      <c r="K697" s="4">
        <v>0.6</v>
      </c>
      <c r="L697">
        <f>IF(Table1[[#This Row],[discount_percentage]]&gt;=0.5, 1,0)</f>
        <v>1</v>
      </c>
      <c r="M697">
        <v>4.3</v>
      </c>
      <c r="N697" s="2">
        <v>1690</v>
      </c>
      <c r="O697" s="5">
        <f>IF(Table1[[#This Row],[rating_count]]&lt;1000, 1, 0)</f>
        <v>0</v>
      </c>
      <c r="P697" s="6">
        <f>Table1[[#This Row],[actual_price]]*Table1[[#This Row],[rating_count]]</f>
        <v>4223310</v>
      </c>
      <c r="Q697" s="3" t="str">
        <f>IF(Table1[[#This Row],[discounted_price]]&lt;200, "₹ 200",IF(Table1[[#This Row],[discounted_price]]&lt;=500,"₹ 200-₹ 500", "&gt;₹ 500"))</f>
        <v>₹ 200-₹ 500</v>
      </c>
      <c r="R697">
        <f>Table1[[#This Row],[rating]]*Table1[[#This Row],[rating_count]]</f>
        <v>7267</v>
      </c>
      <c r="S697" t="str">
        <f>IF(Table1[[#This Row],[discount_percentage]]&lt;0.25, "Low", IF(Table1[[#This Row],[discount_percentage]]&lt;0.5, "Medium", "High"))</f>
        <v>High</v>
      </c>
    </row>
    <row r="698" spans="1:19" x14ac:dyDescent="0.25">
      <c r="A698" t="s">
        <v>1497</v>
      </c>
      <c r="B698" t="s">
        <v>1498</v>
      </c>
      <c r="C698" t="str">
        <f>TRIM(LEFT(Table1[[#This Row],[product_name]], FIND(" ", Table1[[#This Row],[product_name]], FIND(" ", Table1[[#This Row],[product_name]], FIND(" ", Table1[[#This Row],[product_name]])+1)+1)))</f>
        <v>Quantum RJ45 Ethernet</v>
      </c>
      <c r="D698" t="str">
        <f>PROPER(Table1[[#This Row],[Column1]])</f>
        <v>Quantum Rj45 Ethernet</v>
      </c>
      <c r="E698" t="s">
        <v>21</v>
      </c>
      <c r="F698" t="s">
        <v>1376</v>
      </c>
      <c r="G698" t="s">
        <v>1377</v>
      </c>
      <c r="H698" t="s">
        <v>1378</v>
      </c>
      <c r="I698" s="1">
        <v>828</v>
      </c>
      <c r="J698" s="1">
        <v>699</v>
      </c>
      <c r="K698" s="4">
        <v>0.66</v>
      </c>
      <c r="L698">
        <f>IF(Table1[[#This Row],[discount_percentage]]&gt;=0.5, 1,0)</f>
        <v>1</v>
      </c>
      <c r="M698">
        <v>4.4000000000000004</v>
      </c>
      <c r="N698" s="2">
        <v>8372</v>
      </c>
      <c r="O698" s="5">
        <f>IF(Table1[[#This Row],[rating_count]]&lt;1000, 1, 0)</f>
        <v>0</v>
      </c>
      <c r="P698" s="6">
        <f>Table1[[#This Row],[actual_price]]*Table1[[#This Row],[rating_count]]</f>
        <v>5852028</v>
      </c>
      <c r="Q698" s="3" t="str">
        <f>IF(Table1[[#This Row],[discounted_price]]&lt;200, "₹ 200",IF(Table1[[#This Row],[discounted_price]]&lt;=500,"₹ 200-₹ 500", "&gt;₹ 500"))</f>
        <v>&gt;₹ 500</v>
      </c>
      <c r="R698">
        <f>Table1[[#This Row],[rating]]*Table1[[#This Row],[rating_count]]</f>
        <v>36836.800000000003</v>
      </c>
      <c r="S698" t="str">
        <f>IF(Table1[[#This Row],[discount_percentage]]&lt;0.25, "Low", IF(Table1[[#This Row],[discount_percentage]]&lt;0.5, "Medium", "High"))</f>
        <v>High</v>
      </c>
    </row>
    <row r="699" spans="1:19" x14ac:dyDescent="0.25">
      <c r="A699" t="s">
        <v>1499</v>
      </c>
      <c r="B699" t="s">
        <v>1500</v>
      </c>
      <c r="C699" t="str">
        <f>TRIM(LEFT(Table1[[#This Row],[product_name]], FIND(" ", Table1[[#This Row],[product_name]], FIND(" ", Table1[[#This Row],[product_name]], FIND(" ", Table1[[#This Row],[product_name]])+1)+1)))</f>
        <v>HP USB Wireless</v>
      </c>
      <c r="D699" t="str">
        <f>PROPER(Table1[[#This Row],[Column1]])</f>
        <v>Hp Usb Wireless</v>
      </c>
      <c r="E699" t="s">
        <v>52</v>
      </c>
      <c r="F699" t="s">
        <v>750</v>
      </c>
      <c r="G699" t="s">
        <v>751</v>
      </c>
      <c r="H699" t="s">
        <v>1130</v>
      </c>
      <c r="I699" s="1">
        <v>745</v>
      </c>
      <c r="J699" s="1">
        <v>2198</v>
      </c>
      <c r="K699" s="4">
        <v>0.39</v>
      </c>
      <c r="L699">
        <f>IF(Table1[[#This Row],[discount_percentage]]&gt;=0.5, 1,0)</f>
        <v>0</v>
      </c>
      <c r="M699">
        <v>4</v>
      </c>
      <c r="N699" s="2">
        <v>7113</v>
      </c>
      <c r="O699" s="5">
        <f>IF(Table1[[#This Row],[rating_count]]&lt;1000, 1, 0)</f>
        <v>0</v>
      </c>
      <c r="P699" s="6">
        <f>Table1[[#This Row],[actual_price]]*Table1[[#This Row],[rating_count]]</f>
        <v>15634374</v>
      </c>
      <c r="Q699" s="3" t="str">
        <f>IF(Table1[[#This Row],[discounted_price]]&lt;200, "₹ 200",IF(Table1[[#This Row],[discounted_price]]&lt;=500,"₹ 200-₹ 500", "&gt;₹ 500"))</f>
        <v>&gt;₹ 500</v>
      </c>
      <c r="R699">
        <f>Table1[[#This Row],[rating]]*Table1[[#This Row],[rating_count]]</f>
        <v>28452</v>
      </c>
      <c r="S699" t="str">
        <f>IF(Table1[[#This Row],[discount_percentage]]&lt;0.25, "Low", IF(Table1[[#This Row],[discount_percentage]]&lt;0.5, "Medium", "High"))</f>
        <v>Medium</v>
      </c>
    </row>
    <row r="700" spans="1:19" x14ac:dyDescent="0.25">
      <c r="A700" t="s">
        <v>1501</v>
      </c>
      <c r="B700" t="s">
        <v>1502</v>
      </c>
      <c r="C700" t="str">
        <f>TRIM(LEFT(Table1[[#This Row],[product_name]], FIND(" ", Table1[[#This Row],[product_name]], FIND(" ", Table1[[#This Row],[product_name]], FIND(" ", Table1[[#This Row],[product_name]])+1)+1)))</f>
        <v>HUMBLE Dynamic Lapel</v>
      </c>
      <c r="D700" t="str">
        <f>PROPER(Table1[[#This Row],[Column1]])</f>
        <v>Humble Dynamic Lapel</v>
      </c>
      <c r="E700" t="s">
        <v>52</v>
      </c>
      <c r="F700" t="s">
        <v>1335</v>
      </c>
      <c r="G700" t="s">
        <v>54</v>
      </c>
      <c r="H700" t="s">
        <v>1345</v>
      </c>
      <c r="I700" s="1">
        <v>1549</v>
      </c>
      <c r="J700" s="1">
        <v>499</v>
      </c>
      <c r="K700" s="4">
        <v>0.6</v>
      </c>
      <c r="L700">
        <f>IF(Table1[[#This Row],[discount_percentage]]&gt;=0.5, 1,0)</f>
        <v>1</v>
      </c>
      <c r="M700">
        <v>3.3</v>
      </c>
      <c r="N700" s="2">
        <v>2804</v>
      </c>
      <c r="O700" s="5">
        <f>IF(Table1[[#This Row],[rating_count]]&lt;1000, 1, 0)</f>
        <v>0</v>
      </c>
      <c r="P700" s="6">
        <f>Table1[[#This Row],[actual_price]]*Table1[[#This Row],[rating_count]]</f>
        <v>1399196</v>
      </c>
      <c r="Q700" s="3" t="str">
        <f>IF(Table1[[#This Row],[discounted_price]]&lt;200, "₹ 200",IF(Table1[[#This Row],[discounted_price]]&lt;=500,"₹ 200-₹ 500", "&gt;₹ 500"))</f>
        <v>&gt;₹ 500</v>
      </c>
      <c r="R700">
        <f>Table1[[#This Row],[rating]]*Table1[[#This Row],[rating_count]]</f>
        <v>9253.1999999999989</v>
      </c>
      <c r="S700" t="str">
        <f>IF(Table1[[#This Row],[discount_percentage]]&lt;0.25, "Low", IF(Table1[[#This Row],[discount_percentage]]&lt;0.5, "Medium", "High"))</f>
        <v>High</v>
      </c>
    </row>
    <row r="701" spans="1:19" x14ac:dyDescent="0.25">
      <c r="A701" t="s">
        <v>1503</v>
      </c>
      <c r="B701" t="s">
        <v>1504</v>
      </c>
      <c r="C701" t="str">
        <f>TRIM(LEFT(Table1[[#This Row],[product_name]], FIND(" ", Table1[[#This Row],[product_name]], FIND(" ", Table1[[#This Row],[product_name]], FIND(" ", Table1[[#This Row],[product_name]])+1)+1)))</f>
        <v>Boult Audio Omega</v>
      </c>
      <c r="D701" t="str">
        <f>PROPER(Table1[[#This Row],[Column1]])</f>
        <v>Boult Audio Omega</v>
      </c>
      <c r="E701" t="s">
        <v>21</v>
      </c>
      <c r="F701" t="s">
        <v>22</v>
      </c>
      <c r="G701" t="s">
        <v>23</v>
      </c>
      <c r="H701" t="s">
        <v>24</v>
      </c>
      <c r="I701" s="1">
        <v>349</v>
      </c>
      <c r="J701" s="1">
        <v>9999</v>
      </c>
      <c r="K701" s="4">
        <v>0.8</v>
      </c>
      <c r="L701">
        <f>IF(Table1[[#This Row],[discount_percentage]]&gt;=0.5, 1,0)</f>
        <v>1</v>
      </c>
      <c r="M701">
        <v>3.7</v>
      </c>
      <c r="N701" s="2">
        <v>1986</v>
      </c>
      <c r="O701" s="5">
        <f>IF(Table1[[#This Row],[rating_count]]&lt;1000, 1, 0)</f>
        <v>0</v>
      </c>
      <c r="P701" s="6">
        <f>Table1[[#This Row],[actual_price]]*Table1[[#This Row],[rating_count]]</f>
        <v>19858014</v>
      </c>
      <c r="Q701" s="3" t="str">
        <f>IF(Table1[[#This Row],[discounted_price]]&lt;200, "₹ 200",IF(Table1[[#This Row],[discounted_price]]&lt;=500,"₹ 200-₹ 500", "&gt;₹ 500"))</f>
        <v>₹ 200-₹ 500</v>
      </c>
      <c r="R701">
        <f>Table1[[#This Row],[rating]]*Table1[[#This Row],[rating_count]]</f>
        <v>7348.2000000000007</v>
      </c>
      <c r="S701" t="str">
        <f>IF(Table1[[#This Row],[discount_percentage]]&lt;0.25, "Low", IF(Table1[[#This Row],[discount_percentage]]&lt;0.5, "Medium", "High"))</f>
        <v>High</v>
      </c>
    </row>
    <row r="702" spans="1:19" x14ac:dyDescent="0.25">
      <c r="A702" t="s">
        <v>1505</v>
      </c>
      <c r="B702" t="s">
        <v>1506</v>
      </c>
      <c r="C702" t="str">
        <f>TRIM(LEFT(Table1[[#This Row],[product_name]], FIND(" ", Table1[[#This Row],[product_name]], FIND(" ", Table1[[#This Row],[product_name]], FIND(" ", Table1[[#This Row],[product_name]])+1)+1)))</f>
        <v>STRIFF UPH2W Multi</v>
      </c>
      <c r="D702" t="str">
        <f>PROPER(Table1[[#This Row],[Column1]])</f>
        <v>Striff Uph2W Multi</v>
      </c>
      <c r="E702" t="s">
        <v>21</v>
      </c>
      <c r="F702" t="s">
        <v>22</v>
      </c>
      <c r="G702" t="s">
        <v>23</v>
      </c>
      <c r="H702" t="s">
        <v>24</v>
      </c>
      <c r="I702" s="1">
        <v>970</v>
      </c>
      <c r="J702" s="1">
        <v>499</v>
      </c>
      <c r="K702" s="4">
        <v>0.8</v>
      </c>
      <c r="L702">
        <f>IF(Table1[[#This Row],[discount_percentage]]&gt;=0.5, 1,0)</f>
        <v>1</v>
      </c>
      <c r="M702">
        <v>4.0999999999999996</v>
      </c>
      <c r="N702" s="2">
        <v>2451</v>
      </c>
      <c r="O702" s="5">
        <f>IF(Table1[[#This Row],[rating_count]]&lt;1000, 1, 0)</f>
        <v>0</v>
      </c>
      <c r="P702" s="6">
        <f>Table1[[#This Row],[actual_price]]*Table1[[#This Row],[rating_count]]</f>
        <v>1223049</v>
      </c>
      <c r="Q702" s="3" t="str">
        <f>IF(Table1[[#This Row],[discounted_price]]&lt;200, "₹ 200",IF(Table1[[#This Row],[discounted_price]]&lt;=500,"₹ 200-₹ 500", "&gt;₹ 500"))</f>
        <v>&gt;₹ 500</v>
      </c>
      <c r="R702">
        <f>Table1[[#This Row],[rating]]*Table1[[#This Row],[rating_count]]</f>
        <v>10049.099999999999</v>
      </c>
      <c r="S702" t="str">
        <f>IF(Table1[[#This Row],[discount_percentage]]&lt;0.25, "Low", IF(Table1[[#This Row],[discount_percentage]]&lt;0.5, "Medium", "High"))</f>
        <v>High</v>
      </c>
    </row>
    <row r="703" spans="1:19" x14ac:dyDescent="0.25">
      <c r="A703" t="s">
        <v>1507</v>
      </c>
      <c r="B703" t="s">
        <v>1508</v>
      </c>
      <c r="C703" t="str">
        <f>TRIM(LEFT(Table1[[#This Row],[product_name]], FIND(" ", Table1[[#This Row],[product_name]], FIND(" ", Table1[[#This Row],[product_name]], FIND(" ", Table1[[#This Row],[product_name]])+1)+1)))</f>
        <v>Amazon Basics Wireless</v>
      </c>
      <c r="D703" t="str">
        <f>PROPER(Table1[[#This Row],[Column1]])</f>
        <v>Amazon Basics Wireless</v>
      </c>
      <c r="E703" t="s">
        <v>21</v>
      </c>
      <c r="F703" t="s">
        <v>41</v>
      </c>
      <c r="G703" t="s">
        <v>1365</v>
      </c>
      <c r="I703" s="1">
        <v>1469</v>
      </c>
      <c r="J703" s="1">
        <v>1000</v>
      </c>
      <c r="K703" s="4">
        <v>0.5</v>
      </c>
      <c r="L703">
        <f>IF(Table1[[#This Row],[discount_percentage]]&gt;=0.5, 1,0)</f>
        <v>1</v>
      </c>
      <c r="M703">
        <v>5</v>
      </c>
      <c r="N703" s="2">
        <v>23</v>
      </c>
      <c r="O703" s="5">
        <f>IF(Table1[[#This Row],[rating_count]]&lt;1000, 1, 0)</f>
        <v>1</v>
      </c>
      <c r="P703" s="6">
        <f>Table1[[#This Row],[actual_price]]*Table1[[#This Row],[rating_count]]</f>
        <v>23000</v>
      </c>
      <c r="Q703" s="3" t="str">
        <f>IF(Table1[[#This Row],[discounted_price]]&lt;200, "₹ 200",IF(Table1[[#This Row],[discounted_price]]&lt;=500,"₹ 200-₹ 500", "&gt;₹ 500"))</f>
        <v>&gt;₹ 500</v>
      </c>
      <c r="R703">
        <f>Table1[[#This Row],[rating]]*Table1[[#This Row],[rating_count]]</f>
        <v>115</v>
      </c>
      <c r="S703" t="str">
        <f>IF(Table1[[#This Row],[discount_percentage]]&lt;0.25, "Low", IF(Table1[[#This Row],[discount_percentage]]&lt;0.5, "Medium", "High"))</f>
        <v>High</v>
      </c>
    </row>
    <row r="704" spans="1:19" x14ac:dyDescent="0.25">
      <c r="A704" t="s">
        <v>1509</v>
      </c>
      <c r="B704" t="s">
        <v>1510</v>
      </c>
      <c r="C704" t="str">
        <f>TRIM(LEFT(Table1[[#This Row],[product_name]], FIND(" ", Table1[[#This Row],[product_name]], FIND(" ", Table1[[#This Row],[product_name]], FIND(" ", Table1[[#This Row],[product_name]])+1)+1)))</f>
        <v>Crucial RAM 8GB</v>
      </c>
      <c r="D704" t="str">
        <f>PROPER(Table1[[#This Row],[Column1]])</f>
        <v>Crucial Ram 8Gb</v>
      </c>
      <c r="E704" t="s">
        <v>1305</v>
      </c>
      <c r="F704" t="s">
        <v>1306</v>
      </c>
      <c r="G704" t="s">
        <v>1307</v>
      </c>
      <c r="H704" t="s">
        <v>1308</v>
      </c>
      <c r="I704" s="1">
        <v>198</v>
      </c>
      <c r="J704" s="1">
        <v>3500</v>
      </c>
      <c r="K704" s="4">
        <v>0.49</v>
      </c>
      <c r="L704">
        <f>IF(Table1[[#This Row],[discount_percentage]]&gt;=0.5, 1,0)</f>
        <v>0</v>
      </c>
      <c r="M704">
        <v>4.5</v>
      </c>
      <c r="N704" s="2">
        <v>26194</v>
      </c>
      <c r="O704" s="5">
        <f>IF(Table1[[#This Row],[rating_count]]&lt;1000, 1, 0)</f>
        <v>0</v>
      </c>
      <c r="P704" s="6">
        <f>Table1[[#This Row],[actual_price]]*Table1[[#This Row],[rating_count]]</f>
        <v>91679000</v>
      </c>
      <c r="Q704" s="3" t="str">
        <f>IF(Table1[[#This Row],[discounted_price]]&lt;200, "₹ 200",IF(Table1[[#This Row],[discounted_price]]&lt;=500,"₹ 200-₹ 500", "&gt;₹ 500"))</f>
        <v>₹ 200</v>
      </c>
      <c r="R704">
        <f>Table1[[#This Row],[rating]]*Table1[[#This Row],[rating_count]]</f>
        <v>117873</v>
      </c>
      <c r="S704" t="str">
        <f>IF(Table1[[#This Row],[discount_percentage]]&lt;0.25, "Low", IF(Table1[[#This Row],[discount_percentage]]&lt;0.5, "Medium", "High"))</f>
        <v>Medium</v>
      </c>
    </row>
    <row r="705" spans="1:19" x14ac:dyDescent="0.25">
      <c r="A705" t="s">
        <v>1511</v>
      </c>
      <c r="B705" t="s">
        <v>1512</v>
      </c>
      <c r="C705" t="str">
        <f>TRIM(LEFT(Table1[[#This Row],[product_name]], FIND(" ", Table1[[#This Row],[product_name]], FIND(" ", Table1[[#This Row],[product_name]], FIND(" ", Table1[[#This Row],[product_name]])+1)+1)))</f>
        <v>APC Back-UPS BX600C-IN</v>
      </c>
      <c r="D705" t="str">
        <f>PROPER(Table1[[#This Row],[Column1]])</f>
        <v>Apc Back-Ups Bx600C-In</v>
      </c>
      <c r="E705" t="s">
        <v>52</v>
      </c>
      <c r="F705" t="s">
        <v>1335</v>
      </c>
      <c r="G705" t="s">
        <v>54</v>
      </c>
      <c r="H705" t="s">
        <v>1513</v>
      </c>
      <c r="I705" s="1">
        <v>549</v>
      </c>
      <c r="J705" s="1">
        <v>4100</v>
      </c>
      <c r="K705" s="4">
        <v>0.2</v>
      </c>
      <c r="L705">
        <f>IF(Table1[[#This Row],[discount_percentage]]&gt;=0.5, 1,0)</f>
        <v>0</v>
      </c>
      <c r="M705">
        <v>3.9</v>
      </c>
      <c r="N705" s="2">
        <v>15783</v>
      </c>
      <c r="O705" s="5">
        <f>IF(Table1[[#This Row],[rating_count]]&lt;1000, 1, 0)</f>
        <v>0</v>
      </c>
      <c r="P705" s="6">
        <f>Table1[[#This Row],[actual_price]]*Table1[[#This Row],[rating_count]]</f>
        <v>64710300</v>
      </c>
      <c r="Q705" s="3" t="str">
        <f>IF(Table1[[#This Row],[discounted_price]]&lt;200, "₹ 200",IF(Table1[[#This Row],[discounted_price]]&lt;=500,"₹ 200-₹ 500", "&gt;₹ 500"))</f>
        <v>&gt;₹ 500</v>
      </c>
      <c r="R705">
        <f>Table1[[#This Row],[rating]]*Table1[[#This Row],[rating_count]]</f>
        <v>61553.7</v>
      </c>
      <c r="S705" t="str">
        <f>IF(Table1[[#This Row],[discount_percentage]]&lt;0.25, "Low", IF(Table1[[#This Row],[discount_percentage]]&lt;0.5, "Medium", "High"))</f>
        <v>Low</v>
      </c>
    </row>
    <row r="706" spans="1:19" x14ac:dyDescent="0.25">
      <c r="A706" t="s">
        <v>1514</v>
      </c>
      <c r="B706" t="s">
        <v>1515</v>
      </c>
      <c r="C706" t="str">
        <f>TRIM(LEFT(Table1[[#This Row],[product_name]], FIND(" ", Table1[[#This Row],[product_name]], FIND(" ", Table1[[#This Row],[product_name]], FIND(" ", Table1[[#This Row],[product_name]])+1)+1)))</f>
        <v>Luxor 5 Subject</v>
      </c>
      <c r="D706" t="str">
        <f>PROPER(Table1[[#This Row],[Column1]])</f>
        <v>Luxor 5 Subject</v>
      </c>
      <c r="E706" t="s">
        <v>52</v>
      </c>
      <c r="F706" t="s">
        <v>714</v>
      </c>
      <c r="G706" t="s">
        <v>715</v>
      </c>
      <c r="I706" s="1">
        <v>2999</v>
      </c>
      <c r="J706" s="1">
        <v>180</v>
      </c>
      <c r="K706" s="4">
        <v>0.31</v>
      </c>
      <c r="L706">
        <f>IF(Table1[[#This Row],[discount_percentage]]&gt;=0.5, 1,0)</f>
        <v>0</v>
      </c>
      <c r="M706">
        <v>4.4000000000000004</v>
      </c>
      <c r="N706" s="2">
        <v>8053</v>
      </c>
      <c r="O706" s="5">
        <f>IF(Table1[[#This Row],[rating_count]]&lt;1000, 1, 0)</f>
        <v>0</v>
      </c>
      <c r="P706" s="6">
        <f>Table1[[#This Row],[actual_price]]*Table1[[#This Row],[rating_count]]</f>
        <v>1449540</v>
      </c>
      <c r="Q706" s="3" t="str">
        <f>IF(Table1[[#This Row],[discounted_price]]&lt;200, "₹ 200",IF(Table1[[#This Row],[discounted_price]]&lt;=500,"₹ 200-₹ 500", "&gt;₹ 500"))</f>
        <v>&gt;₹ 500</v>
      </c>
      <c r="R706">
        <f>Table1[[#This Row],[rating]]*Table1[[#This Row],[rating_count]]</f>
        <v>35433.200000000004</v>
      </c>
      <c r="S706" t="str">
        <f>IF(Table1[[#This Row],[discount_percentage]]&lt;0.25, "Low", IF(Table1[[#This Row],[discount_percentage]]&lt;0.5, "Medium", "High"))</f>
        <v>Medium</v>
      </c>
    </row>
    <row r="707" spans="1:19" x14ac:dyDescent="0.25">
      <c r="A707" t="s">
        <v>1516</v>
      </c>
      <c r="B707" t="s">
        <v>1517</v>
      </c>
      <c r="C707" t="str">
        <f>TRIM(LEFT(Table1[[#This Row],[product_name]], FIND(" ", Table1[[#This Row],[product_name]], FIND(" ", Table1[[#This Row],[product_name]], FIND(" ", Table1[[#This Row],[product_name]])+1)+1)))</f>
        <v>Zebronics Zeb-Jaguar Wireless</v>
      </c>
      <c r="D707" t="str">
        <f>PROPER(Table1[[#This Row],[Column1]])</f>
        <v>Zebronics Zeb-Jaguar Wireless</v>
      </c>
      <c r="E707" t="s">
        <v>52</v>
      </c>
      <c r="F707" t="s">
        <v>714</v>
      </c>
      <c r="G707" t="s">
        <v>715</v>
      </c>
      <c r="I707" s="1">
        <v>12000</v>
      </c>
      <c r="J707" s="1">
        <v>1190</v>
      </c>
      <c r="K707" s="4">
        <v>0.66</v>
      </c>
      <c r="L707">
        <f>IF(Table1[[#This Row],[discount_percentage]]&gt;=0.5, 1,0)</f>
        <v>1</v>
      </c>
      <c r="M707">
        <v>4.0999999999999996</v>
      </c>
      <c r="N707" s="2">
        <v>2809</v>
      </c>
      <c r="O707" s="5">
        <f>IF(Table1[[#This Row],[rating_count]]&lt;1000, 1, 0)</f>
        <v>0</v>
      </c>
      <c r="P707" s="6">
        <f>Table1[[#This Row],[actual_price]]*Table1[[#This Row],[rating_count]]</f>
        <v>3342710</v>
      </c>
      <c r="Q707" s="3" t="str">
        <f>IF(Table1[[#This Row],[discounted_price]]&lt;200, "₹ 200",IF(Table1[[#This Row],[discounted_price]]&lt;=500,"₹ 200-₹ 500", "&gt;₹ 500"))</f>
        <v>&gt;₹ 500</v>
      </c>
      <c r="R707">
        <f>Table1[[#This Row],[rating]]*Table1[[#This Row],[rating_count]]</f>
        <v>11516.9</v>
      </c>
      <c r="S707" t="str">
        <f>IF(Table1[[#This Row],[discount_percentage]]&lt;0.25, "Low", IF(Table1[[#This Row],[discount_percentage]]&lt;0.5, "Medium", "High"))</f>
        <v>High</v>
      </c>
    </row>
    <row r="708" spans="1:19" x14ac:dyDescent="0.25">
      <c r="A708" t="s">
        <v>1518</v>
      </c>
      <c r="B708" t="s">
        <v>1519</v>
      </c>
      <c r="C708" t="str">
        <f>TRIM(LEFT(Table1[[#This Row],[product_name]], FIND(" ", Table1[[#This Row],[product_name]], FIND(" ", Table1[[#This Row],[product_name]], FIND(" ", Table1[[#This Row],[product_name]])+1)+1)))</f>
        <v>Boult Audio Truebuds</v>
      </c>
      <c r="D708" t="str">
        <f>PROPER(Table1[[#This Row],[Column1]])</f>
        <v>Boult Audio Truebuds</v>
      </c>
      <c r="E708" t="s">
        <v>52</v>
      </c>
      <c r="F708" t="s">
        <v>750</v>
      </c>
      <c r="G708" t="s">
        <v>751</v>
      </c>
      <c r="H708" t="s">
        <v>752</v>
      </c>
      <c r="I708" s="1">
        <v>1299</v>
      </c>
      <c r="J708" s="1">
        <v>7999</v>
      </c>
      <c r="K708" s="4">
        <v>0.85</v>
      </c>
      <c r="L708">
        <f>IF(Table1[[#This Row],[discount_percentage]]&gt;=0.5, 1,0)</f>
        <v>1</v>
      </c>
      <c r="M708">
        <v>3.6</v>
      </c>
      <c r="N708" s="2">
        <v>25910</v>
      </c>
      <c r="O708" s="5">
        <f>IF(Table1[[#This Row],[rating_count]]&lt;1000, 1, 0)</f>
        <v>0</v>
      </c>
      <c r="P708" s="6">
        <f>Table1[[#This Row],[actual_price]]*Table1[[#This Row],[rating_count]]</f>
        <v>207254090</v>
      </c>
      <c r="Q708" s="3" t="str">
        <f>IF(Table1[[#This Row],[discounted_price]]&lt;200, "₹ 200",IF(Table1[[#This Row],[discounted_price]]&lt;=500,"₹ 200-₹ 500", "&gt;₹ 500"))</f>
        <v>&gt;₹ 500</v>
      </c>
      <c r="R708">
        <f>Table1[[#This Row],[rating]]*Table1[[#This Row],[rating_count]]</f>
        <v>93276</v>
      </c>
      <c r="S708" t="str">
        <f>IF(Table1[[#This Row],[discount_percentage]]&lt;0.25, "Low", IF(Table1[[#This Row],[discount_percentage]]&lt;0.5, "Medium", "High"))</f>
        <v>High</v>
      </c>
    </row>
    <row r="709" spans="1:19" x14ac:dyDescent="0.25">
      <c r="A709" t="s">
        <v>1520</v>
      </c>
      <c r="B709" t="s">
        <v>1521</v>
      </c>
      <c r="C709" t="str">
        <f>TRIM(LEFT(Table1[[#This Row],[product_name]], FIND(" ", Table1[[#This Row],[product_name]], FIND(" ", Table1[[#This Row],[product_name]], FIND(" ", Table1[[#This Row],[product_name]])+1)+1)))</f>
        <v>Wembley LCD Writing</v>
      </c>
      <c r="D709" t="str">
        <f>PROPER(Table1[[#This Row],[Column1]])</f>
        <v>Wembley Lcd Writing</v>
      </c>
      <c r="E709" t="s">
        <v>52</v>
      </c>
      <c r="F709" t="s">
        <v>1301</v>
      </c>
      <c r="G709" t="s">
        <v>1302</v>
      </c>
      <c r="I709" s="1">
        <v>269</v>
      </c>
      <c r="J709" s="1">
        <v>1599</v>
      </c>
      <c r="K709" s="4">
        <v>0.85</v>
      </c>
      <c r="L709">
        <f>IF(Table1[[#This Row],[discount_percentage]]&gt;=0.5, 1,0)</f>
        <v>1</v>
      </c>
      <c r="M709">
        <v>3.8</v>
      </c>
      <c r="N709" s="2">
        <v>1173</v>
      </c>
      <c r="O709" s="5">
        <f>IF(Table1[[#This Row],[rating_count]]&lt;1000, 1, 0)</f>
        <v>0</v>
      </c>
      <c r="P709" s="6">
        <f>Table1[[#This Row],[actual_price]]*Table1[[#This Row],[rating_count]]</f>
        <v>1875627</v>
      </c>
      <c r="Q709" s="3" t="str">
        <f>IF(Table1[[#This Row],[discounted_price]]&lt;200, "₹ 200",IF(Table1[[#This Row],[discounted_price]]&lt;=500,"₹ 200-₹ 500", "&gt;₹ 500"))</f>
        <v>₹ 200-₹ 500</v>
      </c>
      <c r="R709">
        <f>Table1[[#This Row],[rating]]*Table1[[#This Row],[rating_count]]</f>
        <v>4457.3999999999996</v>
      </c>
      <c r="S709" t="str">
        <f>IF(Table1[[#This Row],[discount_percentage]]&lt;0.25, "Low", IF(Table1[[#This Row],[discount_percentage]]&lt;0.5, "Medium", "High"))</f>
        <v>High</v>
      </c>
    </row>
    <row r="710" spans="1:19" x14ac:dyDescent="0.25">
      <c r="A710" t="s">
        <v>1522</v>
      </c>
      <c r="B710" t="s">
        <v>1523</v>
      </c>
      <c r="C710" t="str">
        <f>TRIM(LEFT(Table1[[#This Row],[product_name]], FIND(" ", Table1[[#This Row],[product_name]], FIND(" ", Table1[[#This Row],[product_name]], FIND(" ", Table1[[#This Row],[product_name]])+1)+1)))</f>
        <v>Gizga Essentials Multi-Purpose</v>
      </c>
      <c r="D710" t="str">
        <f>PROPER(Table1[[#This Row],[Column1]])</f>
        <v>Gizga Essentials Multi-Purpose</v>
      </c>
      <c r="E710" t="s">
        <v>52</v>
      </c>
      <c r="F710" t="s">
        <v>750</v>
      </c>
      <c r="G710" t="s">
        <v>751</v>
      </c>
      <c r="H710" t="s">
        <v>752</v>
      </c>
      <c r="I710" s="1">
        <v>799</v>
      </c>
      <c r="J710" s="1">
        <v>1999</v>
      </c>
      <c r="K710" s="4">
        <v>0.73</v>
      </c>
      <c r="L710">
        <f>IF(Table1[[#This Row],[discount_percentage]]&gt;=0.5, 1,0)</f>
        <v>1</v>
      </c>
      <c r="M710">
        <v>3.6</v>
      </c>
      <c r="N710" s="2">
        <v>6422</v>
      </c>
      <c r="O710" s="5">
        <f>IF(Table1[[#This Row],[rating_count]]&lt;1000, 1, 0)</f>
        <v>0</v>
      </c>
      <c r="P710" s="6">
        <f>Table1[[#This Row],[actual_price]]*Table1[[#This Row],[rating_count]]</f>
        <v>12837578</v>
      </c>
      <c r="Q710" s="3" t="str">
        <f>IF(Table1[[#This Row],[discounted_price]]&lt;200, "₹ 200",IF(Table1[[#This Row],[discounted_price]]&lt;=500,"₹ 200-₹ 500", "&gt;₹ 500"))</f>
        <v>&gt;₹ 500</v>
      </c>
      <c r="R710">
        <f>Table1[[#This Row],[rating]]*Table1[[#This Row],[rating_count]]</f>
        <v>23119.200000000001</v>
      </c>
      <c r="S710" t="str">
        <f>IF(Table1[[#This Row],[discount_percentage]]&lt;0.25, "Low", IF(Table1[[#This Row],[discount_percentage]]&lt;0.5, "Medium", "High"))</f>
        <v>High</v>
      </c>
    </row>
    <row r="711" spans="1:19" x14ac:dyDescent="0.25">
      <c r="A711" t="s">
        <v>1524</v>
      </c>
      <c r="B711" t="s">
        <v>1525</v>
      </c>
      <c r="C711" t="str">
        <f>TRIM(LEFT(Table1[[#This Row],[product_name]], FIND(" ", Table1[[#This Row],[product_name]], FIND(" ", Table1[[#This Row],[product_name]], FIND(" ", Table1[[#This Row],[product_name]])+1)+1)))</f>
        <v>E-COSMOS Plug in</v>
      </c>
      <c r="D711" t="str">
        <f>PROPER(Table1[[#This Row],[Column1]])</f>
        <v>E-Cosmos Plug In</v>
      </c>
      <c r="E711" t="s">
        <v>21</v>
      </c>
      <c r="F711" t="s">
        <v>1526</v>
      </c>
      <c r="I711" s="1">
        <v>6299</v>
      </c>
      <c r="J711" s="1">
        <v>99</v>
      </c>
      <c r="K711" s="4">
        <v>0.1</v>
      </c>
      <c r="L711">
        <f>IF(Table1[[#This Row],[discount_percentage]]&gt;=0.5, 1,0)</f>
        <v>0</v>
      </c>
      <c r="M711">
        <v>4.2</v>
      </c>
      <c r="N711" s="2">
        <v>241</v>
      </c>
      <c r="O711" s="5">
        <f>IF(Table1[[#This Row],[rating_count]]&lt;1000, 1, 0)</f>
        <v>1</v>
      </c>
      <c r="P711" s="6">
        <f>Table1[[#This Row],[actual_price]]*Table1[[#This Row],[rating_count]]</f>
        <v>23859</v>
      </c>
      <c r="Q711" s="3" t="str">
        <f>IF(Table1[[#This Row],[discounted_price]]&lt;200, "₹ 200",IF(Table1[[#This Row],[discounted_price]]&lt;=500,"₹ 200-₹ 500", "&gt;₹ 500"))</f>
        <v>&gt;₹ 500</v>
      </c>
      <c r="R711">
        <f>Table1[[#This Row],[rating]]*Table1[[#This Row],[rating_count]]</f>
        <v>1012.2</v>
      </c>
      <c r="S711" t="str">
        <f>IF(Table1[[#This Row],[discount_percentage]]&lt;0.25, "Low", IF(Table1[[#This Row],[discount_percentage]]&lt;0.5, "Medium", "High"))</f>
        <v>Low</v>
      </c>
    </row>
    <row r="712" spans="1:19" x14ac:dyDescent="0.25">
      <c r="A712" t="s">
        <v>1527</v>
      </c>
      <c r="B712" t="s">
        <v>1528</v>
      </c>
      <c r="C712" t="str">
        <f>TRIM(LEFT(Table1[[#This Row],[product_name]], FIND(" ", Table1[[#This Row],[product_name]], FIND(" ", Table1[[#This Row],[product_name]], FIND(" ", Table1[[#This Row],[product_name]])+1)+1)))</f>
        <v>Noise Buds VS201</v>
      </c>
      <c r="D712" t="str">
        <f>PROPER(Table1[[#This Row],[Column1]])</f>
        <v>Noise Buds Vs201</v>
      </c>
      <c r="E712" t="s">
        <v>21</v>
      </c>
      <c r="F712" t="s">
        <v>22</v>
      </c>
      <c r="G712" t="s">
        <v>1529</v>
      </c>
      <c r="H712" t="s">
        <v>1530</v>
      </c>
      <c r="I712" s="1">
        <v>59</v>
      </c>
      <c r="J712" s="1">
        <v>2999</v>
      </c>
      <c r="K712" s="4">
        <v>0.56999999999999995</v>
      </c>
      <c r="L712">
        <f>IF(Table1[[#This Row],[discount_percentage]]&gt;=0.5, 1,0)</f>
        <v>1</v>
      </c>
      <c r="M712">
        <v>3.8</v>
      </c>
      <c r="N712" s="2">
        <v>14629</v>
      </c>
      <c r="O712" s="5">
        <f>IF(Table1[[#This Row],[rating_count]]&lt;1000, 1, 0)</f>
        <v>0</v>
      </c>
      <c r="P712" s="6">
        <f>Table1[[#This Row],[actual_price]]*Table1[[#This Row],[rating_count]]</f>
        <v>43872371</v>
      </c>
      <c r="Q712" s="3" t="str">
        <f>IF(Table1[[#This Row],[discounted_price]]&lt;200, "₹ 200",IF(Table1[[#This Row],[discounted_price]]&lt;=500,"₹ 200-₹ 500", "&gt;₹ 500"))</f>
        <v>₹ 200</v>
      </c>
      <c r="R712">
        <f>Table1[[#This Row],[rating]]*Table1[[#This Row],[rating_count]]</f>
        <v>55590.2</v>
      </c>
      <c r="S712" t="str">
        <f>IF(Table1[[#This Row],[discount_percentage]]&lt;0.25, "Low", IF(Table1[[#This Row],[discount_percentage]]&lt;0.5, "Medium", "High"))</f>
        <v>High</v>
      </c>
    </row>
    <row r="713" spans="1:19" x14ac:dyDescent="0.25">
      <c r="A713" t="s">
        <v>1531</v>
      </c>
      <c r="B713" t="s">
        <v>1532</v>
      </c>
      <c r="C713" t="str">
        <f>TRIM(LEFT(Table1[[#This Row],[product_name]], FIND(" ", Table1[[#This Row],[product_name]], FIND(" ", Table1[[#This Row],[product_name]], FIND(" ", Table1[[#This Row],[product_name]])+1)+1)))</f>
        <v>Lapster Gel Mouse</v>
      </c>
      <c r="D713" t="str">
        <f>PROPER(Table1[[#This Row],[Column1]])</f>
        <v>Lapster Gel Mouse</v>
      </c>
      <c r="E713" t="s">
        <v>52</v>
      </c>
      <c r="F713" t="s">
        <v>722</v>
      </c>
      <c r="G713" t="s">
        <v>723</v>
      </c>
      <c r="H713" t="s">
        <v>724</v>
      </c>
      <c r="I713" s="1">
        <v>571</v>
      </c>
      <c r="J713" s="1">
        <v>999</v>
      </c>
      <c r="K713" s="4">
        <v>0.77</v>
      </c>
      <c r="L713">
        <f>IF(Table1[[#This Row],[discount_percentage]]&gt;=0.5, 1,0)</f>
        <v>1</v>
      </c>
      <c r="M713">
        <v>4.2</v>
      </c>
      <c r="N713" s="2">
        <v>1528</v>
      </c>
      <c r="O713" s="5">
        <f>IF(Table1[[#This Row],[rating_count]]&lt;1000, 1, 0)</f>
        <v>0</v>
      </c>
      <c r="P713" s="6">
        <f>Table1[[#This Row],[actual_price]]*Table1[[#This Row],[rating_count]]</f>
        <v>1526472</v>
      </c>
      <c r="Q713" s="3" t="str">
        <f>IF(Table1[[#This Row],[discounted_price]]&lt;200, "₹ 200",IF(Table1[[#This Row],[discounted_price]]&lt;=500,"₹ 200-₹ 500", "&gt;₹ 500"))</f>
        <v>&gt;₹ 500</v>
      </c>
      <c r="R713">
        <f>Table1[[#This Row],[rating]]*Table1[[#This Row],[rating_count]]</f>
        <v>6417.6</v>
      </c>
      <c r="S713" t="str">
        <f>IF(Table1[[#This Row],[discount_percentage]]&lt;0.25, "Low", IF(Table1[[#This Row],[discount_percentage]]&lt;0.5, "Medium", "High"))</f>
        <v>High</v>
      </c>
    </row>
    <row r="714" spans="1:19" x14ac:dyDescent="0.25">
      <c r="A714" t="s">
        <v>1533</v>
      </c>
      <c r="B714" t="s">
        <v>1534</v>
      </c>
      <c r="C714" t="str">
        <f>TRIM(LEFT(Table1[[#This Row],[product_name]], FIND(" ", Table1[[#This Row],[product_name]], FIND(" ", Table1[[#This Row],[product_name]], FIND(" ", Table1[[#This Row],[product_name]])+1)+1)))</f>
        <v>Gizga Essentials Earphone</v>
      </c>
      <c r="D714" t="str">
        <f>PROPER(Table1[[#This Row],[Column1]])</f>
        <v>Gizga Essentials Earphone</v>
      </c>
      <c r="E714" t="s">
        <v>52</v>
      </c>
      <c r="F714" t="s">
        <v>300</v>
      </c>
      <c r="G714" t="s">
        <v>583</v>
      </c>
      <c r="H714" t="s">
        <v>1445</v>
      </c>
      <c r="I714" s="1">
        <v>549</v>
      </c>
      <c r="J714" s="1">
        <v>499</v>
      </c>
      <c r="K714" s="4">
        <v>0.76</v>
      </c>
      <c r="L714">
        <f>IF(Table1[[#This Row],[discount_percentage]]&gt;=0.5, 1,0)</f>
        <v>1</v>
      </c>
      <c r="M714">
        <v>4.3</v>
      </c>
      <c r="N714" s="2">
        <v>15032</v>
      </c>
      <c r="O714" s="5">
        <f>IF(Table1[[#This Row],[rating_count]]&lt;1000, 1, 0)</f>
        <v>0</v>
      </c>
      <c r="P714" s="6">
        <f>Table1[[#This Row],[actual_price]]*Table1[[#This Row],[rating_count]]</f>
        <v>7500968</v>
      </c>
      <c r="Q714" s="3" t="str">
        <f>IF(Table1[[#This Row],[discounted_price]]&lt;200, "₹ 200",IF(Table1[[#This Row],[discounted_price]]&lt;=500,"₹ 200-₹ 500", "&gt;₹ 500"))</f>
        <v>&gt;₹ 500</v>
      </c>
      <c r="R714">
        <f>Table1[[#This Row],[rating]]*Table1[[#This Row],[rating_count]]</f>
        <v>64637.599999999999</v>
      </c>
      <c r="S714" t="str">
        <f>IF(Table1[[#This Row],[discount_percentage]]&lt;0.25, "Low", IF(Table1[[#This Row],[discount_percentage]]&lt;0.5, "Medium", "High"))</f>
        <v>High</v>
      </c>
    </row>
    <row r="715" spans="1:19" x14ac:dyDescent="0.25">
      <c r="A715" t="s">
        <v>1535</v>
      </c>
      <c r="B715" t="s">
        <v>1536</v>
      </c>
      <c r="C715" t="str">
        <f>TRIM(LEFT(Table1[[#This Row],[product_name]], FIND(" ", Table1[[#This Row],[product_name]], FIND(" ", Table1[[#This Row],[product_name]], FIND(" ", Table1[[#This Row],[product_name]])+1)+1)))</f>
        <v>SanDisk Ultra SDHC</v>
      </c>
      <c r="D715" t="str">
        <f>PROPER(Table1[[#This Row],[Column1]])</f>
        <v>Sandisk Ultra Sdhc</v>
      </c>
      <c r="E715" t="s">
        <v>52</v>
      </c>
      <c r="F715" t="s">
        <v>722</v>
      </c>
      <c r="G715" t="s">
        <v>723</v>
      </c>
      <c r="H715" t="s">
        <v>979</v>
      </c>
      <c r="I715" s="1">
        <v>2099</v>
      </c>
      <c r="J715" s="1">
        <v>800</v>
      </c>
      <c r="K715" s="4">
        <v>0.44</v>
      </c>
      <c r="L715">
        <f>IF(Table1[[#This Row],[discount_percentage]]&gt;=0.5, 1,0)</f>
        <v>0</v>
      </c>
      <c r="M715">
        <v>4.4000000000000004</v>
      </c>
      <c r="N715" s="2">
        <v>69585</v>
      </c>
      <c r="O715" s="5">
        <f>IF(Table1[[#This Row],[rating_count]]&lt;1000, 1, 0)</f>
        <v>0</v>
      </c>
      <c r="P715" s="6">
        <f>Table1[[#This Row],[actual_price]]*Table1[[#This Row],[rating_count]]</f>
        <v>55668000</v>
      </c>
      <c r="Q715" s="3" t="str">
        <f>IF(Table1[[#This Row],[discounted_price]]&lt;200, "₹ 200",IF(Table1[[#This Row],[discounted_price]]&lt;=500,"₹ 200-₹ 500", "&gt;₹ 500"))</f>
        <v>&gt;₹ 500</v>
      </c>
      <c r="R715">
        <f>Table1[[#This Row],[rating]]*Table1[[#This Row],[rating_count]]</f>
        <v>306174</v>
      </c>
      <c r="S715" t="str">
        <f>IF(Table1[[#This Row],[discount_percentage]]&lt;0.25, "Low", IF(Table1[[#This Row],[discount_percentage]]&lt;0.5, "Medium", "High"))</f>
        <v>Medium</v>
      </c>
    </row>
    <row r="716" spans="1:19" x14ac:dyDescent="0.25">
      <c r="A716" t="s">
        <v>1537</v>
      </c>
      <c r="B716" t="s">
        <v>1538</v>
      </c>
      <c r="C716" t="str">
        <f>TRIM(LEFT(Table1[[#This Row],[product_name]], FIND(" ", Table1[[#This Row],[product_name]], FIND(" ", Table1[[#This Row],[product_name]], FIND(" ", Table1[[#This Row],[product_name]])+1)+1)))</f>
        <v>DIGITEK¬Æ (DRL-14C) Professional</v>
      </c>
      <c r="D716" t="str">
        <f>PROPER(Table1[[#This Row],[Column1]])</f>
        <v>Digitek¬Æ (Drl-14C) Professional</v>
      </c>
      <c r="E716" t="s">
        <v>52</v>
      </c>
      <c r="F716" t="s">
        <v>53</v>
      </c>
      <c r="G716" t="s">
        <v>63</v>
      </c>
      <c r="H716" t="s">
        <v>64</v>
      </c>
      <c r="I716" s="1">
        <v>13490</v>
      </c>
      <c r="J716" s="1">
        <v>3495</v>
      </c>
      <c r="K716" s="4">
        <v>0.51</v>
      </c>
      <c r="L716">
        <f>IF(Table1[[#This Row],[discount_percentage]]&gt;=0.5, 1,0)</f>
        <v>1</v>
      </c>
      <c r="M716">
        <v>4.0999999999999996</v>
      </c>
      <c r="N716" s="2">
        <v>14371</v>
      </c>
      <c r="O716" s="5">
        <f>IF(Table1[[#This Row],[rating_count]]&lt;1000, 1, 0)</f>
        <v>0</v>
      </c>
      <c r="P716" s="6">
        <f>Table1[[#This Row],[actual_price]]*Table1[[#This Row],[rating_count]]</f>
        <v>50226645</v>
      </c>
      <c r="Q716" s="3" t="str">
        <f>IF(Table1[[#This Row],[discounted_price]]&lt;200, "₹ 200",IF(Table1[[#This Row],[discounted_price]]&lt;=500,"₹ 200-₹ 500", "&gt;₹ 500"))</f>
        <v>&gt;₹ 500</v>
      </c>
      <c r="R716">
        <f>Table1[[#This Row],[rating]]*Table1[[#This Row],[rating_count]]</f>
        <v>58921.099999999991</v>
      </c>
      <c r="S716" t="str">
        <f>IF(Table1[[#This Row],[discount_percentage]]&lt;0.25, "Low", IF(Table1[[#This Row],[discount_percentage]]&lt;0.5, "Medium", "High"))</f>
        <v>High</v>
      </c>
    </row>
    <row r="717" spans="1:19" x14ac:dyDescent="0.25">
      <c r="A717" t="s">
        <v>1539</v>
      </c>
      <c r="B717" t="s">
        <v>1540</v>
      </c>
      <c r="C717" t="str">
        <f>TRIM(LEFT(Table1[[#This Row],[product_name]], FIND(" ", Table1[[#This Row],[product_name]], FIND(" ", Table1[[#This Row],[product_name]], FIND(" ", Table1[[#This Row],[product_name]])+1)+1)))</f>
        <v>Classmate Long Notebook</v>
      </c>
      <c r="D717" t="str">
        <f>PROPER(Table1[[#This Row],[Column1]])</f>
        <v>Classmate Long Notebook</v>
      </c>
      <c r="E717" t="s">
        <v>21</v>
      </c>
      <c r="F717" t="s">
        <v>22</v>
      </c>
      <c r="G717" t="s">
        <v>1240</v>
      </c>
      <c r="H717" t="s">
        <v>1323</v>
      </c>
      <c r="I717" s="1">
        <v>448</v>
      </c>
      <c r="J717" s="1">
        <v>720</v>
      </c>
      <c r="K717" s="4">
        <v>0.22</v>
      </c>
      <c r="L717">
        <f>IF(Table1[[#This Row],[discount_percentage]]&gt;=0.5, 1,0)</f>
        <v>0</v>
      </c>
      <c r="M717">
        <v>4.4000000000000004</v>
      </c>
      <c r="N717" s="2">
        <v>3182</v>
      </c>
      <c r="O717" s="5">
        <f>IF(Table1[[#This Row],[rating_count]]&lt;1000, 1, 0)</f>
        <v>0</v>
      </c>
      <c r="P717" s="6">
        <f>Table1[[#This Row],[actual_price]]*Table1[[#This Row],[rating_count]]</f>
        <v>2291040</v>
      </c>
      <c r="Q717" s="3" t="str">
        <f>IF(Table1[[#This Row],[discounted_price]]&lt;200, "₹ 200",IF(Table1[[#This Row],[discounted_price]]&lt;=500,"₹ 200-₹ 500", "&gt;₹ 500"))</f>
        <v>₹ 200-₹ 500</v>
      </c>
      <c r="R717">
        <f>Table1[[#This Row],[rating]]*Table1[[#This Row],[rating_count]]</f>
        <v>14000.800000000001</v>
      </c>
      <c r="S717" t="str">
        <f>IF(Table1[[#This Row],[discount_percentage]]&lt;0.25, "Low", IF(Table1[[#This Row],[discount_percentage]]&lt;0.5, "Medium", "High"))</f>
        <v>Low</v>
      </c>
    </row>
    <row r="718" spans="1:19" x14ac:dyDescent="0.25">
      <c r="A718" t="s">
        <v>1541</v>
      </c>
      <c r="B718" t="s">
        <v>1542</v>
      </c>
      <c r="C718" t="str">
        <f>TRIM(LEFT(Table1[[#This Row],[product_name]], FIND(" ", Table1[[#This Row],[product_name]], FIND(" ", Table1[[#This Row],[product_name]], FIND(" ", Table1[[#This Row],[product_name]])+1)+1)))</f>
        <v>Lenovo 300 Wired</v>
      </c>
      <c r="D718" t="str">
        <f>PROPER(Table1[[#This Row],[Column1]])</f>
        <v>Lenovo 300 Wired</v>
      </c>
      <c r="E718" t="s">
        <v>52</v>
      </c>
      <c r="F718" t="s">
        <v>750</v>
      </c>
      <c r="G718" t="s">
        <v>751</v>
      </c>
      <c r="H718" t="s">
        <v>752</v>
      </c>
      <c r="I718" s="1">
        <v>1499</v>
      </c>
      <c r="J718" s="1">
        <v>590</v>
      </c>
      <c r="K718" s="4">
        <v>0.51</v>
      </c>
      <c r="L718">
        <f>IF(Table1[[#This Row],[discount_percentage]]&gt;=0.5, 1,0)</f>
        <v>1</v>
      </c>
      <c r="M718">
        <v>4.4000000000000004</v>
      </c>
      <c r="N718" s="2">
        <v>25886</v>
      </c>
      <c r="O718" s="5">
        <f>IF(Table1[[#This Row],[rating_count]]&lt;1000, 1, 0)</f>
        <v>0</v>
      </c>
      <c r="P718" s="6">
        <f>Table1[[#This Row],[actual_price]]*Table1[[#This Row],[rating_count]]</f>
        <v>15272740</v>
      </c>
      <c r="Q718" s="3" t="str">
        <f>IF(Table1[[#This Row],[discounted_price]]&lt;200, "₹ 200",IF(Table1[[#This Row],[discounted_price]]&lt;=500,"₹ 200-₹ 500", "&gt;₹ 500"))</f>
        <v>&gt;₹ 500</v>
      </c>
      <c r="R718">
        <f>Table1[[#This Row],[rating]]*Table1[[#This Row],[rating_count]]</f>
        <v>113898.40000000001</v>
      </c>
      <c r="S718" t="str">
        <f>IF(Table1[[#This Row],[discount_percentage]]&lt;0.25, "Low", IF(Table1[[#This Row],[discount_percentage]]&lt;0.5, "Medium", "High"))</f>
        <v>High</v>
      </c>
    </row>
    <row r="719" spans="1:19" x14ac:dyDescent="0.25">
      <c r="A719" t="s">
        <v>1543</v>
      </c>
      <c r="B719" t="s">
        <v>1544</v>
      </c>
      <c r="C719" t="str">
        <f>TRIM(LEFT(Table1[[#This Row],[product_name]], FIND(" ", Table1[[#This Row],[product_name]], FIND(" ", Table1[[#This Row],[product_name]], FIND(" ", Table1[[#This Row],[product_name]])+1)+1)))</f>
        <v>Dyazo 6 Angles</v>
      </c>
      <c r="D719" t="str">
        <f>PROPER(Table1[[#This Row],[Column1]])</f>
        <v>Dyazo 6 Angles</v>
      </c>
      <c r="E719" t="s">
        <v>52</v>
      </c>
      <c r="F719" t="s">
        <v>1335</v>
      </c>
      <c r="G719" t="s">
        <v>54</v>
      </c>
      <c r="H719" t="s">
        <v>1545</v>
      </c>
      <c r="I719" s="1">
        <v>299</v>
      </c>
      <c r="J719" s="1">
        <v>1999</v>
      </c>
      <c r="K719" s="4">
        <v>0.7</v>
      </c>
      <c r="L719">
        <f>IF(Table1[[#This Row],[discount_percentage]]&gt;=0.5, 1,0)</f>
        <v>1</v>
      </c>
      <c r="M719">
        <v>4.4000000000000004</v>
      </c>
      <c r="N719" s="2">
        <v>4736</v>
      </c>
      <c r="O719" s="5">
        <f>IF(Table1[[#This Row],[rating_count]]&lt;1000, 1, 0)</f>
        <v>0</v>
      </c>
      <c r="P719" s="6">
        <f>Table1[[#This Row],[actual_price]]*Table1[[#This Row],[rating_count]]</f>
        <v>9467264</v>
      </c>
      <c r="Q719" s="3" t="str">
        <f>IF(Table1[[#This Row],[discounted_price]]&lt;200, "₹ 200",IF(Table1[[#This Row],[discounted_price]]&lt;=500,"₹ 200-₹ 500", "&gt;₹ 500"))</f>
        <v>₹ 200-₹ 500</v>
      </c>
      <c r="R719">
        <f>Table1[[#This Row],[rating]]*Table1[[#This Row],[rating_count]]</f>
        <v>20838.400000000001</v>
      </c>
      <c r="S719" t="str">
        <f>IF(Table1[[#This Row],[discount_percentage]]&lt;0.25, "Low", IF(Table1[[#This Row],[discount_percentage]]&lt;0.5, "Medium", "High"))</f>
        <v>High</v>
      </c>
    </row>
    <row r="720" spans="1:19" x14ac:dyDescent="0.25">
      <c r="A720" t="s">
        <v>1546</v>
      </c>
      <c r="B720" t="s">
        <v>1547</v>
      </c>
      <c r="C720" t="str">
        <f>TRIM(LEFT(Table1[[#This Row],[product_name]], FIND(" ", Table1[[#This Row],[product_name]], FIND(" ", Table1[[#This Row],[product_name]], FIND(" ", Table1[[#This Row],[product_name]])+1)+1)))</f>
        <v>Western Digital WD</v>
      </c>
      <c r="D720" t="str">
        <f>PROPER(Table1[[#This Row],[Column1]])</f>
        <v>Western Digital Wd</v>
      </c>
      <c r="E720" t="s">
        <v>21</v>
      </c>
      <c r="F720" t="s">
        <v>1236</v>
      </c>
      <c r="G720" t="s">
        <v>1237</v>
      </c>
      <c r="I720" s="1">
        <v>579</v>
      </c>
      <c r="J720" s="1">
        <v>7350</v>
      </c>
      <c r="K720" s="4">
        <v>0.24</v>
      </c>
      <c r="L720">
        <f>IF(Table1[[#This Row],[discount_percentage]]&gt;=0.5, 1,0)</f>
        <v>0</v>
      </c>
      <c r="M720">
        <v>4.4000000000000004</v>
      </c>
      <c r="N720" s="2">
        <v>73005</v>
      </c>
      <c r="O720" s="5">
        <f>IF(Table1[[#This Row],[rating_count]]&lt;1000, 1, 0)</f>
        <v>0</v>
      </c>
      <c r="P720" s="6">
        <f>Table1[[#This Row],[actual_price]]*Table1[[#This Row],[rating_count]]</f>
        <v>536586750</v>
      </c>
      <c r="Q720" s="3" t="str">
        <f>IF(Table1[[#This Row],[discounted_price]]&lt;200, "₹ 200",IF(Table1[[#This Row],[discounted_price]]&lt;=500,"₹ 200-₹ 500", "&gt;₹ 500"))</f>
        <v>&gt;₹ 500</v>
      </c>
      <c r="R720">
        <f>Table1[[#This Row],[rating]]*Table1[[#This Row],[rating_count]]</f>
        <v>321222</v>
      </c>
      <c r="S720" t="str">
        <f>IF(Table1[[#This Row],[discount_percentage]]&lt;0.25, "Low", IF(Table1[[#This Row],[discount_percentage]]&lt;0.5, "Medium", "High"))</f>
        <v>Low</v>
      </c>
    </row>
    <row r="721" spans="1:19" x14ac:dyDescent="0.25">
      <c r="A721" t="s">
        <v>1548</v>
      </c>
      <c r="B721" t="s">
        <v>1549</v>
      </c>
      <c r="C721" t="str">
        <f>TRIM(LEFT(Table1[[#This Row],[product_name]], FIND(" ", Table1[[#This Row],[product_name]], FIND(" ", Table1[[#This Row],[product_name]], FIND(" ", Table1[[#This Row],[product_name]])+1)+1)))</f>
        <v>Logitech C270 Digital</v>
      </c>
      <c r="D721" t="str">
        <f>PROPER(Table1[[#This Row],[Column1]])</f>
        <v>Logitech C270 Digital</v>
      </c>
      <c r="E721" t="s">
        <v>52</v>
      </c>
      <c r="F721" t="s">
        <v>1335</v>
      </c>
      <c r="G721" t="s">
        <v>1550</v>
      </c>
      <c r="H721" t="s">
        <v>1551</v>
      </c>
      <c r="I721" s="1">
        <v>2499</v>
      </c>
      <c r="J721" s="1">
        <v>2595</v>
      </c>
      <c r="K721" s="4">
        <v>0.23</v>
      </c>
      <c r="L721">
        <f>IF(Table1[[#This Row],[discount_percentage]]&gt;=0.5, 1,0)</f>
        <v>0</v>
      </c>
      <c r="M721">
        <v>4.3</v>
      </c>
      <c r="N721" s="2">
        <v>20398</v>
      </c>
      <c r="O721" s="5">
        <f>IF(Table1[[#This Row],[rating_count]]&lt;1000, 1, 0)</f>
        <v>0</v>
      </c>
      <c r="P721" s="6">
        <f>Table1[[#This Row],[actual_price]]*Table1[[#This Row],[rating_count]]</f>
        <v>52932810</v>
      </c>
      <c r="Q721" s="3" t="str">
        <f>IF(Table1[[#This Row],[discounted_price]]&lt;200, "₹ 200",IF(Table1[[#This Row],[discounted_price]]&lt;=500,"₹ 200-₹ 500", "&gt;₹ 500"))</f>
        <v>&gt;₹ 500</v>
      </c>
      <c r="R721">
        <f>Table1[[#This Row],[rating]]*Table1[[#This Row],[rating_count]]</f>
        <v>87711.4</v>
      </c>
      <c r="S721" t="str">
        <f>IF(Table1[[#This Row],[discount_percentage]]&lt;0.25, "Low", IF(Table1[[#This Row],[discount_percentage]]&lt;0.5, "Medium", "High"))</f>
        <v>Low</v>
      </c>
    </row>
    <row r="722" spans="1:19" x14ac:dyDescent="0.25">
      <c r="A722" t="s">
        <v>1552</v>
      </c>
      <c r="B722" t="s">
        <v>1553</v>
      </c>
      <c r="C722" t="str">
        <f>TRIM(LEFT(Table1[[#This Row],[product_name]], FIND(" ", Table1[[#This Row],[product_name]], FIND(" ", Table1[[#This Row],[product_name]], FIND(" ", Table1[[#This Row],[product_name]])+1)+1)))</f>
        <v>Portronics MPORT 31</v>
      </c>
      <c r="D722" t="str">
        <f>PROPER(Table1[[#This Row],[Column1]])</f>
        <v>Portronics Mport 31</v>
      </c>
      <c r="E722" t="s">
        <v>52</v>
      </c>
      <c r="F722" t="s">
        <v>750</v>
      </c>
      <c r="G722" t="s">
        <v>751</v>
      </c>
      <c r="H722" t="s">
        <v>752</v>
      </c>
      <c r="I722" s="1">
        <v>1199</v>
      </c>
      <c r="J722" s="1">
        <v>799</v>
      </c>
      <c r="K722" s="4">
        <v>0.38</v>
      </c>
      <c r="L722">
        <f>IF(Table1[[#This Row],[discount_percentage]]&gt;=0.5, 1,0)</f>
        <v>0</v>
      </c>
      <c r="M722">
        <v>4.3</v>
      </c>
      <c r="N722" s="2">
        <v>2125</v>
      </c>
      <c r="O722" s="5">
        <f>IF(Table1[[#This Row],[rating_count]]&lt;1000, 1, 0)</f>
        <v>0</v>
      </c>
      <c r="P722" s="6">
        <f>Table1[[#This Row],[actual_price]]*Table1[[#This Row],[rating_count]]</f>
        <v>1697875</v>
      </c>
      <c r="Q722" s="3" t="str">
        <f>IF(Table1[[#This Row],[discounted_price]]&lt;200, "₹ 200",IF(Table1[[#This Row],[discounted_price]]&lt;=500,"₹ 200-₹ 500", "&gt;₹ 500"))</f>
        <v>&gt;₹ 500</v>
      </c>
      <c r="R722">
        <f>Table1[[#This Row],[rating]]*Table1[[#This Row],[rating_count]]</f>
        <v>9137.5</v>
      </c>
      <c r="S722" t="str">
        <f>IF(Table1[[#This Row],[discount_percentage]]&lt;0.25, "Low", IF(Table1[[#This Row],[discount_percentage]]&lt;0.5, "Medium", "High"))</f>
        <v>Medium</v>
      </c>
    </row>
    <row r="723" spans="1:19" x14ac:dyDescent="0.25">
      <c r="A723" t="s">
        <v>1554</v>
      </c>
      <c r="B723" t="s">
        <v>1555</v>
      </c>
      <c r="C723" t="str">
        <f>TRIM(LEFT(Table1[[#This Row],[product_name]], FIND(" ", Table1[[#This Row],[product_name]], FIND(" ", Table1[[#This Row],[product_name]], FIND(" ", Table1[[#This Row],[product_name]])+1)+1)))</f>
        <v>AirCase Protective Laptop</v>
      </c>
      <c r="D723" t="str">
        <f>PROPER(Table1[[#This Row],[Column1]])</f>
        <v>Aircase Protective Laptop</v>
      </c>
      <c r="E723" t="s">
        <v>52</v>
      </c>
      <c r="F723" t="s">
        <v>1301</v>
      </c>
      <c r="G723" t="s">
        <v>1480</v>
      </c>
      <c r="I723" s="1">
        <v>399</v>
      </c>
      <c r="J723" s="1">
        <v>999</v>
      </c>
      <c r="K723" s="4">
        <v>0.55000000000000004</v>
      </c>
      <c r="L723">
        <f>IF(Table1[[#This Row],[discount_percentage]]&gt;=0.5, 1,0)</f>
        <v>1</v>
      </c>
      <c r="M723">
        <v>4.3</v>
      </c>
      <c r="N723" s="2">
        <v>11330</v>
      </c>
      <c r="O723" s="5">
        <f>IF(Table1[[#This Row],[rating_count]]&lt;1000, 1, 0)</f>
        <v>0</v>
      </c>
      <c r="P723" s="6">
        <f>Table1[[#This Row],[actual_price]]*Table1[[#This Row],[rating_count]]</f>
        <v>11318670</v>
      </c>
      <c r="Q723" s="3" t="str">
        <f>IF(Table1[[#This Row],[discounted_price]]&lt;200, "₹ 200",IF(Table1[[#This Row],[discounted_price]]&lt;=500,"₹ 200-₹ 500", "&gt;₹ 500"))</f>
        <v>₹ 200-₹ 500</v>
      </c>
      <c r="R723">
        <f>Table1[[#This Row],[rating]]*Table1[[#This Row],[rating_count]]</f>
        <v>48719</v>
      </c>
      <c r="S723" t="str">
        <f>IF(Table1[[#This Row],[discount_percentage]]&lt;0.25, "Low", IF(Table1[[#This Row],[discount_percentage]]&lt;0.5, "Medium", "High"))</f>
        <v>High</v>
      </c>
    </row>
    <row r="724" spans="1:19" x14ac:dyDescent="0.25">
      <c r="A724" t="s">
        <v>1556</v>
      </c>
      <c r="B724" t="s">
        <v>1557</v>
      </c>
      <c r="C724" t="str">
        <f>TRIM(LEFT(Table1[[#This Row],[product_name]], FIND(" ", Table1[[#This Row],[product_name]], FIND(" ", Table1[[#This Row],[product_name]], FIND(" ", Table1[[#This Row],[product_name]])+1)+1)))</f>
        <v>Zinq Five Fan</v>
      </c>
      <c r="D724" t="str">
        <f>PROPER(Table1[[#This Row],[Column1]])</f>
        <v>Zinq Five Fan</v>
      </c>
      <c r="E724" t="s">
        <v>52</v>
      </c>
      <c r="F724" t="s">
        <v>53</v>
      </c>
      <c r="G724" t="s">
        <v>54</v>
      </c>
      <c r="H724" t="s">
        <v>24</v>
      </c>
      <c r="I724" s="1">
        <v>279</v>
      </c>
      <c r="J724" s="1">
        <v>1999</v>
      </c>
      <c r="K724" s="4">
        <v>0.5</v>
      </c>
      <c r="L724">
        <f>IF(Table1[[#This Row],[discount_percentage]]&gt;=0.5, 1,0)</f>
        <v>1</v>
      </c>
      <c r="M724">
        <v>4.2</v>
      </c>
      <c r="N724" s="2">
        <v>27441</v>
      </c>
      <c r="O724" s="5">
        <f>IF(Table1[[#This Row],[rating_count]]&lt;1000, 1, 0)</f>
        <v>0</v>
      </c>
      <c r="P724" s="6">
        <f>Table1[[#This Row],[actual_price]]*Table1[[#This Row],[rating_count]]</f>
        <v>54854559</v>
      </c>
      <c r="Q724" s="3" t="str">
        <f>IF(Table1[[#This Row],[discounted_price]]&lt;200, "₹ 200",IF(Table1[[#This Row],[discounted_price]]&lt;=500,"₹ 200-₹ 500", "&gt;₹ 500"))</f>
        <v>₹ 200-₹ 500</v>
      </c>
      <c r="R724">
        <f>Table1[[#This Row],[rating]]*Table1[[#This Row],[rating_count]]</f>
        <v>115252.20000000001</v>
      </c>
      <c r="S724" t="str">
        <f>IF(Table1[[#This Row],[discount_percentage]]&lt;0.25, "Low", IF(Table1[[#This Row],[discount_percentage]]&lt;0.5, "Medium", "High"))</f>
        <v>High</v>
      </c>
    </row>
    <row r="725" spans="1:19" x14ac:dyDescent="0.25">
      <c r="A725" t="s">
        <v>1558</v>
      </c>
      <c r="B725" t="s">
        <v>1559</v>
      </c>
      <c r="C725" t="str">
        <f>TRIM(LEFT(Table1[[#This Row],[product_name]], FIND(" ", Table1[[#This Row],[product_name]], FIND(" ", Table1[[#This Row],[product_name]], FIND(" ", Table1[[#This Row],[product_name]])+1)+1)))</f>
        <v>Gizga Essentials Webcam</v>
      </c>
      <c r="D725" t="str">
        <f>PROPER(Table1[[#This Row],[Column1]])</f>
        <v>Gizga Essentials Webcam</v>
      </c>
      <c r="E725" t="s">
        <v>52</v>
      </c>
      <c r="F725" t="s">
        <v>53</v>
      </c>
      <c r="G725" t="s">
        <v>63</v>
      </c>
      <c r="H725" t="s">
        <v>64</v>
      </c>
      <c r="I725" s="1">
        <v>13490</v>
      </c>
      <c r="J725" s="1">
        <v>299</v>
      </c>
      <c r="K725" s="4">
        <v>0.77</v>
      </c>
      <c r="L725">
        <f>IF(Table1[[#This Row],[discount_percentage]]&gt;=0.5, 1,0)</f>
        <v>1</v>
      </c>
      <c r="M725">
        <v>4.3</v>
      </c>
      <c r="N725" s="2">
        <v>255</v>
      </c>
      <c r="O725" s="5">
        <f>IF(Table1[[#This Row],[rating_count]]&lt;1000, 1, 0)</f>
        <v>1</v>
      </c>
      <c r="P725" s="6">
        <f>Table1[[#This Row],[actual_price]]*Table1[[#This Row],[rating_count]]</f>
        <v>76245</v>
      </c>
      <c r="Q725" s="3" t="str">
        <f>IF(Table1[[#This Row],[discounted_price]]&lt;200, "₹ 200",IF(Table1[[#This Row],[discounted_price]]&lt;=500,"₹ 200-₹ 500", "&gt;₹ 500"))</f>
        <v>&gt;₹ 500</v>
      </c>
      <c r="R725">
        <f>Table1[[#This Row],[rating]]*Table1[[#This Row],[rating_count]]</f>
        <v>1096.5</v>
      </c>
      <c r="S725" t="str">
        <f>IF(Table1[[#This Row],[discount_percentage]]&lt;0.25, "Low", IF(Table1[[#This Row],[discount_percentage]]&lt;0.5, "Medium", "High"))</f>
        <v>High</v>
      </c>
    </row>
    <row r="726" spans="1:19" x14ac:dyDescent="0.25">
      <c r="A726" t="s">
        <v>1560</v>
      </c>
      <c r="B726" t="s">
        <v>1561</v>
      </c>
      <c r="C726" t="str">
        <f>TRIM(LEFT(Table1[[#This Row],[product_name]], FIND(" ", Table1[[#This Row],[product_name]], FIND(" ", Table1[[#This Row],[product_name]], FIND(" ", Table1[[#This Row],[product_name]])+1)+1)))</f>
        <v>HP Z3700 Wireless</v>
      </c>
      <c r="D726" t="str">
        <f>PROPER(Table1[[#This Row],[Column1]])</f>
        <v>Hp Z3700 Wireless</v>
      </c>
      <c r="E726" t="s">
        <v>21</v>
      </c>
      <c r="F726" t="s">
        <v>22</v>
      </c>
      <c r="G726" t="s">
        <v>1240</v>
      </c>
      <c r="H726" t="s">
        <v>1241</v>
      </c>
      <c r="I726" s="1">
        <v>279</v>
      </c>
      <c r="J726" s="1">
        <v>1499</v>
      </c>
      <c r="K726" s="4">
        <v>0.4</v>
      </c>
      <c r="L726">
        <f>IF(Table1[[#This Row],[discount_percentage]]&gt;=0.5, 1,0)</f>
        <v>0</v>
      </c>
      <c r="M726">
        <v>4.2</v>
      </c>
      <c r="N726" s="2">
        <v>23174</v>
      </c>
      <c r="O726" s="5">
        <f>IF(Table1[[#This Row],[rating_count]]&lt;1000, 1, 0)</f>
        <v>0</v>
      </c>
      <c r="P726" s="6">
        <f>Table1[[#This Row],[actual_price]]*Table1[[#This Row],[rating_count]]</f>
        <v>34737826</v>
      </c>
      <c r="Q726" s="3" t="str">
        <f>IF(Table1[[#This Row],[discounted_price]]&lt;200, "₹ 200",IF(Table1[[#This Row],[discounted_price]]&lt;=500,"₹ 200-₹ 500", "&gt;₹ 500"))</f>
        <v>₹ 200-₹ 500</v>
      </c>
      <c r="R726">
        <f>Table1[[#This Row],[rating]]*Table1[[#This Row],[rating_count]]</f>
        <v>97330.8</v>
      </c>
      <c r="S726" t="str">
        <f>IF(Table1[[#This Row],[discount_percentage]]&lt;0.25, "Low", IF(Table1[[#This Row],[discount_percentage]]&lt;0.5, "Medium", "High"))</f>
        <v>Medium</v>
      </c>
    </row>
    <row r="727" spans="1:19" x14ac:dyDescent="0.25">
      <c r="A727" t="s">
        <v>1562</v>
      </c>
      <c r="B727" t="s">
        <v>1563</v>
      </c>
      <c r="C727" t="str">
        <f>TRIM(LEFT(Table1[[#This Row],[product_name]], FIND(" ", Table1[[#This Row],[product_name]], FIND(" ", Table1[[#This Row],[product_name]], FIND(" ", Table1[[#This Row],[product_name]])+1)+1)))</f>
        <v>MAONO AU-400 Lavalier</v>
      </c>
      <c r="D727" t="str">
        <f>PROPER(Table1[[#This Row],[Column1]])</f>
        <v>Maono Au-400 Lavalier</v>
      </c>
      <c r="E727" t="s">
        <v>52</v>
      </c>
      <c r="F727" t="s">
        <v>714</v>
      </c>
      <c r="G727" t="s">
        <v>715</v>
      </c>
      <c r="I727" s="1">
        <v>2499</v>
      </c>
      <c r="J727" s="1">
        <v>699</v>
      </c>
      <c r="K727" s="4">
        <v>0.32</v>
      </c>
      <c r="L727">
        <f>IF(Table1[[#This Row],[discount_percentage]]&gt;=0.5, 1,0)</f>
        <v>0</v>
      </c>
      <c r="M727">
        <v>3.8</v>
      </c>
      <c r="N727" s="2">
        <v>20218</v>
      </c>
      <c r="O727" s="5">
        <f>IF(Table1[[#This Row],[rating_count]]&lt;1000, 1, 0)</f>
        <v>0</v>
      </c>
      <c r="P727" s="6">
        <f>Table1[[#This Row],[actual_price]]*Table1[[#This Row],[rating_count]]</f>
        <v>14132382</v>
      </c>
      <c r="Q727" s="3" t="str">
        <f>IF(Table1[[#This Row],[discounted_price]]&lt;200, "₹ 200",IF(Table1[[#This Row],[discounted_price]]&lt;=500,"₹ 200-₹ 500", "&gt;₹ 500"))</f>
        <v>&gt;₹ 500</v>
      </c>
      <c r="R727">
        <f>Table1[[#This Row],[rating]]*Table1[[#This Row],[rating_count]]</f>
        <v>76828.399999999994</v>
      </c>
      <c r="S727" t="str">
        <f>IF(Table1[[#This Row],[discount_percentage]]&lt;0.25, "Low", IF(Table1[[#This Row],[discount_percentage]]&lt;0.5, "Medium", "High"))</f>
        <v>Medium</v>
      </c>
    </row>
    <row r="728" spans="1:19" x14ac:dyDescent="0.25">
      <c r="A728" t="s">
        <v>1564</v>
      </c>
      <c r="B728" t="s">
        <v>1565</v>
      </c>
      <c r="C728" t="str">
        <f>TRIM(LEFT(Table1[[#This Row],[product_name]], FIND(" ", Table1[[#This Row],[product_name]], FIND(" ", Table1[[#This Row],[product_name]], FIND(" ", Table1[[#This Row],[product_name]])+1)+1)))</f>
        <v>TABLE MAGIC Multipurpose</v>
      </c>
      <c r="D728" t="str">
        <f>PROPER(Table1[[#This Row],[Column1]])</f>
        <v>Table Magic Multipurpose</v>
      </c>
      <c r="E728" t="s">
        <v>1305</v>
      </c>
      <c r="F728" t="s">
        <v>1306</v>
      </c>
      <c r="G728" t="s">
        <v>1307</v>
      </c>
      <c r="H728" t="s">
        <v>1308</v>
      </c>
      <c r="I728" s="1">
        <v>137</v>
      </c>
      <c r="J728" s="1">
        <v>2490</v>
      </c>
      <c r="K728" s="4">
        <v>0.44</v>
      </c>
      <c r="L728">
        <f>IF(Table1[[#This Row],[discount_percentage]]&gt;=0.5, 1,0)</f>
        <v>0</v>
      </c>
      <c r="M728">
        <v>4.3</v>
      </c>
      <c r="N728" s="2">
        <v>11074</v>
      </c>
      <c r="O728" s="5">
        <f>IF(Table1[[#This Row],[rating_count]]&lt;1000, 1, 0)</f>
        <v>0</v>
      </c>
      <c r="P728" s="6">
        <f>Table1[[#This Row],[actual_price]]*Table1[[#This Row],[rating_count]]</f>
        <v>27574260</v>
      </c>
      <c r="Q728" s="3" t="str">
        <f>IF(Table1[[#This Row],[discounted_price]]&lt;200, "₹ 200",IF(Table1[[#This Row],[discounted_price]]&lt;=500,"₹ 200-₹ 500", "&gt;₹ 500"))</f>
        <v>₹ 200</v>
      </c>
      <c r="R728">
        <f>Table1[[#This Row],[rating]]*Table1[[#This Row],[rating_count]]</f>
        <v>47618.2</v>
      </c>
      <c r="S728" t="str">
        <f>IF(Table1[[#This Row],[discount_percentage]]&lt;0.25, "Low", IF(Table1[[#This Row],[discount_percentage]]&lt;0.5, "Medium", "High"))</f>
        <v>Medium</v>
      </c>
    </row>
    <row r="729" spans="1:19" x14ac:dyDescent="0.25">
      <c r="A729" t="s">
        <v>1566</v>
      </c>
      <c r="B729" t="s">
        <v>1567</v>
      </c>
      <c r="C729" t="str">
        <f>TRIM(LEFT(Table1[[#This Row],[product_name]], FIND(" ", Table1[[#This Row],[product_name]], FIND(" ", Table1[[#This Row],[product_name]], FIND(" ", Table1[[#This Row],[product_name]])+1)+1)))</f>
        <v>GIZGA Essentials Portable</v>
      </c>
      <c r="D729" t="str">
        <f>PROPER(Table1[[#This Row],[Column1]])</f>
        <v>Gizga Essentials Portable</v>
      </c>
      <c r="E729" t="s">
        <v>21</v>
      </c>
      <c r="F729" t="s">
        <v>22</v>
      </c>
      <c r="G729" t="s">
        <v>23</v>
      </c>
      <c r="H729" t="s">
        <v>24</v>
      </c>
      <c r="I729" s="1">
        <v>59</v>
      </c>
      <c r="J729" s="1">
        <v>499</v>
      </c>
      <c r="K729" s="4">
        <v>0.7</v>
      </c>
      <c r="L729">
        <f>IF(Table1[[#This Row],[discount_percentage]]&gt;=0.5, 1,0)</f>
        <v>1</v>
      </c>
      <c r="M729">
        <v>4.0999999999999996</v>
      </c>
      <c r="N729" s="2">
        <v>25607</v>
      </c>
      <c r="O729" s="5">
        <f>IF(Table1[[#This Row],[rating_count]]&lt;1000, 1, 0)</f>
        <v>0</v>
      </c>
      <c r="P729" s="6">
        <f>Table1[[#This Row],[actual_price]]*Table1[[#This Row],[rating_count]]</f>
        <v>12777893</v>
      </c>
      <c r="Q729" s="3" t="str">
        <f>IF(Table1[[#This Row],[discounted_price]]&lt;200, "₹ 200",IF(Table1[[#This Row],[discounted_price]]&lt;=500,"₹ 200-₹ 500", "&gt;₹ 500"))</f>
        <v>₹ 200</v>
      </c>
      <c r="R729">
        <f>Table1[[#This Row],[rating]]*Table1[[#This Row],[rating_count]]</f>
        <v>104988.7</v>
      </c>
      <c r="S729" t="str">
        <f>IF(Table1[[#This Row],[discount_percentage]]&lt;0.25, "Low", IF(Table1[[#This Row],[discount_percentage]]&lt;0.5, "Medium", "High"))</f>
        <v>High</v>
      </c>
    </row>
    <row r="730" spans="1:19" x14ac:dyDescent="0.25">
      <c r="A730" t="s">
        <v>1568</v>
      </c>
      <c r="B730" t="s">
        <v>1569</v>
      </c>
      <c r="C730" t="str">
        <f>TRIM(LEFT(Table1[[#This Row],[product_name]], FIND(" ", Table1[[#This Row],[product_name]], FIND(" ", Table1[[#This Row],[product_name]], FIND(" ", Table1[[#This Row],[product_name]])+1)+1)))</f>
        <v>boAt Stone 650</v>
      </c>
      <c r="D730" t="str">
        <f>PROPER(Table1[[#This Row],[Column1]])</f>
        <v>Boat Stone 650</v>
      </c>
      <c r="E730" t="s">
        <v>21</v>
      </c>
      <c r="F730" t="s">
        <v>22</v>
      </c>
      <c r="G730" t="s">
        <v>1406</v>
      </c>
      <c r="I730" s="1">
        <v>299</v>
      </c>
      <c r="J730" s="1">
        <v>4990</v>
      </c>
      <c r="K730" s="4">
        <v>0.64</v>
      </c>
      <c r="L730">
        <f>IF(Table1[[#This Row],[discount_percentage]]&gt;=0.5, 1,0)</f>
        <v>1</v>
      </c>
      <c r="M730">
        <v>4.2</v>
      </c>
      <c r="N730" s="2">
        <v>41226</v>
      </c>
      <c r="O730" s="5">
        <f>IF(Table1[[#This Row],[rating_count]]&lt;1000, 1, 0)</f>
        <v>0</v>
      </c>
      <c r="P730" s="6">
        <f>Table1[[#This Row],[actual_price]]*Table1[[#This Row],[rating_count]]</f>
        <v>205717740</v>
      </c>
      <c r="Q730" s="3" t="str">
        <f>IF(Table1[[#This Row],[discounted_price]]&lt;200, "₹ 200",IF(Table1[[#This Row],[discounted_price]]&lt;=500,"₹ 200-₹ 500", "&gt;₹ 500"))</f>
        <v>₹ 200-₹ 500</v>
      </c>
      <c r="R730">
        <f>Table1[[#This Row],[rating]]*Table1[[#This Row],[rating_count]]</f>
        <v>173149.2</v>
      </c>
      <c r="S730" t="str">
        <f>IF(Table1[[#This Row],[discount_percentage]]&lt;0.25, "Low", IF(Table1[[#This Row],[discount_percentage]]&lt;0.5, "Medium", "High"))</f>
        <v>High</v>
      </c>
    </row>
    <row r="731" spans="1:19" x14ac:dyDescent="0.25">
      <c r="A731" t="s">
        <v>1570</v>
      </c>
      <c r="B731" t="s">
        <v>1571</v>
      </c>
      <c r="C731" t="str">
        <f>TRIM(LEFT(Table1[[#This Row],[product_name]], FIND(" ", Table1[[#This Row],[product_name]], FIND(" ", Table1[[#This Row],[product_name]], FIND(" ", Table1[[#This Row],[product_name]])+1)+1)))</f>
        <v>ESnipe Mart Worldwide</v>
      </c>
      <c r="D731" t="str">
        <f>PROPER(Table1[[#This Row],[Column1]])</f>
        <v>Esnipe Mart Worldwide</v>
      </c>
      <c r="E731" t="s">
        <v>52</v>
      </c>
      <c r="F731" t="s">
        <v>750</v>
      </c>
      <c r="G731" t="s">
        <v>751</v>
      </c>
      <c r="H731" t="s">
        <v>752</v>
      </c>
      <c r="I731" s="1">
        <v>1799</v>
      </c>
      <c r="J731" s="1">
        <v>999</v>
      </c>
      <c r="K731" s="4">
        <v>0.56999999999999995</v>
      </c>
      <c r="L731">
        <f>IF(Table1[[#This Row],[discount_percentage]]&gt;=0.5, 1,0)</f>
        <v>1</v>
      </c>
      <c r="M731">
        <v>4</v>
      </c>
      <c r="N731" s="2">
        <v>2581</v>
      </c>
      <c r="O731" s="5">
        <f>IF(Table1[[#This Row],[rating_count]]&lt;1000, 1, 0)</f>
        <v>0</v>
      </c>
      <c r="P731" s="6">
        <f>Table1[[#This Row],[actual_price]]*Table1[[#This Row],[rating_count]]</f>
        <v>2578419</v>
      </c>
      <c r="Q731" s="3" t="str">
        <f>IF(Table1[[#This Row],[discounted_price]]&lt;200, "₹ 200",IF(Table1[[#This Row],[discounted_price]]&lt;=500,"₹ 200-₹ 500", "&gt;₹ 500"))</f>
        <v>&gt;₹ 500</v>
      </c>
      <c r="R731">
        <f>Table1[[#This Row],[rating]]*Table1[[#This Row],[rating_count]]</f>
        <v>10324</v>
      </c>
      <c r="S731" t="str">
        <f>IF(Table1[[#This Row],[discount_percentage]]&lt;0.25, "Low", IF(Table1[[#This Row],[discount_percentage]]&lt;0.5, "Medium", "High"))</f>
        <v>High</v>
      </c>
    </row>
    <row r="732" spans="1:19" x14ac:dyDescent="0.25">
      <c r="A732" t="s">
        <v>1572</v>
      </c>
      <c r="B732" t="s">
        <v>1573</v>
      </c>
      <c r="C732" t="str">
        <f>TRIM(LEFT(Table1[[#This Row],[product_name]], FIND(" ", Table1[[#This Row],[product_name]], FIND(" ", Table1[[#This Row],[product_name]], FIND(" ", Table1[[#This Row],[product_name]])+1)+1)))</f>
        <v>boAt Stone 180</v>
      </c>
      <c r="D732" t="str">
        <f>PROPER(Table1[[#This Row],[Column1]])</f>
        <v>Boat Stone 180</v>
      </c>
      <c r="E732" t="s">
        <v>52</v>
      </c>
      <c r="F732" t="s">
        <v>300</v>
      </c>
      <c r="G732" t="s">
        <v>583</v>
      </c>
      <c r="H732" t="s">
        <v>1445</v>
      </c>
      <c r="I732" s="1">
        <v>1999</v>
      </c>
      <c r="J732" s="1">
        <v>2490</v>
      </c>
      <c r="K732" s="4">
        <v>0.6</v>
      </c>
      <c r="L732">
        <f>IF(Table1[[#This Row],[discount_percentage]]&gt;=0.5, 1,0)</f>
        <v>1</v>
      </c>
      <c r="M732">
        <v>4.0999999999999996</v>
      </c>
      <c r="N732" s="2">
        <v>18331</v>
      </c>
      <c r="O732" s="5">
        <f>IF(Table1[[#This Row],[rating_count]]&lt;1000, 1, 0)</f>
        <v>0</v>
      </c>
      <c r="P732" s="6">
        <f>Table1[[#This Row],[actual_price]]*Table1[[#This Row],[rating_count]]</f>
        <v>45644190</v>
      </c>
      <c r="Q732" s="3" t="str">
        <f>IF(Table1[[#This Row],[discounted_price]]&lt;200, "₹ 200",IF(Table1[[#This Row],[discounted_price]]&lt;=500,"₹ 200-₹ 500", "&gt;₹ 500"))</f>
        <v>&gt;₹ 500</v>
      </c>
      <c r="R732">
        <f>Table1[[#This Row],[rating]]*Table1[[#This Row],[rating_count]]</f>
        <v>75157.099999999991</v>
      </c>
      <c r="S732" t="str">
        <f>IF(Table1[[#This Row],[discount_percentage]]&lt;0.25, "Low", IF(Table1[[#This Row],[discount_percentage]]&lt;0.5, "Medium", "High"))</f>
        <v>High</v>
      </c>
    </row>
    <row r="733" spans="1:19" x14ac:dyDescent="0.25">
      <c r="A733" t="s">
        <v>1574</v>
      </c>
      <c r="B733" t="s">
        <v>1575</v>
      </c>
      <c r="C733" t="str">
        <f>TRIM(LEFT(Table1[[#This Row],[product_name]], FIND(" ", Table1[[#This Row],[product_name]], FIND(" ", Table1[[#This Row],[product_name]], FIND(" ", Table1[[#This Row],[product_name]])+1)+1)))</f>
        <v>Portronics Ruffpad 8.5M</v>
      </c>
      <c r="D733" t="str">
        <f>PROPER(Table1[[#This Row],[Column1]])</f>
        <v>Portronics Ruffpad 8.5M</v>
      </c>
      <c r="E733" t="s">
        <v>52</v>
      </c>
      <c r="F733" t="s">
        <v>53</v>
      </c>
      <c r="G733" t="s">
        <v>54</v>
      </c>
      <c r="H733" t="s">
        <v>24</v>
      </c>
      <c r="I733" s="1">
        <v>199</v>
      </c>
      <c r="J733" s="1">
        <v>999</v>
      </c>
      <c r="K733" s="4">
        <v>0.62</v>
      </c>
      <c r="L733">
        <f>IF(Table1[[#This Row],[discount_percentage]]&gt;=0.5, 1,0)</f>
        <v>1</v>
      </c>
      <c r="M733">
        <v>4.0999999999999996</v>
      </c>
      <c r="N733" s="2">
        <v>1779</v>
      </c>
      <c r="O733" s="5">
        <f>IF(Table1[[#This Row],[rating_count]]&lt;1000, 1, 0)</f>
        <v>0</v>
      </c>
      <c r="P733" s="6">
        <f>Table1[[#This Row],[actual_price]]*Table1[[#This Row],[rating_count]]</f>
        <v>1777221</v>
      </c>
      <c r="Q733" s="3" t="str">
        <f>IF(Table1[[#This Row],[discounted_price]]&lt;200, "₹ 200",IF(Table1[[#This Row],[discounted_price]]&lt;=500,"₹ 200-₹ 500", "&gt;₹ 500"))</f>
        <v>₹ 200</v>
      </c>
      <c r="R733">
        <f>Table1[[#This Row],[rating]]*Table1[[#This Row],[rating_count]]</f>
        <v>7293.9</v>
      </c>
      <c r="S733" t="str">
        <f>IF(Table1[[#This Row],[discount_percentage]]&lt;0.25, "Low", IF(Table1[[#This Row],[discount_percentage]]&lt;0.5, "Medium", "High"))</f>
        <v>High</v>
      </c>
    </row>
    <row r="734" spans="1:19" x14ac:dyDescent="0.25">
      <c r="A734" t="s">
        <v>1576</v>
      </c>
      <c r="B734" t="s">
        <v>1577</v>
      </c>
      <c r="C734" t="str">
        <f>TRIM(LEFT(Table1[[#This Row],[product_name]], FIND(" ", Table1[[#This Row],[product_name]], FIND(" ", Table1[[#This Row],[product_name]], FIND(" ", Table1[[#This Row],[product_name]])+1)+1)))</f>
        <v>BRUSTRO Copytinta Coloured</v>
      </c>
      <c r="D734" t="str">
        <f>PROPER(Table1[[#This Row],[Column1]])</f>
        <v>Brustro Copytinta Coloured</v>
      </c>
      <c r="E734" t="s">
        <v>21</v>
      </c>
      <c r="F734" t="s">
        <v>22</v>
      </c>
      <c r="G734" t="s">
        <v>1578</v>
      </c>
      <c r="H734" t="s">
        <v>1579</v>
      </c>
      <c r="I734" s="1">
        <v>399</v>
      </c>
      <c r="J734" s="1">
        <v>99</v>
      </c>
      <c r="K734" s="4">
        <v>0</v>
      </c>
      <c r="L734">
        <f>IF(Table1[[#This Row],[discount_percentage]]&gt;=0.5, 1,0)</f>
        <v>0</v>
      </c>
      <c r="M734">
        <v>4.3</v>
      </c>
      <c r="N734" s="2">
        <v>388</v>
      </c>
      <c r="O734" s="5">
        <f>IF(Table1[[#This Row],[rating_count]]&lt;1000, 1, 0)</f>
        <v>1</v>
      </c>
      <c r="P734" s="6">
        <f>Table1[[#This Row],[actual_price]]*Table1[[#This Row],[rating_count]]</f>
        <v>38412</v>
      </c>
      <c r="Q734" s="3" t="str">
        <f>IF(Table1[[#This Row],[discounted_price]]&lt;200, "₹ 200",IF(Table1[[#This Row],[discounted_price]]&lt;=500,"₹ 200-₹ 500", "&gt;₹ 500"))</f>
        <v>₹ 200-₹ 500</v>
      </c>
      <c r="R734">
        <f>Table1[[#This Row],[rating]]*Table1[[#This Row],[rating_count]]</f>
        <v>1668.3999999999999</v>
      </c>
      <c r="S734" t="str">
        <f>IF(Table1[[#This Row],[discount_percentage]]&lt;0.25, "Low", IF(Table1[[#This Row],[discount_percentage]]&lt;0.5, "Medium", "High"))</f>
        <v>Low</v>
      </c>
    </row>
    <row r="735" spans="1:19" x14ac:dyDescent="0.25">
      <c r="A735" t="s">
        <v>1580</v>
      </c>
      <c r="B735" t="s">
        <v>1581</v>
      </c>
      <c r="C735" t="str">
        <f>TRIM(LEFT(Table1[[#This Row],[product_name]], FIND(" ", Table1[[#This Row],[product_name]], FIND(" ", Table1[[#This Row],[product_name]], FIND(" ", Table1[[#This Row],[product_name]])+1)+1)))</f>
        <v>Cuzor 12V Mini</v>
      </c>
      <c r="D735" t="str">
        <f>PROPER(Table1[[#This Row],[Column1]])</f>
        <v>Cuzor 12V Mini</v>
      </c>
      <c r="E735" t="s">
        <v>21</v>
      </c>
      <c r="F735" t="s">
        <v>22</v>
      </c>
      <c r="G735" t="s">
        <v>1396</v>
      </c>
      <c r="H735" t="s">
        <v>1582</v>
      </c>
      <c r="I735" s="1">
        <v>1699</v>
      </c>
      <c r="J735" s="1">
        <v>2999</v>
      </c>
      <c r="K735" s="4">
        <v>0.5</v>
      </c>
      <c r="L735">
        <f>IF(Table1[[#This Row],[discount_percentage]]&gt;=0.5, 1,0)</f>
        <v>1</v>
      </c>
      <c r="M735">
        <v>4.5</v>
      </c>
      <c r="N735" s="2">
        <v>8656</v>
      </c>
      <c r="O735" s="5">
        <f>IF(Table1[[#This Row],[rating_count]]&lt;1000, 1, 0)</f>
        <v>0</v>
      </c>
      <c r="P735" s="6">
        <f>Table1[[#This Row],[actual_price]]*Table1[[#This Row],[rating_count]]</f>
        <v>25959344</v>
      </c>
      <c r="Q735" s="3" t="str">
        <f>IF(Table1[[#This Row],[discounted_price]]&lt;200, "₹ 200",IF(Table1[[#This Row],[discounted_price]]&lt;=500,"₹ 200-₹ 500", "&gt;₹ 500"))</f>
        <v>&gt;₹ 500</v>
      </c>
      <c r="R735">
        <f>Table1[[#This Row],[rating]]*Table1[[#This Row],[rating_count]]</f>
        <v>38952</v>
      </c>
      <c r="S735" t="str">
        <f>IF(Table1[[#This Row],[discount_percentage]]&lt;0.25, "Low", IF(Table1[[#This Row],[discount_percentage]]&lt;0.5, "Medium", "High"))</f>
        <v>High</v>
      </c>
    </row>
    <row r="736" spans="1:19" x14ac:dyDescent="0.25">
      <c r="A736" t="s">
        <v>1583</v>
      </c>
      <c r="B736" t="s">
        <v>1584</v>
      </c>
      <c r="C736" t="str">
        <f>TRIM(LEFT(Table1[[#This Row],[product_name]], FIND(" ", Table1[[#This Row],[product_name]], FIND(" ", Table1[[#This Row],[product_name]], FIND(" ", Table1[[#This Row],[product_name]])+1)+1)))</f>
        <v>Crucial BX500 240GB</v>
      </c>
      <c r="D736" t="str">
        <f>PROPER(Table1[[#This Row],[Column1]])</f>
        <v>Crucial Bx500 240Gb</v>
      </c>
      <c r="E736" t="s">
        <v>21</v>
      </c>
      <c r="F736" t="s">
        <v>22</v>
      </c>
      <c r="G736" t="s">
        <v>1240</v>
      </c>
      <c r="H736" t="s">
        <v>1241</v>
      </c>
      <c r="I736" s="1">
        <v>699</v>
      </c>
      <c r="J736" s="1">
        <v>3100</v>
      </c>
      <c r="K736" s="4">
        <v>0.41</v>
      </c>
      <c r="L736">
        <f>IF(Table1[[#This Row],[discount_percentage]]&gt;=0.5, 1,0)</f>
        <v>0</v>
      </c>
      <c r="M736">
        <v>4.5</v>
      </c>
      <c r="N736" s="2">
        <v>92925</v>
      </c>
      <c r="O736" s="5">
        <f>IF(Table1[[#This Row],[rating_count]]&lt;1000, 1, 0)</f>
        <v>0</v>
      </c>
      <c r="P736" s="6">
        <f>Table1[[#This Row],[actual_price]]*Table1[[#This Row],[rating_count]]</f>
        <v>288067500</v>
      </c>
      <c r="Q736" s="3" t="str">
        <f>IF(Table1[[#This Row],[discounted_price]]&lt;200, "₹ 200",IF(Table1[[#This Row],[discounted_price]]&lt;=500,"₹ 200-₹ 500", "&gt;₹ 500"))</f>
        <v>&gt;₹ 500</v>
      </c>
      <c r="R736">
        <f>Table1[[#This Row],[rating]]*Table1[[#This Row],[rating_count]]</f>
        <v>418162.5</v>
      </c>
      <c r="S736" t="str">
        <f>IF(Table1[[#This Row],[discount_percentage]]&lt;0.25, "Low", IF(Table1[[#This Row],[discount_percentage]]&lt;0.5, "Medium", "High"))</f>
        <v>Medium</v>
      </c>
    </row>
    <row r="737" spans="1:19" x14ac:dyDescent="0.25">
      <c r="A737" t="s">
        <v>1585</v>
      </c>
      <c r="B737" t="s">
        <v>1586</v>
      </c>
      <c r="C737" t="str">
        <f>TRIM(LEFT(Table1[[#This Row],[product_name]], FIND(" ", Table1[[#This Row],[product_name]], FIND(" ", Table1[[#This Row],[product_name]], FIND(" ", Table1[[#This Row],[product_name]])+1)+1)))</f>
        <v>Classmate Pulse Spiral</v>
      </c>
      <c r="D737" t="str">
        <f>PROPER(Table1[[#This Row],[Column1]])</f>
        <v>Classmate Pulse Spiral</v>
      </c>
      <c r="E737" t="s">
        <v>52</v>
      </c>
      <c r="F737" t="s">
        <v>722</v>
      </c>
      <c r="G737" t="s">
        <v>723</v>
      </c>
      <c r="H737" t="s">
        <v>909</v>
      </c>
      <c r="I737" s="1">
        <v>95</v>
      </c>
      <c r="J737" s="1">
        <v>75</v>
      </c>
      <c r="K737" s="4">
        <v>0.11</v>
      </c>
      <c r="L737">
        <f>IF(Table1[[#This Row],[discount_percentage]]&gt;=0.5, 1,0)</f>
        <v>0</v>
      </c>
      <c r="M737">
        <v>4.0999999999999996</v>
      </c>
      <c r="N737" s="2">
        <v>1269</v>
      </c>
      <c r="O737" s="5">
        <f>IF(Table1[[#This Row],[rating_count]]&lt;1000, 1, 0)</f>
        <v>0</v>
      </c>
      <c r="P737" s="6">
        <f>Table1[[#This Row],[actual_price]]*Table1[[#This Row],[rating_count]]</f>
        <v>95175</v>
      </c>
      <c r="Q737" s="3" t="str">
        <f>IF(Table1[[#This Row],[discounted_price]]&lt;200, "₹ 200",IF(Table1[[#This Row],[discounted_price]]&lt;=500,"₹ 200-₹ 500", "&gt;₹ 500"))</f>
        <v>₹ 200</v>
      </c>
      <c r="R737">
        <f>Table1[[#This Row],[rating]]*Table1[[#This Row],[rating_count]]</f>
        <v>5202.8999999999996</v>
      </c>
      <c r="S737" t="str">
        <f>IF(Table1[[#This Row],[discount_percentage]]&lt;0.25, "Low", IF(Table1[[#This Row],[discount_percentage]]&lt;0.5, "Medium", "High"))</f>
        <v>Low</v>
      </c>
    </row>
    <row r="738" spans="1:19" x14ac:dyDescent="0.25">
      <c r="A738" t="s">
        <v>1587</v>
      </c>
      <c r="B738" t="s">
        <v>1588</v>
      </c>
      <c r="C738" t="str">
        <f>TRIM(LEFT(Table1[[#This Row],[product_name]], FIND(" ", Table1[[#This Row],[product_name]], FIND(" ", Table1[[#This Row],[product_name]], FIND(" ", Table1[[#This Row],[product_name]])+1)+1)))</f>
        <v>Portronics My buddy</v>
      </c>
      <c r="D738" t="str">
        <f>PROPER(Table1[[#This Row],[Column1]])</f>
        <v>Portronics My Buddy</v>
      </c>
      <c r="E738" t="s">
        <v>21</v>
      </c>
      <c r="F738" t="s">
        <v>41</v>
      </c>
      <c r="G738" t="s">
        <v>1427</v>
      </c>
      <c r="I738" s="1">
        <v>1149</v>
      </c>
      <c r="J738" s="1">
        <v>2699</v>
      </c>
      <c r="K738" s="4">
        <v>0.3</v>
      </c>
      <c r="L738">
        <f>IF(Table1[[#This Row],[discount_percentage]]&gt;=0.5, 1,0)</f>
        <v>0</v>
      </c>
      <c r="M738">
        <v>4.3</v>
      </c>
      <c r="N738" s="2">
        <v>17394</v>
      </c>
      <c r="O738" s="5">
        <f>IF(Table1[[#This Row],[rating_count]]&lt;1000, 1, 0)</f>
        <v>0</v>
      </c>
      <c r="P738" s="6">
        <f>Table1[[#This Row],[actual_price]]*Table1[[#This Row],[rating_count]]</f>
        <v>46946406</v>
      </c>
      <c r="Q738" s="3" t="str">
        <f>IF(Table1[[#This Row],[discounted_price]]&lt;200, "₹ 200",IF(Table1[[#This Row],[discounted_price]]&lt;=500,"₹ 200-₹ 500", "&gt;₹ 500"))</f>
        <v>&gt;₹ 500</v>
      </c>
      <c r="R738">
        <f>Table1[[#This Row],[rating]]*Table1[[#This Row],[rating_count]]</f>
        <v>74794.2</v>
      </c>
      <c r="S738" t="str">
        <f>IF(Table1[[#This Row],[discount_percentage]]&lt;0.25, "Low", IF(Table1[[#This Row],[discount_percentage]]&lt;0.5, "Medium", "High"))</f>
        <v>Medium</v>
      </c>
    </row>
    <row r="739" spans="1:19" x14ac:dyDescent="0.25">
      <c r="A739" t="s">
        <v>1589</v>
      </c>
      <c r="B739" t="s">
        <v>1590</v>
      </c>
      <c r="C739" t="str">
        <f>TRIM(LEFT(Table1[[#This Row],[product_name]], FIND(" ", Table1[[#This Row],[product_name]], FIND(" ", Table1[[#This Row],[product_name]], FIND(" ", Table1[[#This Row],[product_name]])+1)+1)))</f>
        <v>ZEBRONICS Zeb-Evolve Wireless</v>
      </c>
      <c r="D739" t="str">
        <f>PROPER(Table1[[#This Row],[Column1]])</f>
        <v>Zebronics Zeb-Evolve Wireless</v>
      </c>
      <c r="E739" t="s">
        <v>21</v>
      </c>
      <c r="F739" t="s">
        <v>22</v>
      </c>
      <c r="G739" t="s">
        <v>1240</v>
      </c>
      <c r="H739" t="s">
        <v>1323</v>
      </c>
      <c r="I739" s="1">
        <v>1495</v>
      </c>
      <c r="J739" s="1">
        <v>1499</v>
      </c>
      <c r="K739" s="4">
        <v>0.67</v>
      </c>
      <c r="L739">
        <f>IF(Table1[[#This Row],[discount_percentage]]&gt;=0.5, 1,0)</f>
        <v>1</v>
      </c>
      <c r="M739">
        <v>3.6</v>
      </c>
      <c r="N739" s="2">
        <v>9169</v>
      </c>
      <c r="O739" s="5">
        <f>IF(Table1[[#This Row],[rating_count]]&lt;1000, 1, 0)</f>
        <v>0</v>
      </c>
      <c r="P739" s="6">
        <f>Table1[[#This Row],[actual_price]]*Table1[[#This Row],[rating_count]]</f>
        <v>13744331</v>
      </c>
      <c r="Q739" s="3" t="str">
        <f>IF(Table1[[#This Row],[discounted_price]]&lt;200, "₹ 200",IF(Table1[[#This Row],[discounted_price]]&lt;=500,"₹ 200-₹ 500", "&gt;₹ 500"))</f>
        <v>&gt;₹ 500</v>
      </c>
      <c r="R739">
        <f>Table1[[#This Row],[rating]]*Table1[[#This Row],[rating_count]]</f>
        <v>33008.400000000001</v>
      </c>
      <c r="S739" t="str">
        <f>IF(Table1[[#This Row],[discount_percentage]]&lt;0.25, "Low", IF(Table1[[#This Row],[discount_percentage]]&lt;0.5, "Medium", "High"))</f>
        <v>High</v>
      </c>
    </row>
    <row r="740" spans="1:19" x14ac:dyDescent="0.25">
      <c r="A740" t="s">
        <v>1591</v>
      </c>
      <c r="B740" t="s">
        <v>1592</v>
      </c>
      <c r="C740" t="str">
        <f>TRIM(LEFT(Table1[[#This Row],[product_name]], FIND(" ", Table1[[#This Row],[product_name]], FIND(" ", Table1[[#This Row],[product_name]], FIND(" ", Table1[[#This Row],[product_name]])+1)+1)))</f>
        <v>INOVERA World Map</v>
      </c>
      <c r="D740" t="str">
        <f>PROPER(Table1[[#This Row],[Column1]])</f>
        <v>Inovera World Map</v>
      </c>
      <c r="E740" t="s">
        <v>21</v>
      </c>
      <c r="F740" t="s">
        <v>22</v>
      </c>
      <c r="G740" t="s">
        <v>1137</v>
      </c>
      <c r="H740" t="s">
        <v>1249</v>
      </c>
      <c r="I740" s="1">
        <v>849</v>
      </c>
      <c r="J740" s="1">
        <v>999</v>
      </c>
      <c r="K740" s="4">
        <v>0.5</v>
      </c>
      <c r="L740">
        <f>IF(Table1[[#This Row],[discount_percentage]]&gt;=0.5, 1,0)</f>
        <v>1</v>
      </c>
      <c r="M740">
        <v>4.4000000000000004</v>
      </c>
      <c r="N740" s="2">
        <v>1030</v>
      </c>
      <c r="O740" s="5">
        <f>IF(Table1[[#This Row],[rating_count]]&lt;1000, 1, 0)</f>
        <v>0</v>
      </c>
      <c r="P740" s="6">
        <f>Table1[[#This Row],[actual_price]]*Table1[[#This Row],[rating_count]]</f>
        <v>1028970</v>
      </c>
      <c r="Q740" s="3" t="str">
        <f>IF(Table1[[#This Row],[discounted_price]]&lt;200, "₹ 200",IF(Table1[[#This Row],[discounted_price]]&lt;=500,"₹ 200-₹ 500", "&gt;₹ 500"))</f>
        <v>&gt;₹ 500</v>
      </c>
      <c r="R740">
        <f>Table1[[#This Row],[rating]]*Table1[[#This Row],[rating_count]]</f>
        <v>4532</v>
      </c>
      <c r="S740" t="str">
        <f>IF(Table1[[#This Row],[discount_percentage]]&lt;0.25, "Low", IF(Table1[[#This Row],[discount_percentage]]&lt;0.5, "Medium", "High"))</f>
        <v>High</v>
      </c>
    </row>
    <row r="741" spans="1:19" x14ac:dyDescent="0.25">
      <c r="A741" t="s">
        <v>1593</v>
      </c>
      <c r="B741" t="s">
        <v>1594</v>
      </c>
      <c r="C741" t="str">
        <f>TRIM(LEFT(Table1[[#This Row],[product_name]], FIND(" ", Table1[[#This Row],[product_name]], FIND(" ", Table1[[#This Row],[product_name]], FIND(" ", Table1[[#This Row],[product_name]])+1)+1)))</f>
        <v>Seagate One Touch</v>
      </c>
      <c r="D741" t="str">
        <f>PROPER(Table1[[#This Row],[Column1]])</f>
        <v>Seagate One Touch</v>
      </c>
      <c r="E741" t="s">
        <v>1305</v>
      </c>
      <c r="F741" t="s">
        <v>1360</v>
      </c>
      <c r="G741" t="s">
        <v>1361</v>
      </c>
      <c r="H741" t="s">
        <v>1595</v>
      </c>
      <c r="I741" s="1">
        <v>440</v>
      </c>
      <c r="J741" s="1">
        <v>7999</v>
      </c>
      <c r="K741" s="4">
        <v>0.28000000000000003</v>
      </c>
      <c r="L741">
        <f>IF(Table1[[#This Row],[discount_percentage]]&gt;=0.5, 1,0)</f>
        <v>0</v>
      </c>
      <c r="M741">
        <v>4.5</v>
      </c>
      <c r="N741" s="2">
        <v>50273</v>
      </c>
      <c r="O741" s="5">
        <f>IF(Table1[[#This Row],[rating_count]]&lt;1000, 1, 0)</f>
        <v>0</v>
      </c>
      <c r="P741" s="6">
        <f>Table1[[#This Row],[actual_price]]*Table1[[#This Row],[rating_count]]</f>
        <v>402133727</v>
      </c>
      <c r="Q741" s="3" t="str">
        <f>IF(Table1[[#This Row],[discounted_price]]&lt;200, "₹ 200",IF(Table1[[#This Row],[discounted_price]]&lt;=500,"₹ 200-₹ 500", "&gt;₹ 500"))</f>
        <v>₹ 200-₹ 500</v>
      </c>
      <c r="R741">
        <f>Table1[[#This Row],[rating]]*Table1[[#This Row],[rating_count]]</f>
        <v>226228.5</v>
      </c>
      <c r="S741" t="str">
        <f>IF(Table1[[#This Row],[discount_percentage]]&lt;0.25, "Low", IF(Table1[[#This Row],[discount_percentage]]&lt;0.5, "Medium", "High"))</f>
        <v>Medium</v>
      </c>
    </row>
    <row r="742" spans="1:19" x14ac:dyDescent="0.25">
      <c r="A742" t="s">
        <v>1596</v>
      </c>
      <c r="B742" t="s">
        <v>1597</v>
      </c>
      <c r="C742" t="str">
        <f>TRIM(LEFT(Table1[[#This Row],[product_name]], FIND(" ", Table1[[#This Row],[product_name]], FIND(" ", Table1[[#This Row],[product_name]], FIND(" ", Table1[[#This Row],[product_name]])+1)+1)))</f>
        <v>ZEBRONICS Zeb-Fame 5watts</v>
      </c>
      <c r="D742" t="str">
        <f>PROPER(Table1[[#This Row],[Column1]])</f>
        <v>Zebronics Zeb-Fame 5Watts</v>
      </c>
      <c r="E742" t="s">
        <v>52</v>
      </c>
      <c r="F742" t="s">
        <v>722</v>
      </c>
      <c r="G742" t="s">
        <v>723</v>
      </c>
      <c r="H742" t="s">
        <v>979</v>
      </c>
      <c r="I742" s="1">
        <v>349</v>
      </c>
      <c r="J742" s="1">
        <v>799</v>
      </c>
      <c r="K742" s="4">
        <v>0.38</v>
      </c>
      <c r="L742">
        <f>IF(Table1[[#This Row],[discount_percentage]]&gt;=0.5, 1,0)</f>
        <v>0</v>
      </c>
      <c r="M742">
        <v>3.9</v>
      </c>
      <c r="N742" s="2">
        <v>6742</v>
      </c>
      <c r="O742" s="5">
        <f>IF(Table1[[#This Row],[rating_count]]&lt;1000, 1, 0)</f>
        <v>0</v>
      </c>
      <c r="P742" s="6">
        <f>Table1[[#This Row],[actual_price]]*Table1[[#This Row],[rating_count]]</f>
        <v>5386858</v>
      </c>
      <c r="Q742" s="3" t="str">
        <f>IF(Table1[[#This Row],[discounted_price]]&lt;200, "₹ 200",IF(Table1[[#This Row],[discounted_price]]&lt;=500,"₹ 200-₹ 500", "&gt;₹ 500"))</f>
        <v>₹ 200-₹ 500</v>
      </c>
      <c r="R742">
        <f>Table1[[#This Row],[rating]]*Table1[[#This Row],[rating_count]]</f>
        <v>26293.8</v>
      </c>
      <c r="S742" t="str">
        <f>IF(Table1[[#This Row],[discount_percentage]]&lt;0.25, "Low", IF(Table1[[#This Row],[discount_percentage]]&lt;0.5, "Medium", "High"))</f>
        <v>Medium</v>
      </c>
    </row>
    <row r="743" spans="1:19" x14ac:dyDescent="0.25">
      <c r="A743" t="s">
        <v>1598</v>
      </c>
      <c r="B743" t="s">
        <v>1599</v>
      </c>
      <c r="C743" t="str">
        <f>TRIM(LEFT(Table1[[#This Row],[product_name]], FIND(" ", Table1[[#This Row],[product_name]], FIND(" ", Table1[[#This Row],[product_name]], FIND(" ", Table1[[#This Row],[product_name]])+1)+1)))</f>
        <v>TVARA LCD Writing</v>
      </c>
      <c r="D743" t="str">
        <f>PROPER(Table1[[#This Row],[Column1]])</f>
        <v>Tvara Lcd Writing</v>
      </c>
      <c r="E743" t="s">
        <v>21</v>
      </c>
      <c r="F743" t="s">
        <v>22</v>
      </c>
      <c r="G743" t="s">
        <v>1137</v>
      </c>
      <c r="H743" t="s">
        <v>1249</v>
      </c>
      <c r="I743" s="1">
        <v>599</v>
      </c>
      <c r="J743" s="1">
        <v>600</v>
      </c>
      <c r="K743" s="4">
        <v>0.59</v>
      </c>
      <c r="L743">
        <f>IF(Table1[[#This Row],[discount_percentage]]&gt;=0.5, 1,0)</f>
        <v>1</v>
      </c>
      <c r="M743">
        <v>4</v>
      </c>
      <c r="N743" s="2">
        <v>1208</v>
      </c>
      <c r="O743" s="5">
        <f>IF(Table1[[#This Row],[rating_count]]&lt;1000, 1, 0)</f>
        <v>0</v>
      </c>
      <c r="P743" s="6">
        <f>Table1[[#This Row],[actual_price]]*Table1[[#This Row],[rating_count]]</f>
        <v>724800</v>
      </c>
      <c r="Q743" s="3" t="str">
        <f>IF(Table1[[#This Row],[discounted_price]]&lt;200, "₹ 200",IF(Table1[[#This Row],[discounted_price]]&lt;=500,"₹ 200-₹ 500", "&gt;₹ 500"))</f>
        <v>&gt;₹ 500</v>
      </c>
      <c r="R743">
        <f>Table1[[#This Row],[rating]]*Table1[[#This Row],[rating_count]]</f>
        <v>4832</v>
      </c>
      <c r="S743" t="str">
        <f>IF(Table1[[#This Row],[discount_percentage]]&lt;0.25, "Low", IF(Table1[[#This Row],[discount_percentage]]&lt;0.5, "Medium", "High"))</f>
        <v>High</v>
      </c>
    </row>
    <row r="744" spans="1:19" x14ac:dyDescent="0.25">
      <c r="A744" t="s">
        <v>1600</v>
      </c>
      <c r="B744" t="s">
        <v>1601</v>
      </c>
      <c r="C744" t="str">
        <f>TRIM(LEFT(Table1[[#This Row],[product_name]], FIND(" ", Table1[[#This Row],[product_name]], FIND(" ", Table1[[#This Row],[product_name]], FIND(" ", Table1[[#This Row],[product_name]])+1)+1)))</f>
        <v>Western Digital WD</v>
      </c>
      <c r="D744" t="str">
        <f>PROPER(Table1[[#This Row],[Column1]])</f>
        <v>Western Digital Wd</v>
      </c>
      <c r="E744" t="s">
        <v>21</v>
      </c>
      <c r="F744" t="s">
        <v>22</v>
      </c>
      <c r="G744" t="s">
        <v>475</v>
      </c>
      <c r="H744" t="s">
        <v>1496</v>
      </c>
      <c r="I744" s="1">
        <v>149</v>
      </c>
      <c r="J744" s="1">
        <v>5734</v>
      </c>
      <c r="K744" s="4">
        <v>0.22</v>
      </c>
      <c r="L744">
        <f>IF(Table1[[#This Row],[discount_percentage]]&gt;=0.5, 1,0)</f>
        <v>0</v>
      </c>
      <c r="M744">
        <v>4.4000000000000004</v>
      </c>
      <c r="N744" s="2">
        <v>25006</v>
      </c>
      <c r="O744" s="5">
        <f>IF(Table1[[#This Row],[rating_count]]&lt;1000, 1, 0)</f>
        <v>0</v>
      </c>
      <c r="P744" s="6">
        <f>Table1[[#This Row],[actual_price]]*Table1[[#This Row],[rating_count]]</f>
        <v>143384404</v>
      </c>
      <c r="Q744" s="3" t="str">
        <f>IF(Table1[[#This Row],[discounted_price]]&lt;200, "₹ 200",IF(Table1[[#This Row],[discounted_price]]&lt;=500,"₹ 200-₹ 500", "&gt;₹ 500"))</f>
        <v>₹ 200</v>
      </c>
      <c r="R744">
        <f>Table1[[#This Row],[rating]]*Table1[[#This Row],[rating_count]]</f>
        <v>110026.40000000001</v>
      </c>
      <c r="S744" t="str">
        <f>IF(Table1[[#This Row],[discount_percentage]]&lt;0.25, "Low", IF(Table1[[#This Row],[discount_percentage]]&lt;0.5, "Medium", "High"))</f>
        <v>Low</v>
      </c>
    </row>
    <row r="745" spans="1:19" x14ac:dyDescent="0.25">
      <c r="A745" t="s">
        <v>1602</v>
      </c>
      <c r="B745" t="s">
        <v>1603</v>
      </c>
      <c r="C745" t="str">
        <f>TRIM(LEFT(Table1[[#This Row],[product_name]], FIND(" ", Table1[[#This Row],[product_name]], FIND(" ", Table1[[#This Row],[product_name]], FIND(" ", Table1[[#This Row],[product_name]])+1)+1)))</f>
        <v>Redgear MP35 Speed-Type</v>
      </c>
      <c r="D745" t="str">
        <f>PROPER(Table1[[#This Row],[Column1]])</f>
        <v>Redgear Mp35 Speed-Type</v>
      </c>
      <c r="E745" t="s">
        <v>21</v>
      </c>
      <c r="F745" t="s">
        <v>22</v>
      </c>
      <c r="G745" t="s">
        <v>1240</v>
      </c>
      <c r="H745" t="s">
        <v>1244</v>
      </c>
      <c r="I745" s="1">
        <v>289</v>
      </c>
      <c r="J745" s="1">
        <v>550</v>
      </c>
      <c r="K745" s="4">
        <v>0.46</v>
      </c>
      <c r="L745">
        <f>IF(Table1[[#This Row],[discount_percentage]]&gt;=0.5, 1,0)</f>
        <v>0</v>
      </c>
      <c r="M745">
        <v>4.5999999999999996</v>
      </c>
      <c r="N745" s="2">
        <v>33434</v>
      </c>
      <c r="O745" s="5">
        <f>IF(Table1[[#This Row],[rating_count]]&lt;1000, 1, 0)</f>
        <v>0</v>
      </c>
      <c r="P745" s="6">
        <f>Table1[[#This Row],[actual_price]]*Table1[[#This Row],[rating_count]]</f>
        <v>18388700</v>
      </c>
      <c r="Q745" s="3" t="str">
        <f>IF(Table1[[#This Row],[discounted_price]]&lt;200, "₹ 200",IF(Table1[[#This Row],[discounted_price]]&lt;=500,"₹ 200-₹ 500", "&gt;₹ 500"))</f>
        <v>₹ 200-₹ 500</v>
      </c>
      <c r="R745">
        <f>Table1[[#This Row],[rating]]*Table1[[#This Row],[rating_count]]</f>
        <v>153796.4</v>
      </c>
      <c r="S745" t="str">
        <f>IF(Table1[[#This Row],[discount_percentage]]&lt;0.25, "Low", IF(Table1[[#This Row],[discount_percentage]]&lt;0.5, "Medium", "High"))</f>
        <v>Medium</v>
      </c>
    </row>
    <row r="746" spans="1:19" x14ac:dyDescent="0.25">
      <c r="A746" t="s">
        <v>1604</v>
      </c>
      <c r="B746" t="s">
        <v>1605</v>
      </c>
      <c r="C746" t="str">
        <f>TRIM(LEFT(Table1[[#This Row],[product_name]], FIND(" ", Table1[[#This Row],[product_name]], FIND(" ", Table1[[#This Row],[product_name]], FIND(" ", Table1[[#This Row],[product_name]])+1)+1)))</f>
        <v>Lenovo 400 Wireless</v>
      </c>
      <c r="D746" t="str">
        <f>PROPER(Table1[[#This Row],[Column1]])</f>
        <v>Lenovo 400 Wireless</v>
      </c>
      <c r="E746" t="s">
        <v>21</v>
      </c>
      <c r="F746" t="s">
        <v>22</v>
      </c>
      <c r="G746" t="s">
        <v>1606</v>
      </c>
      <c r="I746" s="1">
        <v>179</v>
      </c>
      <c r="J746" s="1">
        <v>1390</v>
      </c>
      <c r="K746" s="4">
        <v>0.55000000000000004</v>
      </c>
      <c r="L746">
        <f>IF(Table1[[#This Row],[discount_percentage]]&gt;=0.5, 1,0)</f>
        <v>1</v>
      </c>
      <c r="M746">
        <v>4.4000000000000004</v>
      </c>
      <c r="N746" s="2">
        <v>6301</v>
      </c>
      <c r="O746" s="5">
        <f>IF(Table1[[#This Row],[rating_count]]&lt;1000, 1, 0)</f>
        <v>0</v>
      </c>
      <c r="P746" s="6">
        <f>Table1[[#This Row],[actual_price]]*Table1[[#This Row],[rating_count]]</f>
        <v>8758390</v>
      </c>
      <c r="Q746" s="3" t="str">
        <f>IF(Table1[[#This Row],[discounted_price]]&lt;200, "₹ 200",IF(Table1[[#This Row],[discounted_price]]&lt;=500,"₹ 200-₹ 500", "&gt;₹ 500"))</f>
        <v>₹ 200</v>
      </c>
      <c r="R746">
        <f>Table1[[#This Row],[rating]]*Table1[[#This Row],[rating_count]]</f>
        <v>27724.400000000001</v>
      </c>
      <c r="S746" t="str">
        <f>IF(Table1[[#This Row],[discount_percentage]]&lt;0.25, "Low", IF(Table1[[#This Row],[discount_percentage]]&lt;0.5, "Medium", "High"))</f>
        <v>High</v>
      </c>
    </row>
    <row r="747" spans="1:19" x14ac:dyDescent="0.25">
      <c r="A747" t="s">
        <v>1607</v>
      </c>
      <c r="B747" t="s">
        <v>1608</v>
      </c>
      <c r="C747" t="str">
        <f>TRIM(LEFT(Table1[[#This Row],[product_name]], FIND(" ", Table1[[#This Row],[product_name]], FIND(" ", Table1[[#This Row],[product_name]], FIND(" ", Table1[[#This Row],[product_name]])+1)+1)))</f>
        <v>Logitech K480 Wireless</v>
      </c>
      <c r="D747" t="str">
        <f>PROPER(Table1[[#This Row],[Column1]])</f>
        <v>Logitech K480 Wireless</v>
      </c>
      <c r="E747" t="s">
        <v>52</v>
      </c>
      <c r="F747" t="s">
        <v>714</v>
      </c>
      <c r="G747" t="s">
        <v>715</v>
      </c>
      <c r="I747" s="1">
        <v>1499</v>
      </c>
      <c r="J747" s="1">
        <v>3295</v>
      </c>
      <c r="K747" s="4">
        <v>0.21</v>
      </c>
      <c r="L747">
        <f>IF(Table1[[#This Row],[discount_percentage]]&gt;=0.5, 1,0)</f>
        <v>0</v>
      </c>
      <c r="M747">
        <v>4.4000000000000004</v>
      </c>
      <c r="N747" s="2">
        <v>22618</v>
      </c>
      <c r="O747" s="5">
        <f>IF(Table1[[#This Row],[rating_count]]&lt;1000, 1, 0)</f>
        <v>0</v>
      </c>
      <c r="P747" s="6">
        <f>Table1[[#This Row],[actual_price]]*Table1[[#This Row],[rating_count]]</f>
        <v>74526310</v>
      </c>
      <c r="Q747" s="3" t="str">
        <f>IF(Table1[[#This Row],[discounted_price]]&lt;200, "₹ 200",IF(Table1[[#This Row],[discounted_price]]&lt;=500,"₹ 200-₹ 500", "&gt;₹ 500"))</f>
        <v>&gt;₹ 500</v>
      </c>
      <c r="R747">
        <f>Table1[[#This Row],[rating]]*Table1[[#This Row],[rating_count]]</f>
        <v>99519.200000000012</v>
      </c>
      <c r="S747" t="str">
        <f>IF(Table1[[#This Row],[discount_percentage]]&lt;0.25, "Low", IF(Table1[[#This Row],[discount_percentage]]&lt;0.5, "Medium", "High"))</f>
        <v>Low</v>
      </c>
    </row>
    <row r="748" spans="1:19" x14ac:dyDescent="0.25">
      <c r="A748" t="s">
        <v>1609</v>
      </c>
      <c r="B748" t="s">
        <v>1610</v>
      </c>
      <c r="C748" t="str">
        <f>TRIM(LEFT(Table1[[#This Row],[product_name]], FIND(" ", Table1[[#This Row],[product_name]], FIND(" ", Table1[[#This Row],[product_name]], FIND(" ", Table1[[#This Row],[product_name]])+1)+1)))</f>
        <v>RESONATE RouterUPS CRU12V2A</v>
      </c>
      <c r="D748" t="str">
        <f>PROPER(Table1[[#This Row],[Column1]])</f>
        <v>Resonate Routerups Cru12V2A</v>
      </c>
      <c r="E748" t="s">
        <v>52</v>
      </c>
      <c r="F748" t="s">
        <v>750</v>
      </c>
      <c r="G748" t="s">
        <v>751</v>
      </c>
      <c r="H748" t="s">
        <v>752</v>
      </c>
      <c r="I748" s="1">
        <v>399</v>
      </c>
      <c r="J748" s="1">
        <v>2911</v>
      </c>
      <c r="K748" s="4">
        <v>0.38</v>
      </c>
      <c r="L748">
        <f>IF(Table1[[#This Row],[discount_percentage]]&gt;=0.5, 1,0)</f>
        <v>0</v>
      </c>
      <c r="M748">
        <v>4.3</v>
      </c>
      <c r="N748" s="2">
        <v>20342</v>
      </c>
      <c r="O748" s="5">
        <f>IF(Table1[[#This Row],[rating_count]]&lt;1000, 1, 0)</f>
        <v>0</v>
      </c>
      <c r="P748" s="6">
        <f>Table1[[#This Row],[actual_price]]*Table1[[#This Row],[rating_count]]</f>
        <v>59215562</v>
      </c>
      <c r="Q748" s="3" t="str">
        <f>IF(Table1[[#This Row],[discounted_price]]&lt;200, "₹ 200",IF(Table1[[#This Row],[discounted_price]]&lt;=500,"₹ 200-₹ 500", "&gt;₹ 500"))</f>
        <v>₹ 200-₹ 500</v>
      </c>
      <c r="R748">
        <f>Table1[[#This Row],[rating]]*Table1[[#This Row],[rating_count]]</f>
        <v>87470.599999999991</v>
      </c>
      <c r="S748" t="str">
        <f>IF(Table1[[#This Row],[discount_percentage]]&lt;0.25, "Low", IF(Table1[[#This Row],[discount_percentage]]&lt;0.5, "Medium", "High"))</f>
        <v>Medium</v>
      </c>
    </row>
    <row r="749" spans="1:19" x14ac:dyDescent="0.25">
      <c r="A749" t="s">
        <v>1611</v>
      </c>
      <c r="B749" t="s">
        <v>1612</v>
      </c>
      <c r="C749" t="str">
        <f>TRIM(LEFT(Table1[[#This Row],[product_name]], FIND(" ", Table1[[#This Row],[product_name]], FIND(" ", Table1[[#This Row],[product_name]], FIND(" ", Table1[[#This Row],[product_name]])+1)+1)))</f>
        <v>3M Post-it Sticky</v>
      </c>
      <c r="D749" t="str">
        <f>PROPER(Table1[[#This Row],[Column1]])</f>
        <v>3M Post-It Sticky</v>
      </c>
      <c r="E749" t="s">
        <v>21</v>
      </c>
      <c r="F749" t="s">
        <v>22</v>
      </c>
      <c r="G749" t="s">
        <v>1396</v>
      </c>
      <c r="H749" t="s">
        <v>1397</v>
      </c>
      <c r="I749" s="1">
        <v>599</v>
      </c>
      <c r="J749" s="1">
        <v>175</v>
      </c>
      <c r="K749" s="4">
        <v>0.49</v>
      </c>
      <c r="L749">
        <f>IF(Table1[[#This Row],[discount_percentage]]&gt;=0.5, 1,0)</f>
        <v>0</v>
      </c>
      <c r="M749">
        <v>4.4000000000000004</v>
      </c>
      <c r="N749" s="2">
        <v>7429</v>
      </c>
      <c r="O749" s="5">
        <f>IF(Table1[[#This Row],[rating_count]]&lt;1000, 1, 0)</f>
        <v>0</v>
      </c>
      <c r="P749" s="6">
        <f>Table1[[#This Row],[actual_price]]*Table1[[#This Row],[rating_count]]</f>
        <v>1300075</v>
      </c>
      <c r="Q749" s="3" t="str">
        <f>IF(Table1[[#This Row],[discounted_price]]&lt;200, "₹ 200",IF(Table1[[#This Row],[discounted_price]]&lt;=500,"₹ 200-₹ 500", "&gt;₹ 500"))</f>
        <v>&gt;₹ 500</v>
      </c>
      <c r="R749">
        <f>Table1[[#This Row],[rating]]*Table1[[#This Row],[rating_count]]</f>
        <v>32687.600000000002</v>
      </c>
      <c r="S749" t="str">
        <f>IF(Table1[[#This Row],[discount_percentage]]&lt;0.25, "Low", IF(Table1[[#This Row],[discount_percentage]]&lt;0.5, "Medium", "High"))</f>
        <v>Medium</v>
      </c>
    </row>
    <row r="750" spans="1:19" x14ac:dyDescent="0.25">
      <c r="A750" t="s">
        <v>1613</v>
      </c>
      <c r="B750" t="s">
        <v>1614</v>
      </c>
      <c r="C750" t="str">
        <f>TRIM(LEFT(Table1[[#This Row],[product_name]], FIND(" ", Table1[[#This Row],[product_name]], FIND(" ", Table1[[#This Row],[product_name]], FIND(" ", Table1[[#This Row],[product_name]])+1)+1)))</f>
        <v>OFIXO Multi-Purpose Laptop</v>
      </c>
      <c r="D750" t="str">
        <f>PROPER(Table1[[#This Row],[Column1]])</f>
        <v>Ofixo Multi-Purpose Laptop</v>
      </c>
      <c r="E750" t="s">
        <v>21</v>
      </c>
      <c r="F750" t="s">
        <v>22</v>
      </c>
      <c r="G750" t="s">
        <v>1615</v>
      </c>
      <c r="H750" t="s">
        <v>1616</v>
      </c>
      <c r="I750" s="1">
        <v>949</v>
      </c>
      <c r="J750" s="1">
        <v>599</v>
      </c>
      <c r="K750" s="4">
        <v>0</v>
      </c>
      <c r="L750">
        <f>IF(Table1[[#This Row],[discount_percentage]]&gt;=0.5, 1,0)</f>
        <v>0</v>
      </c>
      <c r="M750">
        <v>4</v>
      </c>
      <c r="N750" s="2">
        <v>26423</v>
      </c>
      <c r="O750" s="5">
        <f>IF(Table1[[#This Row],[rating_count]]&lt;1000, 1, 0)</f>
        <v>0</v>
      </c>
      <c r="P750" s="6">
        <f>Table1[[#This Row],[actual_price]]*Table1[[#This Row],[rating_count]]</f>
        <v>15827377</v>
      </c>
      <c r="Q750" s="3" t="str">
        <f>IF(Table1[[#This Row],[discounted_price]]&lt;200, "₹ 200",IF(Table1[[#This Row],[discounted_price]]&lt;=500,"₹ 200-₹ 500", "&gt;₹ 500"))</f>
        <v>&gt;₹ 500</v>
      </c>
      <c r="R750">
        <f>Table1[[#This Row],[rating]]*Table1[[#This Row],[rating_count]]</f>
        <v>105692</v>
      </c>
      <c r="S750" t="str">
        <f>IF(Table1[[#This Row],[discount_percentage]]&lt;0.25, "Low", IF(Table1[[#This Row],[discount_percentage]]&lt;0.5, "Medium", "High"))</f>
        <v>Low</v>
      </c>
    </row>
    <row r="751" spans="1:19" x14ac:dyDescent="0.25">
      <c r="A751" t="s">
        <v>1617</v>
      </c>
      <c r="B751" t="s">
        <v>1618</v>
      </c>
      <c r="C751" t="str">
        <f>TRIM(LEFT(Table1[[#This Row],[product_name]], FIND(" ", Table1[[#This Row],[product_name]], FIND(" ", Table1[[#This Row],[product_name]], FIND(" ", Table1[[#This Row],[product_name]])+1)+1)))</f>
        <v>Fire-Boltt Ninja Calling</v>
      </c>
      <c r="D751" t="str">
        <f>PROPER(Table1[[#This Row],[Column1]])</f>
        <v>Fire-Boltt Ninja Calling</v>
      </c>
      <c r="E751" t="s">
        <v>52</v>
      </c>
      <c r="F751" t="s">
        <v>714</v>
      </c>
      <c r="G751" t="s">
        <v>715</v>
      </c>
      <c r="I751" s="1">
        <v>2499</v>
      </c>
      <c r="J751" s="1">
        <v>7999</v>
      </c>
      <c r="K751" s="4">
        <v>0.75</v>
      </c>
      <c r="L751">
        <f>IF(Table1[[#This Row],[discount_percentage]]&gt;=0.5, 1,0)</f>
        <v>1</v>
      </c>
      <c r="M751">
        <v>4.2</v>
      </c>
      <c r="N751" s="2">
        <v>31305</v>
      </c>
      <c r="O751" s="5">
        <f>IF(Table1[[#This Row],[rating_count]]&lt;1000, 1, 0)</f>
        <v>0</v>
      </c>
      <c r="P751" s="6">
        <f>Table1[[#This Row],[actual_price]]*Table1[[#This Row],[rating_count]]</f>
        <v>250408695</v>
      </c>
      <c r="Q751" s="3" t="str">
        <f>IF(Table1[[#This Row],[discounted_price]]&lt;200, "₹ 200",IF(Table1[[#This Row],[discounted_price]]&lt;=500,"₹ 200-₹ 500", "&gt;₹ 500"))</f>
        <v>&gt;₹ 500</v>
      </c>
      <c r="R751">
        <f>Table1[[#This Row],[rating]]*Table1[[#This Row],[rating_count]]</f>
        <v>131481</v>
      </c>
      <c r="S751" t="str">
        <f>IF(Table1[[#This Row],[discount_percentage]]&lt;0.25, "Low", IF(Table1[[#This Row],[discount_percentage]]&lt;0.5, "Medium", "High"))</f>
        <v>High</v>
      </c>
    </row>
    <row r="752" spans="1:19" x14ac:dyDescent="0.25">
      <c r="A752" t="s">
        <v>1619</v>
      </c>
      <c r="B752" t="s">
        <v>1620</v>
      </c>
      <c r="C752" t="str">
        <f>TRIM(LEFT(Table1[[#This Row],[product_name]], FIND(" ", Table1[[#This Row],[product_name]], FIND(" ", Table1[[#This Row],[product_name]], FIND(" ", Table1[[#This Row],[product_name]])+1)+1)))</f>
        <v>Airtel AMF-311WW Data</v>
      </c>
      <c r="D752" t="str">
        <f>PROPER(Table1[[#This Row],[Column1]])</f>
        <v>Airtel Amf-311Ww Data</v>
      </c>
      <c r="E752" t="s">
        <v>52</v>
      </c>
      <c r="F752" t="s">
        <v>1301</v>
      </c>
      <c r="G752" t="s">
        <v>1302</v>
      </c>
      <c r="I752" s="1">
        <v>159</v>
      </c>
      <c r="J752" s="1">
        <v>3250</v>
      </c>
      <c r="K752" s="4">
        <v>0.35</v>
      </c>
      <c r="L752">
        <f>IF(Table1[[#This Row],[discount_percentage]]&gt;=0.5, 1,0)</f>
        <v>0</v>
      </c>
      <c r="M752">
        <v>3.8</v>
      </c>
      <c r="N752" s="2">
        <v>11213</v>
      </c>
      <c r="O752" s="5">
        <f>IF(Table1[[#This Row],[rating_count]]&lt;1000, 1, 0)</f>
        <v>0</v>
      </c>
      <c r="P752" s="6">
        <f>Table1[[#This Row],[actual_price]]*Table1[[#This Row],[rating_count]]</f>
        <v>36442250</v>
      </c>
      <c r="Q752" s="3" t="str">
        <f>IF(Table1[[#This Row],[discounted_price]]&lt;200, "₹ 200",IF(Table1[[#This Row],[discounted_price]]&lt;=500,"₹ 200-₹ 500", "&gt;₹ 500"))</f>
        <v>₹ 200</v>
      </c>
      <c r="R752">
        <f>Table1[[#This Row],[rating]]*Table1[[#This Row],[rating_count]]</f>
        <v>42609.4</v>
      </c>
      <c r="S752" t="str">
        <f>IF(Table1[[#This Row],[discount_percentage]]&lt;0.25, "Low", IF(Table1[[#This Row],[discount_percentage]]&lt;0.5, "Medium", "High"))</f>
        <v>Medium</v>
      </c>
    </row>
    <row r="753" spans="1:19" x14ac:dyDescent="0.25">
      <c r="A753" t="s">
        <v>1621</v>
      </c>
      <c r="B753" t="s">
        <v>1622</v>
      </c>
      <c r="C753" t="str">
        <f>TRIM(LEFT(Table1[[#This Row],[product_name]], FIND(" ", Table1[[#This Row],[product_name]], FIND(" ", Table1[[#This Row],[product_name]], FIND(" ", Table1[[#This Row],[product_name]])+1)+1)))</f>
        <v>Gizga Essentials Laptop</v>
      </c>
      <c r="D753" t="str">
        <f>PROPER(Table1[[#This Row],[Column1]])</f>
        <v>Gizga Essentials Laptop</v>
      </c>
      <c r="E753" t="s">
        <v>52</v>
      </c>
      <c r="F753" t="s">
        <v>54</v>
      </c>
      <c r="G753" t="s">
        <v>739</v>
      </c>
      <c r="H753" t="s">
        <v>740</v>
      </c>
      <c r="I753" s="1">
        <v>1329</v>
      </c>
      <c r="J753" s="1">
        <v>499</v>
      </c>
      <c r="K753" s="4">
        <v>0.64</v>
      </c>
      <c r="L753">
        <f>IF(Table1[[#This Row],[discount_percentage]]&gt;=0.5, 1,0)</f>
        <v>1</v>
      </c>
      <c r="M753">
        <v>4.0999999999999996</v>
      </c>
      <c r="N753" s="2">
        <v>10174</v>
      </c>
      <c r="O753" s="5">
        <f>IF(Table1[[#This Row],[rating_count]]&lt;1000, 1, 0)</f>
        <v>0</v>
      </c>
      <c r="P753" s="6">
        <f>Table1[[#This Row],[actual_price]]*Table1[[#This Row],[rating_count]]</f>
        <v>5076826</v>
      </c>
      <c r="Q753" s="3" t="str">
        <f>IF(Table1[[#This Row],[discounted_price]]&lt;200, "₹ 200",IF(Table1[[#This Row],[discounted_price]]&lt;=500,"₹ 200-₹ 500", "&gt;₹ 500"))</f>
        <v>&gt;₹ 500</v>
      </c>
      <c r="R753">
        <f>Table1[[#This Row],[rating]]*Table1[[#This Row],[rating_count]]</f>
        <v>41713.399999999994</v>
      </c>
      <c r="S753" t="str">
        <f>IF(Table1[[#This Row],[discount_percentage]]&lt;0.25, "Low", IF(Table1[[#This Row],[discount_percentage]]&lt;0.5, "Medium", "High"))</f>
        <v>High</v>
      </c>
    </row>
    <row r="754" spans="1:19" x14ac:dyDescent="0.25">
      <c r="A754" t="s">
        <v>1623</v>
      </c>
      <c r="B754" t="s">
        <v>1624</v>
      </c>
      <c r="C754" t="str">
        <f>TRIM(LEFT(Table1[[#This Row],[product_name]], FIND(" ", Table1[[#This Row],[product_name]], FIND(" ", Table1[[#This Row],[product_name]], FIND(" ", Table1[[#This Row],[product_name]])+1)+1)))</f>
        <v>Logitech MK270r USB</v>
      </c>
      <c r="D754" t="str">
        <f>PROPER(Table1[[#This Row],[Column1]])</f>
        <v>Logitech Mk270R Usb</v>
      </c>
      <c r="E754" t="s">
        <v>21</v>
      </c>
      <c r="F754" t="s">
        <v>22</v>
      </c>
      <c r="G754" t="s">
        <v>1606</v>
      </c>
      <c r="I754" s="1">
        <v>570</v>
      </c>
      <c r="J754" s="1">
        <v>2295</v>
      </c>
      <c r="K754" s="4">
        <v>0.41</v>
      </c>
      <c r="L754">
        <f>IF(Table1[[#This Row],[discount_percentage]]&gt;=0.5, 1,0)</f>
        <v>0</v>
      </c>
      <c r="M754">
        <v>4.2</v>
      </c>
      <c r="N754" s="2">
        <v>17413</v>
      </c>
      <c r="O754" s="5">
        <f>IF(Table1[[#This Row],[rating_count]]&lt;1000, 1, 0)</f>
        <v>0</v>
      </c>
      <c r="P754" s="6">
        <f>Table1[[#This Row],[actual_price]]*Table1[[#This Row],[rating_count]]</f>
        <v>39962835</v>
      </c>
      <c r="Q754" s="3" t="str">
        <f>IF(Table1[[#This Row],[discounted_price]]&lt;200, "₹ 200",IF(Table1[[#This Row],[discounted_price]]&lt;=500,"₹ 200-₹ 500", "&gt;₹ 500"))</f>
        <v>&gt;₹ 500</v>
      </c>
      <c r="R754">
        <f>Table1[[#This Row],[rating]]*Table1[[#This Row],[rating_count]]</f>
        <v>73134.600000000006</v>
      </c>
      <c r="S754" t="str">
        <f>IF(Table1[[#This Row],[discount_percentage]]&lt;0.25, "Low", IF(Table1[[#This Row],[discount_percentage]]&lt;0.5, "Medium", "High"))</f>
        <v>Medium</v>
      </c>
    </row>
    <row r="755" spans="1:19" x14ac:dyDescent="0.25">
      <c r="A755" t="s">
        <v>1625</v>
      </c>
      <c r="B755" t="s">
        <v>1626</v>
      </c>
      <c r="C755" t="str">
        <f>TRIM(LEFT(Table1[[#This Row],[product_name]], FIND(" ", Table1[[#This Row],[product_name]], FIND(" ", Table1[[#This Row],[product_name]], FIND(" ", Table1[[#This Row],[product_name]])+1)+1)))</f>
        <v>DIGITEK¬Æ (DTR-200MT) (18</v>
      </c>
      <c r="D755" t="str">
        <f>PROPER(Table1[[#This Row],[Column1]])</f>
        <v>Digitek¬Æ (Dtr-200Mt) (18</v>
      </c>
      <c r="E755" t="s">
        <v>52</v>
      </c>
      <c r="F755" t="s">
        <v>300</v>
      </c>
      <c r="G755" t="s">
        <v>583</v>
      </c>
      <c r="H755" t="s">
        <v>1627</v>
      </c>
      <c r="I755" s="1">
        <v>899</v>
      </c>
      <c r="J755" s="1">
        <v>995</v>
      </c>
      <c r="K755" s="4">
        <v>0.65</v>
      </c>
      <c r="L755">
        <f>IF(Table1[[#This Row],[discount_percentage]]&gt;=0.5, 1,0)</f>
        <v>1</v>
      </c>
      <c r="M755">
        <v>4.2</v>
      </c>
      <c r="N755" s="2">
        <v>6676</v>
      </c>
      <c r="O755" s="5">
        <f>IF(Table1[[#This Row],[rating_count]]&lt;1000, 1, 0)</f>
        <v>0</v>
      </c>
      <c r="P755" s="6">
        <f>Table1[[#This Row],[actual_price]]*Table1[[#This Row],[rating_count]]</f>
        <v>6642620</v>
      </c>
      <c r="Q755" s="3" t="str">
        <f>IF(Table1[[#This Row],[discounted_price]]&lt;200, "₹ 200",IF(Table1[[#This Row],[discounted_price]]&lt;=500,"₹ 200-₹ 500", "&gt;₹ 500"))</f>
        <v>&gt;₹ 500</v>
      </c>
      <c r="R755">
        <f>Table1[[#This Row],[rating]]*Table1[[#This Row],[rating_count]]</f>
        <v>28039.200000000001</v>
      </c>
      <c r="S755" t="str">
        <f>IF(Table1[[#This Row],[discount_percentage]]&lt;0.25, "Low", IF(Table1[[#This Row],[discount_percentage]]&lt;0.5, "Medium", "High"))</f>
        <v>High</v>
      </c>
    </row>
    <row r="756" spans="1:19" x14ac:dyDescent="0.25">
      <c r="A756" t="s">
        <v>1628</v>
      </c>
      <c r="B756" t="s">
        <v>1629</v>
      </c>
      <c r="C756" t="str">
        <f>TRIM(LEFT(Table1[[#This Row],[product_name]], FIND(" ", Table1[[#This Row],[product_name]], FIND(" ", Table1[[#This Row],[product_name]], FIND(" ", Table1[[#This Row],[product_name]])+1)+1)))</f>
        <v>FEDUS Cat6 Ethernet</v>
      </c>
      <c r="D756" t="str">
        <f>PROPER(Table1[[#This Row],[Column1]])</f>
        <v>Fedus Cat6 Ethernet</v>
      </c>
      <c r="E756" t="s">
        <v>21</v>
      </c>
      <c r="F756" t="s">
        <v>22</v>
      </c>
      <c r="G756" t="s">
        <v>1137</v>
      </c>
      <c r="H756" t="s">
        <v>1630</v>
      </c>
      <c r="I756" s="1">
        <v>449</v>
      </c>
      <c r="J756" s="1">
        <v>499</v>
      </c>
      <c r="K756" s="4">
        <v>0.42</v>
      </c>
      <c r="L756">
        <f>IF(Table1[[#This Row],[discount_percentage]]&gt;=0.5, 1,0)</f>
        <v>0</v>
      </c>
      <c r="M756">
        <v>4.4000000000000004</v>
      </c>
      <c r="N756" s="2">
        <v>8076</v>
      </c>
      <c r="O756" s="5">
        <f>IF(Table1[[#This Row],[rating_count]]&lt;1000, 1, 0)</f>
        <v>0</v>
      </c>
      <c r="P756" s="6">
        <f>Table1[[#This Row],[actual_price]]*Table1[[#This Row],[rating_count]]</f>
        <v>4029924</v>
      </c>
      <c r="Q756" s="3" t="str">
        <f>IF(Table1[[#This Row],[discounted_price]]&lt;200, "₹ 200",IF(Table1[[#This Row],[discounted_price]]&lt;=500,"₹ 200-₹ 500", "&gt;₹ 500"))</f>
        <v>₹ 200-₹ 500</v>
      </c>
      <c r="R756">
        <f>Table1[[#This Row],[rating]]*Table1[[#This Row],[rating_count]]</f>
        <v>35534.400000000001</v>
      </c>
      <c r="S756" t="str">
        <f>IF(Table1[[#This Row],[discount_percentage]]&lt;0.25, "Low", IF(Table1[[#This Row],[discount_percentage]]&lt;0.5, "Medium", "High"))</f>
        <v>Medium</v>
      </c>
    </row>
    <row r="757" spans="1:19" x14ac:dyDescent="0.25">
      <c r="A757" t="s">
        <v>1631</v>
      </c>
      <c r="B757" t="s">
        <v>1632</v>
      </c>
      <c r="C757" t="str">
        <f>TRIM(LEFT(Table1[[#This Row],[product_name]], FIND(" ", Table1[[#This Row],[product_name]], FIND(" ", Table1[[#This Row],[product_name]], FIND(" ", Table1[[#This Row],[product_name]])+1)+1)))</f>
        <v>Kingston DataTraveler Exodia</v>
      </c>
      <c r="D757" t="str">
        <f>PROPER(Table1[[#This Row],[Column1]])</f>
        <v>Kingston Datatraveler Exodia</v>
      </c>
      <c r="E757" t="s">
        <v>21</v>
      </c>
      <c r="F757" t="s">
        <v>1236</v>
      </c>
      <c r="G757" t="s">
        <v>1633</v>
      </c>
      <c r="I757" s="1">
        <v>549</v>
      </c>
      <c r="J757" s="1">
        <v>450</v>
      </c>
      <c r="K757" s="4">
        <v>0.22</v>
      </c>
      <c r="L757">
        <f>IF(Table1[[#This Row],[discount_percentage]]&gt;=0.5, 1,0)</f>
        <v>0</v>
      </c>
      <c r="M757">
        <v>4.0999999999999996</v>
      </c>
      <c r="N757" s="2">
        <v>18656</v>
      </c>
      <c r="O757" s="5">
        <f>IF(Table1[[#This Row],[rating_count]]&lt;1000, 1, 0)</f>
        <v>0</v>
      </c>
      <c r="P757" s="6">
        <f>Table1[[#This Row],[actual_price]]*Table1[[#This Row],[rating_count]]</f>
        <v>8395200</v>
      </c>
      <c r="Q757" s="3" t="str">
        <f>IF(Table1[[#This Row],[discounted_price]]&lt;200, "₹ 200",IF(Table1[[#This Row],[discounted_price]]&lt;=500,"₹ 200-₹ 500", "&gt;₹ 500"))</f>
        <v>&gt;₹ 500</v>
      </c>
      <c r="R757">
        <f>Table1[[#This Row],[rating]]*Table1[[#This Row],[rating_count]]</f>
        <v>76489.599999999991</v>
      </c>
      <c r="S757" t="str">
        <f>IF(Table1[[#This Row],[discount_percentage]]&lt;0.25, "Low", IF(Table1[[#This Row],[discount_percentage]]&lt;0.5, "Medium", "High"))</f>
        <v>Low</v>
      </c>
    </row>
    <row r="758" spans="1:19" x14ac:dyDescent="0.25">
      <c r="A758" t="s">
        <v>1634</v>
      </c>
      <c r="B758" t="s">
        <v>1635</v>
      </c>
      <c r="C758" t="str">
        <f>TRIM(LEFT(Table1[[#This Row],[product_name]], FIND(" ", Table1[[#This Row],[product_name]], FIND(" ", Table1[[#This Row],[product_name]], FIND(" ", Table1[[#This Row],[product_name]])+1)+1)))</f>
        <v>Duracell Rechargeable AA</v>
      </c>
      <c r="D758" t="str">
        <f>PROPER(Table1[[#This Row],[Column1]])</f>
        <v>Duracell Rechargeable Aa</v>
      </c>
      <c r="E758" t="s">
        <v>21</v>
      </c>
      <c r="F758" t="s">
        <v>41</v>
      </c>
      <c r="G758" t="s">
        <v>1427</v>
      </c>
      <c r="I758" s="1">
        <v>1529</v>
      </c>
      <c r="J758" s="1">
        <v>1109</v>
      </c>
      <c r="K758" s="4">
        <v>0.21</v>
      </c>
      <c r="L758">
        <f>IF(Table1[[#This Row],[discount_percentage]]&gt;=0.5, 1,0)</f>
        <v>0</v>
      </c>
      <c r="M758">
        <v>4.4000000000000004</v>
      </c>
      <c r="N758" s="2">
        <v>31599</v>
      </c>
      <c r="O758" s="5">
        <f>IF(Table1[[#This Row],[rating_count]]&lt;1000, 1, 0)</f>
        <v>0</v>
      </c>
      <c r="P758" s="6">
        <f>Table1[[#This Row],[actual_price]]*Table1[[#This Row],[rating_count]]</f>
        <v>35043291</v>
      </c>
      <c r="Q758" s="3" t="str">
        <f>IF(Table1[[#This Row],[discounted_price]]&lt;200, "₹ 200",IF(Table1[[#This Row],[discounted_price]]&lt;=500,"₹ 200-₹ 500", "&gt;₹ 500"))</f>
        <v>&gt;₹ 500</v>
      </c>
      <c r="R758">
        <f>Table1[[#This Row],[rating]]*Table1[[#This Row],[rating_count]]</f>
        <v>139035.6</v>
      </c>
      <c r="S758" t="str">
        <f>IF(Table1[[#This Row],[discount_percentage]]&lt;0.25, "Low", IF(Table1[[#This Row],[discount_percentage]]&lt;0.5, "Medium", "High"))</f>
        <v>Low</v>
      </c>
    </row>
    <row r="759" spans="1:19" x14ac:dyDescent="0.25">
      <c r="A759" t="s">
        <v>1636</v>
      </c>
      <c r="B759" t="s">
        <v>1637</v>
      </c>
      <c r="C759" t="str">
        <f>TRIM(LEFT(Table1[[#This Row],[product_name]], FIND(" ", Table1[[#This Row],[product_name]], FIND(" ", Table1[[#This Row],[product_name]], FIND(" ", Table1[[#This Row],[product_name]])+1)+1)))</f>
        <v>ENVIE¬Æ (AA10004PLNi-CD) AA</v>
      </c>
      <c r="D759" t="str">
        <f>PROPER(Table1[[#This Row],[Column1]])</f>
        <v>Envie¬Æ (Aa10004Plni-Cd) Aa</v>
      </c>
      <c r="E759" t="s">
        <v>1305</v>
      </c>
      <c r="F759" t="s">
        <v>1306</v>
      </c>
      <c r="G759" t="s">
        <v>1307</v>
      </c>
      <c r="H759" t="s">
        <v>1308</v>
      </c>
      <c r="I759" s="1">
        <v>100</v>
      </c>
      <c r="J759" s="1">
        <v>250</v>
      </c>
      <c r="K759" s="4">
        <v>0</v>
      </c>
      <c r="L759">
        <f>IF(Table1[[#This Row],[discount_percentage]]&gt;=0.5, 1,0)</f>
        <v>0</v>
      </c>
      <c r="M759">
        <v>3.9</v>
      </c>
      <c r="N759" s="2">
        <v>13971</v>
      </c>
      <c r="O759" s="5">
        <f>IF(Table1[[#This Row],[rating_count]]&lt;1000, 1, 0)</f>
        <v>0</v>
      </c>
      <c r="P759" s="6">
        <f>Table1[[#This Row],[actual_price]]*Table1[[#This Row],[rating_count]]</f>
        <v>3492750</v>
      </c>
      <c r="Q759" s="3" t="str">
        <f>IF(Table1[[#This Row],[discounted_price]]&lt;200, "₹ 200",IF(Table1[[#This Row],[discounted_price]]&lt;=500,"₹ 200-₹ 500", "&gt;₹ 500"))</f>
        <v>₹ 200</v>
      </c>
      <c r="R759">
        <f>Table1[[#This Row],[rating]]*Table1[[#This Row],[rating_count]]</f>
        <v>54486.9</v>
      </c>
      <c r="S759" t="str">
        <f>IF(Table1[[#This Row],[discount_percentage]]&lt;0.25, "Low", IF(Table1[[#This Row],[discount_percentage]]&lt;0.5, "Medium", "High"))</f>
        <v>Low</v>
      </c>
    </row>
    <row r="760" spans="1:19" x14ac:dyDescent="0.25">
      <c r="A760" t="s">
        <v>1638</v>
      </c>
      <c r="B760" t="s">
        <v>1639</v>
      </c>
      <c r="C760" t="str">
        <f>TRIM(LEFT(Table1[[#This Row],[product_name]], FIND(" ", Table1[[#This Row],[product_name]], FIND(" ", Table1[[#This Row],[product_name]], FIND(" ", Table1[[#This Row],[product_name]])+1)+1)))</f>
        <v>ZEBRONICS Zeb-Buds 30</v>
      </c>
      <c r="D760" t="str">
        <f>PROPER(Table1[[#This Row],[Column1]])</f>
        <v>Zebronics Zeb-Buds 30</v>
      </c>
      <c r="E760" t="s">
        <v>21</v>
      </c>
      <c r="F760" t="s">
        <v>22</v>
      </c>
      <c r="G760" t="s">
        <v>1137</v>
      </c>
      <c r="H760" t="s">
        <v>1258</v>
      </c>
      <c r="I760" s="1">
        <v>299</v>
      </c>
      <c r="J760" s="1">
        <v>499</v>
      </c>
      <c r="K760" s="4">
        <v>0.6</v>
      </c>
      <c r="L760">
        <f>IF(Table1[[#This Row],[discount_percentage]]&gt;=0.5, 1,0)</f>
        <v>1</v>
      </c>
      <c r="M760">
        <v>3.6</v>
      </c>
      <c r="N760" s="2">
        <v>2492</v>
      </c>
      <c r="O760" s="5">
        <f>IF(Table1[[#This Row],[rating_count]]&lt;1000, 1, 0)</f>
        <v>0</v>
      </c>
      <c r="P760" s="6">
        <f>Table1[[#This Row],[actual_price]]*Table1[[#This Row],[rating_count]]</f>
        <v>1243508</v>
      </c>
      <c r="Q760" s="3" t="str">
        <f>IF(Table1[[#This Row],[discounted_price]]&lt;200, "₹ 200",IF(Table1[[#This Row],[discounted_price]]&lt;=500,"₹ 200-₹ 500", "&gt;₹ 500"))</f>
        <v>₹ 200-₹ 500</v>
      </c>
      <c r="R760">
        <f>Table1[[#This Row],[rating]]*Table1[[#This Row],[rating_count]]</f>
        <v>8971.2000000000007</v>
      </c>
      <c r="S760" t="str">
        <f>IF(Table1[[#This Row],[discount_percentage]]&lt;0.25, "Low", IF(Table1[[#This Row],[discount_percentage]]&lt;0.5, "Medium", "High"))</f>
        <v>High</v>
      </c>
    </row>
    <row r="761" spans="1:19" x14ac:dyDescent="0.25">
      <c r="A761" t="s">
        <v>1640</v>
      </c>
      <c r="B761" t="s">
        <v>1641</v>
      </c>
      <c r="C761" t="str">
        <f>TRIM(LEFT(Table1[[#This Row],[product_name]], FIND(" ", Table1[[#This Row],[product_name]], FIND(" ", Table1[[#This Row],[product_name]], FIND(" ", Table1[[#This Row],[product_name]])+1)+1)))</f>
        <v>LAPSTER Accessories Power</v>
      </c>
      <c r="D761" t="str">
        <f>PROPER(Table1[[#This Row],[Column1]])</f>
        <v>Lapster Accessories Power</v>
      </c>
      <c r="E761" t="s">
        <v>21</v>
      </c>
      <c r="F761" t="s">
        <v>22</v>
      </c>
      <c r="G761" t="s">
        <v>1240</v>
      </c>
      <c r="H761" t="s">
        <v>1323</v>
      </c>
      <c r="I761" s="1">
        <v>1295</v>
      </c>
      <c r="J761" s="1">
        <v>999</v>
      </c>
      <c r="K761" s="4">
        <v>0.85</v>
      </c>
      <c r="L761">
        <f>IF(Table1[[#This Row],[discount_percentage]]&gt;=0.5, 1,0)</f>
        <v>1</v>
      </c>
      <c r="M761">
        <v>3.5</v>
      </c>
      <c r="N761" s="2">
        <v>2523</v>
      </c>
      <c r="O761" s="5">
        <f>IF(Table1[[#This Row],[rating_count]]&lt;1000, 1, 0)</f>
        <v>0</v>
      </c>
      <c r="P761" s="6">
        <f>Table1[[#This Row],[actual_price]]*Table1[[#This Row],[rating_count]]</f>
        <v>2520477</v>
      </c>
      <c r="Q761" s="3" t="str">
        <f>IF(Table1[[#This Row],[discounted_price]]&lt;200, "₹ 200",IF(Table1[[#This Row],[discounted_price]]&lt;=500,"₹ 200-₹ 500", "&gt;₹ 500"))</f>
        <v>&gt;₹ 500</v>
      </c>
      <c r="R761">
        <f>Table1[[#This Row],[rating]]*Table1[[#This Row],[rating_count]]</f>
        <v>8830.5</v>
      </c>
      <c r="S761" t="str">
        <f>IF(Table1[[#This Row],[discount_percentage]]&lt;0.25, "Low", IF(Table1[[#This Row],[discount_percentage]]&lt;0.5, "Medium", "High"))</f>
        <v>High</v>
      </c>
    </row>
    <row r="762" spans="1:19" x14ac:dyDescent="0.25">
      <c r="A762" t="s">
        <v>1642</v>
      </c>
      <c r="B762" t="s">
        <v>1643</v>
      </c>
      <c r="C762" t="str">
        <f>TRIM(LEFT(Table1[[#This Row],[product_name]], FIND(" ", Table1[[#This Row],[product_name]], FIND(" ", Table1[[#This Row],[product_name]], FIND(" ", Table1[[#This Row],[product_name]])+1)+1)))</f>
        <v>Portronics Ruffpad 12E</v>
      </c>
      <c r="D762" t="str">
        <f>PROPER(Table1[[#This Row],[Column1]])</f>
        <v>Portronics Ruffpad 12E</v>
      </c>
      <c r="E762" t="s">
        <v>52</v>
      </c>
      <c r="F762" t="s">
        <v>750</v>
      </c>
      <c r="G762" t="s">
        <v>751</v>
      </c>
      <c r="H762" t="s">
        <v>752</v>
      </c>
      <c r="I762" s="1">
        <v>699</v>
      </c>
      <c r="J762" s="1">
        <v>1499</v>
      </c>
      <c r="K762" s="4">
        <v>0.69</v>
      </c>
      <c r="L762">
        <f>IF(Table1[[#This Row],[discount_percentage]]&gt;=0.5, 1,0)</f>
        <v>1</v>
      </c>
      <c r="M762">
        <v>4.0999999999999996</v>
      </c>
      <c r="N762" s="2">
        <v>352</v>
      </c>
      <c r="O762" s="5">
        <f>IF(Table1[[#This Row],[rating_count]]&lt;1000, 1, 0)</f>
        <v>1</v>
      </c>
      <c r="P762" s="6">
        <f>Table1[[#This Row],[actual_price]]*Table1[[#This Row],[rating_count]]</f>
        <v>527648</v>
      </c>
      <c r="Q762" s="3" t="str">
        <f>IF(Table1[[#This Row],[discounted_price]]&lt;200, "₹ 200",IF(Table1[[#This Row],[discounted_price]]&lt;=500,"₹ 200-₹ 500", "&gt;₹ 500"))</f>
        <v>&gt;₹ 500</v>
      </c>
      <c r="R762">
        <f>Table1[[#This Row],[rating]]*Table1[[#This Row],[rating_count]]</f>
        <v>1443.1999999999998</v>
      </c>
      <c r="S762" t="str">
        <f>IF(Table1[[#This Row],[discount_percentage]]&lt;0.25, "Low", IF(Table1[[#This Row],[discount_percentage]]&lt;0.5, "Medium", "High"))</f>
        <v>High</v>
      </c>
    </row>
    <row r="763" spans="1:19" x14ac:dyDescent="0.25">
      <c r="A763" t="s">
        <v>1644</v>
      </c>
      <c r="B763" t="s">
        <v>1645</v>
      </c>
      <c r="C763" t="str">
        <f>TRIM(LEFT(Table1[[#This Row],[product_name]], FIND(" ", Table1[[#This Row],[product_name]], FIND(" ", Table1[[#This Row],[product_name]], FIND(" ", Table1[[#This Row],[product_name]])+1)+1)))</f>
        <v>Verilux¬Æ USB C</v>
      </c>
      <c r="D763" t="str">
        <f>PROPER(Table1[[#This Row],[Column1]])</f>
        <v>Verilux¬Æ Usb C</v>
      </c>
      <c r="E763" t="s">
        <v>1305</v>
      </c>
      <c r="F763" t="s">
        <v>1306</v>
      </c>
      <c r="G763" t="s">
        <v>1307</v>
      </c>
      <c r="H763" t="s">
        <v>1308</v>
      </c>
      <c r="I763" s="1">
        <v>252</v>
      </c>
      <c r="J763" s="1">
        <v>1929</v>
      </c>
      <c r="K763" s="4">
        <v>0.38</v>
      </c>
      <c r="L763">
        <f>IF(Table1[[#This Row],[discount_percentage]]&gt;=0.5, 1,0)</f>
        <v>0</v>
      </c>
      <c r="M763">
        <v>4.0999999999999996</v>
      </c>
      <c r="N763" s="2">
        <v>1662</v>
      </c>
      <c r="O763" s="5">
        <f>IF(Table1[[#This Row],[rating_count]]&lt;1000, 1, 0)</f>
        <v>0</v>
      </c>
      <c r="P763" s="6">
        <f>Table1[[#This Row],[actual_price]]*Table1[[#This Row],[rating_count]]</f>
        <v>3205998</v>
      </c>
      <c r="Q763" s="3" t="str">
        <f>IF(Table1[[#This Row],[discounted_price]]&lt;200, "₹ 200",IF(Table1[[#This Row],[discounted_price]]&lt;=500,"₹ 200-₹ 500", "&gt;₹ 500"))</f>
        <v>₹ 200-₹ 500</v>
      </c>
      <c r="R763">
        <f>Table1[[#This Row],[rating]]*Table1[[#This Row],[rating_count]]</f>
        <v>6814.2</v>
      </c>
      <c r="S763" t="str">
        <f>IF(Table1[[#This Row],[discount_percentage]]&lt;0.25, "Low", IF(Table1[[#This Row],[discount_percentage]]&lt;0.5, "Medium", "High"))</f>
        <v>Medium</v>
      </c>
    </row>
    <row r="764" spans="1:19" x14ac:dyDescent="0.25">
      <c r="A764" t="s">
        <v>1646</v>
      </c>
      <c r="B764" t="s">
        <v>1647</v>
      </c>
      <c r="C764" t="str">
        <f>TRIM(LEFT(Table1[[#This Row],[product_name]], FIND(" ", Table1[[#This Row],[product_name]], FIND(" ", Table1[[#This Row],[product_name]], FIND(" ", Table1[[#This Row],[product_name]])+1)+1)))</f>
        <v>Zebronics Zeb Wonderbar</v>
      </c>
      <c r="D764" t="str">
        <f>PROPER(Table1[[#This Row],[Column1]])</f>
        <v>Zebronics Zeb Wonderbar</v>
      </c>
      <c r="E764" t="s">
        <v>52</v>
      </c>
      <c r="F764" t="s">
        <v>1301</v>
      </c>
      <c r="G764" t="s">
        <v>1302</v>
      </c>
      <c r="I764" s="1">
        <v>190</v>
      </c>
      <c r="J764" s="1">
        <v>1499</v>
      </c>
      <c r="K764" s="4">
        <v>0.43</v>
      </c>
      <c r="L764">
        <f>IF(Table1[[#This Row],[discount_percentage]]&gt;=0.5, 1,0)</f>
        <v>0</v>
      </c>
      <c r="M764">
        <v>4</v>
      </c>
      <c r="N764" s="2">
        <v>7352</v>
      </c>
      <c r="O764" s="5">
        <f>IF(Table1[[#This Row],[rating_count]]&lt;1000, 1, 0)</f>
        <v>0</v>
      </c>
      <c r="P764" s="6">
        <f>Table1[[#This Row],[actual_price]]*Table1[[#This Row],[rating_count]]</f>
        <v>11020648</v>
      </c>
      <c r="Q764" s="3" t="str">
        <f>IF(Table1[[#This Row],[discounted_price]]&lt;200, "₹ 200",IF(Table1[[#This Row],[discounted_price]]&lt;=500,"₹ 200-₹ 500", "&gt;₹ 500"))</f>
        <v>₹ 200</v>
      </c>
      <c r="R764">
        <f>Table1[[#This Row],[rating]]*Table1[[#This Row],[rating_count]]</f>
        <v>29408</v>
      </c>
      <c r="S764" t="str">
        <f>IF(Table1[[#This Row],[discount_percentage]]&lt;0.25, "Low", IF(Table1[[#This Row],[discount_percentage]]&lt;0.5, "Medium", "High"))</f>
        <v>Medium</v>
      </c>
    </row>
    <row r="765" spans="1:19" x14ac:dyDescent="0.25">
      <c r="A765" t="s">
        <v>1648</v>
      </c>
      <c r="B765" t="s">
        <v>1649</v>
      </c>
      <c r="C765" t="str">
        <f>TRIM(LEFT(Table1[[#This Row],[product_name]], FIND(" ", Table1[[#This Row],[product_name]], FIND(" ", Table1[[#This Row],[product_name]], FIND(" ", Table1[[#This Row],[product_name]])+1)+1)))</f>
        <v>HP Wired Mouse</v>
      </c>
      <c r="D765" t="str">
        <f>PROPER(Table1[[#This Row],[Column1]])</f>
        <v>Hp Wired Mouse</v>
      </c>
      <c r="E765" t="s">
        <v>21</v>
      </c>
      <c r="F765" t="s">
        <v>22</v>
      </c>
      <c r="G765" t="s">
        <v>1240</v>
      </c>
      <c r="H765" t="s">
        <v>1323</v>
      </c>
      <c r="I765" s="1">
        <v>1299</v>
      </c>
      <c r="J765" s="1">
        <v>399</v>
      </c>
      <c r="K765" s="4">
        <v>0.18</v>
      </c>
      <c r="L765">
        <f>IF(Table1[[#This Row],[discount_percentage]]&gt;=0.5, 1,0)</f>
        <v>0</v>
      </c>
      <c r="M765">
        <v>4.0999999999999996</v>
      </c>
      <c r="N765" s="2">
        <v>3441</v>
      </c>
      <c r="O765" s="5">
        <f>IF(Table1[[#This Row],[rating_count]]&lt;1000, 1, 0)</f>
        <v>0</v>
      </c>
      <c r="P765" s="6">
        <f>Table1[[#This Row],[actual_price]]*Table1[[#This Row],[rating_count]]</f>
        <v>1372959</v>
      </c>
      <c r="Q765" s="3" t="str">
        <f>IF(Table1[[#This Row],[discounted_price]]&lt;200, "₹ 200",IF(Table1[[#This Row],[discounted_price]]&lt;=500,"₹ 200-₹ 500", "&gt;₹ 500"))</f>
        <v>&gt;₹ 500</v>
      </c>
      <c r="R765">
        <f>Table1[[#This Row],[rating]]*Table1[[#This Row],[rating_count]]</f>
        <v>14108.099999999999</v>
      </c>
      <c r="S765" t="str">
        <f>IF(Table1[[#This Row],[discount_percentage]]&lt;0.25, "Low", IF(Table1[[#This Row],[discount_percentage]]&lt;0.5, "Medium", "High"))</f>
        <v>Low</v>
      </c>
    </row>
    <row r="766" spans="1:19" x14ac:dyDescent="0.25">
      <c r="A766" t="s">
        <v>1650</v>
      </c>
      <c r="B766" t="s">
        <v>1651</v>
      </c>
      <c r="C766" t="str">
        <f>TRIM(LEFT(Table1[[#This Row],[product_name]], FIND(" ", Table1[[#This Row],[product_name]], FIND(" ", Table1[[#This Row],[product_name]], FIND(" ", Table1[[#This Row],[product_name]])+1)+1)))</f>
        <v>Anjaney Enterprise Smart</v>
      </c>
      <c r="D766" t="str">
        <f>PROPER(Table1[[#This Row],[Column1]])</f>
        <v>Anjaney Enterprise Smart</v>
      </c>
      <c r="E766" t="s">
        <v>21</v>
      </c>
      <c r="F766" t="s">
        <v>1236</v>
      </c>
      <c r="G766" t="s">
        <v>1237</v>
      </c>
      <c r="I766" s="1">
        <v>729</v>
      </c>
      <c r="J766" s="1">
        <v>699</v>
      </c>
      <c r="K766" s="4">
        <v>0.62</v>
      </c>
      <c r="L766">
        <f>IF(Table1[[#This Row],[discount_percentage]]&gt;=0.5, 1,0)</f>
        <v>1</v>
      </c>
      <c r="M766">
        <v>4</v>
      </c>
      <c r="N766" s="2">
        <v>93</v>
      </c>
      <c r="O766" s="5">
        <f>IF(Table1[[#This Row],[rating_count]]&lt;1000, 1, 0)</f>
        <v>1</v>
      </c>
      <c r="P766" s="6">
        <f>Table1[[#This Row],[actual_price]]*Table1[[#This Row],[rating_count]]</f>
        <v>65007</v>
      </c>
      <c r="Q766" s="3" t="str">
        <f>IF(Table1[[#This Row],[discounted_price]]&lt;200, "₹ 200",IF(Table1[[#This Row],[discounted_price]]&lt;=500,"₹ 200-₹ 500", "&gt;₹ 500"))</f>
        <v>&gt;₹ 500</v>
      </c>
      <c r="R766">
        <f>Table1[[#This Row],[rating]]*Table1[[#This Row],[rating_count]]</f>
        <v>372</v>
      </c>
      <c r="S766" t="str">
        <f>IF(Table1[[#This Row],[discount_percentage]]&lt;0.25, "Low", IF(Table1[[#This Row],[discount_percentage]]&lt;0.5, "Medium", "High"))</f>
        <v>High</v>
      </c>
    </row>
    <row r="767" spans="1:19" x14ac:dyDescent="0.25">
      <c r="A767" t="s">
        <v>1652</v>
      </c>
      <c r="B767" t="s">
        <v>1653</v>
      </c>
      <c r="C767" t="str">
        <f>TRIM(LEFT(Table1[[#This Row],[product_name]], FIND(" ", Table1[[#This Row],[product_name]], FIND(" ", Table1[[#This Row],[product_name]], FIND(" ", Table1[[#This Row],[product_name]])+1)+1)))</f>
        <v>ENVIE ECR-20 Charger</v>
      </c>
      <c r="D767" t="str">
        <f>PROPER(Table1[[#This Row],[Column1]])</f>
        <v>Envie Ecr-20 Charger</v>
      </c>
      <c r="E767" t="s">
        <v>1305</v>
      </c>
      <c r="F767" t="s">
        <v>1306</v>
      </c>
      <c r="G767" t="s">
        <v>1307</v>
      </c>
      <c r="H767" t="s">
        <v>1308</v>
      </c>
      <c r="I767" s="1">
        <v>480</v>
      </c>
      <c r="J767" s="1">
        <v>400</v>
      </c>
      <c r="K767" s="4">
        <v>0.25</v>
      </c>
      <c r="L767">
        <f>IF(Table1[[#This Row],[discount_percentage]]&gt;=0.5, 1,0)</f>
        <v>0</v>
      </c>
      <c r="M767">
        <v>3.8</v>
      </c>
      <c r="N767" s="2">
        <v>40895</v>
      </c>
      <c r="O767" s="5">
        <f>IF(Table1[[#This Row],[rating_count]]&lt;1000, 1, 0)</f>
        <v>0</v>
      </c>
      <c r="P767" s="6">
        <f>Table1[[#This Row],[actual_price]]*Table1[[#This Row],[rating_count]]</f>
        <v>16358000</v>
      </c>
      <c r="Q767" s="3" t="str">
        <f>IF(Table1[[#This Row],[discounted_price]]&lt;200, "₹ 200",IF(Table1[[#This Row],[discounted_price]]&lt;=500,"₹ 200-₹ 500", "&gt;₹ 500"))</f>
        <v>₹ 200-₹ 500</v>
      </c>
      <c r="R767">
        <f>Table1[[#This Row],[rating]]*Table1[[#This Row],[rating_count]]</f>
        <v>155401</v>
      </c>
      <c r="S767" t="str">
        <f>IF(Table1[[#This Row],[discount_percentage]]&lt;0.25, "Low", IF(Table1[[#This Row],[discount_percentage]]&lt;0.5, "Medium", "High"))</f>
        <v>Medium</v>
      </c>
    </row>
    <row r="768" spans="1:19" x14ac:dyDescent="0.25">
      <c r="A768" t="s">
        <v>1654</v>
      </c>
      <c r="B768" t="s">
        <v>1655</v>
      </c>
      <c r="C768" t="str">
        <f>TRIM(LEFT(Table1[[#This Row],[product_name]], FIND(" ", Table1[[#This Row],[product_name]], FIND(" ", Table1[[#This Row],[product_name]], FIND(" ", Table1[[#This Row],[product_name]])+1)+1)))</f>
        <v>ProElite Faux Leather</v>
      </c>
      <c r="D768" t="str">
        <f>PROPER(Table1[[#This Row],[Column1]])</f>
        <v>Proelite Faux Leather</v>
      </c>
      <c r="E768" t="s">
        <v>52</v>
      </c>
      <c r="F768" t="s">
        <v>714</v>
      </c>
      <c r="G768" t="s">
        <v>715</v>
      </c>
      <c r="I768" s="1">
        <v>1799</v>
      </c>
      <c r="J768" s="1">
        <v>1499</v>
      </c>
      <c r="K768" s="4">
        <v>0.63</v>
      </c>
      <c r="L768">
        <f>IF(Table1[[#This Row],[discount_percentage]]&gt;=0.5, 1,0)</f>
        <v>1</v>
      </c>
      <c r="M768">
        <v>4.3</v>
      </c>
      <c r="N768" s="2">
        <v>11006</v>
      </c>
      <c r="O768" s="5">
        <f>IF(Table1[[#This Row],[rating_count]]&lt;1000, 1, 0)</f>
        <v>0</v>
      </c>
      <c r="P768" s="6">
        <f>Table1[[#This Row],[actual_price]]*Table1[[#This Row],[rating_count]]</f>
        <v>16497994</v>
      </c>
      <c r="Q768" s="3" t="str">
        <f>IF(Table1[[#This Row],[discounted_price]]&lt;200, "₹ 200",IF(Table1[[#This Row],[discounted_price]]&lt;=500,"₹ 200-₹ 500", "&gt;₹ 500"))</f>
        <v>&gt;₹ 500</v>
      </c>
      <c r="R768">
        <f>Table1[[#This Row],[rating]]*Table1[[#This Row],[rating_count]]</f>
        <v>47325.799999999996</v>
      </c>
      <c r="S768" t="str">
        <f>IF(Table1[[#This Row],[discount_percentage]]&lt;0.25, "Low", IF(Table1[[#This Row],[discount_percentage]]&lt;0.5, "Medium", "High"))</f>
        <v>High</v>
      </c>
    </row>
    <row r="769" spans="1:19" x14ac:dyDescent="0.25">
      <c r="A769" t="s">
        <v>1656</v>
      </c>
      <c r="B769" t="s">
        <v>1657</v>
      </c>
      <c r="C769" t="str">
        <f>TRIM(LEFT(Table1[[#This Row],[product_name]], FIND(" ", Table1[[#This Row],[product_name]], FIND(" ", Table1[[#This Row],[product_name]], FIND(" ", Table1[[#This Row],[product_name]])+1)+1)))</f>
        <v>Classmate Pulse 6</v>
      </c>
      <c r="D769" t="str">
        <f>PROPER(Table1[[#This Row],[Column1]])</f>
        <v>Classmate Pulse 6</v>
      </c>
      <c r="E769" t="s">
        <v>21</v>
      </c>
      <c r="F769" t="s">
        <v>22</v>
      </c>
      <c r="G769" t="s">
        <v>1137</v>
      </c>
      <c r="H769" t="s">
        <v>1249</v>
      </c>
      <c r="I769" s="1">
        <v>999</v>
      </c>
      <c r="J769" s="1">
        <v>120</v>
      </c>
      <c r="K769" s="4">
        <v>0.05</v>
      </c>
      <c r="L769">
        <f>IF(Table1[[#This Row],[discount_percentage]]&gt;=0.5, 1,0)</f>
        <v>0</v>
      </c>
      <c r="M769">
        <v>4.2</v>
      </c>
      <c r="N769" s="2">
        <v>8938</v>
      </c>
      <c r="O769" s="5">
        <f>IF(Table1[[#This Row],[rating_count]]&lt;1000, 1, 0)</f>
        <v>0</v>
      </c>
      <c r="P769" s="6">
        <f>Table1[[#This Row],[actual_price]]*Table1[[#This Row],[rating_count]]</f>
        <v>1072560</v>
      </c>
      <c r="Q769" s="3" t="str">
        <f>IF(Table1[[#This Row],[discounted_price]]&lt;200, "₹ 200",IF(Table1[[#This Row],[discounted_price]]&lt;=500,"₹ 200-₹ 500", "&gt;₹ 500"))</f>
        <v>&gt;₹ 500</v>
      </c>
      <c r="R769">
        <f>Table1[[#This Row],[rating]]*Table1[[#This Row],[rating_count]]</f>
        <v>37539.599999999999</v>
      </c>
      <c r="S769" t="str">
        <f>IF(Table1[[#This Row],[discount_percentage]]&lt;0.25, "Low", IF(Table1[[#This Row],[discount_percentage]]&lt;0.5, "Medium", "High"))</f>
        <v>Low</v>
      </c>
    </row>
    <row r="770" spans="1:19" x14ac:dyDescent="0.25">
      <c r="A770" t="s">
        <v>1658</v>
      </c>
      <c r="B770" t="s">
        <v>1659</v>
      </c>
      <c r="C770" t="str">
        <f>TRIM(LEFT(Table1[[#This Row],[product_name]], FIND(" ", Table1[[#This Row],[product_name]], FIND(" ", Table1[[#This Row],[product_name]], FIND(" ", Table1[[#This Row],[product_name]])+1)+1)))</f>
        <v>Pentonic Multicolor Ball</v>
      </c>
      <c r="D770" t="str">
        <f>PROPER(Table1[[#This Row],[Column1]])</f>
        <v>Pentonic Multicolor Ball</v>
      </c>
      <c r="E770" t="s">
        <v>21</v>
      </c>
      <c r="F770" t="s">
        <v>22</v>
      </c>
      <c r="G770" t="s">
        <v>23</v>
      </c>
      <c r="H770" t="s">
        <v>24</v>
      </c>
      <c r="I770" s="1">
        <v>299</v>
      </c>
      <c r="J770" s="1">
        <v>120</v>
      </c>
      <c r="K770" s="4">
        <v>0</v>
      </c>
      <c r="L770">
        <f>IF(Table1[[#This Row],[discount_percentage]]&gt;=0.5, 1,0)</f>
        <v>0</v>
      </c>
      <c r="M770">
        <v>4.0999999999999996</v>
      </c>
      <c r="N770" s="2">
        <v>4308</v>
      </c>
      <c r="O770" s="5">
        <f>IF(Table1[[#This Row],[rating_count]]&lt;1000, 1, 0)</f>
        <v>0</v>
      </c>
      <c r="P770" s="6">
        <f>Table1[[#This Row],[actual_price]]*Table1[[#This Row],[rating_count]]</f>
        <v>516960</v>
      </c>
      <c r="Q770" s="3" t="str">
        <f>IF(Table1[[#This Row],[discounted_price]]&lt;200, "₹ 200",IF(Table1[[#This Row],[discounted_price]]&lt;=500,"₹ 200-₹ 500", "&gt;₹ 500"))</f>
        <v>₹ 200-₹ 500</v>
      </c>
      <c r="R770">
        <f>Table1[[#This Row],[rating]]*Table1[[#This Row],[rating_count]]</f>
        <v>17662.8</v>
      </c>
      <c r="S770" t="str">
        <f>IF(Table1[[#This Row],[discount_percentage]]&lt;0.25, "Low", IF(Table1[[#This Row],[discount_percentage]]&lt;0.5, "Medium", "High"))</f>
        <v>Low</v>
      </c>
    </row>
    <row r="771" spans="1:19" x14ac:dyDescent="0.25">
      <c r="A771" t="s">
        <v>1660</v>
      </c>
      <c r="B771" t="s">
        <v>1661</v>
      </c>
      <c r="C771" t="str">
        <f>TRIM(LEFT(Table1[[#This Row],[product_name]], FIND(" ", Table1[[#This Row],[product_name]], FIND(" ", Table1[[#This Row],[product_name]], FIND(" ", Table1[[#This Row],[product_name]])+1)+1)))</f>
        <v>Logitech Pebble M350</v>
      </c>
      <c r="D771" t="str">
        <f>PROPER(Table1[[#This Row],[Column1]])</f>
        <v>Logitech Pebble M350</v>
      </c>
      <c r="E771" t="s">
        <v>21</v>
      </c>
      <c r="F771" t="s">
        <v>22</v>
      </c>
      <c r="G771" t="s">
        <v>23</v>
      </c>
      <c r="H771" t="s">
        <v>24</v>
      </c>
      <c r="I771" s="1">
        <v>238</v>
      </c>
      <c r="J771" s="1">
        <v>2295</v>
      </c>
      <c r="K771" s="4">
        <v>0.35</v>
      </c>
      <c r="L771">
        <f>IF(Table1[[#This Row],[discount_percentage]]&gt;=0.5, 1,0)</f>
        <v>0</v>
      </c>
      <c r="M771">
        <v>4.5999999999999996</v>
      </c>
      <c r="N771" s="2">
        <v>10652</v>
      </c>
      <c r="O771" s="5">
        <f>IF(Table1[[#This Row],[rating_count]]&lt;1000, 1, 0)</f>
        <v>0</v>
      </c>
      <c r="P771" s="6">
        <f>Table1[[#This Row],[actual_price]]*Table1[[#This Row],[rating_count]]</f>
        <v>24446340</v>
      </c>
      <c r="Q771" s="3" t="str">
        <f>IF(Table1[[#This Row],[discounted_price]]&lt;200, "₹ 200",IF(Table1[[#This Row],[discounted_price]]&lt;=500,"₹ 200-₹ 500", "&gt;₹ 500"))</f>
        <v>₹ 200-₹ 500</v>
      </c>
      <c r="R771">
        <f>Table1[[#This Row],[rating]]*Table1[[#This Row],[rating_count]]</f>
        <v>48999.199999999997</v>
      </c>
      <c r="S771" t="str">
        <f>IF(Table1[[#This Row],[discount_percentage]]&lt;0.25, "Low", IF(Table1[[#This Row],[discount_percentage]]&lt;0.5, "Medium", "High"))</f>
        <v>Medium</v>
      </c>
    </row>
    <row r="772" spans="1:19" x14ac:dyDescent="0.25">
      <c r="A772" t="s">
        <v>1662</v>
      </c>
      <c r="B772" t="s">
        <v>1663</v>
      </c>
      <c r="C772" t="str">
        <f>TRIM(LEFT(Table1[[#This Row],[product_name]], FIND(" ", Table1[[#This Row],[product_name]], FIND(" ", Table1[[#This Row],[product_name]], FIND(" ", Table1[[#This Row],[product_name]])+1)+1)))</f>
        <v>Apsara Platinum Pencils</v>
      </c>
      <c r="D772" t="str">
        <f>PROPER(Table1[[#This Row],[Column1]])</f>
        <v>Apsara Platinum Pencils</v>
      </c>
      <c r="E772" t="s">
        <v>21</v>
      </c>
      <c r="F772" t="s">
        <v>22</v>
      </c>
      <c r="G772" t="s">
        <v>1240</v>
      </c>
      <c r="H772" t="s">
        <v>1323</v>
      </c>
      <c r="I772" s="1">
        <v>1349</v>
      </c>
      <c r="J772" s="1">
        <v>99</v>
      </c>
      <c r="K772" s="4">
        <v>0</v>
      </c>
      <c r="L772">
        <f>IF(Table1[[#This Row],[discount_percentage]]&gt;=0.5, 1,0)</f>
        <v>0</v>
      </c>
      <c r="M772">
        <v>4.3</v>
      </c>
      <c r="N772" s="2">
        <v>5036</v>
      </c>
      <c r="O772" s="5">
        <f>IF(Table1[[#This Row],[rating_count]]&lt;1000, 1, 0)</f>
        <v>0</v>
      </c>
      <c r="P772" s="6">
        <f>Table1[[#This Row],[actual_price]]*Table1[[#This Row],[rating_count]]</f>
        <v>498564</v>
      </c>
      <c r="Q772" s="3" t="str">
        <f>IF(Table1[[#This Row],[discounted_price]]&lt;200, "₹ 200",IF(Table1[[#This Row],[discounted_price]]&lt;=500,"₹ 200-₹ 500", "&gt;₹ 500"))</f>
        <v>&gt;₹ 500</v>
      </c>
      <c r="R772">
        <f>Table1[[#This Row],[rating]]*Table1[[#This Row],[rating_count]]</f>
        <v>21654.799999999999</v>
      </c>
      <c r="S772" t="str">
        <f>IF(Table1[[#This Row],[discount_percentage]]&lt;0.25, "Low", IF(Table1[[#This Row],[discount_percentage]]&lt;0.5, "Medium", "High"))</f>
        <v>Low</v>
      </c>
    </row>
    <row r="773" spans="1:19" x14ac:dyDescent="0.25">
      <c r="A773" t="s">
        <v>1664</v>
      </c>
      <c r="B773" t="s">
        <v>1665</v>
      </c>
      <c r="C773" t="str">
        <f>TRIM(LEFT(Table1[[#This Row],[product_name]], FIND(" ", Table1[[#This Row],[product_name]], FIND(" ", Table1[[#This Row],[product_name]], FIND(" ", Table1[[#This Row],[product_name]])+1)+1)))</f>
        <v>Zebronics Zeb-Power Wired</v>
      </c>
      <c r="D773" t="str">
        <f>PROPER(Table1[[#This Row],[Column1]])</f>
        <v>Zebronics Zeb-Power Wired</v>
      </c>
      <c r="E773" t="s">
        <v>21</v>
      </c>
      <c r="F773" t="s">
        <v>22</v>
      </c>
      <c r="G773" t="s">
        <v>23</v>
      </c>
      <c r="H773" t="s">
        <v>24</v>
      </c>
      <c r="I773" s="1">
        <v>299</v>
      </c>
      <c r="J773" s="1">
        <v>249</v>
      </c>
      <c r="K773" s="4">
        <v>0.4</v>
      </c>
      <c r="L773">
        <f>IF(Table1[[#This Row],[discount_percentage]]&gt;=0.5, 1,0)</f>
        <v>0</v>
      </c>
      <c r="M773">
        <v>4</v>
      </c>
      <c r="N773" s="2">
        <v>5057</v>
      </c>
      <c r="O773" s="5">
        <f>IF(Table1[[#This Row],[rating_count]]&lt;1000, 1, 0)</f>
        <v>0</v>
      </c>
      <c r="P773" s="6">
        <f>Table1[[#This Row],[actual_price]]*Table1[[#This Row],[rating_count]]</f>
        <v>1259193</v>
      </c>
      <c r="Q773" s="3" t="str">
        <f>IF(Table1[[#This Row],[discounted_price]]&lt;200, "₹ 200",IF(Table1[[#This Row],[discounted_price]]&lt;=500,"₹ 200-₹ 500", "&gt;₹ 500"))</f>
        <v>₹ 200-₹ 500</v>
      </c>
      <c r="R773">
        <f>Table1[[#This Row],[rating]]*Table1[[#This Row],[rating_count]]</f>
        <v>20228</v>
      </c>
      <c r="S773" t="str">
        <f>IF(Table1[[#This Row],[discount_percentage]]&lt;0.25, "Low", IF(Table1[[#This Row],[discount_percentage]]&lt;0.5, "Medium", "High"))</f>
        <v>Medium</v>
      </c>
    </row>
    <row r="774" spans="1:19" x14ac:dyDescent="0.25">
      <c r="A774" t="s">
        <v>1666</v>
      </c>
      <c r="B774" t="s">
        <v>1667</v>
      </c>
      <c r="C774" t="str">
        <f>TRIM(LEFT(Table1[[#This Row],[product_name]], FIND(" ", Table1[[#This Row],[product_name]], FIND(" ", Table1[[#This Row],[product_name]], FIND(" ", Table1[[#This Row],[product_name]])+1)+1)))</f>
        <v>Ant Esports GM320</v>
      </c>
      <c r="D774" t="str">
        <f>PROPER(Table1[[#This Row],[Column1]])</f>
        <v>Ant Esports Gm320</v>
      </c>
      <c r="E774" t="s">
        <v>21</v>
      </c>
      <c r="F774" t="s">
        <v>22</v>
      </c>
      <c r="G774" t="s">
        <v>1615</v>
      </c>
      <c r="H774" t="s">
        <v>1616</v>
      </c>
      <c r="I774" s="1">
        <v>199</v>
      </c>
      <c r="J774" s="1">
        <v>2799</v>
      </c>
      <c r="K774" s="4">
        <v>0.79</v>
      </c>
      <c r="L774">
        <f>IF(Table1[[#This Row],[discount_percentage]]&gt;=0.5, 1,0)</f>
        <v>1</v>
      </c>
      <c r="M774">
        <v>4.2</v>
      </c>
      <c r="N774" s="2">
        <v>8537</v>
      </c>
      <c r="O774" s="5">
        <f>IF(Table1[[#This Row],[rating_count]]&lt;1000, 1, 0)</f>
        <v>0</v>
      </c>
      <c r="P774" s="6">
        <f>Table1[[#This Row],[actual_price]]*Table1[[#This Row],[rating_count]]</f>
        <v>23895063</v>
      </c>
      <c r="Q774" s="3" t="str">
        <f>IF(Table1[[#This Row],[discounted_price]]&lt;200, "₹ 200",IF(Table1[[#This Row],[discounted_price]]&lt;=500,"₹ 200-₹ 500", "&gt;₹ 500"))</f>
        <v>₹ 200</v>
      </c>
      <c r="R774">
        <f>Table1[[#This Row],[rating]]*Table1[[#This Row],[rating_count]]</f>
        <v>35855.4</v>
      </c>
      <c r="S774" t="str">
        <f>IF(Table1[[#This Row],[discount_percentage]]&lt;0.25, "Low", IF(Table1[[#This Row],[discount_percentage]]&lt;0.5, "Medium", "High"))</f>
        <v>High</v>
      </c>
    </row>
    <row r="775" spans="1:19" x14ac:dyDescent="0.25">
      <c r="A775" t="s">
        <v>1668</v>
      </c>
      <c r="B775" t="s">
        <v>1669</v>
      </c>
      <c r="C775" t="str">
        <f>TRIM(LEFT(Table1[[#This Row],[product_name]], FIND(" ", Table1[[#This Row],[product_name]], FIND(" ", Table1[[#This Row],[product_name]], FIND(" ", Table1[[#This Row],[product_name]])+1)+1)))</f>
        <v>Pilot V7 Liquid</v>
      </c>
      <c r="D775" t="str">
        <f>PROPER(Table1[[#This Row],[Column1]])</f>
        <v>Pilot V7 Liquid</v>
      </c>
      <c r="E775" t="s">
        <v>52</v>
      </c>
      <c r="F775" t="s">
        <v>750</v>
      </c>
      <c r="G775" t="s">
        <v>751</v>
      </c>
      <c r="H775" t="s">
        <v>752</v>
      </c>
      <c r="I775" s="1">
        <v>1999</v>
      </c>
      <c r="J775" s="1">
        <v>210</v>
      </c>
      <c r="K775" s="4">
        <v>0.15</v>
      </c>
      <c r="L775">
        <f>IF(Table1[[#This Row],[discount_percentage]]&gt;=0.5, 1,0)</f>
        <v>0</v>
      </c>
      <c r="M775">
        <v>4.3</v>
      </c>
      <c r="N775" s="2">
        <v>2450</v>
      </c>
      <c r="O775" s="5">
        <f>IF(Table1[[#This Row],[rating_count]]&lt;1000, 1, 0)</f>
        <v>0</v>
      </c>
      <c r="P775" s="6">
        <f>Table1[[#This Row],[actual_price]]*Table1[[#This Row],[rating_count]]</f>
        <v>514500</v>
      </c>
      <c r="Q775" s="3" t="str">
        <f>IF(Table1[[#This Row],[discounted_price]]&lt;200, "₹ 200",IF(Table1[[#This Row],[discounted_price]]&lt;=500,"₹ 200-₹ 500", "&gt;₹ 500"))</f>
        <v>&gt;₹ 500</v>
      </c>
      <c r="R775">
        <f>Table1[[#This Row],[rating]]*Table1[[#This Row],[rating_count]]</f>
        <v>10535</v>
      </c>
      <c r="S775" t="str">
        <f>IF(Table1[[#This Row],[discount_percentage]]&lt;0.25, "Low", IF(Table1[[#This Row],[discount_percentage]]&lt;0.5, "Medium", "High"))</f>
        <v>Low</v>
      </c>
    </row>
    <row r="776" spans="1:19" x14ac:dyDescent="0.25">
      <c r="A776" t="s">
        <v>1670</v>
      </c>
      <c r="B776" t="s">
        <v>1671</v>
      </c>
      <c r="C776" t="str">
        <f>TRIM(LEFT(Table1[[#This Row],[product_name]], FIND(" ", Table1[[#This Row],[product_name]], FIND(" ", Table1[[#This Row],[product_name]], FIND(" ", Table1[[#This Row],[product_name]])+1)+1)))</f>
        <v>boAt Airdopes 191G</v>
      </c>
      <c r="D776" t="str">
        <f>PROPER(Table1[[#This Row],[Column1]])</f>
        <v>Boat Airdopes 191G</v>
      </c>
      <c r="E776" t="s">
        <v>52</v>
      </c>
      <c r="F776" t="s">
        <v>722</v>
      </c>
      <c r="G776" t="s">
        <v>723</v>
      </c>
      <c r="H776" t="s">
        <v>865</v>
      </c>
      <c r="I776" s="1">
        <v>99</v>
      </c>
      <c r="J776" s="1">
        <v>3490</v>
      </c>
      <c r="K776" s="4">
        <v>0.54</v>
      </c>
      <c r="L776">
        <f>IF(Table1[[#This Row],[discount_percentage]]&gt;=0.5, 1,0)</f>
        <v>1</v>
      </c>
      <c r="M776">
        <v>3.7</v>
      </c>
      <c r="N776" s="2">
        <v>676</v>
      </c>
      <c r="O776" s="5">
        <f>IF(Table1[[#This Row],[rating_count]]&lt;1000, 1, 0)</f>
        <v>1</v>
      </c>
      <c r="P776" s="6">
        <f>Table1[[#This Row],[actual_price]]*Table1[[#This Row],[rating_count]]</f>
        <v>2359240</v>
      </c>
      <c r="Q776" s="3" t="str">
        <f>IF(Table1[[#This Row],[discounted_price]]&lt;200, "₹ 200",IF(Table1[[#This Row],[discounted_price]]&lt;=500,"₹ 200-₹ 500", "&gt;₹ 500"))</f>
        <v>₹ 200</v>
      </c>
      <c r="R776">
        <f>Table1[[#This Row],[rating]]*Table1[[#This Row],[rating_count]]</f>
        <v>2501.2000000000003</v>
      </c>
      <c r="S776" t="str">
        <f>IF(Table1[[#This Row],[discount_percentage]]&lt;0.25, "Low", IF(Table1[[#This Row],[discount_percentage]]&lt;0.5, "Medium", "High"))</f>
        <v>High</v>
      </c>
    </row>
    <row r="777" spans="1:19" x14ac:dyDescent="0.25">
      <c r="A777" t="s">
        <v>1672</v>
      </c>
      <c r="B777" t="s">
        <v>1673</v>
      </c>
      <c r="C777" t="str">
        <f>TRIM(LEFT(Table1[[#This Row],[product_name]], FIND(" ", Table1[[#This Row],[product_name]], FIND(" ", Table1[[#This Row],[product_name]], FIND(" ", Table1[[#This Row],[product_name]])+1)+1)))</f>
        <v>Boult Audio BassBuds</v>
      </c>
      <c r="D777" t="str">
        <f>PROPER(Table1[[#This Row],[Column1]])</f>
        <v>Boult Audio Bassbuds</v>
      </c>
      <c r="E777" t="s">
        <v>21</v>
      </c>
      <c r="F777" t="s">
        <v>22</v>
      </c>
      <c r="G777" t="s">
        <v>1240</v>
      </c>
      <c r="H777" t="s">
        <v>1241</v>
      </c>
      <c r="I777" s="1">
        <v>499</v>
      </c>
      <c r="J777" s="1">
        <v>1299</v>
      </c>
      <c r="K777" s="4">
        <v>0.62</v>
      </c>
      <c r="L777">
        <f>IF(Table1[[#This Row],[discount_percentage]]&gt;=0.5, 1,0)</f>
        <v>1</v>
      </c>
      <c r="M777">
        <v>3.9</v>
      </c>
      <c r="N777" s="2">
        <v>1173</v>
      </c>
      <c r="O777" s="5">
        <f>IF(Table1[[#This Row],[rating_count]]&lt;1000, 1, 0)</f>
        <v>0</v>
      </c>
      <c r="P777" s="6">
        <f>Table1[[#This Row],[actual_price]]*Table1[[#This Row],[rating_count]]</f>
        <v>1523727</v>
      </c>
      <c r="Q777" s="3" t="str">
        <f>IF(Table1[[#This Row],[discounted_price]]&lt;200, "₹ 200",IF(Table1[[#This Row],[discounted_price]]&lt;=500,"₹ 200-₹ 500", "&gt;₹ 500"))</f>
        <v>₹ 200-₹ 500</v>
      </c>
      <c r="R777">
        <f>Table1[[#This Row],[rating]]*Table1[[#This Row],[rating_count]]</f>
        <v>4574.7</v>
      </c>
      <c r="S777" t="str">
        <f>IF(Table1[[#This Row],[discount_percentage]]&lt;0.25, "Low", IF(Table1[[#This Row],[discount_percentage]]&lt;0.5, "Medium", "High"))</f>
        <v>High</v>
      </c>
    </row>
    <row r="778" spans="1:19" x14ac:dyDescent="0.25">
      <c r="A778" t="s">
        <v>1674</v>
      </c>
      <c r="B778" t="s">
        <v>1675</v>
      </c>
      <c r="C778" t="str">
        <f>TRIM(LEFT(Table1[[#This Row],[product_name]], FIND(" ", Table1[[#This Row],[product_name]], FIND(" ", Table1[[#This Row],[product_name]], FIND(" ", Table1[[#This Row],[product_name]])+1)+1)))</f>
        <v>IT2M Designer Mouse</v>
      </c>
      <c r="D778" t="str">
        <f>PROPER(Table1[[#This Row],[Column1]])</f>
        <v>It2M Designer Mouse</v>
      </c>
      <c r="E778" t="s">
        <v>21</v>
      </c>
      <c r="F778" t="s">
        <v>1676</v>
      </c>
      <c r="G778" t="s">
        <v>1677</v>
      </c>
      <c r="I778" s="1">
        <v>1792</v>
      </c>
      <c r="J778" s="1">
        <v>499</v>
      </c>
      <c r="K778" s="4">
        <v>0.6</v>
      </c>
      <c r="L778">
        <f>IF(Table1[[#This Row],[discount_percentage]]&gt;=0.5, 1,0)</f>
        <v>1</v>
      </c>
      <c r="M778">
        <v>4.3</v>
      </c>
      <c r="N778" s="2">
        <v>9998</v>
      </c>
      <c r="O778" s="5">
        <f>IF(Table1[[#This Row],[rating_count]]&lt;1000, 1, 0)</f>
        <v>0</v>
      </c>
      <c r="P778" s="6">
        <f>Table1[[#This Row],[actual_price]]*Table1[[#This Row],[rating_count]]</f>
        <v>4989002</v>
      </c>
      <c r="Q778" s="3" t="str">
        <f>IF(Table1[[#This Row],[discounted_price]]&lt;200, "₹ 200",IF(Table1[[#This Row],[discounted_price]]&lt;=500,"₹ 200-₹ 500", "&gt;₹ 500"))</f>
        <v>&gt;₹ 500</v>
      </c>
      <c r="R778">
        <f>Table1[[#This Row],[rating]]*Table1[[#This Row],[rating_count]]</f>
        <v>42991.4</v>
      </c>
      <c r="S778" t="str">
        <f>IF(Table1[[#This Row],[discount_percentage]]&lt;0.25, "Low", IF(Table1[[#This Row],[discount_percentage]]&lt;0.5, "Medium", "High"))</f>
        <v>High</v>
      </c>
    </row>
    <row r="779" spans="1:19" x14ac:dyDescent="0.25">
      <c r="A779" t="s">
        <v>1678</v>
      </c>
      <c r="B779" t="s">
        <v>1679</v>
      </c>
      <c r="C779" t="str">
        <f>TRIM(LEFT(Table1[[#This Row],[product_name]], FIND(" ", Table1[[#This Row],[product_name]], FIND(" ", Table1[[#This Row],[product_name]], FIND(" ", Table1[[#This Row],[product_name]])+1)+1)))</f>
        <v>Noise ColorFit Ultra</v>
      </c>
      <c r="D779" t="str">
        <f>PROPER(Table1[[#This Row],[Column1]])</f>
        <v>Noise Colorfit Ultra</v>
      </c>
      <c r="E779" t="s">
        <v>21</v>
      </c>
      <c r="F779" t="s">
        <v>22</v>
      </c>
      <c r="G779" t="s">
        <v>1680</v>
      </c>
      <c r="I779" s="1">
        <v>3299</v>
      </c>
      <c r="J779" s="1">
        <v>5999</v>
      </c>
      <c r="K779" s="4">
        <v>0.57999999999999996</v>
      </c>
      <c r="L779">
        <f>IF(Table1[[#This Row],[discount_percentage]]&gt;=0.5, 1,0)</f>
        <v>1</v>
      </c>
      <c r="M779">
        <v>4.0999999999999996</v>
      </c>
      <c r="N779" s="2">
        <v>5852</v>
      </c>
      <c r="O779" s="5">
        <f>IF(Table1[[#This Row],[rating_count]]&lt;1000, 1, 0)</f>
        <v>0</v>
      </c>
      <c r="P779" s="6">
        <f>Table1[[#This Row],[actual_price]]*Table1[[#This Row],[rating_count]]</f>
        <v>35106148</v>
      </c>
      <c r="Q779" s="3" t="str">
        <f>IF(Table1[[#This Row],[discounted_price]]&lt;200, "₹ 200",IF(Table1[[#This Row],[discounted_price]]&lt;=500,"₹ 200-₹ 500", "&gt;₹ 500"))</f>
        <v>&gt;₹ 500</v>
      </c>
      <c r="R779">
        <f>Table1[[#This Row],[rating]]*Table1[[#This Row],[rating_count]]</f>
        <v>23993.199999999997</v>
      </c>
      <c r="S779" t="str">
        <f>IF(Table1[[#This Row],[discount_percentage]]&lt;0.25, "Low", IF(Table1[[#This Row],[discount_percentage]]&lt;0.5, "Medium", "High"))</f>
        <v>High</v>
      </c>
    </row>
    <row r="780" spans="1:19" x14ac:dyDescent="0.25">
      <c r="A780" t="s">
        <v>1681</v>
      </c>
      <c r="B780" t="s">
        <v>1682</v>
      </c>
      <c r="C780" t="str">
        <f>TRIM(LEFT(Table1[[#This Row],[product_name]], FIND(" ", Table1[[#This Row],[product_name]], FIND(" ", Table1[[#This Row],[product_name]], FIND(" ", Table1[[#This Row],[product_name]])+1)+1)))</f>
        <v>Lapster Caddy for</v>
      </c>
      <c r="D780" t="str">
        <f>PROPER(Table1[[#This Row],[Column1]])</f>
        <v>Lapster Caddy For</v>
      </c>
      <c r="E780" t="s">
        <v>1305</v>
      </c>
      <c r="F780" t="s">
        <v>1306</v>
      </c>
      <c r="G780" t="s">
        <v>1307</v>
      </c>
      <c r="H780" t="s">
        <v>1308</v>
      </c>
      <c r="I780" s="1">
        <v>125</v>
      </c>
      <c r="J780" s="1">
        <v>999</v>
      </c>
      <c r="K780" s="4">
        <v>0.8</v>
      </c>
      <c r="L780">
        <f>IF(Table1[[#This Row],[discount_percentage]]&gt;=0.5, 1,0)</f>
        <v>1</v>
      </c>
      <c r="M780">
        <v>4.2</v>
      </c>
      <c r="N780" s="2">
        <v>362</v>
      </c>
      <c r="O780" s="5">
        <f>IF(Table1[[#This Row],[rating_count]]&lt;1000, 1, 0)</f>
        <v>1</v>
      </c>
      <c r="P780" s="6">
        <f>Table1[[#This Row],[actual_price]]*Table1[[#This Row],[rating_count]]</f>
        <v>361638</v>
      </c>
      <c r="Q780" s="3" t="str">
        <f>IF(Table1[[#This Row],[discounted_price]]&lt;200, "₹ 200",IF(Table1[[#This Row],[discounted_price]]&lt;=500,"₹ 200-₹ 500", "&gt;₹ 500"))</f>
        <v>₹ 200</v>
      </c>
      <c r="R780">
        <f>Table1[[#This Row],[rating]]*Table1[[#This Row],[rating_count]]</f>
        <v>1520.4</v>
      </c>
      <c r="S780" t="str">
        <f>IF(Table1[[#This Row],[discount_percentage]]&lt;0.25, "Low", IF(Table1[[#This Row],[discount_percentage]]&lt;0.5, "Medium", "High"))</f>
        <v>High</v>
      </c>
    </row>
    <row r="781" spans="1:19" x14ac:dyDescent="0.25">
      <c r="A781" t="s">
        <v>1683</v>
      </c>
      <c r="B781" t="s">
        <v>1684</v>
      </c>
      <c r="C781" t="str">
        <f>TRIM(LEFT(Table1[[#This Row],[product_name]], FIND(" ", Table1[[#This Row],[product_name]], FIND(" ", Table1[[#This Row],[product_name]], FIND(" ", Table1[[#This Row],[product_name]])+1)+1)))</f>
        <v>SanDisk Extreme SD</v>
      </c>
      <c r="D781" t="str">
        <f>PROPER(Table1[[#This Row],[Column1]])</f>
        <v>Sandisk Extreme Sd</v>
      </c>
      <c r="E781" t="s">
        <v>21</v>
      </c>
      <c r="F781" t="s">
        <v>22</v>
      </c>
      <c r="G781" t="s">
        <v>1240</v>
      </c>
      <c r="H781" t="s">
        <v>1241</v>
      </c>
      <c r="I781" s="1">
        <v>399</v>
      </c>
      <c r="J781" s="1">
        <v>1800</v>
      </c>
      <c r="K781" s="4">
        <v>0.48</v>
      </c>
      <c r="L781">
        <f>IF(Table1[[#This Row],[discount_percentage]]&gt;=0.5, 1,0)</f>
        <v>0</v>
      </c>
      <c r="M781">
        <v>4.5</v>
      </c>
      <c r="N781" s="2">
        <v>205052</v>
      </c>
      <c r="O781" s="5">
        <f>IF(Table1[[#This Row],[rating_count]]&lt;1000, 1, 0)</f>
        <v>0</v>
      </c>
      <c r="P781" s="6">
        <f>Table1[[#This Row],[actual_price]]*Table1[[#This Row],[rating_count]]</f>
        <v>369093600</v>
      </c>
      <c r="Q781" s="3" t="str">
        <f>IF(Table1[[#This Row],[discounted_price]]&lt;200, "₹ 200",IF(Table1[[#This Row],[discounted_price]]&lt;=500,"₹ 200-₹ 500", "&gt;₹ 500"))</f>
        <v>₹ 200-₹ 500</v>
      </c>
      <c r="R781">
        <f>Table1[[#This Row],[rating]]*Table1[[#This Row],[rating_count]]</f>
        <v>922734</v>
      </c>
      <c r="S781" t="str">
        <f>IF(Table1[[#This Row],[discount_percentage]]&lt;0.25, "Low", IF(Table1[[#This Row],[discount_percentage]]&lt;0.5, "Medium", "High"))</f>
        <v>Medium</v>
      </c>
    </row>
    <row r="782" spans="1:19" x14ac:dyDescent="0.25">
      <c r="A782" t="s">
        <v>1685</v>
      </c>
      <c r="B782" t="s">
        <v>1686</v>
      </c>
      <c r="C782" t="str">
        <f>TRIM(LEFT(Table1[[#This Row],[product_name]], FIND(" ", Table1[[#This Row],[product_name]], FIND(" ", Table1[[#This Row],[product_name]], FIND(" ", Table1[[#This Row],[product_name]])+1)+1)))</f>
        <v>Fire-Boltt Ring Pro</v>
      </c>
      <c r="D782" t="str">
        <f>PROPER(Table1[[#This Row],[Column1]])</f>
        <v>Fire-Boltt Ring Pro</v>
      </c>
      <c r="E782" t="s">
        <v>52</v>
      </c>
      <c r="F782" t="s">
        <v>750</v>
      </c>
      <c r="G782" t="s">
        <v>751</v>
      </c>
      <c r="H782" t="s">
        <v>752</v>
      </c>
      <c r="I782" s="1">
        <v>1199</v>
      </c>
      <c r="J782" s="1">
        <v>9999</v>
      </c>
      <c r="K782" s="4">
        <v>0.75</v>
      </c>
      <c r="L782">
        <f>IF(Table1[[#This Row],[discount_percentage]]&gt;=0.5, 1,0)</f>
        <v>1</v>
      </c>
      <c r="M782">
        <v>4</v>
      </c>
      <c r="N782" s="2">
        <v>9090</v>
      </c>
      <c r="O782" s="5">
        <f>IF(Table1[[#This Row],[rating_count]]&lt;1000, 1, 0)</f>
        <v>0</v>
      </c>
      <c r="P782" s="6">
        <f>Table1[[#This Row],[actual_price]]*Table1[[#This Row],[rating_count]]</f>
        <v>90890910</v>
      </c>
      <c r="Q782" s="3" t="str">
        <f>IF(Table1[[#This Row],[discounted_price]]&lt;200, "₹ 200",IF(Table1[[#This Row],[discounted_price]]&lt;=500,"₹ 200-₹ 500", "&gt;₹ 500"))</f>
        <v>&gt;₹ 500</v>
      </c>
      <c r="R782">
        <f>Table1[[#This Row],[rating]]*Table1[[#This Row],[rating_count]]</f>
        <v>36360</v>
      </c>
      <c r="S782" t="str">
        <f>IF(Table1[[#This Row],[discount_percentage]]&lt;0.25, "Low", IF(Table1[[#This Row],[discount_percentage]]&lt;0.5, "Medium", "High"))</f>
        <v>High</v>
      </c>
    </row>
    <row r="783" spans="1:19" x14ac:dyDescent="0.25">
      <c r="A783" t="s">
        <v>1687</v>
      </c>
      <c r="B783" t="s">
        <v>1688</v>
      </c>
      <c r="C783" t="str">
        <f>TRIM(LEFT(Table1[[#This Row],[product_name]], FIND(" ", Table1[[#This Row],[product_name]], FIND(" ", Table1[[#This Row],[product_name]], FIND(" ", Table1[[#This Row],[product_name]])+1)+1)))</f>
        <v>Lenovo 600 Bluetooth</v>
      </c>
      <c r="D783" t="str">
        <f>PROPER(Table1[[#This Row],[Column1]])</f>
        <v>Lenovo 600 Bluetooth</v>
      </c>
      <c r="E783" t="s">
        <v>21</v>
      </c>
      <c r="F783" t="s">
        <v>22</v>
      </c>
      <c r="G783" t="s">
        <v>1240</v>
      </c>
      <c r="H783" t="s">
        <v>1244</v>
      </c>
      <c r="I783" s="1">
        <v>235</v>
      </c>
      <c r="J783" s="1">
        <v>2890</v>
      </c>
      <c r="K783" s="4">
        <v>0.5</v>
      </c>
      <c r="L783">
        <f>IF(Table1[[#This Row],[discount_percentage]]&gt;=0.5, 1,0)</f>
        <v>1</v>
      </c>
      <c r="M783">
        <v>4.5</v>
      </c>
      <c r="N783" s="2">
        <v>4099</v>
      </c>
      <c r="O783" s="5">
        <f>IF(Table1[[#This Row],[rating_count]]&lt;1000, 1, 0)</f>
        <v>0</v>
      </c>
      <c r="P783" s="6">
        <f>Table1[[#This Row],[actual_price]]*Table1[[#This Row],[rating_count]]</f>
        <v>11846110</v>
      </c>
      <c r="Q783" s="3" t="str">
        <f>IF(Table1[[#This Row],[discounted_price]]&lt;200, "₹ 200",IF(Table1[[#This Row],[discounted_price]]&lt;=500,"₹ 200-₹ 500", "&gt;₹ 500"))</f>
        <v>₹ 200-₹ 500</v>
      </c>
      <c r="R783">
        <f>Table1[[#This Row],[rating]]*Table1[[#This Row],[rating_count]]</f>
        <v>18445.5</v>
      </c>
      <c r="S783" t="str">
        <f>IF(Table1[[#This Row],[discount_percentage]]&lt;0.25, "Low", IF(Table1[[#This Row],[discount_percentage]]&lt;0.5, "Medium", "High"))</f>
        <v>High</v>
      </c>
    </row>
    <row r="784" spans="1:19" x14ac:dyDescent="0.25">
      <c r="A784" t="s">
        <v>1689</v>
      </c>
      <c r="B784" t="s">
        <v>1690</v>
      </c>
      <c r="C784" t="str">
        <f>TRIM(LEFT(Table1[[#This Row],[product_name]], FIND(" ", Table1[[#This Row],[product_name]], FIND(" ", Table1[[#This Row],[product_name]], FIND(" ", Table1[[#This Row],[product_name]])+1)+1)))</f>
        <v>Boult Audio Airbass</v>
      </c>
      <c r="D784" t="str">
        <f>PROPER(Table1[[#This Row],[Column1]])</f>
        <v>Boult Audio Airbass</v>
      </c>
      <c r="E784" t="s">
        <v>21</v>
      </c>
      <c r="F784" t="s">
        <v>22</v>
      </c>
      <c r="G784" t="s">
        <v>1137</v>
      </c>
      <c r="H784" t="s">
        <v>1249</v>
      </c>
      <c r="I784" s="1">
        <v>549</v>
      </c>
      <c r="J784" s="1">
        <v>5999</v>
      </c>
      <c r="K784" s="4">
        <v>0.82</v>
      </c>
      <c r="L784">
        <f>IF(Table1[[#This Row],[discount_percentage]]&gt;=0.5, 1,0)</f>
        <v>1</v>
      </c>
      <c r="M784">
        <v>3.5</v>
      </c>
      <c r="N784" s="2">
        <v>12966</v>
      </c>
      <c r="O784" s="5">
        <f>IF(Table1[[#This Row],[rating_count]]&lt;1000, 1, 0)</f>
        <v>0</v>
      </c>
      <c r="P784" s="6">
        <f>Table1[[#This Row],[actual_price]]*Table1[[#This Row],[rating_count]]</f>
        <v>77783034</v>
      </c>
      <c r="Q784" s="3" t="str">
        <f>IF(Table1[[#This Row],[discounted_price]]&lt;200, "₹ 200",IF(Table1[[#This Row],[discounted_price]]&lt;=500,"₹ 200-₹ 500", "&gt;₹ 500"))</f>
        <v>&gt;₹ 500</v>
      </c>
      <c r="R784">
        <f>Table1[[#This Row],[rating]]*Table1[[#This Row],[rating_count]]</f>
        <v>45381</v>
      </c>
      <c r="S784" t="str">
        <f>IF(Table1[[#This Row],[discount_percentage]]&lt;0.25, "Low", IF(Table1[[#This Row],[discount_percentage]]&lt;0.5, "Medium", "High"))</f>
        <v>High</v>
      </c>
    </row>
    <row r="785" spans="1:19" x14ac:dyDescent="0.25">
      <c r="A785" t="s">
        <v>1691</v>
      </c>
      <c r="B785" t="s">
        <v>1692</v>
      </c>
      <c r="C785" t="str">
        <f>TRIM(LEFT(Table1[[#This Row],[product_name]], FIND(" ", Table1[[#This Row],[product_name]], FIND(" ", Table1[[#This Row],[product_name]], FIND(" ", Table1[[#This Row],[product_name]])+1)+1)))</f>
        <v>Classmate Soft Cover</v>
      </c>
      <c r="D785" t="str">
        <f>PROPER(Table1[[#This Row],[Column1]])</f>
        <v>Classmate Soft Cover</v>
      </c>
      <c r="E785" t="s">
        <v>21</v>
      </c>
      <c r="F785" t="s">
        <v>22</v>
      </c>
      <c r="G785" t="s">
        <v>1529</v>
      </c>
      <c r="H785" t="s">
        <v>1530</v>
      </c>
      <c r="I785" s="1">
        <v>89</v>
      </c>
      <c r="J785" s="1">
        <v>160</v>
      </c>
      <c r="K785" s="4">
        <v>0.02</v>
      </c>
      <c r="L785">
        <f>IF(Table1[[#This Row],[discount_percentage]]&gt;=0.5, 1,0)</f>
        <v>0</v>
      </c>
      <c r="M785">
        <v>4.5</v>
      </c>
      <c r="N785" s="2">
        <v>4428</v>
      </c>
      <c r="O785" s="5">
        <f>IF(Table1[[#This Row],[rating_count]]&lt;1000, 1, 0)</f>
        <v>0</v>
      </c>
      <c r="P785" s="6">
        <f>Table1[[#This Row],[actual_price]]*Table1[[#This Row],[rating_count]]</f>
        <v>708480</v>
      </c>
      <c r="Q785" s="3" t="str">
        <f>IF(Table1[[#This Row],[discounted_price]]&lt;200, "₹ 200",IF(Table1[[#This Row],[discounted_price]]&lt;=500,"₹ 200-₹ 500", "&gt;₹ 500"))</f>
        <v>₹ 200</v>
      </c>
      <c r="R785">
        <f>Table1[[#This Row],[rating]]*Table1[[#This Row],[rating_count]]</f>
        <v>19926</v>
      </c>
      <c r="S785" t="str">
        <f>IF(Table1[[#This Row],[discount_percentage]]&lt;0.25, "Low", IF(Table1[[#This Row],[discount_percentage]]&lt;0.5, "Medium", "High"))</f>
        <v>Low</v>
      </c>
    </row>
    <row r="786" spans="1:19" x14ac:dyDescent="0.25">
      <c r="A786" t="s">
        <v>1693</v>
      </c>
      <c r="B786" t="s">
        <v>1694</v>
      </c>
      <c r="C786" t="str">
        <f>TRIM(LEFT(Table1[[#This Row],[product_name]], FIND(" ", Table1[[#This Row],[product_name]], FIND(" ", Table1[[#This Row],[product_name]], FIND(" ", Table1[[#This Row],[product_name]])+1)+1)))</f>
        <v>LS LAPSTER Quality</v>
      </c>
      <c r="D786" t="str">
        <f>PROPER(Table1[[#This Row],[Column1]])</f>
        <v>Ls Lapster Quality</v>
      </c>
      <c r="E786" t="s">
        <v>21</v>
      </c>
      <c r="F786" t="s">
        <v>22</v>
      </c>
      <c r="G786" t="s">
        <v>23</v>
      </c>
      <c r="H786" t="s">
        <v>24</v>
      </c>
      <c r="I786" s="1">
        <v>970</v>
      </c>
      <c r="J786" s="1">
        <v>999</v>
      </c>
      <c r="K786" s="4">
        <v>0.88</v>
      </c>
      <c r="L786">
        <f>IF(Table1[[#This Row],[discount_percentage]]&gt;=0.5, 1,0)</f>
        <v>1</v>
      </c>
      <c r="M786">
        <v>3.3</v>
      </c>
      <c r="N786" s="2">
        <v>5692</v>
      </c>
      <c r="O786" s="5">
        <f>IF(Table1[[#This Row],[rating_count]]&lt;1000, 1, 0)</f>
        <v>0</v>
      </c>
      <c r="P786" s="6">
        <f>Table1[[#This Row],[actual_price]]*Table1[[#This Row],[rating_count]]</f>
        <v>5686308</v>
      </c>
      <c r="Q786" s="3" t="str">
        <f>IF(Table1[[#This Row],[discounted_price]]&lt;200, "₹ 200",IF(Table1[[#This Row],[discounted_price]]&lt;=500,"₹ 200-₹ 500", "&gt;₹ 500"))</f>
        <v>&gt;₹ 500</v>
      </c>
      <c r="R786">
        <f>Table1[[#This Row],[rating]]*Table1[[#This Row],[rating_count]]</f>
        <v>18783.599999999999</v>
      </c>
      <c r="S786" t="str">
        <f>IF(Table1[[#This Row],[discount_percentage]]&lt;0.25, "Low", IF(Table1[[#This Row],[discount_percentage]]&lt;0.5, "Medium", "High"))</f>
        <v>High</v>
      </c>
    </row>
    <row r="787" spans="1:19" x14ac:dyDescent="0.25">
      <c r="A787" t="s">
        <v>1695</v>
      </c>
      <c r="B787" t="s">
        <v>1696</v>
      </c>
      <c r="C787" t="str">
        <f>TRIM(LEFT(Table1[[#This Row],[product_name]], FIND(" ", Table1[[#This Row],[product_name]], FIND(" ", Table1[[#This Row],[product_name]], FIND(" ", Table1[[#This Row],[product_name]])+1)+1)))</f>
        <v>KLAM LCD Writing</v>
      </c>
      <c r="D787" t="str">
        <f>PROPER(Table1[[#This Row],[Column1]])</f>
        <v>Klam Lcd Writing</v>
      </c>
      <c r="E787" t="s">
        <v>52</v>
      </c>
      <c r="F787" t="s">
        <v>750</v>
      </c>
      <c r="G787" t="s">
        <v>751</v>
      </c>
      <c r="H787" t="s">
        <v>752</v>
      </c>
      <c r="I787" s="1">
        <v>1299</v>
      </c>
      <c r="J787" s="1">
        <v>499</v>
      </c>
      <c r="K787" s="4">
        <v>0.65</v>
      </c>
      <c r="L787">
        <f>IF(Table1[[#This Row],[discount_percentage]]&gt;=0.5, 1,0)</f>
        <v>1</v>
      </c>
      <c r="M787">
        <v>4.0999999999999996</v>
      </c>
      <c r="N787" s="2">
        <v>21</v>
      </c>
      <c r="O787" s="5">
        <f>IF(Table1[[#This Row],[rating_count]]&lt;1000, 1, 0)</f>
        <v>1</v>
      </c>
      <c r="P787" s="6">
        <f>Table1[[#This Row],[actual_price]]*Table1[[#This Row],[rating_count]]</f>
        <v>10479</v>
      </c>
      <c r="Q787" s="3" t="str">
        <f>IF(Table1[[#This Row],[discounted_price]]&lt;200, "₹ 200",IF(Table1[[#This Row],[discounted_price]]&lt;=500,"₹ 200-₹ 500", "&gt;₹ 500"))</f>
        <v>&gt;₹ 500</v>
      </c>
      <c r="R787">
        <f>Table1[[#This Row],[rating]]*Table1[[#This Row],[rating_count]]</f>
        <v>86.1</v>
      </c>
      <c r="S787" t="str">
        <f>IF(Table1[[#This Row],[discount_percentage]]&lt;0.25, "Low", IF(Table1[[#This Row],[discount_percentage]]&lt;0.5, "Medium", "High"))</f>
        <v>High</v>
      </c>
    </row>
    <row r="788" spans="1:19" x14ac:dyDescent="0.25">
      <c r="A788" t="s">
        <v>1697</v>
      </c>
      <c r="B788" t="s">
        <v>1698</v>
      </c>
      <c r="C788" t="str">
        <f>TRIM(LEFT(Table1[[#This Row],[product_name]], FIND(" ", Table1[[#This Row],[product_name]], FIND(" ", Table1[[#This Row],[product_name]], FIND(" ", Table1[[#This Row],[product_name]])+1)+1)))</f>
        <v>CP PLUS 2MP</v>
      </c>
      <c r="D788" t="str">
        <f>PROPER(Table1[[#This Row],[Column1]])</f>
        <v>Cp Plus 2Mp</v>
      </c>
      <c r="E788" t="s">
        <v>21</v>
      </c>
      <c r="F788" t="s">
        <v>22</v>
      </c>
      <c r="G788" t="s">
        <v>1240</v>
      </c>
      <c r="H788" t="s">
        <v>1383</v>
      </c>
      <c r="I788" s="1">
        <v>230</v>
      </c>
      <c r="J788" s="1">
        <v>4700</v>
      </c>
      <c r="K788" s="4">
        <v>0.56999999999999995</v>
      </c>
      <c r="L788">
        <f>IF(Table1[[#This Row],[discount_percentage]]&gt;=0.5, 1,0)</f>
        <v>1</v>
      </c>
      <c r="M788">
        <v>3.8</v>
      </c>
      <c r="N788" s="2">
        <v>1880</v>
      </c>
      <c r="O788" s="5">
        <f>IF(Table1[[#This Row],[rating_count]]&lt;1000, 1, 0)</f>
        <v>0</v>
      </c>
      <c r="P788" s="6">
        <f>Table1[[#This Row],[actual_price]]*Table1[[#This Row],[rating_count]]</f>
        <v>8836000</v>
      </c>
      <c r="Q788" s="3" t="str">
        <f>IF(Table1[[#This Row],[discounted_price]]&lt;200, "₹ 200",IF(Table1[[#This Row],[discounted_price]]&lt;=500,"₹ 200-₹ 500", "&gt;₹ 500"))</f>
        <v>₹ 200-₹ 500</v>
      </c>
      <c r="R788">
        <f>Table1[[#This Row],[rating]]*Table1[[#This Row],[rating_count]]</f>
        <v>7144</v>
      </c>
      <c r="S788" t="str">
        <f>IF(Table1[[#This Row],[discount_percentage]]&lt;0.25, "Low", IF(Table1[[#This Row],[discount_percentage]]&lt;0.5, "Medium", "High"))</f>
        <v>High</v>
      </c>
    </row>
    <row r="789" spans="1:19" x14ac:dyDescent="0.25">
      <c r="A789" t="s">
        <v>1699</v>
      </c>
      <c r="B789" t="s">
        <v>1700</v>
      </c>
      <c r="C789" t="str">
        <f>TRIM(LEFT(Table1[[#This Row],[product_name]], FIND(" ", Table1[[#This Row],[product_name]], FIND(" ", Table1[[#This Row],[product_name]], FIND(" ", Table1[[#This Row],[product_name]])+1)+1)))</f>
        <v>HP Deskjet 2331</v>
      </c>
      <c r="D789" t="str">
        <f>PROPER(Table1[[#This Row],[Column1]])</f>
        <v>Hp Deskjet 2331</v>
      </c>
      <c r="E789" t="s">
        <v>52</v>
      </c>
      <c r="F789" t="s">
        <v>750</v>
      </c>
      <c r="G789" t="s">
        <v>1701</v>
      </c>
      <c r="I789" s="1">
        <v>119</v>
      </c>
      <c r="J789" s="1">
        <v>4332.96</v>
      </c>
      <c r="K789" s="4">
        <v>0.08</v>
      </c>
      <c r="L789">
        <f>IF(Table1[[#This Row],[discount_percentage]]&gt;=0.5, 1,0)</f>
        <v>0</v>
      </c>
      <c r="M789">
        <v>3.5</v>
      </c>
      <c r="N789" s="2">
        <v>21762</v>
      </c>
      <c r="O789" s="5">
        <f>IF(Table1[[#This Row],[rating_count]]&lt;1000, 1, 0)</f>
        <v>0</v>
      </c>
      <c r="P789" s="6">
        <f>Table1[[#This Row],[actual_price]]*Table1[[#This Row],[rating_count]]</f>
        <v>94293875.519999996</v>
      </c>
      <c r="Q789" s="3" t="str">
        <f>IF(Table1[[#This Row],[discounted_price]]&lt;200, "₹ 200",IF(Table1[[#This Row],[discounted_price]]&lt;=500,"₹ 200-₹ 500", "&gt;₹ 500"))</f>
        <v>₹ 200</v>
      </c>
      <c r="R789">
        <f>Table1[[#This Row],[rating]]*Table1[[#This Row],[rating_count]]</f>
        <v>76167</v>
      </c>
      <c r="S789" t="str">
        <f>IF(Table1[[#This Row],[discount_percentage]]&lt;0.25, "Low", IF(Table1[[#This Row],[discount_percentage]]&lt;0.5, "Medium", "High"))</f>
        <v>Low</v>
      </c>
    </row>
    <row r="790" spans="1:19" x14ac:dyDescent="0.25">
      <c r="A790" t="s">
        <v>1702</v>
      </c>
      <c r="B790" t="s">
        <v>1703</v>
      </c>
      <c r="C790" t="str">
        <f>TRIM(LEFT(Table1[[#This Row],[product_name]], FIND(" ", Table1[[#This Row],[product_name]], FIND(" ", Table1[[#This Row],[product_name]], FIND(" ", Table1[[#This Row],[product_name]])+1)+1)))</f>
        <v>D-Link DIR-615 Wi-fi</v>
      </c>
      <c r="D790" t="str">
        <f>PROPER(Table1[[#This Row],[Column1]])</f>
        <v>D-Link Dir-615 Wi-Fi</v>
      </c>
      <c r="E790" t="s">
        <v>52</v>
      </c>
      <c r="F790" t="s">
        <v>54</v>
      </c>
      <c r="G790" t="s">
        <v>739</v>
      </c>
      <c r="H790" t="s">
        <v>1704</v>
      </c>
      <c r="I790" s="1">
        <v>449</v>
      </c>
      <c r="J790" s="1">
        <v>1800</v>
      </c>
      <c r="K790" s="4">
        <v>0.5</v>
      </c>
      <c r="L790">
        <f>IF(Table1[[#This Row],[discount_percentage]]&gt;=0.5, 1,0)</f>
        <v>1</v>
      </c>
      <c r="M790">
        <v>4.0999999999999996</v>
      </c>
      <c r="N790" s="2">
        <v>22375</v>
      </c>
      <c r="O790" s="5">
        <f>IF(Table1[[#This Row],[rating_count]]&lt;1000, 1, 0)</f>
        <v>0</v>
      </c>
      <c r="P790" s="6">
        <f>Table1[[#This Row],[actual_price]]*Table1[[#This Row],[rating_count]]</f>
        <v>40275000</v>
      </c>
      <c r="Q790" s="3" t="str">
        <f>IF(Table1[[#This Row],[discounted_price]]&lt;200, "₹ 200",IF(Table1[[#This Row],[discounted_price]]&lt;=500,"₹ 200-₹ 500", "&gt;₹ 500"))</f>
        <v>₹ 200-₹ 500</v>
      </c>
      <c r="R790">
        <f>Table1[[#This Row],[rating]]*Table1[[#This Row],[rating_count]]</f>
        <v>91737.499999999985</v>
      </c>
      <c r="S790" t="str">
        <f>IF(Table1[[#This Row],[discount_percentage]]&lt;0.25, "Low", IF(Table1[[#This Row],[discount_percentage]]&lt;0.5, "Medium", "High"))</f>
        <v>High</v>
      </c>
    </row>
    <row r="791" spans="1:19" x14ac:dyDescent="0.25">
      <c r="A791" t="s">
        <v>1705</v>
      </c>
      <c r="B791" t="s">
        <v>1706</v>
      </c>
      <c r="C791" t="str">
        <f>TRIM(LEFT(Table1[[#This Row],[product_name]], FIND(" ", Table1[[#This Row],[product_name]], FIND(" ", Table1[[#This Row],[product_name]], FIND(" ", Table1[[#This Row],[product_name]])+1)+1)))</f>
        <v>RPM Euro Games</v>
      </c>
      <c r="D791" t="str">
        <f>PROPER(Table1[[#This Row],[Column1]])</f>
        <v>Rpm Euro Games</v>
      </c>
      <c r="E791" t="s">
        <v>52</v>
      </c>
      <c r="F791" t="s">
        <v>722</v>
      </c>
      <c r="G791" t="s">
        <v>723</v>
      </c>
      <c r="H791" t="s">
        <v>824</v>
      </c>
      <c r="I791" s="1">
        <v>1699</v>
      </c>
      <c r="J791" s="1">
        <v>990</v>
      </c>
      <c r="K791" s="4">
        <v>0.7</v>
      </c>
      <c r="L791">
        <f>IF(Table1[[#This Row],[discount_percentage]]&gt;=0.5, 1,0)</f>
        <v>1</v>
      </c>
      <c r="M791">
        <v>4.5</v>
      </c>
      <c r="N791" s="2">
        <v>2453</v>
      </c>
      <c r="O791" s="5">
        <f>IF(Table1[[#This Row],[rating_count]]&lt;1000, 1, 0)</f>
        <v>0</v>
      </c>
      <c r="P791" s="6">
        <f>Table1[[#This Row],[actual_price]]*Table1[[#This Row],[rating_count]]</f>
        <v>2428470</v>
      </c>
      <c r="Q791" s="3" t="str">
        <f>IF(Table1[[#This Row],[discounted_price]]&lt;200, "₹ 200",IF(Table1[[#This Row],[discounted_price]]&lt;=500,"₹ 200-₹ 500", "&gt;₹ 500"))</f>
        <v>&gt;₹ 500</v>
      </c>
      <c r="R791">
        <f>Table1[[#This Row],[rating]]*Table1[[#This Row],[rating_count]]</f>
        <v>11038.5</v>
      </c>
      <c r="S791" t="str">
        <f>IF(Table1[[#This Row],[discount_percentage]]&lt;0.25, "Low", IF(Table1[[#This Row],[discount_percentage]]&lt;0.5, "Medium", "High"))</f>
        <v>High</v>
      </c>
    </row>
    <row r="792" spans="1:19" x14ac:dyDescent="0.25">
      <c r="A792" t="s">
        <v>1707</v>
      </c>
      <c r="B792" t="s">
        <v>1708</v>
      </c>
      <c r="C792" t="str">
        <f>TRIM(LEFT(Table1[[#This Row],[product_name]], FIND(" ", Table1[[#This Row],[product_name]], FIND(" ", Table1[[#This Row],[product_name]], FIND(" ", Table1[[#This Row],[product_name]])+1)+1)))</f>
        <v>Wacom One by</v>
      </c>
      <c r="D792" t="str">
        <f>PROPER(Table1[[#This Row],[Column1]])</f>
        <v>Wacom One By</v>
      </c>
      <c r="E792" t="s">
        <v>1305</v>
      </c>
      <c r="F792" t="s">
        <v>1306</v>
      </c>
      <c r="G792" t="s">
        <v>1307</v>
      </c>
      <c r="H792" t="s">
        <v>1308</v>
      </c>
      <c r="I792" s="1">
        <v>561</v>
      </c>
      <c r="J792" s="1">
        <v>4699</v>
      </c>
      <c r="K792" s="4">
        <v>0.3</v>
      </c>
      <c r="L792">
        <f>IF(Table1[[#This Row],[discount_percentage]]&gt;=0.5, 1,0)</f>
        <v>0</v>
      </c>
      <c r="M792">
        <v>4.4000000000000004</v>
      </c>
      <c r="N792" s="2">
        <v>13544</v>
      </c>
      <c r="O792" s="5">
        <f>IF(Table1[[#This Row],[rating_count]]&lt;1000, 1, 0)</f>
        <v>0</v>
      </c>
      <c r="P792" s="6">
        <f>Table1[[#This Row],[actual_price]]*Table1[[#This Row],[rating_count]]</f>
        <v>63643256</v>
      </c>
      <c r="Q792" s="3" t="str">
        <f>IF(Table1[[#This Row],[discounted_price]]&lt;200, "₹ 200",IF(Table1[[#This Row],[discounted_price]]&lt;=500,"₹ 200-₹ 500", "&gt;₹ 500"))</f>
        <v>&gt;₹ 500</v>
      </c>
      <c r="R792">
        <f>Table1[[#This Row],[rating]]*Table1[[#This Row],[rating_count]]</f>
        <v>59593.600000000006</v>
      </c>
      <c r="S792" t="str">
        <f>IF(Table1[[#This Row],[discount_percentage]]&lt;0.25, "Low", IF(Table1[[#This Row],[discount_percentage]]&lt;0.5, "Medium", "High"))</f>
        <v>Medium</v>
      </c>
    </row>
    <row r="793" spans="1:19" x14ac:dyDescent="0.25">
      <c r="A793" t="s">
        <v>1709</v>
      </c>
      <c r="B793" t="s">
        <v>1710</v>
      </c>
      <c r="C793" t="str">
        <f>TRIM(LEFT(Table1[[#This Row],[product_name]], FIND(" ", Table1[[#This Row],[product_name]], FIND(" ", Table1[[#This Row],[product_name]], FIND(" ", Table1[[#This Row],[product_name]])+1)+1)))</f>
        <v>Lenovo 300 FHD</v>
      </c>
      <c r="D793" t="str">
        <f>PROPER(Table1[[#This Row],[Column1]])</f>
        <v>Lenovo 300 Fhd</v>
      </c>
      <c r="E793" t="s">
        <v>21</v>
      </c>
      <c r="F793" t="s">
        <v>22</v>
      </c>
      <c r="G793" t="s">
        <v>1240</v>
      </c>
      <c r="H793" t="s">
        <v>1241</v>
      </c>
      <c r="I793" s="1">
        <v>289</v>
      </c>
      <c r="J793" s="1">
        <v>5490</v>
      </c>
      <c r="K793" s="4">
        <v>0.66</v>
      </c>
      <c r="L793">
        <f>IF(Table1[[#This Row],[discount_percentage]]&gt;=0.5, 1,0)</f>
        <v>1</v>
      </c>
      <c r="M793">
        <v>4.0999999999999996</v>
      </c>
      <c r="N793" s="2">
        <v>10976</v>
      </c>
      <c r="O793" s="5">
        <f>IF(Table1[[#This Row],[rating_count]]&lt;1000, 1, 0)</f>
        <v>0</v>
      </c>
      <c r="P793" s="6">
        <f>Table1[[#This Row],[actual_price]]*Table1[[#This Row],[rating_count]]</f>
        <v>60258240</v>
      </c>
      <c r="Q793" s="3" t="str">
        <f>IF(Table1[[#This Row],[discounted_price]]&lt;200, "₹ 200",IF(Table1[[#This Row],[discounted_price]]&lt;=500,"₹ 200-₹ 500", "&gt;₹ 500"))</f>
        <v>₹ 200-₹ 500</v>
      </c>
      <c r="R793">
        <f>Table1[[#This Row],[rating]]*Table1[[#This Row],[rating_count]]</f>
        <v>45001.599999999999</v>
      </c>
      <c r="S793" t="str">
        <f>IF(Table1[[#This Row],[discount_percentage]]&lt;0.25, "Low", IF(Table1[[#This Row],[discount_percentage]]&lt;0.5, "Medium", "High"))</f>
        <v>High</v>
      </c>
    </row>
    <row r="794" spans="1:19" x14ac:dyDescent="0.25">
      <c r="A794" t="s">
        <v>1711</v>
      </c>
      <c r="B794" t="s">
        <v>1712</v>
      </c>
      <c r="C794" t="str">
        <f>TRIM(LEFT(Table1[[#This Row],[product_name]], FIND(" ", Table1[[#This Row],[product_name]], FIND(" ", Table1[[#This Row],[product_name]], FIND(" ", Table1[[#This Row],[product_name]])+1)+1)))</f>
        <v>Parker Quink Ink</v>
      </c>
      <c r="D794" t="str">
        <f>PROPER(Table1[[#This Row],[Column1]])</f>
        <v>Parker Quink Ink</v>
      </c>
      <c r="E794" t="s">
        <v>21</v>
      </c>
      <c r="F794" t="s">
        <v>22</v>
      </c>
      <c r="G794" t="s">
        <v>1137</v>
      </c>
      <c r="H794" t="s">
        <v>1258</v>
      </c>
      <c r="I794" s="1">
        <v>599</v>
      </c>
      <c r="J794" s="1">
        <v>100</v>
      </c>
      <c r="K794" s="4">
        <v>0.1</v>
      </c>
      <c r="L794">
        <f>IF(Table1[[#This Row],[discount_percentage]]&gt;=0.5, 1,0)</f>
        <v>0</v>
      </c>
      <c r="M794">
        <v>4.3</v>
      </c>
      <c r="N794" s="2">
        <v>3061</v>
      </c>
      <c r="O794" s="5">
        <f>IF(Table1[[#This Row],[rating_count]]&lt;1000, 1, 0)</f>
        <v>0</v>
      </c>
      <c r="P794" s="6">
        <f>Table1[[#This Row],[actual_price]]*Table1[[#This Row],[rating_count]]</f>
        <v>306100</v>
      </c>
      <c r="Q794" s="3" t="str">
        <f>IF(Table1[[#This Row],[discounted_price]]&lt;200, "₹ 200",IF(Table1[[#This Row],[discounted_price]]&lt;=500,"₹ 200-₹ 500", "&gt;₹ 500"))</f>
        <v>&gt;₹ 500</v>
      </c>
      <c r="R794">
        <f>Table1[[#This Row],[rating]]*Table1[[#This Row],[rating_count]]</f>
        <v>13162.3</v>
      </c>
      <c r="S794" t="str">
        <f>IF(Table1[[#This Row],[discount_percentage]]&lt;0.25, "Low", IF(Table1[[#This Row],[discount_percentage]]&lt;0.5, "Medium", "High"))</f>
        <v>Low</v>
      </c>
    </row>
    <row r="795" spans="1:19" x14ac:dyDescent="0.25">
      <c r="A795" t="s">
        <v>1713</v>
      </c>
      <c r="B795" t="s">
        <v>1714</v>
      </c>
      <c r="C795" t="str">
        <f>TRIM(LEFT(Table1[[#This Row],[product_name]], FIND(" ", Table1[[#This Row],[product_name]], FIND(" ", Table1[[#This Row],[product_name]], FIND(" ", Table1[[#This Row],[product_name]])+1)+1)))</f>
        <v>Sony WI-C100 Wireless</v>
      </c>
      <c r="D795" t="str">
        <f>PROPER(Table1[[#This Row],[Column1]])</f>
        <v>Sony Wi-C100 Wireless</v>
      </c>
      <c r="E795" t="s">
        <v>21</v>
      </c>
      <c r="F795" t="s">
        <v>1236</v>
      </c>
      <c r="G795" t="s">
        <v>1332</v>
      </c>
      <c r="I795" s="1">
        <v>5599</v>
      </c>
      <c r="J795" s="1">
        <v>2790</v>
      </c>
      <c r="K795" s="4">
        <v>0.43</v>
      </c>
      <c r="L795">
        <f>IF(Table1[[#This Row],[discount_percentage]]&gt;=0.5, 1,0)</f>
        <v>0</v>
      </c>
      <c r="M795">
        <v>3.6</v>
      </c>
      <c r="N795" s="2">
        <v>2272</v>
      </c>
      <c r="O795" s="5">
        <f>IF(Table1[[#This Row],[rating_count]]&lt;1000, 1, 0)</f>
        <v>0</v>
      </c>
      <c r="P795" s="6">
        <f>Table1[[#This Row],[actual_price]]*Table1[[#This Row],[rating_count]]</f>
        <v>6338880</v>
      </c>
      <c r="Q795" s="3" t="str">
        <f>IF(Table1[[#This Row],[discounted_price]]&lt;200, "₹ 200",IF(Table1[[#This Row],[discounted_price]]&lt;=500,"₹ 200-₹ 500", "&gt;₹ 500"))</f>
        <v>&gt;₹ 500</v>
      </c>
      <c r="R795">
        <f>Table1[[#This Row],[rating]]*Table1[[#This Row],[rating_count]]</f>
        <v>8179.2</v>
      </c>
      <c r="S795" t="str">
        <f>IF(Table1[[#This Row],[discount_percentage]]&lt;0.25, "Low", IF(Table1[[#This Row],[discount_percentage]]&lt;0.5, "Medium", "High"))</f>
        <v>Medium</v>
      </c>
    </row>
    <row r="796" spans="1:19" x14ac:dyDescent="0.25">
      <c r="A796" t="s">
        <v>1715</v>
      </c>
      <c r="B796" t="s">
        <v>1716</v>
      </c>
      <c r="C796" t="str">
        <f>TRIM(LEFT(Table1[[#This Row],[product_name]], FIND(" ", Table1[[#This Row],[product_name]], FIND(" ", Table1[[#This Row],[product_name]], FIND(" ", Table1[[#This Row],[product_name]])+1)+1)))</f>
        <v>Zebronics, ZEB-NC3300 USB</v>
      </c>
      <c r="D796" t="str">
        <f>PROPER(Table1[[#This Row],[Column1]])</f>
        <v>Zebronics, Zeb-Nc3300 Usb</v>
      </c>
      <c r="E796" t="s">
        <v>21</v>
      </c>
      <c r="F796" t="s">
        <v>22</v>
      </c>
      <c r="G796" t="s">
        <v>1615</v>
      </c>
      <c r="H796" t="s">
        <v>1717</v>
      </c>
      <c r="I796" s="1">
        <v>1990</v>
      </c>
      <c r="J796" s="1">
        <v>999</v>
      </c>
      <c r="K796" s="4">
        <v>0.4</v>
      </c>
      <c r="L796">
        <f>IF(Table1[[#This Row],[discount_percentage]]&gt;=0.5, 1,0)</f>
        <v>0</v>
      </c>
      <c r="M796">
        <v>4</v>
      </c>
      <c r="N796" s="2">
        <v>7601</v>
      </c>
      <c r="O796" s="5">
        <f>IF(Table1[[#This Row],[rating_count]]&lt;1000, 1, 0)</f>
        <v>0</v>
      </c>
      <c r="P796" s="6">
        <f>Table1[[#This Row],[actual_price]]*Table1[[#This Row],[rating_count]]</f>
        <v>7593399</v>
      </c>
      <c r="Q796" s="3" t="str">
        <f>IF(Table1[[#This Row],[discounted_price]]&lt;200, "₹ 200",IF(Table1[[#This Row],[discounted_price]]&lt;=500,"₹ 200-₹ 500", "&gt;₹ 500"))</f>
        <v>&gt;₹ 500</v>
      </c>
      <c r="R796">
        <f>Table1[[#This Row],[rating]]*Table1[[#This Row],[rating_count]]</f>
        <v>30404</v>
      </c>
      <c r="S796" t="str">
        <f>IF(Table1[[#This Row],[discount_percentage]]&lt;0.25, "Low", IF(Table1[[#This Row],[discount_percentage]]&lt;0.5, "Medium", "High"))</f>
        <v>Medium</v>
      </c>
    </row>
    <row r="797" spans="1:19" x14ac:dyDescent="0.25">
      <c r="A797" t="s">
        <v>1718</v>
      </c>
      <c r="B797" t="s">
        <v>1719</v>
      </c>
      <c r="C797" t="str">
        <f>TRIM(LEFT(Table1[[#This Row],[product_name]], FIND(" ", Table1[[#This Row],[product_name]], FIND(" ", Table1[[#This Row],[product_name]], FIND(" ", Table1[[#This Row],[product_name]])+1)+1)))</f>
        <v>Tukzer Gel Mouse</v>
      </c>
      <c r="D797" t="str">
        <f>PROPER(Table1[[#This Row],[Column1]])</f>
        <v>Tukzer Gel Mouse</v>
      </c>
      <c r="E797" t="s">
        <v>21</v>
      </c>
      <c r="F797" t="s">
        <v>22</v>
      </c>
      <c r="G797" t="s">
        <v>1606</v>
      </c>
      <c r="I797" s="1">
        <v>499</v>
      </c>
      <c r="J797" s="1">
        <v>899</v>
      </c>
      <c r="K797" s="4">
        <v>0.53</v>
      </c>
      <c r="L797">
        <f>IF(Table1[[#This Row],[discount_percentage]]&gt;=0.5, 1,0)</f>
        <v>1</v>
      </c>
      <c r="M797">
        <v>4.5</v>
      </c>
      <c r="N797" s="2">
        <v>4219</v>
      </c>
      <c r="O797" s="5">
        <f>IF(Table1[[#This Row],[rating_count]]&lt;1000, 1, 0)</f>
        <v>0</v>
      </c>
      <c r="P797" s="6">
        <f>Table1[[#This Row],[actual_price]]*Table1[[#This Row],[rating_count]]</f>
        <v>3792881</v>
      </c>
      <c r="Q797" s="3" t="str">
        <f>IF(Table1[[#This Row],[discounted_price]]&lt;200, "₹ 200",IF(Table1[[#This Row],[discounted_price]]&lt;=500,"₹ 200-₹ 500", "&gt;₹ 500"))</f>
        <v>₹ 200-₹ 500</v>
      </c>
      <c r="R797">
        <f>Table1[[#This Row],[rating]]*Table1[[#This Row],[rating_count]]</f>
        <v>18985.5</v>
      </c>
      <c r="S797" t="str">
        <f>IF(Table1[[#This Row],[discount_percentage]]&lt;0.25, "Low", IF(Table1[[#This Row],[discount_percentage]]&lt;0.5, "Medium", "High"))</f>
        <v>High</v>
      </c>
    </row>
    <row r="798" spans="1:19" x14ac:dyDescent="0.25">
      <c r="A798" t="s">
        <v>1720</v>
      </c>
      <c r="B798" t="s">
        <v>1721</v>
      </c>
      <c r="C798" t="str">
        <f>TRIM(LEFT(Table1[[#This Row],[product_name]], FIND(" ", Table1[[#This Row],[product_name]], FIND(" ", Table1[[#This Row],[product_name]], FIND(" ", Table1[[#This Row],[product_name]])+1)+1)))</f>
        <v>Infinity (JBL Glide</v>
      </c>
      <c r="D798" t="str">
        <f>PROPER(Table1[[#This Row],[Column1]])</f>
        <v>Infinity (Jbl Glide</v>
      </c>
      <c r="E798" t="s">
        <v>21</v>
      </c>
      <c r="F798" t="s">
        <v>22</v>
      </c>
      <c r="G798" t="s">
        <v>1137</v>
      </c>
      <c r="H798" t="s">
        <v>1630</v>
      </c>
      <c r="I798" s="1">
        <v>449</v>
      </c>
      <c r="J798" s="1">
        <v>3999</v>
      </c>
      <c r="K798" s="4">
        <v>0.63</v>
      </c>
      <c r="L798">
        <f>IF(Table1[[#This Row],[discount_percentage]]&gt;=0.5, 1,0)</f>
        <v>1</v>
      </c>
      <c r="M798">
        <v>4.2</v>
      </c>
      <c r="N798" s="2">
        <v>42775</v>
      </c>
      <c r="O798" s="5">
        <f>IF(Table1[[#This Row],[rating_count]]&lt;1000, 1, 0)</f>
        <v>0</v>
      </c>
      <c r="P798" s="6">
        <f>Table1[[#This Row],[actual_price]]*Table1[[#This Row],[rating_count]]</f>
        <v>171057225</v>
      </c>
      <c r="Q798" s="3" t="str">
        <f>IF(Table1[[#This Row],[discounted_price]]&lt;200, "₹ 200",IF(Table1[[#This Row],[discounted_price]]&lt;=500,"₹ 200-₹ 500", "&gt;₹ 500"))</f>
        <v>₹ 200-₹ 500</v>
      </c>
      <c r="R798">
        <f>Table1[[#This Row],[rating]]*Table1[[#This Row],[rating_count]]</f>
        <v>179655</v>
      </c>
      <c r="S798" t="str">
        <f>IF(Table1[[#This Row],[discount_percentage]]&lt;0.25, "Low", IF(Table1[[#This Row],[discount_percentage]]&lt;0.5, "Medium", "High"))</f>
        <v>High</v>
      </c>
    </row>
    <row r="799" spans="1:19" x14ac:dyDescent="0.25">
      <c r="A799" t="s">
        <v>1722</v>
      </c>
      <c r="B799" t="s">
        <v>1723</v>
      </c>
      <c r="C799" t="str">
        <f>TRIM(LEFT(Table1[[#This Row],[product_name]], FIND(" ", Table1[[#This Row],[product_name]], FIND(" ", Table1[[#This Row],[product_name]], FIND(" ", Table1[[#This Row],[product_name]])+1)+1)))</f>
        <v>Robustrion Smart Trifold</v>
      </c>
      <c r="D799" t="str">
        <f>PROPER(Table1[[#This Row],[Column1]])</f>
        <v>Robustrion Smart Trifold</v>
      </c>
      <c r="E799" t="s">
        <v>21</v>
      </c>
      <c r="F799" t="s">
        <v>22</v>
      </c>
      <c r="G799" t="s">
        <v>1137</v>
      </c>
      <c r="H799" t="s">
        <v>1724</v>
      </c>
      <c r="I799" s="1">
        <v>999</v>
      </c>
      <c r="J799" s="1">
        <v>2499</v>
      </c>
      <c r="K799" s="4">
        <v>0.78</v>
      </c>
      <c r="L799">
        <f>IF(Table1[[#This Row],[discount_percentage]]&gt;=0.5, 1,0)</f>
        <v>1</v>
      </c>
      <c r="M799">
        <v>4.3</v>
      </c>
      <c r="N799" s="2">
        <v>5556</v>
      </c>
      <c r="O799" s="5">
        <f>IF(Table1[[#This Row],[rating_count]]&lt;1000, 1, 0)</f>
        <v>0</v>
      </c>
      <c r="P799" s="6">
        <f>Table1[[#This Row],[actual_price]]*Table1[[#This Row],[rating_count]]</f>
        <v>13884444</v>
      </c>
      <c r="Q799" s="3" t="str">
        <f>IF(Table1[[#This Row],[discounted_price]]&lt;200, "₹ 200",IF(Table1[[#This Row],[discounted_price]]&lt;=500,"₹ 200-₹ 500", "&gt;₹ 500"))</f>
        <v>&gt;₹ 500</v>
      </c>
      <c r="R799">
        <f>Table1[[#This Row],[rating]]*Table1[[#This Row],[rating_count]]</f>
        <v>23890.799999999999</v>
      </c>
      <c r="S799" t="str">
        <f>IF(Table1[[#This Row],[discount_percentage]]&lt;0.25, "Low", IF(Table1[[#This Row],[discount_percentage]]&lt;0.5, "Medium", "High"))</f>
        <v>High</v>
      </c>
    </row>
    <row r="800" spans="1:19" x14ac:dyDescent="0.25">
      <c r="A800" t="s">
        <v>1725</v>
      </c>
      <c r="B800" t="s">
        <v>1726</v>
      </c>
      <c r="C800" t="str">
        <f>TRIM(LEFT(Table1[[#This Row],[product_name]], FIND(" ", Table1[[#This Row],[product_name]], FIND(" ", Table1[[#This Row],[product_name]], FIND(" ", Table1[[#This Row],[product_name]])+1)+1)))</f>
        <v>Logitech M331 Silent</v>
      </c>
      <c r="D800" t="str">
        <f>PROPER(Table1[[#This Row],[Column1]])</f>
        <v>Logitech M331 Silent</v>
      </c>
      <c r="E800" t="s">
        <v>21</v>
      </c>
      <c r="F800" t="s">
        <v>22</v>
      </c>
      <c r="G800" t="s">
        <v>1137</v>
      </c>
      <c r="H800" t="s">
        <v>1138</v>
      </c>
      <c r="I800" s="1">
        <v>69</v>
      </c>
      <c r="J800" s="1">
        <v>1645</v>
      </c>
      <c r="K800" s="4">
        <v>0.21</v>
      </c>
      <c r="L800">
        <f>IF(Table1[[#This Row],[discount_percentage]]&gt;=0.5, 1,0)</f>
        <v>0</v>
      </c>
      <c r="M800">
        <v>4.5999999999999996</v>
      </c>
      <c r="N800" s="2">
        <v>12375</v>
      </c>
      <c r="O800" s="5">
        <f>IF(Table1[[#This Row],[rating_count]]&lt;1000, 1, 0)</f>
        <v>0</v>
      </c>
      <c r="P800" s="6">
        <f>Table1[[#This Row],[actual_price]]*Table1[[#This Row],[rating_count]]</f>
        <v>20356875</v>
      </c>
      <c r="Q800" s="3" t="str">
        <f>IF(Table1[[#This Row],[discounted_price]]&lt;200, "₹ 200",IF(Table1[[#This Row],[discounted_price]]&lt;=500,"₹ 200-₹ 500", "&gt;₹ 500"))</f>
        <v>₹ 200</v>
      </c>
      <c r="R800">
        <f>Table1[[#This Row],[rating]]*Table1[[#This Row],[rating_count]]</f>
        <v>56924.999999999993</v>
      </c>
      <c r="S800" t="str">
        <f>IF(Table1[[#This Row],[discount_percentage]]&lt;0.25, "Low", IF(Table1[[#This Row],[discount_percentage]]&lt;0.5, "Medium", "High"))</f>
        <v>Low</v>
      </c>
    </row>
    <row r="801" spans="1:19" x14ac:dyDescent="0.25">
      <c r="A801" t="s">
        <v>1727</v>
      </c>
      <c r="B801" t="s">
        <v>1728</v>
      </c>
      <c r="C801" t="str">
        <f>TRIM(LEFT(Table1[[#This Row],[product_name]], FIND(" ", Table1[[#This Row],[product_name]], FIND(" ", Table1[[#This Row],[product_name]], FIND(" ", Table1[[#This Row],[product_name]])+1)+1)))</f>
        <v>Camel Artist Acrylic</v>
      </c>
      <c r="D801" t="str">
        <f>PROPER(Table1[[#This Row],[Column1]])</f>
        <v>Camel Artist Acrylic</v>
      </c>
      <c r="E801" t="s">
        <v>21</v>
      </c>
      <c r="F801" t="s">
        <v>22</v>
      </c>
      <c r="G801" t="s">
        <v>1240</v>
      </c>
      <c r="H801" t="s">
        <v>1241</v>
      </c>
      <c r="I801" s="1">
        <v>899</v>
      </c>
      <c r="J801" s="1">
        <v>310</v>
      </c>
      <c r="K801" s="4">
        <v>0</v>
      </c>
      <c r="L801">
        <f>IF(Table1[[#This Row],[discount_percentage]]&gt;=0.5, 1,0)</f>
        <v>0</v>
      </c>
      <c r="M801">
        <v>4.5</v>
      </c>
      <c r="N801" s="2">
        <v>5882</v>
      </c>
      <c r="O801" s="5">
        <f>IF(Table1[[#This Row],[rating_count]]&lt;1000, 1, 0)</f>
        <v>0</v>
      </c>
      <c r="P801" s="6">
        <f>Table1[[#This Row],[actual_price]]*Table1[[#This Row],[rating_count]]</f>
        <v>1823420</v>
      </c>
      <c r="Q801" s="3" t="str">
        <f>IF(Table1[[#This Row],[discounted_price]]&lt;200, "₹ 200",IF(Table1[[#This Row],[discounted_price]]&lt;=500,"₹ 200-₹ 500", "&gt;₹ 500"))</f>
        <v>&gt;₹ 500</v>
      </c>
      <c r="R801">
        <f>Table1[[#This Row],[rating]]*Table1[[#This Row],[rating_count]]</f>
        <v>26469</v>
      </c>
      <c r="S801" t="str">
        <f>IF(Table1[[#This Row],[discount_percentage]]&lt;0.25, "Low", IF(Table1[[#This Row],[discount_percentage]]&lt;0.5, "Medium", "High"))</f>
        <v>Low</v>
      </c>
    </row>
    <row r="802" spans="1:19" x14ac:dyDescent="0.25">
      <c r="A802" t="s">
        <v>1729</v>
      </c>
      <c r="B802" t="s">
        <v>1730</v>
      </c>
      <c r="C802" t="str">
        <f>TRIM(LEFT(Table1[[#This Row],[product_name]], FIND(" ", Table1[[#This Row],[product_name]], FIND(" ", Table1[[#This Row],[product_name]], FIND(" ", Table1[[#This Row],[product_name]])+1)+1)))</f>
        <v>Portronics Key2 Combo</v>
      </c>
      <c r="D802" t="str">
        <f>PROPER(Table1[[#This Row],[Column1]])</f>
        <v>Portronics Key2 Combo</v>
      </c>
      <c r="E802" t="s">
        <v>1294</v>
      </c>
      <c r="F802" t="s">
        <v>1295</v>
      </c>
      <c r="G802" t="s">
        <v>1296</v>
      </c>
      <c r="I802" s="1">
        <v>478</v>
      </c>
      <c r="J802" s="1">
        <v>1499</v>
      </c>
      <c r="K802" s="4">
        <v>0.23</v>
      </c>
      <c r="L802">
        <f>IF(Table1[[#This Row],[discount_percentage]]&gt;=0.5, 1,0)</f>
        <v>0</v>
      </c>
      <c r="M802">
        <v>4.0999999999999996</v>
      </c>
      <c r="N802" s="2">
        <v>10443</v>
      </c>
      <c r="O802" s="5">
        <f>IF(Table1[[#This Row],[rating_count]]&lt;1000, 1, 0)</f>
        <v>0</v>
      </c>
      <c r="P802" s="6">
        <f>Table1[[#This Row],[actual_price]]*Table1[[#This Row],[rating_count]]</f>
        <v>15654057</v>
      </c>
      <c r="Q802" s="3" t="str">
        <f>IF(Table1[[#This Row],[discounted_price]]&lt;200, "₹ 200",IF(Table1[[#This Row],[discounted_price]]&lt;=500,"₹ 200-₹ 500", "&gt;₹ 500"))</f>
        <v>₹ 200-₹ 500</v>
      </c>
      <c r="R802">
        <f>Table1[[#This Row],[rating]]*Table1[[#This Row],[rating_count]]</f>
        <v>42816.299999999996</v>
      </c>
      <c r="S802" t="str">
        <f>IF(Table1[[#This Row],[discount_percentage]]&lt;0.25, "Low", IF(Table1[[#This Row],[discount_percentage]]&lt;0.5, "Medium", "High"))</f>
        <v>Low</v>
      </c>
    </row>
    <row r="803" spans="1:19" x14ac:dyDescent="0.25">
      <c r="A803" t="s">
        <v>1731</v>
      </c>
      <c r="B803" t="s">
        <v>1732</v>
      </c>
      <c r="C803" t="str">
        <f>TRIM(LEFT(Table1[[#This Row],[product_name]], FIND(" ", Table1[[#This Row],[product_name]], FIND(" ", Table1[[#This Row],[product_name]], FIND(" ", Table1[[#This Row],[product_name]])+1)+1)))</f>
        <v>SupCares Laptop Stand</v>
      </c>
      <c r="D803" t="str">
        <f>PROPER(Table1[[#This Row],[Column1]])</f>
        <v>Supcares Laptop Stand</v>
      </c>
      <c r="E803" t="s">
        <v>21</v>
      </c>
      <c r="F803" t="s">
        <v>22</v>
      </c>
      <c r="G803" t="s">
        <v>1137</v>
      </c>
      <c r="I803" s="1">
        <v>1399</v>
      </c>
      <c r="J803" s="1">
        <v>1299</v>
      </c>
      <c r="K803" s="4">
        <v>0.62</v>
      </c>
      <c r="L803">
        <f>IF(Table1[[#This Row],[discount_percentage]]&gt;=0.5, 1,0)</f>
        <v>1</v>
      </c>
      <c r="M803">
        <v>4.5</v>
      </c>
      <c r="N803" s="2">
        <v>434</v>
      </c>
      <c r="O803" s="5">
        <f>IF(Table1[[#This Row],[rating_count]]&lt;1000, 1, 0)</f>
        <v>1</v>
      </c>
      <c r="P803" s="6">
        <f>Table1[[#This Row],[actual_price]]*Table1[[#This Row],[rating_count]]</f>
        <v>563766</v>
      </c>
      <c r="Q803" s="3" t="str">
        <f>IF(Table1[[#This Row],[discounted_price]]&lt;200, "₹ 200",IF(Table1[[#This Row],[discounted_price]]&lt;=500,"₹ 200-₹ 500", "&gt;₹ 500"))</f>
        <v>&gt;₹ 500</v>
      </c>
      <c r="R803">
        <f>Table1[[#This Row],[rating]]*Table1[[#This Row],[rating_count]]</f>
        <v>1953</v>
      </c>
      <c r="S803" t="str">
        <f>IF(Table1[[#This Row],[discount_percentage]]&lt;0.25, "Low", IF(Table1[[#This Row],[discount_percentage]]&lt;0.5, "Medium", "High"))</f>
        <v>High</v>
      </c>
    </row>
    <row r="804" spans="1:19" x14ac:dyDescent="0.25">
      <c r="A804" t="s">
        <v>1733</v>
      </c>
      <c r="B804" t="s">
        <v>1734</v>
      </c>
      <c r="C804" t="str">
        <f>TRIM(LEFT(Table1[[#This Row],[product_name]], FIND(" ", Table1[[#This Row],[product_name]], FIND(" ", Table1[[#This Row],[product_name]], FIND(" ", Table1[[#This Row],[product_name]])+1)+1)))</f>
        <v>ZEBRONICS Zeb-Sound Bomb</v>
      </c>
      <c r="D804" t="str">
        <f>PROPER(Table1[[#This Row],[Column1]])</f>
        <v>Zebronics Zeb-Sound Bomb</v>
      </c>
      <c r="E804" t="s">
        <v>21</v>
      </c>
      <c r="F804" t="s">
        <v>22</v>
      </c>
      <c r="G804" t="s">
        <v>23</v>
      </c>
      <c r="H804" t="s">
        <v>24</v>
      </c>
      <c r="I804" s="1">
        <v>199</v>
      </c>
      <c r="J804" s="1">
        <v>4199</v>
      </c>
      <c r="K804" s="4">
        <v>0.76</v>
      </c>
      <c r="L804">
        <f>IF(Table1[[#This Row],[discount_percentage]]&gt;=0.5, 1,0)</f>
        <v>1</v>
      </c>
      <c r="M804">
        <v>3.5</v>
      </c>
      <c r="N804" s="2">
        <v>1913</v>
      </c>
      <c r="O804" s="5">
        <f>IF(Table1[[#This Row],[rating_count]]&lt;1000, 1, 0)</f>
        <v>0</v>
      </c>
      <c r="P804" s="6">
        <f>Table1[[#This Row],[actual_price]]*Table1[[#This Row],[rating_count]]</f>
        <v>8032687</v>
      </c>
      <c r="Q804" s="3" t="str">
        <f>IF(Table1[[#This Row],[discounted_price]]&lt;200, "₹ 200",IF(Table1[[#This Row],[discounted_price]]&lt;=500,"₹ 200-₹ 500", "&gt;₹ 500"))</f>
        <v>₹ 200</v>
      </c>
      <c r="R804">
        <f>Table1[[#This Row],[rating]]*Table1[[#This Row],[rating_count]]</f>
        <v>6695.5</v>
      </c>
      <c r="S804" t="str">
        <f>IF(Table1[[#This Row],[discount_percentage]]&lt;0.25, "Low", IF(Table1[[#This Row],[discount_percentage]]&lt;0.5, "Medium", "High"))</f>
        <v>High</v>
      </c>
    </row>
    <row r="805" spans="1:19" x14ac:dyDescent="0.25">
      <c r="A805" t="s">
        <v>1735</v>
      </c>
      <c r="B805" t="s">
        <v>1736</v>
      </c>
      <c r="C805" t="str">
        <f>TRIM(LEFT(Table1[[#This Row],[product_name]], FIND(" ", Table1[[#This Row],[product_name]], FIND(" ", Table1[[#This Row],[product_name]], FIND(" ", Table1[[#This Row],[product_name]])+1)+1)))</f>
        <v>Western Digital WD</v>
      </c>
      <c r="D805" t="str">
        <f>PROPER(Table1[[#This Row],[Column1]])</f>
        <v>Western Digital Wd</v>
      </c>
      <c r="E805" t="s">
        <v>21</v>
      </c>
      <c r="F805" t="s">
        <v>22</v>
      </c>
      <c r="G805" t="s">
        <v>1578</v>
      </c>
      <c r="H805" t="s">
        <v>865</v>
      </c>
      <c r="I805" s="1">
        <v>149</v>
      </c>
      <c r="J805" s="1">
        <v>4000</v>
      </c>
      <c r="K805" s="4">
        <v>0.56999999999999995</v>
      </c>
      <c r="L805">
        <f>IF(Table1[[#This Row],[discount_percentage]]&gt;=0.5, 1,0)</f>
        <v>1</v>
      </c>
      <c r="M805">
        <v>4.4000000000000004</v>
      </c>
      <c r="N805" s="2">
        <v>3029</v>
      </c>
      <c r="O805" s="5">
        <f>IF(Table1[[#This Row],[rating_count]]&lt;1000, 1, 0)</f>
        <v>0</v>
      </c>
      <c r="P805" s="6">
        <f>Table1[[#This Row],[actual_price]]*Table1[[#This Row],[rating_count]]</f>
        <v>12116000</v>
      </c>
      <c r="Q805" s="3" t="str">
        <f>IF(Table1[[#This Row],[discounted_price]]&lt;200, "₹ 200",IF(Table1[[#This Row],[discounted_price]]&lt;=500,"₹ 200-₹ 500", "&gt;₹ 500"))</f>
        <v>₹ 200</v>
      </c>
      <c r="R805">
        <f>Table1[[#This Row],[rating]]*Table1[[#This Row],[rating_count]]</f>
        <v>13327.6</v>
      </c>
      <c r="S805" t="str">
        <f>IF(Table1[[#This Row],[discount_percentage]]&lt;0.25, "Low", IF(Table1[[#This Row],[discount_percentage]]&lt;0.5, "Medium", "High"))</f>
        <v>High</v>
      </c>
    </row>
    <row r="806" spans="1:19" x14ac:dyDescent="0.25">
      <c r="A806" t="s">
        <v>1737</v>
      </c>
      <c r="B806" t="s">
        <v>1738</v>
      </c>
      <c r="C806" t="str">
        <f>TRIM(LEFT(Table1[[#This Row],[product_name]], FIND(" ", Table1[[#This Row],[product_name]], FIND(" ", Table1[[#This Row],[product_name]], FIND(" ", Table1[[#This Row],[product_name]])+1)+1)))</f>
        <v>Classmate Octane Neon-</v>
      </c>
      <c r="D806" t="str">
        <f>PROPER(Table1[[#This Row],[Column1]])</f>
        <v>Classmate Octane Neon-</v>
      </c>
      <c r="E806" t="s">
        <v>52</v>
      </c>
      <c r="F806" t="s">
        <v>300</v>
      </c>
      <c r="G806" t="s">
        <v>583</v>
      </c>
      <c r="H806" t="s">
        <v>1445</v>
      </c>
      <c r="I806" s="1">
        <v>1799</v>
      </c>
      <c r="J806" s="1">
        <v>250</v>
      </c>
      <c r="K806" s="4">
        <v>0</v>
      </c>
      <c r="L806">
        <f>IF(Table1[[#This Row],[discount_percentage]]&gt;=0.5, 1,0)</f>
        <v>0</v>
      </c>
      <c r="M806">
        <v>4.2</v>
      </c>
      <c r="N806" s="2">
        <v>2628</v>
      </c>
      <c r="O806" s="5">
        <f>IF(Table1[[#This Row],[rating_count]]&lt;1000, 1, 0)</f>
        <v>0</v>
      </c>
      <c r="P806" s="6">
        <f>Table1[[#This Row],[actual_price]]*Table1[[#This Row],[rating_count]]</f>
        <v>657000</v>
      </c>
      <c r="Q806" s="3" t="str">
        <f>IF(Table1[[#This Row],[discounted_price]]&lt;200, "₹ 200",IF(Table1[[#This Row],[discounted_price]]&lt;=500,"₹ 200-₹ 500", "&gt;₹ 500"))</f>
        <v>&gt;₹ 500</v>
      </c>
      <c r="R806">
        <f>Table1[[#This Row],[rating]]*Table1[[#This Row],[rating_count]]</f>
        <v>11037.6</v>
      </c>
      <c r="S806" t="str">
        <f>IF(Table1[[#This Row],[discount_percentage]]&lt;0.25, "Low", IF(Table1[[#This Row],[discount_percentage]]&lt;0.5, "Medium", "High"))</f>
        <v>Low</v>
      </c>
    </row>
    <row r="807" spans="1:19" x14ac:dyDescent="0.25">
      <c r="A807" t="s">
        <v>1739</v>
      </c>
      <c r="B807" t="s">
        <v>1740</v>
      </c>
      <c r="C807" t="str">
        <f>TRIM(LEFT(Table1[[#This Row],[product_name]], FIND(" ", Table1[[#This Row],[product_name]], FIND(" ", Table1[[#This Row],[product_name]], FIND(" ", Table1[[#This Row],[product_name]])+1)+1)))</f>
        <v>Classmate Octane Colour</v>
      </c>
      <c r="D807" t="str">
        <f>PROPER(Table1[[#This Row],[Column1]])</f>
        <v>Classmate Octane Colour</v>
      </c>
      <c r="E807" t="s">
        <v>1741</v>
      </c>
      <c r="F807" t="s">
        <v>1742</v>
      </c>
      <c r="G807" t="s">
        <v>1743</v>
      </c>
      <c r="I807" s="1">
        <v>425</v>
      </c>
      <c r="J807" s="1">
        <v>100</v>
      </c>
      <c r="K807" s="4">
        <v>0.1</v>
      </c>
      <c r="L807">
        <f>IF(Table1[[#This Row],[discount_percentage]]&gt;=0.5, 1,0)</f>
        <v>0</v>
      </c>
      <c r="M807">
        <v>4.4000000000000004</v>
      </c>
      <c r="N807" s="2">
        <v>10718</v>
      </c>
      <c r="O807" s="5">
        <f>IF(Table1[[#This Row],[rating_count]]&lt;1000, 1, 0)</f>
        <v>0</v>
      </c>
      <c r="P807" s="6">
        <f>Table1[[#This Row],[actual_price]]*Table1[[#This Row],[rating_count]]</f>
        <v>1071800</v>
      </c>
      <c r="Q807" s="3" t="str">
        <f>IF(Table1[[#This Row],[discounted_price]]&lt;200, "₹ 200",IF(Table1[[#This Row],[discounted_price]]&lt;=500,"₹ 200-₹ 500", "&gt;₹ 500"))</f>
        <v>₹ 200-₹ 500</v>
      </c>
      <c r="R807">
        <f>Table1[[#This Row],[rating]]*Table1[[#This Row],[rating_count]]</f>
        <v>47159.200000000004</v>
      </c>
      <c r="S807" t="str">
        <f>IF(Table1[[#This Row],[discount_percentage]]&lt;0.25, "Low", IF(Table1[[#This Row],[discount_percentage]]&lt;0.5, "Medium", "High"))</f>
        <v>Low</v>
      </c>
    </row>
    <row r="808" spans="1:19" x14ac:dyDescent="0.25">
      <c r="A808" t="s">
        <v>1744</v>
      </c>
      <c r="B808" t="s">
        <v>1745</v>
      </c>
      <c r="C808" t="str">
        <f>TRIM(LEFT(Table1[[#This Row],[product_name]], FIND(" ", Table1[[#This Row],[product_name]], FIND(" ", Table1[[#This Row],[product_name]], FIND(" ", Table1[[#This Row],[product_name]])+1)+1)))</f>
        <v>Tukzer Stylus Pen,</v>
      </c>
      <c r="D808" t="str">
        <f>PROPER(Table1[[#This Row],[Column1]])</f>
        <v>Tukzer Stylus Pen,</v>
      </c>
      <c r="E808" t="s">
        <v>52</v>
      </c>
      <c r="F808" t="s">
        <v>300</v>
      </c>
      <c r="G808" t="s">
        <v>583</v>
      </c>
      <c r="H808" t="s">
        <v>1627</v>
      </c>
      <c r="I808" s="1">
        <v>999</v>
      </c>
      <c r="J808" s="1">
        <v>5999</v>
      </c>
      <c r="K808" s="4">
        <v>0.66</v>
      </c>
      <c r="L808">
        <f>IF(Table1[[#This Row],[discount_percentage]]&gt;=0.5, 1,0)</f>
        <v>1</v>
      </c>
      <c r="M808">
        <v>4.2</v>
      </c>
      <c r="N808" s="2">
        <v>6233</v>
      </c>
      <c r="O808" s="5">
        <f>IF(Table1[[#This Row],[rating_count]]&lt;1000, 1, 0)</f>
        <v>0</v>
      </c>
      <c r="P808" s="6">
        <f>Table1[[#This Row],[actual_price]]*Table1[[#This Row],[rating_count]]</f>
        <v>37391767</v>
      </c>
      <c r="Q808" s="3" t="str">
        <f>IF(Table1[[#This Row],[discounted_price]]&lt;200, "₹ 200",IF(Table1[[#This Row],[discounted_price]]&lt;=500,"₹ 200-₹ 500", "&gt;₹ 500"))</f>
        <v>&gt;₹ 500</v>
      </c>
      <c r="R808">
        <f>Table1[[#This Row],[rating]]*Table1[[#This Row],[rating_count]]</f>
        <v>26178.600000000002</v>
      </c>
      <c r="S808" t="str">
        <f>IF(Table1[[#This Row],[discount_percentage]]&lt;0.25, "Low", IF(Table1[[#This Row],[discount_percentage]]&lt;0.5, "Medium", "High"))</f>
        <v>High</v>
      </c>
    </row>
    <row r="809" spans="1:19" x14ac:dyDescent="0.25">
      <c r="A809" t="s">
        <v>1746</v>
      </c>
      <c r="B809" t="s">
        <v>1747</v>
      </c>
      <c r="C809" t="str">
        <f>TRIM(LEFT(Table1[[#This Row],[product_name]], FIND(" ", Table1[[#This Row],[product_name]], FIND(" ", Table1[[#This Row],[product_name]], FIND(" ", Table1[[#This Row],[product_name]])+1)+1)))</f>
        <v>Logitech G102 USB</v>
      </c>
      <c r="D809" t="str">
        <f>PROPER(Table1[[#This Row],[Column1]])</f>
        <v>Logitech G102 Usb</v>
      </c>
      <c r="E809" t="s">
        <v>21</v>
      </c>
      <c r="F809" t="s">
        <v>22</v>
      </c>
      <c r="G809" t="s">
        <v>1240</v>
      </c>
      <c r="H809" t="s">
        <v>1244</v>
      </c>
      <c r="I809" s="1">
        <v>378</v>
      </c>
      <c r="J809" s="1">
        <v>1995</v>
      </c>
      <c r="K809" s="4">
        <v>0.25</v>
      </c>
      <c r="L809">
        <f>IF(Table1[[#This Row],[discount_percentage]]&gt;=0.5, 1,0)</f>
        <v>0</v>
      </c>
      <c r="M809">
        <v>4.5</v>
      </c>
      <c r="N809" s="2">
        <v>10541</v>
      </c>
      <c r="O809" s="5">
        <f>IF(Table1[[#This Row],[rating_count]]&lt;1000, 1, 0)</f>
        <v>0</v>
      </c>
      <c r="P809" s="6">
        <f>Table1[[#This Row],[actual_price]]*Table1[[#This Row],[rating_count]]</f>
        <v>21029295</v>
      </c>
      <c r="Q809" s="3" t="str">
        <f>IF(Table1[[#This Row],[discounted_price]]&lt;200, "₹ 200",IF(Table1[[#This Row],[discounted_price]]&lt;=500,"₹ 200-₹ 500", "&gt;₹ 500"))</f>
        <v>₹ 200-₹ 500</v>
      </c>
      <c r="R809">
        <f>Table1[[#This Row],[rating]]*Table1[[#This Row],[rating_count]]</f>
        <v>47434.5</v>
      </c>
      <c r="S809" t="str">
        <f>IF(Table1[[#This Row],[discount_percentage]]&lt;0.25, "Low", IF(Table1[[#This Row],[discount_percentage]]&lt;0.5, "Medium", "High"))</f>
        <v>Medium</v>
      </c>
    </row>
    <row r="810" spans="1:19" x14ac:dyDescent="0.25">
      <c r="A810" t="s">
        <v>1748</v>
      </c>
      <c r="B810" t="s">
        <v>1749</v>
      </c>
      <c r="C810" t="str">
        <f>TRIM(LEFT(Table1[[#This Row],[product_name]], FIND(" ", Table1[[#This Row],[product_name]], FIND(" ", Table1[[#This Row],[product_name]], FIND(" ", Table1[[#This Row],[product_name]])+1)+1)))</f>
        <v>Zebronics ZEB-VITA Wireless</v>
      </c>
      <c r="D810" t="str">
        <f>PROPER(Table1[[#This Row],[Column1]])</f>
        <v>Zebronics Zeb-Vita Wireless</v>
      </c>
      <c r="E810" t="s">
        <v>1305</v>
      </c>
      <c r="F810" t="s">
        <v>1306</v>
      </c>
      <c r="G810" t="s">
        <v>1307</v>
      </c>
      <c r="H810" t="s">
        <v>1750</v>
      </c>
      <c r="I810" s="1">
        <v>99</v>
      </c>
      <c r="J810" s="1">
        <v>1199</v>
      </c>
      <c r="K810" s="4">
        <v>0.25</v>
      </c>
      <c r="L810">
        <f>IF(Table1[[#This Row],[discount_percentage]]&gt;=0.5, 1,0)</f>
        <v>0</v>
      </c>
      <c r="M810">
        <v>3.8</v>
      </c>
      <c r="N810" s="2">
        <v>10751</v>
      </c>
      <c r="O810" s="5">
        <f>IF(Table1[[#This Row],[rating_count]]&lt;1000, 1, 0)</f>
        <v>0</v>
      </c>
      <c r="P810" s="6">
        <f>Table1[[#This Row],[actual_price]]*Table1[[#This Row],[rating_count]]</f>
        <v>12890449</v>
      </c>
      <c r="Q810" s="3" t="str">
        <f>IF(Table1[[#This Row],[discounted_price]]&lt;200, "₹ 200",IF(Table1[[#This Row],[discounted_price]]&lt;=500,"₹ 200-₹ 500", "&gt;₹ 500"))</f>
        <v>₹ 200</v>
      </c>
      <c r="R810">
        <f>Table1[[#This Row],[rating]]*Table1[[#This Row],[rating_count]]</f>
        <v>40853.799999999996</v>
      </c>
      <c r="S810" t="str">
        <f>IF(Table1[[#This Row],[discount_percentage]]&lt;0.25, "Low", IF(Table1[[#This Row],[discount_percentage]]&lt;0.5, "Medium", "High"))</f>
        <v>Medium</v>
      </c>
    </row>
    <row r="811" spans="1:19" x14ac:dyDescent="0.25">
      <c r="A811" t="s">
        <v>1751</v>
      </c>
      <c r="B811" t="s">
        <v>1752</v>
      </c>
      <c r="C811" t="str">
        <f>TRIM(LEFT(Table1[[#This Row],[product_name]], FIND(" ", Table1[[#This Row],[product_name]], FIND(" ", Table1[[#This Row],[product_name]], FIND(" ", Table1[[#This Row],[product_name]])+1)+1)))</f>
        <v>Lapster USB 3.0</v>
      </c>
      <c r="D811" t="str">
        <f>PROPER(Table1[[#This Row],[Column1]])</f>
        <v>Lapster Usb 3.0</v>
      </c>
      <c r="E811" t="s">
        <v>21</v>
      </c>
      <c r="F811" t="s">
        <v>41</v>
      </c>
      <c r="G811" t="s">
        <v>1427</v>
      </c>
      <c r="I811" s="1">
        <v>1499</v>
      </c>
      <c r="J811" s="1">
        <v>999</v>
      </c>
      <c r="K811" s="4">
        <v>0.65</v>
      </c>
      <c r="L811">
        <f>IF(Table1[[#This Row],[discount_percentage]]&gt;=0.5, 1,0)</f>
        <v>1</v>
      </c>
      <c r="M811">
        <v>3.9</v>
      </c>
      <c r="N811" s="2">
        <v>817</v>
      </c>
      <c r="O811" s="5">
        <f>IF(Table1[[#This Row],[rating_count]]&lt;1000, 1, 0)</f>
        <v>1</v>
      </c>
      <c r="P811" s="6">
        <f>Table1[[#This Row],[actual_price]]*Table1[[#This Row],[rating_count]]</f>
        <v>816183</v>
      </c>
      <c r="Q811" s="3" t="str">
        <f>IF(Table1[[#This Row],[discounted_price]]&lt;200, "₹ 200",IF(Table1[[#This Row],[discounted_price]]&lt;=500,"₹ 200-₹ 500", "&gt;₹ 500"))</f>
        <v>&gt;₹ 500</v>
      </c>
      <c r="R811">
        <f>Table1[[#This Row],[rating]]*Table1[[#This Row],[rating_count]]</f>
        <v>3186.2999999999997</v>
      </c>
      <c r="S811" t="str">
        <f>IF(Table1[[#This Row],[discount_percentage]]&lt;0.25, "Low", IF(Table1[[#This Row],[discount_percentage]]&lt;0.5, "Medium", "High"))</f>
        <v>High</v>
      </c>
    </row>
    <row r="812" spans="1:19" x14ac:dyDescent="0.25">
      <c r="A812" t="s">
        <v>1753</v>
      </c>
      <c r="B812" t="s">
        <v>1754</v>
      </c>
      <c r="C812" t="str">
        <f>TRIM(LEFT(Table1[[#This Row],[product_name]], FIND(" ", Table1[[#This Row],[product_name]], FIND(" ", Table1[[#This Row],[product_name]], FIND(" ", Table1[[#This Row],[product_name]])+1)+1)))</f>
        <v>URBN 10000 mAh</v>
      </c>
      <c r="D812" t="str">
        <f>PROPER(Table1[[#This Row],[Column1]])</f>
        <v>Urbn 10000 Mah</v>
      </c>
      <c r="E812" t="s">
        <v>21</v>
      </c>
      <c r="F812" t="s">
        <v>1676</v>
      </c>
      <c r="G812" t="s">
        <v>1755</v>
      </c>
      <c r="I812" s="1">
        <v>1815</v>
      </c>
      <c r="J812" s="1">
        <v>2499</v>
      </c>
      <c r="K812" s="4">
        <v>0.64</v>
      </c>
      <c r="L812">
        <f>IF(Table1[[#This Row],[discount_percentage]]&gt;=0.5, 1,0)</f>
        <v>1</v>
      </c>
      <c r="M812">
        <v>4</v>
      </c>
      <c r="N812" s="2">
        <v>36384</v>
      </c>
      <c r="O812" s="5">
        <f>IF(Table1[[#This Row],[rating_count]]&lt;1000, 1, 0)</f>
        <v>0</v>
      </c>
      <c r="P812" s="6">
        <f>Table1[[#This Row],[actual_price]]*Table1[[#This Row],[rating_count]]</f>
        <v>90923616</v>
      </c>
      <c r="Q812" s="3" t="str">
        <f>IF(Table1[[#This Row],[discounted_price]]&lt;200, "₹ 200",IF(Table1[[#This Row],[discounted_price]]&lt;=500,"₹ 200-₹ 500", "&gt;₹ 500"))</f>
        <v>&gt;₹ 500</v>
      </c>
      <c r="R812">
        <f>Table1[[#This Row],[rating]]*Table1[[#This Row],[rating_count]]</f>
        <v>145536</v>
      </c>
      <c r="S812" t="str">
        <f>IF(Table1[[#This Row],[discount_percentage]]&lt;0.25, "Low", IF(Table1[[#This Row],[discount_percentage]]&lt;0.5, "Medium", "High"))</f>
        <v>High</v>
      </c>
    </row>
    <row r="813" spans="1:19" x14ac:dyDescent="0.25">
      <c r="A813" t="s">
        <v>1756</v>
      </c>
      <c r="B813" t="s">
        <v>1757</v>
      </c>
      <c r="C813" t="str">
        <f>TRIM(LEFT(Table1[[#This Row],[product_name]], FIND(" ", Table1[[#This Row],[product_name]], FIND(" ", Table1[[#This Row],[product_name]], FIND(" ", Table1[[#This Row],[product_name]])+1)+1)))</f>
        <v>Qubo Smart Cam</v>
      </c>
      <c r="D813" t="str">
        <f>PROPER(Table1[[#This Row],[Column1]])</f>
        <v>Qubo Smart Cam</v>
      </c>
      <c r="E813" t="s">
        <v>1305</v>
      </c>
      <c r="F813" t="s">
        <v>1306</v>
      </c>
      <c r="G813" t="s">
        <v>1307</v>
      </c>
      <c r="H813" t="s">
        <v>1308</v>
      </c>
      <c r="I813" s="1">
        <v>67</v>
      </c>
      <c r="J813" s="1">
        <v>3990</v>
      </c>
      <c r="K813" s="4">
        <v>0.38</v>
      </c>
      <c r="L813">
        <f>IF(Table1[[#This Row],[discount_percentage]]&gt;=0.5, 1,0)</f>
        <v>0</v>
      </c>
      <c r="M813">
        <v>4.0999999999999996</v>
      </c>
      <c r="N813" s="2">
        <v>3606</v>
      </c>
      <c r="O813" s="5">
        <f>IF(Table1[[#This Row],[rating_count]]&lt;1000, 1, 0)</f>
        <v>0</v>
      </c>
      <c r="P813" s="6">
        <f>Table1[[#This Row],[actual_price]]*Table1[[#This Row],[rating_count]]</f>
        <v>14387940</v>
      </c>
      <c r="Q813" s="3" t="str">
        <f>IF(Table1[[#This Row],[discounted_price]]&lt;200, "₹ 200",IF(Table1[[#This Row],[discounted_price]]&lt;=500,"₹ 200-₹ 500", "&gt;₹ 500"))</f>
        <v>₹ 200</v>
      </c>
      <c r="R813">
        <f>Table1[[#This Row],[rating]]*Table1[[#This Row],[rating_count]]</f>
        <v>14784.599999999999</v>
      </c>
      <c r="S813" t="str">
        <f>IF(Table1[[#This Row],[discount_percentage]]&lt;0.25, "Low", IF(Table1[[#This Row],[discount_percentage]]&lt;0.5, "Medium", "High"))</f>
        <v>Medium</v>
      </c>
    </row>
    <row r="814" spans="1:19" x14ac:dyDescent="0.25">
      <c r="A814" t="s">
        <v>1758</v>
      </c>
      <c r="B814" t="s">
        <v>1759</v>
      </c>
      <c r="C814" t="str">
        <f>TRIM(LEFT(Table1[[#This Row],[product_name]], FIND(" ", Table1[[#This Row],[product_name]], FIND(" ", Table1[[#This Row],[product_name]], FIND(" ", Table1[[#This Row],[product_name]])+1)+1)))</f>
        <v>Duracell CR2025 3V</v>
      </c>
      <c r="D814" t="str">
        <f>PROPER(Table1[[#This Row],[Column1]])</f>
        <v>Duracell Cr2025 3V</v>
      </c>
      <c r="E814" t="s">
        <v>21</v>
      </c>
      <c r="F814" t="s">
        <v>22</v>
      </c>
      <c r="G814" t="s">
        <v>1137</v>
      </c>
      <c r="H814" t="s">
        <v>1249</v>
      </c>
      <c r="I814" s="1">
        <v>1889</v>
      </c>
      <c r="J814" s="1">
        <v>200</v>
      </c>
      <c r="K814" s="4">
        <v>0.42</v>
      </c>
      <c r="L814">
        <f>IF(Table1[[#This Row],[discount_percentage]]&gt;=0.5, 1,0)</f>
        <v>0</v>
      </c>
      <c r="M814">
        <v>4.4000000000000004</v>
      </c>
      <c r="N814" s="2">
        <v>357</v>
      </c>
      <c r="O814" s="5">
        <f>IF(Table1[[#This Row],[rating_count]]&lt;1000, 1, 0)</f>
        <v>1</v>
      </c>
      <c r="P814" s="6">
        <f>Table1[[#This Row],[actual_price]]*Table1[[#This Row],[rating_count]]</f>
        <v>71400</v>
      </c>
      <c r="Q814" s="3" t="str">
        <f>IF(Table1[[#This Row],[discounted_price]]&lt;200, "₹ 200",IF(Table1[[#This Row],[discounted_price]]&lt;=500,"₹ 200-₹ 500", "&gt;₹ 500"))</f>
        <v>&gt;₹ 500</v>
      </c>
      <c r="R814">
        <f>Table1[[#This Row],[rating]]*Table1[[#This Row],[rating_count]]</f>
        <v>1570.8000000000002</v>
      </c>
      <c r="S814" t="str">
        <f>IF(Table1[[#This Row],[discount_percentage]]&lt;0.25, "Low", IF(Table1[[#This Row],[discount_percentage]]&lt;0.5, "Medium", "High"))</f>
        <v>Medium</v>
      </c>
    </row>
    <row r="815" spans="1:19" x14ac:dyDescent="0.25">
      <c r="A815" t="s">
        <v>1760</v>
      </c>
      <c r="B815" t="s">
        <v>1761</v>
      </c>
      <c r="C815" t="str">
        <f>TRIM(LEFT(Table1[[#This Row],[product_name]], FIND(" ", Table1[[#This Row],[product_name]], FIND(" ", Table1[[#This Row],[product_name]], FIND(" ", Table1[[#This Row],[product_name]])+1)+1)))</f>
        <v>Camel Fabrica Acrylic</v>
      </c>
      <c r="D815" t="str">
        <f>PROPER(Table1[[#This Row],[Column1]])</f>
        <v>Camel Fabrica Acrylic</v>
      </c>
      <c r="E815" t="s">
        <v>52</v>
      </c>
      <c r="F815" t="s">
        <v>750</v>
      </c>
      <c r="G815" t="s">
        <v>751</v>
      </c>
      <c r="H815" t="s">
        <v>752</v>
      </c>
      <c r="I815" s="1">
        <v>499</v>
      </c>
      <c r="J815" s="1">
        <v>230</v>
      </c>
      <c r="K815" s="4">
        <v>0.13</v>
      </c>
      <c r="L815">
        <f>IF(Table1[[#This Row],[discount_percentage]]&gt;=0.5, 1,0)</f>
        <v>0</v>
      </c>
      <c r="M815">
        <v>4.4000000000000004</v>
      </c>
      <c r="N815" s="2">
        <v>10170</v>
      </c>
      <c r="O815" s="5">
        <f>IF(Table1[[#This Row],[rating_count]]&lt;1000, 1, 0)</f>
        <v>0</v>
      </c>
      <c r="P815" s="6">
        <f>Table1[[#This Row],[actual_price]]*Table1[[#This Row],[rating_count]]</f>
        <v>2339100</v>
      </c>
      <c r="Q815" s="3" t="str">
        <f>IF(Table1[[#This Row],[discounted_price]]&lt;200, "₹ 200",IF(Table1[[#This Row],[discounted_price]]&lt;=500,"₹ 200-₹ 500", "&gt;₹ 500"))</f>
        <v>₹ 200-₹ 500</v>
      </c>
      <c r="R815">
        <f>Table1[[#This Row],[rating]]*Table1[[#This Row],[rating_count]]</f>
        <v>44748</v>
      </c>
      <c r="S815" t="str">
        <f>IF(Table1[[#This Row],[discount_percentage]]&lt;0.25, "Low", IF(Table1[[#This Row],[discount_percentage]]&lt;0.5, "Medium", "High"))</f>
        <v>Low</v>
      </c>
    </row>
    <row r="816" spans="1:19" x14ac:dyDescent="0.25">
      <c r="A816" t="s">
        <v>1762</v>
      </c>
      <c r="B816" t="s">
        <v>1763</v>
      </c>
      <c r="C816" t="str">
        <f>TRIM(LEFT(Table1[[#This Row],[product_name]], FIND(" ", Table1[[#This Row],[product_name]], FIND(" ", Table1[[#This Row],[product_name]], FIND(" ", Table1[[#This Row],[product_name]])+1)+1)))</f>
        <v>Lenovo GX20L29764 65W</v>
      </c>
      <c r="D816" t="str">
        <f>PROPER(Table1[[#This Row],[Column1]])</f>
        <v>Lenovo Gx20L29764 65W</v>
      </c>
      <c r="E816" t="s">
        <v>21</v>
      </c>
      <c r="F816" t="s">
        <v>22</v>
      </c>
      <c r="G816" t="s">
        <v>1240</v>
      </c>
      <c r="H816" t="s">
        <v>1383</v>
      </c>
      <c r="I816" s="1">
        <v>499</v>
      </c>
      <c r="J816" s="1">
        <v>2796</v>
      </c>
      <c r="K816" s="4">
        <v>0.55000000000000004</v>
      </c>
      <c r="L816">
        <f>IF(Table1[[#This Row],[discount_percentage]]&gt;=0.5, 1,0)</f>
        <v>1</v>
      </c>
      <c r="M816">
        <v>4.4000000000000004</v>
      </c>
      <c r="N816" s="2">
        <v>4598</v>
      </c>
      <c r="O816" s="5">
        <f>IF(Table1[[#This Row],[rating_count]]&lt;1000, 1, 0)</f>
        <v>0</v>
      </c>
      <c r="P816" s="6">
        <f>Table1[[#This Row],[actual_price]]*Table1[[#This Row],[rating_count]]</f>
        <v>12856008</v>
      </c>
      <c r="Q816" s="3" t="str">
        <f>IF(Table1[[#This Row],[discounted_price]]&lt;200, "₹ 200",IF(Table1[[#This Row],[discounted_price]]&lt;=500,"₹ 200-₹ 500", "&gt;₹ 500"))</f>
        <v>₹ 200-₹ 500</v>
      </c>
      <c r="R816">
        <f>Table1[[#This Row],[rating]]*Table1[[#This Row],[rating_count]]</f>
        <v>20231.2</v>
      </c>
      <c r="S816" t="str">
        <f>IF(Table1[[#This Row],[discount_percentage]]&lt;0.25, "Low", IF(Table1[[#This Row],[discount_percentage]]&lt;0.5, "Medium", "High"))</f>
        <v>High</v>
      </c>
    </row>
    <row r="817" spans="1:19" x14ac:dyDescent="0.25">
      <c r="A817" t="s">
        <v>1764</v>
      </c>
      <c r="B817" t="s">
        <v>1765</v>
      </c>
      <c r="C817" t="str">
        <f>TRIM(LEFT(Table1[[#This Row],[product_name]], FIND(" ", Table1[[#This Row],[product_name]], FIND(" ", Table1[[#This Row],[product_name]], FIND(" ", Table1[[#This Row],[product_name]])+1)+1)))</f>
        <v>Hp Wired On</v>
      </c>
      <c r="D817" t="str">
        <f>PROPER(Table1[[#This Row],[Column1]])</f>
        <v>Hp Wired On</v>
      </c>
      <c r="E817" t="s">
        <v>21</v>
      </c>
      <c r="F817" t="s">
        <v>1236</v>
      </c>
      <c r="G817" t="s">
        <v>1332</v>
      </c>
      <c r="I817" s="1">
        <v>5799</v>
      </c>
      <c r="J817" s="1">
        <v>999</v>
      </c>
      <c r="K817" s="4">
        <v>0.35</v>
      </c>
      <c r="L817">
        <f>IF(Table1[[#This Row],[discount_percentage]]&gt;=0.5, 1,0)</f>
        <v>0</v>
      </c>
      <c r="M817">
        <v>3.5</v>
      </c>
      <c r="N817" s="2">
        <v>7222</v>
      </c>
      <c r="O817" s="5">
        <f>IF(Table1[[#This Row],[rating_count]]&lt;1000, 1, 0)</f>
        <v>0</v>
      </c>
      <c r="P817" s="6">
        <f>Table1[[#This Row],[actual_price]]*Table1[[#This Row],[rating_count]]</f>
        <v>7214778</v>
      </c>
      <c r="Q817" s="3" t="str">
        <f>IF(Table1[[#This Row],[discounted_price]]&lt;200, "₹ 200",IF(Table1[[#This Row],[discounted_price]]&lt;=500,"₹ 200-₹ 500", "&gt;₹ 500"))</f>
        <v>&gt;₹ 500</v>
      </c>
      <c r="R817">
        <f>Table1[[#This Row],[rating]]*Table1[[#This Row],[rating_count]]</f>
        <v>25277</v>
      </c>
      <c r="S817" t="str">
        <f>IF(Table1[[#This Row],[discount_percentage]]&lt;0.25, "Low", IF(Table1[[#This Row],[discount_percentage]]&lt;0.5, "Medium", "High"))</f>
        <v>Medium</v>
      </c>
    </row>
    <row r="818" spans="1:19" x14ac:dyDescent="0.25">
      <c r="A818" t="s">
        <v>1766</v>
      </c>
      <c r="B818" t="s">
        <v>1767</v>
      </c>
      <c r="C818" t="str">
        <f>TRIM(LEFT(Table1[[#This Row],[product_name]], FIND(" ", Table1[[#This Row],[product_name]], FIND(" ", Table1[[#This Row],[product_name]], FIND(" ", Table1[[#This Row],[product_name]])+1)+1)))</f>
        <v>Redragon K617 Fizz</v>
      </c>
      <c r="D818" t="str">
        <f>PROPER(Table1[[#This Row],[Column1]])</f>
        <v>Redragon K617 Fizz</v>
      </c>
      <c r="E818" t="s">
        <v>52</v>
      </c>
      <c r="F818" t="s">
        <v>300</v>
      </c>
      <c r="G818" t="s">
        <v>583</v>
      </c>
      <c r="H818" t="s">
        <v>1768</v>
      </c>
      <c r="I818" s="1">
        <v>499</v>
      </c>
      <c r="J818" s="1">
        <v>3499</v>
      </c>
      <c r="K818" s="4">
        <v>0.24</v>
      </c>
      <c r="L818">
        <f>IF(Table1[[#This Row],[discount_percentage]]&gt;=0.5, 1,0)</f>
        <v>0</v>
      </c>
      <c r="M818">
        <v>4.5</v>
      </c>
      <c r="N818" s="2">
        <v>1271</v>
      </c>
      <c r="O818" s="5">
        <f>IF(Table1[[#This Row],[rating_count]]&lt;1000, 1, 0)</f>
        <v>0</v>
      </c>
      <c r="P818" s="6">
        <f>Table1[[#This Row],[actual_price]]*Table1[[#This Row],[rating_count]]</f>
        <v>4447229</v>
      </c>
      <c r="Q818" s="3" t="str">
        <f>IF(Table1[[#This Row],[discounted_price]]&lt;200, "₹ 200",IF(Table1[[#This Row],[discounted_price]]&lt;=500,"₹ 200-₹ 500", "&gt;₹ 500"))</f>
        <v>₹ 200-₹ 500</v>
      </c>
      <c r="R818">
        <f>Table1[[#This Row],[rating]]*Table1[[#This Row],[rating_count]]</f>
        <v>5719.5</v>
      </c>
      <c r="S818" t="str">
        <f>IF(Table1[[#This Row],[discount_percentage]]&lt;0.25, "Low", IF(Table1[[#This Row],[discount_percentage]]&lt;0.5, "Medium", "High"))</f>
        <v>Low</v>
      </c>
    </row>
    <row r="819" spans="1:19" x14ac:dyDescent="0.25">
      <c r="A819" t="s">
        <v>1769</v>
      </c>
      <c r="B819" t="s">
        <v>1770</v>
      </c>
      <c r="C819" t="str">
        <f>TRIM(LEFT(Table1[[#This Row],[product_name]], FIND(" ", Table1[[#This Row],[product_name]], FIND(" ", Table1[[#This Row],[product_name]], FIND(" ", Table1[[#This Row],[product_name]])+1)+1)))</f>
        <v>HP GT 53</v>
      </c>
      <c r="D819" t="str">
        <f>PROPER(Table1[[#This Row],[Column1]])</f>
        <v>Hp Gt 53</v>
      </c>
      <c r="E819" t="s">
        <v>21</v>
      </c>
      <c r="F819" t="s">
        <v>22</v>
      </c>
      <c r="G819" t="s">
        <v>1240</v>
      </c>
      <c r="H819" t="s">
        <v>1244</v>
      </c>
      <c r="I819" s="1">
        <v>249</v>
      </c>
      <c r="J819" s="1">
        <v>723</v>
      </c>
      <c r="K819" s="4">
        <v>0.18</v>
      </c>
      <c r="L819">
        <f>IF(Table1[[#This Row],[discount_percentage]]&gt;=0.5, 1,0)</f>
        <v>0</v>
      </c>
      <c r="M819">
        <v>4.4000000000000004</v>
      </c>
      <c r="N819" s="2">
        <v>3219</v>
      </c>
      <c r="O819" s="5">
        <f>IF(Table1[[#This Row],[rating_count]]&lt;1000, 1, 0)</f>
        <v>0</v>
      </c>
      <c r="P819" s="6">
        <f>Table1[[#This Row],[actual_price]]*Table1[[#This Row],[rating_count]]</f>
        <v>2327337</v>
      </c>
      <c r="Q819" s="3" t="str">
        <f>IF(Table1[[#This Row],[discounted_price]]&lt;200, "₹ 200",IF(Table1[[#This Row],[discounted_price]]&lt;=500,"₹ 200-₹ 500", "&gt;₹ 500"))</f>
        <v>₹ 200-₹ 500</v>
      </c>
      <c r="R819">
        <f>Table1[[#This Row],[rating]]*Table1[[#This Row],[rating_count]]</f>
        <v>14163.6</v>
      </c>
      <c r="S819" t="str">
        <f>IF(Table1[[#This Row],[discount_percentage]]&lt;0.25, "Low", IF(Table1[[#This Row],[discount_percentage]]&lt;0.5, "Medium", "High"))</f>
        <v>Low</v>
      </c>
    </row>
    <row r="820" spans="1:19" x14ac:dyDescent="0.25">
      <c r="A820" t="s">
        <v>1771</v>
      </c>
      <c r="B820" t="s">
        <v>1772</v>
      </c>
      <c r="C820" t="str">
        <f>TRIM(LEFT(Table1[[#This Row],[product_name]], FIND(" ", Table1[[#This Row],[product_name]], FIND(" ", Table1[[#This Row],[product_name]], FIND(" ", Table1[[#This Row],[product_name]])+1)+1)))</f>
        <v>Noise ColorFit Ultra</v>
      </c>
      <c r="D820" t="str">
        <f>PROPER(Table1[[#This Row],[Column1]])</f>
        <v>Noise Colorfit Ultra</v>
      </c>
      <c r="E820" t="s">
        <v>21</v>
      </c>
      <c r="F820" t="s">
        <v>22</v>
      </c>
      <c r="G820" t="s">
        <v>23</v>
      </c>
      <c r="H820" t="s">
        <v>24</v>
      </c>
      <c r="I820" s="1">
        <v>179</v>
      </c>
      <c r="J820" s="1">
        <v>5999</v>
      </c>
      <c r="K820" s="4">
        <v>0.57999999999999996</v>
      </c>
      <c r="L820">
        <f>IF(Table1[[#This Row],[discount_percentage]]&gt;=0.5, 1,0)</f>
        <v>1</v>
      </c>
      <c r="M820">
        <v>4.0999999999999996</v>
      </c>
      <c r="N820" s="2">
        <v>38879</v>
      </c>
      <c r="O820" s="5">
        <f>IF(Table1[[#This Row],[rating_count]]&lt;1000, 1, 0)</f>
        <v>0</v>
      </c>
      <c r="P820" s="6">
        <f>Table1[[#This Row],[actual_price]]*Table1[[#This Row],[rating_count]]</f>
        <v>233235121</v>
      </c>
      <c r="Q820" s="3" t="str">
        <f>IF(Table1[[#This Row],[discounted_price]]&lt;200, "₹ 200",IF(Table1[[#This Row],[discounted_price]]&lt;=500,"₹ 200-₹ 500", "&gt;₹ 500"))</f>
        <v>₹ 200</v>
      </c>
      <c r="R820">
        <f>Table1[[#This Row],[rating]]*Table1[[#This Row],[rating_count]]</f>
        <v>159403.9</v>
      </c>
      <c r="S820" t="str">
        <f>IF(Table1[[#This Row],[discount_percentage]]&lt;0.25, "Low", IF(Table1[[#This Row],[discount_percentage]]&lt;0.5, "Medium", "High"))</f>
        <v>High</v>
      </c>
    </row>
    <row r="821" spans="1:19" x14ac:dyDescent="0.25">
      <c r="A821" t="s">
        <v>1773</v>
      </c>
      <c r="B821" t="s">
        <v>1774</v>
      </c>
      <c r="C821" t="str">
        <f>TRIM(LEFT(Table1[[#This Row],[product_name]], FIND(" ", Table1[[#This Row],[product_name]], FIND(" ", Table1[[#This Row],[product_name]], FIND(" ", Table1[[#This Row],[product_name]])+1)+1)))</f>
        <v>Zebronics Zeb-JUKEBAR 3900,</v>
      </c>
      <c r="D821" t="str">
        <f>PROPER(Table1[[#This Row],[Column1]])</f>
        <v>Zebronics Zeb-Jukebar 3900,</v>
      </c>
      <c r="E821" t="s">
        <v>21</v>
      </c>
      <c r="F821" t="s">
        <v>1236</v>
      </c>
      <c r="G821" t="s">
        <v>1332</v>
      </c>
      <c r="I821" s="1">
        <v>4449</v>
      </c>
      <c r="J821" s="1">
        <v>12499</v>
      </c>
      <c r="K821" s="4">
        <v>0.6</v>
      </c>
      <c r="L821">
        <f>IF(Table1[[#This Row],[discount_percentage]]&gt;=0.5, 1,0)</f>
        <v>1</v>
      </c>
      <c r="M821">
        <v>4.2</v>
      </c>
      <c r="N821" s="2">
        <v>4541</v>
      </c>
      <c r="O821" s="5">
        <f>IF(Table1[[#This Row],[rating_count]]&lt;1000, 1, 0)</f>
        <v>0</v>
      </c>
      <c r="P821" s="6">
        <f>Table1[[#This Row],[actual_price]]*Table1[[#This Row],[rating_count]]</f>
        <v>56757959</v>
      </c>
      <c r="Q821" s="3" t="str">
        <f>IF(Table1[[#This Row],[discounted_price]]&lt;200, "₹ 200",IF(Table1[[#This Row],[discounted_price]]&lt;=500,"₹ 200-₹ 500", "&gt;₹ 500"))</f>
        <v>&gt;₹ 500</v>
      </c>
      <c r="R821">
        <f>Table1[[#This Row],[rating]]*Table1[[#This Row],[rating_count]]</f>
        <v>19072.2</v>
      </c>
      <c r="S821" t="str">
        <f>IF(Table1[[#This Row],[discount_percentage]]&lt;0.25, "Low", IF(Table1[[#This Row],[discount_percentage]]&lt;0.5, "Medium", "High"))</f>
        <v>High</v>
      </c>
    </row>
    <row r="822" spans="1:19" x14ac:dyDescent="0.25">
      <c r="A822" t="s">
        <v>1775</v>
      </c>
      <c r="B822" t="s">
        <v>1776</v>
      </c>
      <c r="C822" t="str">
        <f>TRIM(LEFT(Table1[[#This Row],[product_name]], FIND(" ", Table1[[#This Row],[product_name]], FIND(" ", Table1[[#This Row],[product_name]], FIND(" ", Table1[[#This Row],[product_name]])+1)+1)))</f>
        <v>boAt Bassheads 102</v>
      </c>
      <c r="D822" t="str">
        <f>PROPER(Table1[[#This Row],[Column1]])</f>
        <v>Boat Bassheads 102</v>
      </c>
      <c r="E822" t="s">
        <v>21</v>
      </c>
      <c r="F822" t="s">
        <v>22</v>
      </c>
      <c r="G822" t="s">
        <v>1396</v>
      </c>
      <c r="H822" t="s">
        <v>1582</v>
      </c>
      <c r="I822" s="1">
        <v>299</v>
      </c>
      <c r="J822" s="1">
        <v>1290</v>
      </c>
      <c r="K822" s="4">
        <v>0.69</v>
      </c>
      <c r="L822">
        <f>IF(Table1[[#This Row],[discount_percentage]]&gt;=0.5, 1,0)</f>
        <v>1</v>
      </c>
      <c r="M822">
        <v>4.2</v>
      </c>
      <c r="N822" s="2">
        <v>76042</v>
      </c>
      <c r="O822" s="5">
        <f>IF(Table1[[#This Row],[rating_count]]&lt;1000, 1, 0)</f>
        <v>0</v>
      </c>
      <c r="P822" s="6">
        <f>Table1[[#This Row],[actual_price]]*Table1[[#This Row],[rating_count]]</f>
        <v>98094180</v>
      </c>
      <c r="Q822" s="3" t="str">
        <f>IF(Table1[[#This Row],[discounted_price]]&lt;200, "₹ 200",IF(Table1[[#This Row],[discounted_price]]&lt;=500,"₹ 200-₹ 500", "&gt;₹ 500"))</f>
        <v>₹ 200-₹ 500</v>
      </c>
      <c r="R822">
        <f>Table1[[#This Row],[rating]]*Table1[[#This Row],[rating_count]]</f>
        <v>319376.40000000002</v>
      </c>
      <c r="S822" t="str">
        <f>IF(Table1[[#This Row],[discount_percentage]]&lt;0.25, "Low", IF(Table1[[#This Row],[discount_percentage]]&lt;0.5, "Medium", "High"))</f>
        <v>High</v>
      </c>
    </row>
    <row r="823" spans="1:19" x14ac:dyDescent="0.25">
      <c r="A823" t="s">
        <v>1777</v>
      </c>
      <c r="B823" t="s">
        <v>1778</v>
      </c>
      <c r="C823" t="str">
        <f>TRIM(LEFT(Table1[[#This Row],[product_name]], FIND(" ", Table1[[#This Row],[product_name]], FIND(" ", Table1[[#This Row],[product_name]], FIND(" ", Table1[[#This Row],[product_name]])+1)+1)))</f>
        <v>Duracell CR2016 3V</v>
      </c>
      <c r="D823" t="str">
        <f>PROPER(Table1[[#This Row],[Column1]])</f>
        <v>Duracell Cr2016 3V</v>
      </c>
      <c r="E823" t="s">
        <v>21</v>
      </c>
      <c r="F823" t="s">
        <v>22</v>
      </c>
      <c r="G823" t="s">
        <v>1240</v>
      </c>
      <c r="H823" t="s">
        <v>1241</v>
      </c>
      <c r="I823" s="1">
        <v>629</v>
      </c>
      <c r="J823" s="1">
        <v>200</v>
      </c>
      <c r="K823" s="4">
        <v>0.42</v>
      </c>
      <c r="L823">
        <f>IF(Table1[[#This Row],[discount_percentage]]&gt;=0.5, 1,0)</f>
        <v>0</v>
      </c>
      <c r="M823">
        <v>4.3</v>
      </c>
      <c r="N823" s="2">
        <v>485</v>
      </c>
      <c r="O823" s="5">
        <f>IF(Table1[[#This Row],[rating_count]]&lt;1000, 1, 0)</f>
        <v>1</v>
      </c>
      <c r="P823" s="6">
        <f>Table1[[#This Row],[actual_price]]*Table1[[#This Row],[rating_count]]</f>
        <v>97000</v>
      </c>
      <c r="Q823" s="3" t="str">
        <f>IF(Table1[[#This Row],[discounted_price]]&lt;200, "₹ 200",IF(Table1[[#This Row],[discounted_price]]&lt;=500,"₹ 200-₹ 500", "&gt;₹ 500"))</f>
        <v>&gt;₹ 500</v>
      </c>
      <c r="R823">
        <f>Table1[[#This Row],[rating]]*Table1[[#This Row],[rating_count]]</f>
        <v>2085.5</v>
      </c>
      <c r="S823" t="str">
        <f>IF(Table1[[#This Row],[discount_percentage]]&lt;0.25, "Low", IF(Table1[[#This Row],[discount_percentage]]&lt;0.5, "Medium", "High"))</f>
        <v>Medium</v>
      </c>
    </row>
    <row r="824" spans="1:19" x14ac:dyDescent="0.25">
      <c r="A824" t="s">
        <v>1779</v>
      </c>
      <c r="B824" t="s">
        <v>1780</v>
      </c>
      <c r="C824" t="str">
        <f>TRIM(LEFT(Table1[[#This Row],[product_name]], FIND(" ", Table1[[#This Row],[product_name]], FIND(" ", Table1[[#This Row],[product_name]], FIND(" ", Table1[[#This Row],[product_name]])+1)+1)))</f>
        <v>MI 360¬∞ Home</v>
      </c>
      <c r="D824" t="str">
        <f>PROPER(Table1[[#This Row],[Column1]])</f>
        <v>Mi 360¬∞ Home</v>
      </c>
      <c r="E824" t="s">
        <v>21</v>
      </c>
      <c r="F824" t="s">
        <v>22</v>
      </c>
      <c r="G824" t="s">
        <v>1240</v>
      </c>
      <c r="H824" t="s">
        <v>1287</v>
      </c>
      <c r="I824" s="1">
        <v>2595</v>
      </c>
      <c r="J824" s="1">
        <v>5999</v>
      </c>
      <c r="K824" s="4">
        <v>0.25</v>
      </c>
      <c r="L824">
        <f>IF(Table1[[#This Row],[discount_percentage]]&gt;=0.5, 1,0)</f>
        <v>0</v>
      </c>
      <c r="M824">
        <v>4.3</v>
      </c>
      <c r="N824" s="2">
        <v>44696</v>
      </c>
      <c r="O824" s="5">
        <f>IF(Table1[[#This Row],[rating_count]]&lt;1000, 1, 0)</f>
        <v>0</v>
      </c>
      <c r="P824" s="6">
        <f>Table1[[#This Row],[actual_price]]*Table1[[#This Row],[rating_count]]</f>
        <v>268131304</v>
      </c>
      <c r="Q824" s="3" t="str">
        <f>IF(Table1[[#This Row],[discounted_price]]&lt;200, "₹ 200",IF(Table1[[#This Row],[discounted_price]]&lt;=500,"₹ 200-₹ 500", "&gt;₹ 500"))</f>
        <v>&gt;₹ 500</v>
      </c>
      <c r="R824">
        <f>Table1[[#This Row],[rating]]*Table1[[#This Row],[rating_count]]</f>
        <v>192192.8</v>
      </c>
      <c r="S824" t="str">
        <f>IF(Table1[[#This Row],[discount_percentage]]&lt;0.25, "Low", IF(Table1[[#This Row],[discount_percentage]]&lt;0.5, "Medium", "High"))</f>
        <v>Medium</v>
      </c>
    </row>
    <row r="825" spans="1:19" x14ac:dyDescent="0.25">
      <c r="A825" t="s">
        <v>1781</v>
      </c>
      <c r="B825" t="s">
        <v>1782</v>
      </c>
      <c r="C825" t="str">
        <f>TRIM(LEFT(Table1[[#This Row],[product_name]], FIND(" ", Table1[[#This Row],[product_name]], FIND(" ", Table1[[#This Row],[product_name]], FIND(" ", Table1[[#This Row],[product_name]])+1)+1)))</f>
        <v>ZEBRONICS Zeb-100HB 4</v>
      </c>
      <c r="D825" t="str">
        <f>PROPER(Table1[[#This Row],[Column1]])</f>
        <v>Zebronics Zeb-100Hb 4</v>
      </c>
      <c r="E825" t="s">
        <v>21</v>
      </c>
      <c r="F825" t="s">
        <v>22</v>
      </c>
      <c r="G825" t="s">
        <v>23</v>
      </c>
      <c r="H825" t="s">
        <v>24</v>
      </c>
      <c r="I825" s="1">
        <v>389</v>
      </c>
      <c r="J825" s="1">
        <v>499</v>
      </c>
      <c r="K825" s="4">
        <v>0.34</v>
      </c>
      <c r="L825">
        <f>IF(Table1[[#This Row],[discount_percentage]]&gt;=0.5, 1,0)</f>
        <v>0</v>
      </c>
      <c r="M825">
        <v>3.7</v>
      </c>
      <c r="N825" s="2">
        <v>8566</v>
      </c>
      <c r="O825" s="5">
        <f>IF(Table1[[#This Row],[rating_count]]&lt;1000, 1, 0)</f>
        <v>0</v>
      </c>
      <c r="P825" s="6">
        <f>Table1[[#This Row],[actual_price]]*Table1[[#This Row],[rating_count]]</f>
        <v>4274434</v>
      </c>
      <c r="Q825" s="3" t="str">
        <f>IF(Table1[[#This Row],[discounted_price]]&lt;200, "₹ 200",IF(Table1[[#This Row],[discounted_price]]&lt;=500,"₹ 200-₹ 500", "&gt;₹ 500"))</f>
        <v>₹ 200-₹ 500</v>
      </c>
      <c r="R825">
        <f>Table1[[#This Row],[rating]]*Table1[[#This Row],[rating_count]]</f>
        <v>31694.2</v>
      </c>
      <c r="S825" t="str">
        <f>IF(Table1[[#This Row],[discount_percentage]]&lt;0.25, "Low", IF(Table1[[#This Row],[discount_percentage]]&lt;0.5, "Medium", "High"))</f>
        <v>Medium</v>
      </c>
    </row>
    <row r="826" spans="1:19" x14ac:dyDescent="0.25">
      <c r="A826" t="s">
        <v>1783</v>
      </c>
      <c r="B826" t="s">
        <v>1784</v>
      </c>
      <c r="C826" t="str">
        <f>TRIM(LEFT(Table1[[#This Row],[product_name]], FIND(" ", Table1[[#This Row],[product_name]], FIND(" ", Table1[[#This Row],[product_name]], FIND(" ", Table1[[#This Row],[product_name]])+1)+1)))</f>
        <v>Boult Audio Bass</v>
      </c>
      <c r="D826" t="str">
        <f>PROPER(Table1[[#This Row],[Column1]])</f>
        <v>Boult Audio Bass</v>
      </c>
      <c r="E826" t="s">
        <v>21</v>
      </c>
      <c r="F826" t="s">
        <v>41</v>
      </c>
      <c r="G826" t="s">
        <v>1427</v>
      </c>
      <c r="I826" s="1">
        <v>1799</v>
      </c>
      <c r="J826" s="1">
        <v>2499</v>
      </c>
      <c r="K826" s="4">
        <v>0.74</v>
      </c>
      <c r="L826">
        <f>IF(Table1[[#This Row],[discount_percentage]]&gt;=0.5, 1,0)</f>
        <v>1</v>
      </c>
      <c r="M826">
        <v>3.9</v>
      </c>
      <c r="N826" s="2">
        <v>13049</v>
      </c>
      <c r="O826" s="5">
        <f>IF(Table1[[#This Row],[rating_count]]&lt;1000, 1, 0)</f>
        <v>0</v>
      </c>
      <c r="P826" s="6">
        <f>Table1[[#This Row],[actual_price]]*Table1[[#This Row],[rating_count]]</f>
        <v>32609451</v>
      </c>
      <c r="Q826" s="3" t="str">
        <f>IF(Table1[[#This Row],[discounted_price]]&lt;200, "₹ 200",IF(Table1[[#This Row],[discounted_price]]&lt;=500,"₹ 200-₹ 500", "&gt;₹ 500"))</f>
        <v>&gt;₹ 500</v>
      </c>
      <c r="R826">
        <f>Table1[[#This Row],[rating]]*Table1[[#This Row],[rating_count]]</f>
        <v>50891.1</v>
      </c>
      <c r="S826" t="str">
        <f>IF(Table1[[#This Row],[discount_percentage]]&lt;0.25, "Low", IF(Table1[[#This Row],[discount_percentage]]&lt;0.5, "Medium", "High"))</f>
        <v>High</v>
      </c>
    </row>
    <row r="827" spans="1:19" x14ac:dyDescent="0.25">
      <c r="A827" t="s">
        <v>1785</v>
      </c>
      <c r="B827" t="s">
        <v>1786</v>
      </c>
      <c r="C827" t="str">
        <f>TRIM(LEFT(Table1[[#This Row],[product_name]], FIND(" ", Table1[[#This Row],[product_name]], FIND(" ", Table1[[#This Row],[product_name]], FIND(" ", Table1[[#This Row],[product_name]])+1)+1)))</f>
        <v>ESR Screen Protector</v>
      </c>
      <c r="D827" t="str">
        <f>PROPER(Table1[[#This Row],[Column1]])</f>
        <v>Esr Screen Protector</v>
      </c>
      <c r="E827" t="s">
        <v>1305</v>
      </c>
      <c r="F827" t="s">
        <v>1306</v>
      </c>
      <c r="G827" t="s">
        <v>1307</v>
      </c>
      <c r="H827" t="s">
        <v>1308</v>
      </c>
      <c r="I827" s="1">
        <v>90</v>
      </c>
      <c r="J827" s="1">
        <v>1599</v>
      </c>
      <c r="K827" s="4">
        <v>0.23</v>
      </c>
      <c r="L827">
        <f>IF(Table1[[#This Row],[discount_percentage]]&gt;=0.5, 1,0)</f>
        <v>0</v>
      </c>
      <c r="M827">
        <v>4.5</v>
      </c>
      <c r="N827" s="2">
        <v>16680</v>
      </c>
      <c r="O827" s="5">
        <f>IF(Table1[[#This Row],[rating_count]]&lt;1000, 1, 0)</f>
        <v>0</v>
      </c>
      <c r="P827" s="6">
        <f>Table1[[#This Row],[actual_price]]*Table1[[#This Row],[rating_count]]</f>
        <v>26671320</v>
      </c>
      <c r="Q827" s="3" t="str">
        <f>IF(Table1[[#This Row],[discounted_price]]&lt;200, "₹ 200",IF(Table1[[#This Row],[discounted_price]]&lt;=500,"₹ 200-₹ 500", "&gt;₹ 500"))</f>
        <v>₹ 200</v>
      </c>
      <c r="R827">
        <f>Table1[[#This Row],[rating]]*Table1[[#This Row],[rating_count]]</f>
        <v>75060</v>
      </c>
      <c r="S827" t="str">
        <f>IF(Table1[[#This Row],[discount_percentage]]&lt;0.25, "Low", IF(Table1[[#This Row],[discount_percentage]]&lt;0.5, "Medium", "High"))</f>
        <v>Low</v>
      </c>
    </row>
    <row r="828" spans="1:19" x14ac:dyDescent="0.25">
      <c r="A828" t="s">
        <v>1787</v>
      </c>
      <c r="B828" t="s">
        <v>1788</v>
      </c>
      <c r="C828" t="str">
        <f>TRIM(LEFT(Table1[[#This Row],[product_name]], FIND(" ", Table1[[#This Row],[product_name]], FIND(" ", Table1[[#This Row],[product_name]], FIND(" ", Table1[[#This Row],[product_name]])+1)+1)))</f>
        <v>Parker Vector Standard</v>
      </c>
      <c r="D828" t="str">
        <f>PROPER(Table1[[#This Row],[Column1]])</f>
        <v>Parker Vector Standard</v>
      </c>
      <c r="E828" t="s">
        <v>21</v>
      </c>
      <c r="F828" t="s">
        <v>22</v>
      </c>
      <c r="G828" t="s">
        <v>1137</v>
      </c>
      <c r="H828" t="s">
        <v>1249</v>
      </c>
      <c r="I828" s="1">
        <v>599</v>
      </c>
      <c r="J828" s="1">
        <v>320</v>
      </c>
      <c r="K828" s="4">
        <v>0.15</v>
      </c>
      <c r="L828">
        <f>IF(Table1[[#This Row],[discount_percentage]]&gt;=0.5, 1,0)</f>
        <v>0</v>
      </c>
      <c r="M828">
        <v>4</v>
      </c>
      <c r="N828" s="2">
        <v>3686</v>
      </c>
      <c r="O828" s="5">
        <f>IF(Table1[[#This Row],[rating_count]]&lt;1000, 1, 0)</f>
        <v>0</v>
      </c>
      <c r="P828" s="6">
        <f>Table1[[#This Row],[actual_price]]*Table1[[#This Row],[rating_count]]</f>
        <v>1179520</v>
      </c>
      <c r="Q828" s="3" t="str">
        <f>IF(Table1[[#This Row],[discounted_price]]&lt;200, "₹ 200",IF(Table1[[#This Row],[discounted_price]]&lt;=500,"₹ 200-₹ 500", "&gt;₹ 500"))</f>
        <v>&gt;₹ 500</v>
      </c>
      <c r="R828">
        <f>Table1[[#This Row],[rating]]*Table1[[#This Row],[rating_count]]</f>
        <v>14744</v>
      </c>
      <c r="S828" t="str">
        <f>IF(Table1[[#This Row],[discount_percentage]]&lt;0.25, "Low", IF(Table1[[#This Row],[discount_percentage]]&lt;0.5, "Medium", "High"))</f>
        <v>Low</v>
      </c>
    </row>
    <row r="829" spans="1:19" x14ac:dyDescent="0.25">
      <c r="A829" t="s">
        <v>1789</v>
      </c>
      <c r="B829" t="s">
        <v>1790</v>
      </c>
      <c r="C829" t="str">
        <f>TRIM(LEFT(Table1[[#This Row],[product_name]], FIND(" ", Table1[[#This Row],[product_name]], FIND(" ", Table1[[#This Row],[product_name]], FIND(" ", Table1[[#This Row],[product_name]])+1)+1)))</f>
        <v>Silicone Rubber Earbuds</v>
      </c>
      <c r="D829" t="str">
        <f>PROPER(Table1[[#This Row],[Column1]])</f>
        <v>Silicone Rubber Earbuds</v>
      </c>
      <c r="E829" t="s">
        <v>52</v>
      </c>
      <c r="F829" t="s">
        <v>714</v>
      </c>
      <c r="G829" t="s">
        <v>715</v>
      </c>
      <c r="I829" s="1">
        <v>1999</v>
      </c>
      <c r="J829" s="1">
        <v>999</v>
      </c>
      <c r="K829" s="4">
        <v>0.9</v>
      </c>
      <c r="L829">
        <f>IF(Table1[[#This Row],[discount_percentage]]&gt;=0.5, 1,0)</f>
        <v>1</v>
      </c>
      <c r="M829">
        <v>3.8</v>
      </c>
      <c r="N829" s="2">
        <v>594</v>
      </c>
      <c r="O829" s="5">
        <f>IF(Table1[[#This Row],[rating_count]]&lt;1000, 1, 0)</f>
        <v>1</v>
      </c>
      <c r="P829" s="6">
        <f>Table1[[#This Row],[actual_price]]*Table1[[#This Row],[rating_count]]</f>
        <v>593406</v>
      </c>
      <c r="Q829" s="3" t="str">
        <f>IF(Table1[[#This Row],[discounted_price]]&lt;200, "₹ 200",IF(Table1[[#This Row],[discounted_price]]&lt;=500,"₹ 200-₹ 500", "&gt;₹ 500"))</f>
        <v>&gt;₹ 500</v>
      </c>
      <c r="R829">
        <f>Table1[[#This Row],[rating]]*Table1[[#This Row],[rating_count]]</f>
        <v>2257.1999999999998</v>
      </c>
      <c r="S829" t="str">
        <f>IF(Table1[[#This Row],[discount_percentage]]&lt;0.25, "Low", IF(Table1[[#This Row],[discount_percentage]]&lt;0.5, "Medium", "High"))</f>
        <v>High</v>
      </c>
    </row>
    <row r="830" spans="1:19" x14ac:dyDescent="0.25">
      <c r="A830" t="s">
        <v>1791</v>
      </c>
      <c r="B830" t="s">
        <v>1792</v>
      </c>
      <c r="C830" t="str">
        <f>TRIM(LEFT(Table1[[#This Row],[product_name]], FIND(" ", Table1[[#This Row],[product_name]], FIND(" ", Table1[[#This Row],[product_name]], FIND(" ", Table1[[#This Row],[product_name]])+1)+1)))</f>
        <v>Canon PIXMA MG2577s</v>
      </c>
      <c r="D830" t="str">
        <f>PROPER(Table1[[#This Row],[Column1]])</f>
        <v>Canon Pixma Mg2577S</v>
      </c>
      <c r="E830" t="s">
        <v>21</v>
      </c>
      <c r="F830" t="s">
        <v>41</v>
      </c>
      <c r="G830" t="s">
        <v>1793</v>
      </c>
      <c r="I830" s="1">
        <v>2099</v>
      </c>
      <c r="J830" s="1">
        <v>3875</v>
      </c>
      <c r="K830" s="4">
        <v>0.1</v>
      </c>
      <c r="L830">
        <f>IF(Table1[[#This Row],[discount_percentage]]&gt;=0.5, 1,0)</f>
        <v>0</v>
      </c>
      <c r="M830">
        <v>3.4</v>
      </c>
      <c r="N830" s="2">
        <v>12185</v>
      </c>
      <c r="O830" s="5">
        <f>IF(Table1[[#This Row],[rating_count]]&lt;1000, 1, 0)</f>
        <v>0</v>
      </c>
      <c r="P830" s="6">
        <f>Table1[[#This Row],[actual_price]]*Table1[[#This Row],[rating_count]]</f>
        <v>47216875</v>
      </c>
      <c r="Q830" s="3" t="str">
        <f>IF(Table1[[#This Row],[discounted_price]]&lt;200, "₹ 200",IF(Table1[[#This Row],[discounted_price]]&lt;=500,"₹ 200-₹ 500", "&gt;₹ 500"))</f>
        <v>&gt;₹ 500</v>
      </c>
      <c r="R830">
        <f>Table1[[#This Row],[rating]]*Table1[[#This Row],[rating_count]]</f>
        <v>41429</v>
      </c>
      <c r="S830" t="str">
        <f>IF(Table1[[#This Row],[discount_percentage]]&lt;0.25, "Low", IF(Table1[[#This Row],[discount_percentage]]&lt;0.5, "Medium", "High"))</f>
        <v>Low</v>
      </c>
    </row>
    <row r="831" spans="1:19" x14ac:dyDescent="0.25">
      <c r="A831" t="s">
        <v>1794</v>
      </c>
      <c r="B831" t="s">
        <v>1795</v>
      </c>
      <c r="C831" t="str">
        <f>TRIM(LEFT(Table1[[#This Row],[product_name]], FIND(" ", Table1[[#This Row],[product_name]], FIND(" ", Table1[[#This Row],[product_name]], FIND(" ", Table1[[#This Row],[product_name]])+1)+1)))</f>
        <v>Samsung 24-inch(60.46cm) FHD</v>
      </c>
      <c r="D831" t="str">
        <f>PROPER(Table1[[#This Row],[Column1]])</f>
        <v>Samsung 24-Inch(60.46Cm) Fhd</v>
      </c>
      <c r="E831" t="s">
        <v>21</v>
      </c>
      <c r="F831" t="s">
        <v>22</v>
      </c>
      <c r="G831" t="s">
        <v>1137</v>
      </c>
      <c r="H831" t="s">
        <v>1796</v>
      </c>
      <c r="I831" s="1">
        <v>179</v>
      </c>
      <c r="J831" s="1">
        <v>19110</v>
      </c>
      <c r="K831" s="4">
        <v>0.47</v>
      </c>
      <c r="L831">
        <f>IF(Table1[[#This Row],[discount_percentage]]&gt;=0.5, 1,0)</f>
        <v>0</v>
      </c>
      <c r="M831">
        <v>4.3</v>
      </c>
      <c r="N831" s="2">
        <v>2623</v>
      </c>
      <c r="O831" s="5">
        <f>IF(Table1[[#This Row],[rating_count]]&lt;1000, 1, 0)</f>
        <v>0</v>
      </c>
      <c r="P831" s="6">
        <f>Table1[[#This Row],[actual_price]]*Table1[[#This Row],[rating_count]]</f>
        <v>50125530</v>
      </c>
      <c r="Q831" s="3" t="str">
        <f>IF(Table1[[#This Row],[discounted_price]]&lt;200, "₹ 200",IF(Table1[[#This Row],[discounted_price]]&lt;=500,"₹ 200-₹ 500", "&gt;₹ 500"))</f>
        <v>₹ 200</v>
      </c>
      <c r="R831">
        <f>Table1[[#This Row],[rating]]*Table1[[#This Row],[rating_count]]</f>
        <v>11278.9</v>
      </c>
      <c r="S831" t="str">
        <f>IF(Table1[[#This Row],[discount_percentage]]&lt;0.25, "Low", IF(Table1[[#This Row],[discount_percentage]]&lt;0.5, "Medium", "High"))</f>
        <v>Medium</v>
      </c>
    </row>
    <row r="832" spans="1:19" x14ac:dyDescent="0.25">
      <c r="A832" t="s">
        <v>1797</v>
      </c>
      <c r="B832" t="s">
        <v>1798</v>
      </c>
      <c r="C832" t="str">
        <f>TRIM(LEFT(Table1[[#This Row],[product_name]], FIND(" ", Table1[[#This Row],[product_name]], FIND(" ", Table1[[#This Row],[product_name]], FIND(" ", Table1[[#This Row],[product_name]])+1)+1)))</f>
        <v>AirCase Protective Laptop</v>
      </c>
      <c r="D832" t="str">
        <f>PROPER(Table1[[#This Row],[Column1]])</f>
        <v>Aircase Protective Laptop</v>
      </c>
      <c r="E832" t="s">
        <v>21</v>
      </c>
      <c r="F832" t="s">
        <v>22</v>
      </c>
      <c r="G832" t="s">
        <v>1240</v>
      </c>
      <c r="H832" t="s">
        <v>1323</v>
      </c>
      <c r="I832" s="1">
        <v>1345</v>
      </c>
      <c r="J832" s="1">
        <v>999</v>
      </c>
      <c r="K832" s="4">
        <v>0.55000000000000004</v>
      </c>
      <c r="L832">
        <f>IF(Table1[[#This Row],[discount_percentage]]&gt;=0.5, 1,0)</f>
        <v>1</v>
      </c>
      <c r="M832">
        <v>4.3</v>
      </c>
      <c r="N832" s="2">
        <v>9701</v>
      </c>
      <c r="O832" s="5">
        <f>IF(Table1[[#This Row],[rating_count]]&lt;1000, 1, 0)</f>
        <v>0</v>
      </c>
      <c r="P832" s="6">
        <f>Table1[[#This Row],[actual_price]]*Table1[[#This Row],[rating_count]]</f>
        <v>9691299</v>
      </c>
      <c r="Q832" s="3" t="str">
        <f>IF(Table1[[#This Row],[discounted_price]]&lt;200, "₹ 200",IF(Table1[[#This Row],[discounted_price]]&lt;=500,"₹ 200-₹ 500", "&gt;₹ 500"))</f>
        <v>&gt;₹ 500</v>
      </c>
      <c r="R832">
        <f>Table1[[#This Row],[rating]]*Table1[[#This Row],[rating_count]]</f>
        <v>41714.299999999996</v>
      </c>
      <c r="S832" t="str">
        <f>IF(Table1[[#This Row],[discount_percentage]]&lt;0.25, "Low", IF(Table1[[#This Row],[discount_percentage]]&lt;0.5, "Medium", "High"))</f>
        <v>High</v>
      </c>
    </row>
    <row r="833" spans="1:19" x14ac:dyDescent="0.25">
      <c r="A833" t="s">
        <v>1799</v>
      </c>
      <c r="B833" t="s">
        <v>1800</v>
      </c>
      <c r="C833" t="str">
        <f>TRIM(LEFT(Table1[[#This Row],[product_name]], FIND(" ", Table1[[#This Row],[product_name]], FIND(" ", Table1[[#This Row],[product_name]], FIND(" ", Table1[[#This Row],[product_name]])+1)+1)))</f>
        <v>Faber-Castell Connector Pen</v>
      </c>
      <c r="D833" t="str">
        <f>PROPER(Table1[[#This Row],[Column1]])</f>
        <v>Faber-Castell Connector Pen</v>
      </c>
      <c r="E833" t="s">
        <v>52</v>
      </c>
      <c r="F833" t="s">
        <v>1335</v>
      </c>
      <c r="G833" t="s">
        <v>54</v>
      </c>
      <c r="H833" t="s">
        <v>1345</v>
      </c>
      <c r="I833" s="1">
        <v>349</v>
      </c>
      <c r="J833" s="1">
        <v>150</v>
      </c>
      <c r="K833" s="4">
        <v>0</v>
      </c>
      <c r="L833">
        <f>IF(Table1[[#This Row],[discount_percentage]]&gt;=0.5, 1,0)</f>
        <v>0</v>
      </c>
      <c r="M833">
        <v>4.3</v>
      </c>
      <c r="N833" s="2">
        <v>15867</v>
      </c>
      <c r="O833" s="5">
        <f>IF(Table1[[#This Row],[rating_count]]&lt;1000, 1, 0)</f>
        <v>0</v>
      </c>
      <c r="P833" s="6">
        <f>Table1[[#This Row],[actual_price]]*Table1[[#This Row],[rating_count]]</f>
        <v>2380050</v>
      </c>
      <c r="Q833" s="3" t="str">
        <f>IF(Table1[[#This Row],[discounted_price]]&lt;200, "₹ 200",IF(Table1[[#This Row],[discounted_price]]&lt;=500,"₹ 200-₹ 500", "&gt;₹ 500"))</f>
        <v>₹ 200-₹ 500</v>
      </c>
      <c r="R833">
        <f>Table1[[#This Row],[rating]]*Table1[[#This Row],[rating_count]]</f>
        <v>68228.099999999991</v>
      </c>
      <c r="S833" t="str">
        <f>IF(Table1[[#This Row],[discount_percentage]]&lt;0.25, "Low", IF(Table1[[#This Row],[discount_percentage]]&lt;0.5, "Medium", "High"))</f>
        <v>Low</v>
      </c>
    </row>
    <row r="834" spans="1:19" x14ac:dyDescent="0.25">
      <c r="A834" t="s">
        <v>1801</v>
      </c>
      <c r="B834" t="s">
        <v>1802</v>
      </c>
      <c r="C834" t="str">
        <f>TRIM(LEFT(Table1[[#This Row],[product_name]], FIND(" ", Table1[[#This Row],[product_name]], FIND(" ", Table1[[#This Row],[product_name]], FIND(" ", Table1[[#This Row],[product_name]])+1)+1)))</f>
        <v>Zinq UPS for</v>
      </c>
      <c r="D834" t="str">
        <f>PROPER(Table1[[#This Row],[Column1]])</f>
        <v>Zinq Ups For</v>
      </c>
      <c r="E834" t="s">
        <v>21</v>
      </c>
      <c r="F834" t="s">
        <v>22</v>
      </c>
      <c r="G834" t="s">
        <v>23</v>
      </c>
      <c r="H834" t="s">
        <v>24</v>
      </c>
      <c r="I834" s="1">
        <v>287</v>
      </c>
      <c r="J834" s="1">
        <v>2999</v>
      </c>
      <c r="K834" s="4">
        <v>0.6</v>
      </c>
      <c r="L834">
        <f>IF(Table1[[#This Row],[discount_percentage]]&gt;=0.5, 1,0)</f>
        <v>1</v>
      </c>
      <c r="M834">
        <v>4.0999999999999996</v>
      </c>
      <c r="N834" s="2">
        <v>10725</v>
      </c>
      <c r="O834" s="5">
        <f>IF(Table1[[#This Row],[rating_count]]&lt;1000, 1, 0)</f>
        <v>0</v>
      </c>
      <c r="P834" s="6">
        <f>Table1[[#This Row],[actual_price]]*Table1[[#This Row],[rating_count]]</f>
        <v>32164275</v>
      </c>
      <c r="Q834" s="3" t="str">
        <f>IF(Table1[[#This Row],[discounted_price]]&lt;200, "₹ 200",IF(Table1[[#This Row],[discounted_price]]&lt;=500,"₹ 200-₹ 500", "&gt;₹ 500"))</f>
        <v>₹ 200-₹ 500</v>
      </c>
      <c r="R834">
        <f>Table1[[#This Row],[rating]]*Table1[[#This Row],[rating_count]]</f>
        <v>43972.499999999993</v>
      </c>
      <c r="S834" t="str">
        <f>IF(Table1[[#This Row],[discount_percentage]]&lt;0.25, "Low", IF(Table1[[#This Row],[discount_percentage]]&lt;0.5, "Medium", "High"))</f>
        <v>High</v>
      </c>
    </row>
    <row r="835" spans="1:19" x14ac:dyDescent="0.25">
      <c r="A835" t="s">
        <v>1803</v>
      </c>
      <c r="B835" t="s">
        <v>1804</v>
      </c>
      <c r="C835" t="str">
        <f>TRIM(LEFT(Table1[[#This Row],[product_name]], FIND(" ", Table1[[#This Row],[product_name]], FIND(" ", Table1[[#This Row],[product_name]], FIND(" ", Table1[[#This Row],[product_name]])+1)+1)))</f>
        <v>SaleOn‚Ñ¢ Portable Storage</v>
      </c>
      <c r="D835" t="str">
        <f>PROPER(Table1[[#This Row],[Column1]])</f>
        <v>Saleon‚Ñ¢ Portable Storage</v>
      </c>
      <c r="E835" t="s">
        <v>21</v>
      </c>
      <c r="F835" t="s">
        <v>22</v>
      </c>
      <c r="G835" t="s">
        <v>23</v>
      </c>
      <c r="H835" t="s">
        <v>24</v>
      </c>
      <c r="I835" s="1">
        <v>599</v>
      </c>
      <c r="J835" s="1">
        <v>899</v>
      </c>
      <c r="K835" s="4">
        <v>0.56000000000000005</v>
      </c>
      <c r="L835">
        <f>IF(Table1[[#This Row],[discount_percentage]]&gt;=0.5, 1,0)</f>
        <v>1</v>
      </c>
      <c r="M835">
        <v>4</v>
      </c>
      <c r="N835" s="2">
        <v>3025</v>
      </c>
      <c r="O835" s="5">
        <f>IF(Table1[[#This Row],[rating_count]]&lt;1000, 1, 0)</f>
        <v>0</v>
      </c>
      <c r="P835" s="6">
        <f>Table1[[#This Row],[actual_price]]*Table1[[#This Row],[rating_count]]</f>
        <v>2719475</v>
      </c>
      <c r="Q835" s="3" t="str">
        <f>IF(Table1[[#This Row],[discounted_price]]&lt;200, "₹ 200",IF(Table1[[#This Row],[discounted_price]]&lt;=500,"₹ 200-₹ 500", "&gt;₹ 500"))</f>
        <v>&gt;₹ 500</v>
      </c>
      <c r="R835">
        <f>Table1[[#This Row],[rating]]*Table1[[#This Row],[rating_count]]</f>
        <v>12100</v>
      </c>
      <c r="S835" t="str">
        <f>IF(Table1[[#This Row],[discount_percentage]]&lt;0.25, "Low", IF(Table1[[#This Row],[discount_percentage]]&lt;0.5, "Medium", "High"))</f>
        <v>High</v>
      </c>
    </row>
    <row r="836" spans="1:19" x14ac:dyDescent="0.25">
      <c r="A836" t="s">
        <v>1805</v>
      </c>
      <c r="B836" t="s">
        <v>1806</v>
      </c>
      <c r="C836" t="str">
        <f>TRIM(LEFT(Table1[[#This Row],[product_name]], FIND(" ", Table1[[#This Row],[product_name]], FIND(" ", Table1[[#This Row],[product_name]], FIND(" ", Table1[[#This Row],[product_name]])+1)+1)))</f>
        <v>RPM Euro Games</v>
      </c>
      <c r="D836" t="str">
        <f>PROPER(Table1[[#This Row],[Column1]])</f>
        <v>Rpm Euro Games</v>
      </c>
      <c r="E836" t="s">
        <v>21</v>
      </c>
      <c r="F836" t="s">
        <v>1236</v>
      </c>
      <c r="G836" t="s">
        <v>1237</v>
      </c>
      <c r="I836" s="1">
        <v>349</v>
      </c>
      <c r="J836" s="1">
        <v>1490</v>
      </c>
      <c r="K836" s="4">
        <v>0.53</v>
      </c>
      <c r="L836">
        <f>IF(Table1[[#This Row],[discount_percentage]]&gt;=0.5, 1,0)</f>
        <v>1</v>
      </c>
      <c r="M836">
        <v>4</v>
      </c>
      <c r="N836" s="2">
        <v>5736</v>
      </c>
      <c r="O836" s="5">
        <f>IF(Table1[[#This Row],[rating_count]]&lt;1000, 1, 0)</f>
        <v>0</v>
      </c>
      <c r="P836" s="6">
        <f>Table1[[#This Row],[actual_price]]*Table1[[#This Row],[rating_count]]</f>
        <v>8546640</v>
      </c>
      <c r="Q836" s="3" t="str">
        <f>IF(Table1[[#This Row],[discounted_price]]&lt;200, "₹ 200",IF(Table1[[#This Row],[discounted_price]]&lt;=500,"₹ 200-₹ 500", "&gt;₹ 500"))</f>
        <v>₹ 200-₹ 500</v>
      </c>
      <c r="R836">
        <f>Table1[[#This Row],[rating]]*Table1[[#This Row],[rating_count]]</f>
        <v>22944</v>
      </c>
      <c r="S836" t="str">
        <f>IF(Table1[[#This Row],[discount_percentage]]&lt;0.25, "Low", IF(Table1[[#This Row],[discount_percentage]]&lt;0.5, "Medium", "High"))</f>
        <v>High</v>
      </c>
    </row>
    <row r="837" spans="1:19" x14ac:dyDescent="0.25">
      <c r="A837" t="s">
        <v>1807</v>
      </c>
      <c r="B837" t="s">
        <v>1808</v>
      </c>
      <c r="C837" t="str">
        <f>TRIM(LEFT(Table1[[#This Row],[product_name]], FIND(" ", Table1[[#This Row],[product_name]], FIND(" ", Table1[[#This Row],[product_name]], FIND(" ", Table1[[#This Row],[product_name]])+1)+1)))</f>
        <v>realme Buds Wireless</v>
      </c>
      <c r="D837" t="str">
        <f>PROPER(Table1[[#This Row],[Column1]])</f>
        <v>Realme Buds Wireless</v>
      </c>
      <c r="E837" t="s">
        <v>52</v>
      </c>
      <c r="F837" t="s">
        <v>1301</v>
      </c>
      <c r="G837" t="s">
        <v>1302</v>
      </c>
      <c r="I837" s="1">
        <v>879</v>
      </c>
      <c r="J837" s="1">
        <v>1999</v>
      </c>
      <c r="K837" s="4">
        <v>0.16</v>
      </c>
      <c r="L837">
        <f>IF(Table1[[#This Row],[discount_percentage]]&gt;=0.5, 1,0)</f>
        <v>0</v>
      </c>
      <c r="M837">
        <v>4.0999999999999996</v>
      </c>
      <c r="N837" s="2">
        <v>72563</v>
      </c>
      <c r="O837" s="5">
        <f>IF(Table1[[#This Row],[rating_count]]&lt;1000, 1, 0)</f>
        <v>0</v>
      </c>
      <c r="P837" s="6">
        <f>Table1[[#This Row],[actual_price]]*Table1[[#This Row],[rating_count]]</f>
        <v>145053437</v>
      </c>
      <c r="Q837" s="3" t="str">
        <f>IF(Table1[[#This Row],[discounted_price]]&lt;200, "₹ 200",IF(Table1[[#This Row],[discounted_price]]&lt;=500,"₹ 200-₹ 500", "&gt;₹ 500"))</f>
        <v>&gt;₹ 500</v>
      </c>
      <c r="R837">
        <f>Table1[[#This Row],[rating]]*Table1[[#This Row],[rating_count]]</f>
        <v>297508.3</v>
      </c>
      <c r="S837" t="str">
        <f>IF(Table1[[#This Row],[discount_percentage]]&lt;0.25, "Low", IF(Table1[[#This Row],[discount_percentage]]&lt;0.5, "Medium", "High"))</f>
        <v>Low</v>
      </c>
    </row>
    <row r="838" spans="1:19" x14ac:dyDescent="0.25">
      <c r="A838" t="s">
        <v>1809</v>
      </c>
      <c r="B838" t="s">
        <v>1810</v>
      </c>
      <c r="C838" t="str">
        <f>TRIM(LEFT(Table1[[#This Row],[product_name]], FIND(" ", Table1[[#This Row],[product_name]], FIND(" ", Table1[[#This Row],[product_name]], FIND(" ", Table1[[#This Row],[product_name]])+1)+1)))</f>
        <v>TVARA LCD Writing</v>
      </c>
      <c r="D838" t="str">
        <f>PROPER(Table1[[#This Row],[Column1]])</f>
        <v>Tvara Lcd Writing</v>
      </c>
      <c r="E838" t="s">
        <v>21</v>
      </c>
      <c r="F838" t="s">
        <v>22</v>
      </c>
      <c r="G838" t="s">
        <v>23</v>
      </c>
      <c r="H838" t="s">
        <v>24</v>
      </c>
      <c r="I838" s="1">
        <v>199</v>
      </c>
      <c r="J838" s="1">
        <v>1500</v>
      </c>
      <c r="K838" s="4">
        <v>0.76</v>
      </c>
      <c r="L838">
        <f>IF(Table1[[#This Row],[discount_percentage]]&gt;=0.5, 1,0)</f>
        <v>1</v>
      </c>
      <c r="M838">
        <v>4</v>
      </c>
      <c r="N838" s="2">
        <v>1026</v>
      </c>
      <c r="O838" s="5">
        <f>IF(Table1[[#This Row],[rating_count]]&lt;1000, 1, 0)</f>
        <v>0</v>
      </c>
      <c r="P838" s="6">
        <f>Table1[[#This Row],[actual_price]]*Table1[[#This Row],[rating_count]]</f>
        <v>1539000</v>
      </c>
      <c r="Q838" s="3" t="str">
        <f>IF(Table1[[#This Row],[discounted_price]]&lt;200, "₹ 200",IF(Table1[[#This Row],[discounted_price]]&lt;=500,"₹ 200-₹ 500", "&gt;₹ 500"))</f>
        <v>₹ 200</v>
      </c>
      <c r="R838">
        <f>Table1[[#This Row],[rating]]*Table1[[#This Row],[rating_count]]</f>
        <v>4104</v>
      </c>
      <c r="S838" t="str">
        <f>IF(Table1[[#This Row],[discount_percentage]]&lt;0.25, "Low", IF(Table1[[#This Row],[discount_percentage]]&lt;0.5, "Medium", "High"))</f>
        <v>High</v>
      </c>
    </row>
    <row r="839" spans="1:19" x14ac:dyDescent="0.25">
      <c r="A839" t="s">
        <v>1811</v>
      </c>
      <c r="B839" t="s">
        <v>1812</v>
      </c>
      <c r="C839" t="str">
        <f>TRIM(LEFT(Table1[[#This Row],[product_name]], FIND(" ", Table1[[#This Row],[product_name]], FIND(" ", Table1[[#This Row],[product_name]], FIND(" ", Table1[[#This Row],[product_name]])+1)+1)))</f>
        <v>Wings Phantom Pro</v>
      </c>
      <c r="D839" t="str">
        <f>PROPER(Table1[[#This Row],[Column1]])</f>
        <v>Wings Phantom Pro</v>
      </c>
      <c r="E839" t="s">
        <v>52</v>
      </c>
      <c r="F839" t="s">
        <v>1301</v>
      </c>
      <c r="G839" t="s">
        <v>1480</v>
      </c>
      <c r="I839" s="1">
        <v>250</v>
      </c>
      <c r="J839" s="1">
        <v>5499</v>
      </c>
      <c r="K839" s="4">
        <v>0.78</v>
      </c>
      <c r="L839">
        <f>IF(Table1[[#This Row],[discount_percentage]]&gt;=0.5, 1,0)</f>
        <v>1</v>
      </c>
      <c r="M839">
        <v>3.8</v>
      </c>
      <c r="N839" s="2">
        <v>2043</v>
      </c>
      <c r="O839" s="5">
        <f>IF(Table1[[#This Row],[rating_count]]&lt;1000, 1, 0)</f>
        <v>0</v>
      </c>
      <c r="P839" s="6">
        <f>Table1[[#This Row],[actual_price]]*Table1[[#This Row],[rating_count]]</f>
        <v>11234457</v>
      </c>
      <c r="Q839" s="3" t="str">
        <f>IF(Table1[[#This Row],[discounted_price]]&lt;200, "₹ 200",IF(Table1[[#This Row],[discounted_price]]&lt;=500,"₹ 200-₹ 500", "&gt;₹ 500"))</f>
        <v>₹ 200-₹ 500</v>
      </c>
      <c r="R839">
        <f>Table1[[#This Row],[rating]]*Table1[[#This Row],[rating_count]]</f>
        <v>7763.4</v>
      </c>
      <c r="S839" t="str">
        <f>IF(Table1[[#This Row],[discount_percentage]]&lt;0.25, "Low", IF(Table1[[#This Row],[discount_percentage]]&lt;0.5, "Medium", "High"))</f>
        <v>High</v>
      </c>
    </row>
    <row r="840" spans="1:19" x14ac:dyDescent="0.25">
      <c r="A840" t="s">
        <v>1813</v>
      </c>
      <c r="B840" t="s">
        <v>1814</v>
      </c>
      <c r="C840" t="str">
        <f>TRIM(LEFT(Table1[[#This Row],[product_name]], FIND(" ", Table1[[#This Row],[product_name]], FIND(" ", Table1[[#This Row],[product_name]], FIND(" ", Table1[[#This Row],[product_name]])+1)+1)))</f>
        <v>Robustrion [Anti-Scratch] &amp;</v>
      </c>
      <c r="D840" t="str">
        <f>PROPER(Table1[[#This Row],[Column1]])</f>
        <v>Robustrion [Anti-Scratch] &amp;</v>
      </c>
      <c r="E840" t="s">
        <v>52</v>
      </c>
      <c r="F840" t="s">
        <v>750</v>
      </c>
      <c r="G840" t="s">
        <v>751</v>
      </c>
      <c r="H840" t="s">
        <v>752</v>
      </c>
      <c r="I840" s="1">
        <v>199</v>
      </c>
      <c r="J840" s="1">
        <v>1499</v>
      </c>
      <c r="K840" s="4">
        <v>0.75</v>
      </c>
      <c r="L840">
        <f>IF(Table1[[#This Row],[discount_percentage]]&gt;=0.5, 1,0)</f>
        <v>1</v>
      </c>
      <c r="M840">
        <v>4.2</v>
      </c>
      <c r="N840" s="2">
        <v>4149</v>
      </c>
      <c r="O840" s="5">
        <f>IF(Table1[[#This Row],[rating_count]]&lt;1000, 1, 0)</f>
        <v>0</v>
      </c>
      <c r="P840" s="6">
        <f>Table1[[#This Row],[actual_price]]*Table1[[#This Row],[rating_count]]</f>
        <v>6219351</v>
      </c>
      <c r="Q840" s="3" t="str">
        <f>IF(Table1[[#This Row],[discounted_price]]&lt;200, "₹ 200",IF(Table1[[#This Row],[discounted_price]]&lt;=500,"₹ 200-₹ 500", "&gt;₹ 500"))</f>
        <v>₹ 200</v>
      </c>
      <c r="R840">
        <f>Table1[[#This Row],[rating]]*Table1[[#This Row],[rating_count]]</f>
        <v>17425.8</v>
      </c>
      <c r="S840" t="str">
        <f>IF(Table1[[#This Row],[discount_percentage]]&lt;0.25, "Low", IF(Table1[[#This Row],[discount_percentage]]&lt;0.5, "Medium", "High"))</f>
        <v>High</v>
      </c>
    </row>
    <row r="841" spans="1:19" x14ac:dyDescent="0.25">
      <c r="A841" t="s">
        <v>1815</v>
      </c>
      <c r="B841" t="s">
        <v>1816</v>
      </c>
      <c r="C841" t="str">
        <f>TRIM(LEFT(Table1[[#This Row],[product_name]], FIND(" ", Table1[[#This Row],[product_name]], FIND(" ", Table1[[#This Row],[product_name]], FIND(" ", Table1[[#This Row],[product_name]])+1)+1)))</f>
        <v>Cablet 2.5 Inch</v>
      </c>
      <c r="D841" t="str">
        <f>PROPER(Table1[[#This Row],[Column1]])</f>
        <v>Cablet 2.5 Inch</v>
      </c>
      <c r="E841" t="s">
        <v>21</v>
      </c>
      <c r="F841" t="s">
        <v>22</v>
      </c>
      <c r="G841" t="s">
        <v>23</v>
      </c>
      <c r="H841" t="s">
        <v>24</v>
      </c>
      <c r="I841" s="1">
        <v>899</v>
      </c>
      <c r="J841" s="1">
        <v>775</v>
      </c>
      <c r="K841" s="4">
        <v>0.36</v>
      </c>
      <c r="L841">
        <f>IF(Table1[[#This Row],[discount_percentage]]&gt;=0.5, 1,0)</f>
        <v>0</v>
      </c>
      <c r="M841">
        <v>4.3</v>
      </c>
      <c r="N841" s="2">
        <v>74</v>
      </c>
      <c r="O841" s="5">
        <f>IF(Table1[[#This Row],[rating_count]]&lt;1000, 1, 0)</f>
        <v>1</v>
      </c>
      <c r="P841" s="6">
        <f>Table1[[#This Row],[actual_price]]*Table1[[#This Row],[rating_count]]</f>
        <v>57350</v>
      </c>
      <c r="Q841" s="3" t="str">
        <f>IF(Table1[[#This Row],[discounted_price]]&lt;200, "₹ 200",IF(Table1[[#This Row],[discounted_price]]&lt;=500,"₹ 200-₹ 500", "&gt;₹ 500"))</f>
        <v>&gt;₹ 500</v>
      </c>
      <c r="R841">
        <f>Table1[[#This Row],[rating]]*Table1[[#This Row],[rating_count]]</f>
        <v>318.2</v>
      </c>
      <c r="S841" t="str">
        <f>IF(Table1[[#This Row],[discount_percentage]]&lt;0.25, "Low", IF(Table1[[#This Row],[discount_percentage]]&lt;0.5, "Medium", "High"))</f>
        <v>Medium</v>
      </c>
    </row>
    <row r="842" spans="1:19" x14ac:dyDescent="0.25">
      <c r="A842" t="s">
        <v>1817</v>
      </c>
      <c r="B842" t="s">
        <v>1818</v>
      </c>
      <c r="C842" t="str">
        <f>TRIM(LEFT(Table1[[#This Row],[product_name]], FIND(" ", Table1[[#This Row],[product_name]], FIND(" ", Table1[[#This Row],[product_name]], FIND(" ", Table1[[#This Row],[product_name]])+1)+1)))</f>
        <v>SanDisk 1TB Extreme</v>
      </c>
      <c r="D842" t="str">
        <f>PROPER(Table1[[#This Row],[Column1]])</f>
        <v>Sandisk 1Tb Extreme</v>
      </c>
      <c r="E842" t="s">
        <v>21</v>
      </c>
      <c r="F842" t="s">
        <v>22</v>
      </c>
      <c r="G842" t="s">
        <v>23</v>
      </c>
      <c r="H842" t="s">
        <v>24</v>
      </c>
      <c r="I842" s="1">
        <v>199</v>
      </c>
      <c r="J842" s="1">
        <v>32000</v>
      </c>
      <c r="K842" s="4">
        <v>0.68</v>
      </c>
      <c r="L842">
        <f>IF(Table1[[#This Row],[discount_percentage]]&gt;=0.5, 1,0)</f>
        <v>1</v>
      </c>
      <c r="M842">
        <v>4.4000000000000004</v>
      </c>
      <c r="N842" s="2">
        <v>41398</v>
      </c>
      <c r="O842" s="5">
        <f>IF(Table1[[#This Row],[rating_count]]&lt;1000, 1, 0)</f>
        <v>0</v>
      </c>
      <c r="P842" s="6">
        <f>Table1[[#This Row],[actual_price]]*Table1[[#This Row],[rating_count]]</f>
        <v>1324736000</v>
      </c>
      <c r="Q842" s="3" t="str">
        <f>IF(Table1[[#This Row],[discounted_price]]&lt;200, "₹ 200",IF(Table1[[#This Row],[discounted_price]]&lt;=500,"₹ 200-₹ 500", "&gt;₹ 500"))</f>
        <v>₹ 200</v>
      </c>
      <c r="R842">
        <f>Table1[[#This Row],[rating]]*Table1[[#This Row],[rating_count]]</f>
        <v>182151.2</v>
      </c>
      <c r="S842" t="str">
        <f>IF(Table1[[#This Row],[discount_percentage]]&lt;0.25, "Low", IF(Table1[[#This Row],[discount_percentage]]&lt;0.5, "Medium", "High"))</f>
        <v>High</v>
      </c>
    </row>
    <row r="843" spans="1:19" x14ac:dyDescent="0.25">
      <c r="A843" t="s">
        <v>1819</v>
      </c>
      <c r="B843" t="s">
        <v>1820</v>
      </c>
      <c r="C843" t="str">
        <f>TRIM(LEFT(Table1[[#This Row],[product_name]], FIND(" ", Table1[[#This Row],[product_name]], FIND(" ", Table1[[#This Row],[product_name]], FIND(" ", Table1[[#This Row],[product_name]])+1)+1)))</f>
        <v>ZEBRONICS Zeb-Warrior II</v>
      </c>
      <c r="D843" t="str">
        <f>PROPER(Table1[[#This Row],[Column1]])</f>
        <v>Zebronics Zeb-Warrior Ii</v>
      </c>
      <c r="E843" t="s">
        <v>21</v>
      </c>
      <c r="F843" t="s">
        <v>22</v>
      </c>
      <c r="G843" t="s">
        <v>1137</v>
      </c>
      <c r="H843" t="s">
        <v>1796</v>
      </c>
      <c r="I843" s="1">
        <v>149</v>
      </c>
      <c r="J843" s="1">
        <v>1300</v>
      </c>
      <c r="K843" s="4">
        <v>0.5</v>
      </c>
      <c r="L843">
        <f>IF(Table1[[#This Row],[discount_percentage]]&gt;=0.5, 1,0)</f>
        <v>1</v>
      </c>
      <c r="M843">
        <v>4.0999999999999996</v>
      </c>
      <c r="N843" s="2">
        <v>5195</v>
      </c>
      <c r="O843" s="5">
        <f>IF(Table1[[#This Row],[rating_count]]&lt;1000, 1, 0)</f>
        <v>0</v>
      </c>
      <c r="P843" s="6">
        <f>Table1[[#This Row],[actual_price]]*Table1[[#This Row],[rating_count]]</f>
        <v>6753500</v>
      </c>
      <c r="Q843" s="3" t="str">
        <f>IF(Table1[[#This Row],[discounted_price]]&lt;200, "₹ 200",IF(Table1[[#This Row],[discounted_price]]&lt;=500,"₹ 200-₹ 500", "&gt;₹ 500"))</f>
        <v>₹ 200</v>
      </c>
      <c r="R843">
        <f>Table1[[#This Row],[rating]]*Table1[[#This Row],[rating_count]]</f>
        <v>21299.499999999996</v>
      </c>
      <c r="S843" t="str">
        <f>IF(Table1[[#This Row],[discount_percentage]]&lt;0.25, "Low", IF(Table1[[#This Row],[discount_percentage]]&lt;0.5, "Medium", "High"))</f>
        <v>High</v>
      </c>
    </row>
    <row r="844" spans="1:19" x14ac:dyDescent="0.25">
      <c r="A844" t="s">
        <v>1821</v>
      </c>
      <c r="B844" t="s">
        <v>1822</v>
      </c>
      <c r="C844" t="str">
        <f>TRIM(LEFT(Table1[[#This Row],[product_name]], FIND(" ", Table1[[#This Row],[product_name]], FIND(" ", Table1[[#This Row],[product_name]], FIND(" ", Table1[[#This Row],[product_name]])+1)+1)))</f>
        <v>TP-Link UE300C USB</v>
      </c>
      <c r="D844" t="str">
        <f>PROPER(Table1[[#This Row],[Column1]])</f>
        <v>Tp-Link Ue300C Usb</v>
      </c>
      <c r="E844" t="s">
        <v>21</v>
      </c>
      <c r="F844" t="s">
        <v>22</v>
      </c>
      <c r="G844" t="s">
        <v>1240</v>
      </c>
      <c r="H844" t="s">
        <v>1244</v>
      </c>
      <c r="I844" s="1">
        <v>469</v>
      </c>
      <c r="J844" s="1">
        <v>1999</v>
      </c>
      <c r="K844" s="4">
        <v>0.4</v>
      </c>
      <c r="L844">
        <f>IF(Table1[[#This Row],[discount_percentage]]&gt;=0.5, 1,0)</f>
        <v>0</v>
      </c>
      <c r="M844">
        <v>4.5</v>
      </c>
      <c r="N844" s="2">
        <v>22420</v>
      </c>
      <c r="O844" s="5">
        <f>IF(Table1[[#This Row],[rating_count]]&lt;1000, 1, 0)</f>
        <v>0</v>
      </c>
      <c r="P844" s="6">
        <f>Table1[[#This Row],[actual_price]]*Table1[[#This Row],[rating_count]]</f>
        <v>44817580</v>
      </c>
      <c r="Q844" s="3" t="str">
        <f>IF(Table1[[#This Row],[discounted_price]]&lt;200, "₹ 200",IF(Table1[[#This Row],[discounted_price]]&lt;=500,"₹ 200-₹ 500", "&gt;₹ 500"))</f>
        <v>₹ 200-₹ 500</v>
      </c>
      <c r="R844">
        <f>Table1[[#This Row],[rating]]*Table1[[#This Row],[rating_count]]</f>
        <v>100890</v>
      </c>
      <c r="S844" t="str">
        <f>IF(Table1[[#This Row],[discount_percentage]]&lt;0.25, "Low", IF(Table1[[#This Row],[discount_percentage]]&lt;0.5, "Medium", "High"))</f>
        <v>Medium</v>
      </c>
    </row>
    <row r="845" spans="1:19" x14ac:dyDescent="0.25">
      <c r="A845" t="s">
        <v>1823</v>
      </c>
      <c r="B845" t="s">
        <v>1824</v>
      </c>
      <c r="C845" t="str">
        <f>TRIM(LEFT(Table1[[#This Row],[product_name]], FIND(" ", Table1[[#This Row],[product_name]], FIND(" ", Table1[[#This Row],[product_name]], FIND(" ", Table1[[#This Row],[product_name]])+1)+1)))</f>
        <v>Wecool Moonwalk M1</v>
      </c>
      <c r="D845" t="str">
        <f>PROPER(Table1[[#This Row],[Column1]])</f>
        <v>Wecool Moonwalk M1</v>
      </c>
      <c r="E845" t="s">
        <v>21</v>
      </c>
      <c r="F845" t="s">
        <v>22</v>
      </c>
      <c r="G845" t="s">
        <v>1606</v>
      </c>
      <c r="I845" s="1">
        <v>1187</v>
      </c>
      <c r="J845" s="1">
        <v>1999</v>
      </c>
      <c r="K845" s="4">
        <v>0.56000000000000005</v>
      </c>
      <c r="L845">
        <f>IF(Table1[[#This Row],[discount_percentage]]&gt;=0.5, 1,0)</f>
        <v>1</v>
      </c>
      <c r="M845">
        <v>4.2</v>
      </c>
      <c r="N845" s="2">
        <v>2284</v>
      </c>
      <c r="O845" s="5">
        <f>IF(Table1[[#This Row],[rating_count]]&lt;1000, 1, 0)</f>
        <v>0</v>
      </c>
      <c r="P845" s="6">
        <f>Table1[[#This Row],[actual_price]]*Table1[[#This Row],[rating_count]]</f>
        <v>4565716</v>
      </c>
      <c r="Q845" s="3" t="str">
        <f>IF(Table1[[#This Row],[discounted_price]]&lt;200, "₹ 200",IF(Table1[[#This Row],[discounted_price]]&lt;=500,"₹ 200-₹ 500", "&gt;₹ 500"))</f>
        <v>&gt;₹ 500</v>
      </c>
      <c r="R845">
        <f>Table1[[#This Row],[rating]]*Table1[[#This Row],[rating_count]]</f>
        <v>9592.8000000000011</v>
      </c>
      <c r="S845" t="str">
        <f>IF(Table1[[#This Row],[discount_percentage]]&lt;0.25, "Low", IF(Table1[[#This Row],[discount_percentage]]&lt;0.5, "Medium", "High"))</f>
        <v>High</v>
      </c>
    </row>
    <row r="846" spans="1:19" x14ac:dyDescent="0.25">
      <c r="A846" t="s">
        <v>1825</v>
      </c>
      <c r="B846" t="s">
        <v>1826</v>
      </c>
      <c r="C846" t="str">
        <f>TRIM(LEFT(Table1[[#This Row],[product_name]], FIND(" ", Table1[[#This Row],[product_name]], FIND(" ", Table1[[#This Row],[product_name]], FIND(" ", Table1[[#This Row],[product_name]])+1)+1)))</f>
        <v>HP 330 Wireless</v>
      </c>
      <c r="D846" t="str">
        <f>PROPER(Table1[[#This Row],[Column1]])</f>
        <v>Hp 330 Wireless</v>
      </c>
      <c r="E846" t="s">
        <v>21</v>
      </c>
      <c r="F846" t="s">
        <v>22</v>
      </c>
      <c r="G846" t="s">
        <v>1615</v>
      </c>
      <c r="H846" t="s">
        <v>1827</v>
      </c>
      <c r="I846" s="1">
        <v>849</v>
      </c>
      <c r="J846" s="1">
        <v>2199</v>
      </c>
      <c r="K846" s="4">
        <v>0.36</v>
      </c>
      <c r="L846">
        <f>IF(Table1[[#This Row],[discount_percentage]]&gt;=0.5, 1,0)</f>
        <v>0</v>
      </c>
      <c r="M846">
        <v>3.9</v>
      </c>
      <c r="N846" s="2">
        <v>427</v>
      </c>
      <c r="O846" s="5">
        <f>IF(Table1[[#This Row],[rating_count]]&lt;1000, 1, 0)</f>
        <v>1</v>
      </c>
      <c r="P846" s="6">
        <f>Table1[[#This Row],[actual_price]]*Table1[[#This Row],[rating_count]]</f>
        <v>938973</v>
      </c>
      <c r="Q846" s="3" t="str">
        <f>IF(Table1[[#This Row],[discounted_price]]&lt;200, "₹ 200",IF(Table1[[#This Row],[discounted_price]]&lt;=500,"₹ 200-₹ 500", "&gt;₹ 500"))</f>
        <v>&gt;₹ 500</v>
      </c>
      <c r="R846">
        <f>Table1[[#This Row],[rating]]*Table1[[#This Row],[rating_count]]</f>
        <v>1665.3</v>
      </c>
      <c r="S846" t="str">
        <f>IF(Table1[[#This Row],[discount_percentage]]&lt;0.25, "Low", IF(Table1[[#This Row],[discount_percentage]]&lt;0.5, "Medium", "High"))</f>
        <v>Medium</v>
      </c>
    </row>
    <row r="847" spans="1:19" x14ac:dyDescent="0.25">
      <c r="A847" t="s">
        <v>1828</v>
      </c>
      <c r="B847" t="s">
        <v>1829</v>
      </c>
      <c r="C847" t="str">
        <f>TRIM(LEFT(Table1[[#This Row],[product_name]], FIND(" ", Table1[[#This Row],[product_name]], FIND(" ", Table1[[#This Row],[product_name]], FIND(" ", Table1[[#This Row],[product_name]])+1)+1)))</f>
        <v>RC PRINT GI</v>
      </c>
      <c r="D847" t="str">
        <f>PROPER(Table1[[#This Row],[Column1]])</f>
        <v>Rc Print Gi</v>
      </c>
      <c r="E847" t="s">
        <v>21</v>
      </c>
      <c r="F847" t="s">
        <v>22</v>
      </c>
      <c r="G847" t="s">
        <v>1240</v>
      </c>
      <c r="H847" t="s">
        <v>1241</v>
      </c>
      <c r="I847" s="1">
        <v>328</v>
      </c>
      <c r="J847" s="1">
        <v>1999</v>
      </c>
      <c r="K847" s="4">
        <v>0.73</v>
      </c>
      <c r="L847">
        <f>IF(Table1[[#This Row],[discount_percentage]]&gt;=0.5, 1,0)</f>
        <v>1</v>
      </c>
      <c r="M847">
        <v>4.3</v>
      </c>
      <c r="N847" s="2">
        <v>1367</v>
      </c>
      <c r="O847" s="5">
        <f>IF(Table1[[#This Row],[rating_count]]&lt;1000, 1, 0)</f>
        <v>0</v>
      </c>
      <c r="P847" s="6">
        <f>Table1[[#This Row],[actual_price]]*Table1[[#This Row],[rating_count]]</f>
        <v>2732633</v>
      </c>
      <c r="Q847" s="3" t="str">
        <f>IF(Table1[[#This Row],[discounted_price]]&lt;200, "₹ 200",IF(Table1[[#This Row],[discounted_price]]&lt;=500,"₹ 200-₹ 500", "&gt;₹ 500"))</f>
        <v>₹ 200-₹ 500</v>
      </c>
      <c r="R847">
        <f>Table1[[#This Row],[rating]]*Table1[[#This Row],[rating_count]]</f>
        <v>5878.0999999999995</v>
      </c>
      <c r="S847" t="str">
        <f>IF(Table1[[#This Row],[discount_percentage]]&lt;0.25, "Low", IF(Table1[[#This Row],[discount_percentage]]&lt;0.5, "Medium", "High"))</f>
        <v>High</v>
      </c>
    </row>
    <row r="848" spans="1:19" x14ac:dyDescent="0.25">
      <c r="A848" t="s">
        <v>1830</v>
      </c>
      <c r="B848" t="s">
        <v>1831</v>
      </c>
      <c r="C848" t="str">
        <f>TRIM(LEFT(Table1[[#This Row],[product_name]], FIND(" ", Table1[[#This Row],[product_name]], FIND(" ", Table1[[#This Row],[product_name]], FIND(" ", Table1[[#This Row],[product_name]])+1)+1)))</f>
        <v>Redgear Cloak Wired</v>
      </c>
      <c r="D848" t="str">
        <f>PROPER(Table1[[#This Row],[Column1]])</f>
        <v>Redgear Cloak Wired</v>
      </c>
      <c r="E848" t="s">
        <v>21</v>
      </c>
      <c r="F848" t="s">
        <v>22</v>
      </c>
      <c r="G848" t="s">
        <v>1137</v>
      </c>
      <c r="H848" t="s">
        <v>1249</v>
      </c>
      <c r="I848" s="1">
        <v>269</v>
      </c>
      <c r="J848" s="1">
        <v>1799</v>
      </c>
      <c r="K848" s="4">
        <v>0.57999999999999996</v>
      </c>
      <c r="L848">
        <f>IF(Table1[[#This Row],[discount_percentage]]&gt;=0.5, 1,0)</f>
        <v>1</v>
      </c>
      <c r="M848">
        <v>4</v>
      </c>
      <c r="N848" s="2">
        <v>13199</v>
      </c>
      <c r="O848" s="5">
        <f>IF(Table1[[#This Row],[rating_count]]&lt;1000, 1, 0)</f>
        <v>0</v>
      </c>
      <c r="P848" s="6">
        <f>Table1[[#This Row],[actual_price]]*Table1[[#This Row],[rating_count]]</f>
        <v>23745001</v>
      </c>
      <c r="Q848" s="3" t="str">
        <f>IF(Table1[[#This Row],[discounted_price]]&lt;200, "₹ 200",IF(Table1[[#This Row],[discounted_price]]&lt;=500,"₹ 200-₹ 500", "&gt;₹ 500"))</f>
        <v>₹ 200-₹ 500</v>
      </c>
      <c r="R848">
        <f>Table1[[#This Row],[rating]]*Table1[[#This Row],[rating_count]]</f>
        <v>52796</v>
      </c>
      <c r="S848" t="str">
        <f>IF(Table1[[#This Row],[discount_percentage]]&lt;0.25, "Low", IF(Table1[[#This Row],[discount_percentage]]&lt;0.5, "Medium", "High"))</f>
        <v>High</v>
      </c>
    </row>
    <row r="849" spans="1:19" x14ac:dyDescent="0.25">
      <c r="A849" t="s">
        <v>1832</v>
      </c>
      <c r="B849" t="s">
        <v>1833</v>
      </c>
      <c r="C849" t="str">
        <f>TRIM(LEFT(Table1[[#This Row],[product_name]], FIND(" ", Table1[[#This Row],[product_name]], FIND(" ", Table1[[#This Row],[product_name]], FIND(" ", Table1[[#This Row],[product_name]])+1)+1)))</f>
        <v>Wayona Type C</v>
      </c>
      <c r="D849" t="str">
        <f>PROPER(Table1[[#This Row],[Column1]])</f>
        <v>Wayona Type C</v>
      </c>
      <c r="E849" t="s">
        <v>52</v>
      </c>
      <c r="F849" t="s">
        <v>1335</v>
      </c>
      <c r="G849" t="s">
        <v>54</v>
      </c>
      <c r="H849" t="s">
        <v>1834</v>
      </c>
      <c r="I849" s="1">
        <v>299</v>
      </c>
      <c r="J849" s="1">
        <v>1099</v>
      </c>
      <c r="K849" s="4">
        <v>0.66</v>
      </c>
      <c r="L849">
        <f>IF(Table1[[#This Row],[discount_percentage]]&gt;=0.5, 1,0)</f>
        <v>1</v>
      </c>
      <c r="M849">
        <v>4.3</v>
      </c>
      <c r="N849" s="2">
        <v>2806</v>
      </c>
      <c r="O849" s="5">
        <f>IF(Table1[[#This Row],[rating_count]]&lt;1000, 1, 0)</f>
        <v>0</v>
      </c>
      <c r="P849" s="6">
        <f>Table1[[#This Row],[actual_price]]*Table1[[#This Row],[rating_count]]</f>
        <v>3083794</v>
      </c>
      <c r="Q849" s="3" t="str">
        <f>IF(Table1[[#This Row],[discounted_price]]&lt;200, "₹ 200",IF(Table1[[#This Row],[discounted_price]]&lt;=500,"₹ 200-₹ 500", "&gt;₹ 500"))</f>
        <v>₹ 200-₹ 500</v>
      </c>
      <c r="R849">
        <f>Table1[[#This Row],[rating]]*Table1[[#This Row],[rating_count]]</f>
        <v>12065.8</v>
      </c>
      <c r="S849" t="str">
        <f>IF(Table1[[#This Row],[discount_percentage]]&lt;0.25, "Low", IF(Table1[[#This Row],[discount_percentage]]&lt;0.5, "Medium", "High"))</f>
        <v>High</v>
      </c>
    </row>
    <row r="850" spans="1:19" x14ac:dyDescent="0.25">
      <c r="A850" t="s">
        <v>1835</v>
      </c>
      <c r="B850" t="s">
        <v>1836</v>
      </c>
      <c r="C850" t="str">
        <f>TRIM(LEFT(Table1[[#This Row],[product_name]], FIND(" ", Table1[[#This Row],[product_name]], FIND(" ", Table1[[#This Row],[product_name]], FIND(" ", Table1[[#This Row],[product_name]])+1)+1)))</f>
        <v>Amazfit GTS2 Mini</v>
      </c>
      <c r="D850" t="str">
        <f>PROPER(Table1[[#This Row],[Column1]])</f>
        <v>Amazfit Gts2 Mini</v>
      </c>
      <c r="E850" t="s">
        <v>21</v>
      </c>
      <c r="F850" t="s">
        <v>22</v>
      </c>
      <c r="G850" t="s">
        <v>1578</v>
      </c>
      <c r="H850" t="s">
        <v>1837</v>
      </c>
      <c r="I850" s="1">
        <v>549</v>
      </c>
      <c r="J850" s="1">
        <v>7999</v>
      </c>
      <c r="K850" s="4">
        <v>0.25</v>
      </c>
      <c r="L850">
        <f>IF(Table1[[#This Row],[discount_percentage]]&gt;=0.5, 1,0)</f>
        <v>0</v>
      </c>
      <c r="M850">
        <v>4.2</v>
      </c>
      <c r="N850" s="2">
        <v>30355</v>
      </c>
      <c r="O850" s="5">
        <f>IF(Table1[[#This Row],[rating_count]]&lt;1000, 1, 0)</f>
        <v>0</v>
      </c>
      <c r="P850" s="6">
        <f>Table1[[#This Row],[actual_price]]*Table1[[#This Row],[rating_count]]</f>
        <v>242809645</v>
      </c>
      <c r="Q850" s="3" t="str">
        <f>IF(Table1[[#This Row],[discounted_price]]&lt;200, "₹ 200",IF(Table1[[#This Row],[discounted_price]]&lt;=500,"₹ 200-₹ 500", "&gt;₹ 500"))</f>
        <v>&gt;₹ 500</v>
      </c>
      <c r="R850">
        <f>Table1[[#This Row],[rating]]*Table1[[#This Row],[rating_count]]</f>
        <v>127491</v>
      </c>
      <c r="S850" t="str">
        <f>IF(Table1[[#This Row],[discount_percentage]]&lt;0.25, "Low", IF(Table1[[#This Row],[discount_percentage]]&lt;0.5, "Medium", "High"))</f>
        <v>Medium</v>
      </c>
    </row>
    <row r="851" spans="1:19" x14ac:dyDescent="0.25">
      <c r="A851" t="s">
        <v>1838</v>
      </c>
      <c r="B851" t="s">
        <v>1839</v>
      </c>
      <c r="C851" t="str">
        <f>TRIM(LEFT(Table1[[#This Row],[product_name]], FIND(" ", Table1[[#This Row],[product_name]], FIND(" ", Table1[[#This Row],[product_name]], FIND(" ", Table1[[#This Row],[product_name]])+1)+1)))</f>
        <v>Tabelito¬Æ Polyester Foam,</v>
      </c>
      <c r="D851" t="str">
        <f>PROPER(Table1[[#This Row],[Column1]])</f>
        <v>Tabelito¬Æ Polyester Foam,</v>
      </c>
      <c r="E851" t="s">
        <v>1305</v>
      </c>
      <c r="F851" t="s">
        <v>1306</v>
      </c>
      <c r="G851" t="s">
        <v>1307</v>
      </c>
      <c r="H851" t="s">
        <v>1308</v>
      </c>
      <c r="I851" s="1">
        <v>114</v>
      </c>
      <c r="J851" s="1">
        <v>1499</v>
      </c>
      <c r="K851" s="4">
        <v>0.8</v>
      </c>
      <c r="L851">
        <f>IF(Table1[[#This Row],[discount_percentage]]&gt;=0.5, 1,0)</f>
        <v>1</v>
      </c>
      <c r="M851">
        <v>4.2</v>
      </c>
      <c r="N851" s="2">
        <v>2868</v>
      </c>
      <c r="O851" s="5">
        <f>IF(Table1[[#This Row],[rating_count]]&lt;1000, 1, 0)</f>
        <v>0</v>
      </c>
      <c r="P851" s="6">
        <f>Table1[[#This Row],[actual_price]]*Table1[[#This Row],[rating_count]]</f>
        <v>4299132</v>
      </c>
      <c r="Q851" s="3" t="str">
        <f>IF(Table1[[#This Row],[discounted_price]]&lt;200, "₹ 200",IF(Table1[[#This Row],[discounted_price]]&lt;=500,"₹ 200-₹ 500", "&gt;₹ 500"))</f>
        <v>₹ 200</v>
      </c>
      <c r="R851">
        <f>Table1[[#This Row],[rating]]*Table1[[#This Row],[rating_count]]</f>
        <v>12045.6</v>
      </c>
      <c r="S851" t="str">
        <f>IF(Table1[[#This Row],[discount_percentage]]&lt;0.25, "Low", IF(Table1[[#This Row],[discount_percentage]]&lt;0.5, "Medium", "High"))</f>
        <v>High</v>
      </c>
    </row>
    <row r="852" spans="1:19" x14ac:dyDescent="0.25">
      <c r="A852" t="s">
        <v>1840</v>
      </c>
      <c r="B852" t="s">
        <v>1841</v>
      </c>
      <c r="C852" t="str">
        <f>TRIM(LEFT(Table1[[#This Row],[product_name]], FIND(" ", Table1[[#This Row],[product_name]], FIND(" ", Table1[[#This Row],[product_name]], FIND(" ", Table1[[#This Row],[product_name]])+1)+1)))</f>
        <v>Robustrion Anti-Scratch &amp;</v>
      </c>
      <c r="D852" t="str">
        <f>PROPER(Table1[[#This Row],[Column1]])</f>
        <v>Robustrion Anti-Scratch &amp;</v>
      </c>
      <c r="E852" t="s">
        <v>1305</v>
      </c>
      <c r="F852" t="s">
        <v>1306</v>
      </c>
      <c r="G852" t="s">
        <v>1307</v>
      </c>
      <c r="H852" t="s">
        <v>1308</v>
      </c>
      <c r="I852" s="1">
        <v>120</v>
      </c>
      <c r="J852" s="1">
        <v>1499</v>
      </c>
      <c r="K852" s="4">
        <v>0.75</v>
      </c>
      <c r="L852">
        <f>IF(Table1[[#This Row],[discount_percentage]]&gt;=0.5, 1,0)</f>
        <v>1</v>
      </c>
      <c r="M852">
        <v>4.0999999999999996</v>
      </c>
      <c r="N852" s="2">
        <v>670</v>
      </c>
      <c r="O852" s="5">
        <f>IF(Table1[[#This Row],[rating_count]]&lt;1000, 1, 0)</f>
        <v>1</v>
      </c>
      <c r="P852" s="6">
        <f>Table1[[#This Row],[actual_price]]*Table1[[#This Row],[rating_count]]</f>
        <v>1004330</v>
      </c>
      <c r="Q852" s="3" t="str">
        <f>IF(Table1[[#This Row],[discounted_price]]&lt;200, "₹ 200",IF(Table1[[#This Row],[discounted_price]]&lt;=500,"₹ 200-₹ 500", "&gt;₹ 500"))</f>
        <v>₹ 200</v>
      </c>
      <c r="R852">
        <f>Table1[[#This Row],[rating]]*Table1[[#This Row],[rating_count]]</f>
        <v>2746.9999999999995</v>
      </c>
      <c r="S852" t="str">
        <f>IF(Table1[[#This Row],[discount_percentage]]&lt;0.25, "Low", IF(Table1[[#This Row],[discount_percentage]]&lt;0.5, "Medium", "High"))</f>
        <v>High</v>
      </c>
    </row>
    <row r="853" spans="1:19" x14ac:dyDescent="0.25">
      <c r="A853" t="s">
        <v>1842</v>
      </c>
      <c r="B853" t="s">
        <v>1843</v>
      </c>
      <c r="C853" t="str">
        <f>TRIM(LEFT(Table1[[#This Row],[product_name]], FIND(" ", Table1[[#This Row],[product_name]], FIND(" ", Table1[[#This Row],[product_name]], FIND(" ", Table1[[#This Row],[product_name]])+1)+1)))</f>
        <v>Portronics Ruffpad 15</v>
      </c>
      <c r="D853" t="str">
        <f>PROPER(Table1[[#This Row],[Column1]])</f>
        <v>Portronics Ruffpad 15</v>
      </c>
      <c r="E853" t="s">
        <v>21</v>
      </c>
      <c r="F853" t="s">
        <v>22</v>
      </c>
      <c r="G853" t="s">
        <v>23</v>
      </c>
      <c r="H853" t="s">
        <v>24</v>
      </c>
      <c r="I853" s="1">
        <v>970</v>
      </c>
      <c r="J853" s="1">
        <v>2999</v>
      </c>
      <c r="K853" s="4">
        <v>0.53</v>
      </c>
      <c r="L853">
        <f>IF(Table1[[#This Row],[discount_percentage]]&gt;=0.5, 1,0)</f>
        <v>1</v>
      </c>
      <c r="M853">
        <v>4.3</v>
      </c>
      <c r="N853" s="2">
        <v>3530</v>
      </c>
      <c r="O853" s="5">
        <f>IF(Table1[[#This Row],[rating_count]]&lt;1000, 1, 0)</f>
        <v>0</v>
      </c>
      <c r="P853" s="6">
        <f>Table1[[#This Row],[actual_price]]*Table1[[#This Row],[rating_count]]</f>
        <v>10586470</v>
      </c>
      <c r="Q853" s="3" t="str">
        <f>IF(Table1[[#This Row],[discounted_price]]&lt;200, "₹ 200",IF(Table1[[#This Row],[discounted_price]]&lt;=500,"₹ 200-₹ 500", "&gt;₹ 500"))</f>
        <v>&gt;₹ 500</v>
      </c>
      <c r="R853">
        <f>Table1[[#This Row],[rating]]*Table1[[#This Row],[rating_count]]</f>
        <v>15179</v>
      </c>
      <c r="S853" t="str">
        <f>IF(Table1[[#This Row],[discount_percentage]]&lt;0.25, "Low", IF(Table1[[#This Row],[discount_percentage]]&lt;0.5, "Medium", "High"))</f>
        <v>High</v>
      </c>
    </row>
    <row r="854" spans="1:19" x14ac:dyDescent="0.25">
      <c r="A854" t="s">
        <v>1844</v>
      </c>
      <c r="B854" t="s">
        <v>1845</v>
      </c>
      <c r="C854" t="str">
        <f>TRIM(LEFT(Table1[[#This Row],[product_name]], FIND(" ", Table1[[#This Row],[product_name]], FIND(" ", Table1[[#This Row],[product_name]], FIND(" ", Table1[[#This Row],[product_name]])+1)+1)))</f>
        <v>DIGITEK¬Æ (DLS-9FT) Lightweight</v>
      </c>
      <c r="D854" t="str">
        <f>PROPER(Table1[[#This Row],[Column1]])</f>
        <v>Digitek¬Æ (Dls-9Ft) Lightweight</v>
      </c>
      <c r="E854" t="s">
        <v>21</v>
      </c>
      <c r="F854" t="s">
        <v>22</v>
      </c>
      <c r="G854" t="s">
        <v>23</v>
      </c>
      <c r="H854" t="s">
        <v>24</v>
      </c>
      <c r="I854" s="1">
        <v>209</v>
      </c>
      <c r="J854" s="1">
        <v>1299</v>
      </c>
      <c r="K854" s="4">
        <v>0.46</v>
      </c>
      <c r="L854">
        <f>IF(Table1[[#This Row],[discount_percentage]]&gt;=0.5, 1,0)</f>
        <v>0</v>
      </c>
      <c r="M854">
        <v>4.3</v>
      </c>
      <c r="N854" s="2">
        <v>6183</v>
      </c>
      <c r="O854" s="5">
        <f>IF(Table1[[#This Row],[rating_count]]&lt;1000, 1, 0)</f>
        <v>0</v>
      </c>
      <c r="P854" s="6">
        <f>Table1[[#This Row],[actual_price]]*Table1[[#This Row],[rating_count]]</f>
        <v>8031717</v>
      </c>
      <c r="Q854" s="3" t="str">
        <f>IF(Table1[[#This Row],[discounted_price]]&lt;200, "₹ 200",IF(Table1[[#This Row],[discounted_price]]&lt;=500,"₹ 200-₹ 500", "&gt;₹ 500"))</f>
        <v>₹ 200-₹ 500</v>
      </c>
      <c r="R854">
        <f>Table1[[#This Row],[rating]]*Table1[[#This Row],[rating_count]]</f>
        <v>26586.899999999998</v>
      </c>
      <c r="S854" t="str">
        <f>IF(Table1[[#This Row],[discount_percentage]]&lt;0.25, "Low", IF(Table1[[#This Row],[discount_percentage]]&lt;0.5, "Medium", "High"))</f>
        <v>Medium</v>
      </c>
    </row>
    <row r="855" spans="1:19" x14ac:dyDescent="0.25">
      <c r="A855" t="s">
        <v>1846</v>
      </c>
      <c r="B855" t="s">
        <v>1847</v>
      </c>
      <c r="C855" t="str">
        <f>TRIM(LEFT(Table1[[#This Row],[product_name]], FIND(" ", Table1[[#This Row],[product_name]], FIND(" ", Table1[[#This Row],[product_name]], FIND(" ", Table1[[#This Row],[product_name]])+1)+1)))</f>
        <v>Classmate Pulse 1</v>
      </c>
      <c r="D855" t="str">
        <f>PROPER(Table1[[#This Row],[Column1]])</f>
        <v>Classmate Pulse 1</v>
      </c>
      <c r="E855" t="s">
        <v>21</v>
      </c>
      <c r="F855" t="s">
        <v>22</v>
      </c>
      <c r="G855" t="s">
        <v>1240</v>
      </c>
      <c r="H855" t="s">
        <v>1241</v>
      </c>
      <c r="I855" s="1">
        <v>1490</v>
      </c>
      <c r="J855" s="1">
        <v>300</v>
      </c>
      <c r="K855" s="4">
        <v>0</v>
      </c>
      <c r="L855">
        <f>IF(Table1[[#This Row],[discount_percentage]]&gt;=0.5, 1,0)</f>
        <v>0</v>
      </c>
      <c r="M855">
        <v>4.2</v>
      </c>
      <c r="N855" s="2">
        <v>419</v>
      </c>
      <c r="O855" s="5">
        <f>IF(Table1[[#This Row],[rating_count]]&lt;1000, 1, 0)</f>
        <v>1</v>
      </c>
      <c r="P855" s="6">
        <f>Table1[[#This Row],[actual_price]]*Table1[[#This Row],[rating_count]]</f>
        <v>125700</v>
      </c>
      <c r="Q855" s="3" t="str">
        <f>IF(Table1[[#This Row],[discounted_price]]&lt;200, "₹ 200",IF(Table1[[#This Row],[discounted_price]]&lt;=500,"₹ 200-₹ 500", "&gt;₹ 500"))</f>
        <v>&gt;₹ 500</v>
      </c>
      <c r="R855">
        <f>Table1[[#This Row],[rating]]*Table1[[#This Row],[rating_count]]</f>
        <v>1759.8000000000002</v>
      </c>
      <c r="S855" t="str">
        <f>IF(Table1[[#This Row],[discount_percentage]]&lt;0.25, "Low", IF(Table1[[#This Row],[discount_percentage]]&lt;0.5, "Medium", "High"))</f>
        <v>Low</v>
      </c>
    </row>
    <row r="856" spans="1:19" x14ac:dyDescent="0.25">
      <c r="A856" t="s">
        <v>1848</v>
      </c>
      <c r="B856" t="s">
        <v>1849</v>
      </c>
      <c r="C856" t="str">
        <f>TRIM(LEFT(Table1[[#This Row],[product_name]], FIND(" ", Table1[[#This Row],[product_name]], FIND(" ", Table1[[#This Row],[product_name]], FIND(" ", Table1[[#This Row],[product_name]])+1)+1)))</f>
        <v>Scarters Mouse Pad,</v>
      </c>
      <c r="D856" t="str">
        <f>PROPER(Table1[[#This Row],[Column1]])</f>
        <v>Scarters Mouse Pad,</v>
      </c>
      <c r="E856" t="s">
        <v>1311</v>
      </c>
      <c r="F856" t="s">
        <v>1312</v>
      </c>
      <c r="G856" t="s">
        <v>1850</v>
      </c>
      <c r="H856" t="s">
        <v>1851</v>
      </c>
      <c r="I856" s="1">
        <v>99</v>
      </c>
      <c r="J856" s="1">
        <v>1995</v>
      </c>
      <c r="K856" s="4">
        <v>0.5</v>
      </c>
      <c r="L856">
        <f>IF(Table1[[#This Row],[discount_percentage]]&gt;=0.5, 1,0)</f>
        <v>1</v>
      </c>
      <c r="M856">
        <v>4.5</v>
      </c>
      <c r="N856" s="2">
        <v>7317</v>
      </c>
      <c r="O856" s="5">
        <f>IF(Table1[[#This Row],[rating_count]]&lt;1000, 1, 0)</f>
        <v>0</v>
      </c>
      <c r="P856" s="6">
        <f>Table1[[#This Row],[actual_price]]*Table1[[#This Row],[rating_count]]</f>
        <v>14597415</v>
      </c>
      <c r="Q856" s="3" t="str">
        <f>IF(Table1[[#This Row],[discounted_price]]&lt;200, "₹ 200",IF(Table1[[#This Row],[discounted_price]]&lt;=500,"₹ 200-₹ 500", "&gt;₹ 500"))</f>
        <v>₹ 200</v>
      </c>
      <c r="R856">
        <f>Table1[[#This Row],[rating]]*Table1[[#This Row],[rating_count]]</f>
        <v>32926.5</v>
      </c>
      <c r="S856" t="str">
        <f>IF(Table1[[#This Row],[discount_percentage]]&lt;0.25, "Low", IF(Table1[[#This Row],[discount_percentage]]&lt;0.5, "Medium", "High"))</f>
        <v>High</v>
      </c>
    </row>
    <row r="857" spans="1:19" x14ac:dyDescent="0.25">
      <c r="A857" t="s">
        <v>1852</v>
      </c>
      <c r="B857" t="s">
        <v>1853</v>
      </c>
      <c r="C857" t="str">
        <f>TRIM(LEFT(Table1[[#This Row],[product_name]], FIND(" ", Table1[[#This Row],[product_name]], FIND(" ", Table1[[#This Row],[product_name]], FIND(" ", Table1[[#This Row],[product_name]])+1)+1)))</f>
        <v>Casio MJ-120D 150</v>
      </c>
      <c r="D857" t="str">
        <f>PROPER(Table1[[#This Row],[Column1]])</f>
        <v>Casio Mj-120D 150</v>
      </c>
      <c r="E857" t="s">
        <v>21</v>
      </c>
      <c r="F857" t="s">
        <v>22</v>
      </c>
      <c r="G857" t="s">
        <v>1240</v>
      </c>
      <c r="H857" t="s">
        <v>1241</v>
      </c>
      <c r="I857" s="1">
        <v>149</v>
      </c>
      <c r="J857" s="1">
        <v>535</v>
      </c>
      <c r="K857" s="4">
        <v>0</v>
      </c>
      <c r="L857">
        <f>IF(Table1[[#This Row],[discount_percentage]]&gt;=0.5, 1,0)</f>
        <v>0</v>
      </c>
      <c r="M857">
        <v>4.4000000000000004</v>
      </c>
      <c r="N857" s="2">
        <v>4426</v>
      </c>
      <c r="O857" s="5">
        <f>IF(Table1[[#This Row],[rating_count]]&lt;1000, 1, 0)</f>
        <v>0</v>
      </c>
      <c r="P857" s="6">
        <f>Table1[[#This Row],[actual_price]]*Table1[[#This Row],[rating_count]]</f>
        <v>2367910</v>
      </c>
      <c r="Q857" s="3" t="str">
        <f>IF(Table1[[#This Row],[discounted_price]]&lt;200, "₹ 200",IF(Table1[[#This Row],[discounted_price]]&lt;=500,"₹ 200-₹ 500", "&gt;₹ 500"))</f>
        <v>₹ 200</v>
      </c>
      <c r="R857">
        <f>Table1[[#This Row],[rating]]*Table1[[#This Row],[rating_count]]</f>
        <v>19474.400000000001</v>
      </c>
      <c r="S857" t="str">
        <f>IF(Table1[[#This Row],[discount_percentage]]&lt;0.25, "Low", IF(Table1[[#This Row],[discount_percentage]]&lt;0.5, "Medium", "High"))</f>
        <v>Low</v>
      </c>
    </row>
    <row r="858" spans="1:19" x14ac:dyDescent="0.25">
      <c r="A858" t="s">
        <v>1854</v>
      </c>
      <c r="B858" t="s">
        <v>1855</v>
      </c>
      <c r="C858" t="str">
        <f>TRIM(LEFT(Table1[[#This Row],[product_name]], FIND(" ", Table1[[#This Row],[product_name]], FIND(" ", Table1[[#This Row],[product_name]], FIND(" ", Table1[[#This Row],[product_name]])+1)+1)))</f>
        <v>Gizga Essentials Laptop</v>
      </c>
      <c r="D858" t="str">
        <f>PROPER(Table1[[#This Row],[Column1]])</f>
        <v>Gizga Essentials Laptop</v>
      </c>
      <c r="E858" t="s">
        <v>21</v>
      </c>
      <c r="F858" t="s">
        <v>22</v>
      </c>
      <c r="G858" t="s">
        <v>1396</v>
      </c>
      <c r="H858" t="s">
        <v>1397</v>
      </c>
      <c r="I858" s="1">
        <v>575</v>
      </c>
      <c r="J858" s="1">
        <v>1099</v>
      </c>
      <c r="K858" s="4">
        <v>0.76</v>
      </c>
      <c r="L858">
        <f>IF(Table1[[#This Row],[discount_percentage]]&gt;=0.5, 1,0)</f>
        <v>1</v>
      </c>
      <c r="M858">
        <v>4.0999999999999996</v>
      </c>
      <c r="N858" s="2">
        <v>1092</v>
      </c>
      <c r="O858" s="5">
        <f>IF(Table1[[#This Row],[rating_count]]&lt;1000, 1, 0)</f>
        <v>0</v>
      </c>
      <c r="P858" s="6">
        <f>Table1[[#This Row],[actual_price]]*Table1[[#This Row],[rating_count]]</f>
        <v>1200108</v>
      </c>
      <c r="Q858" s="3" t="str">
        <f>IF(Table1[[#This Row],[discounted_price]]&lt;200, "₹ 200",IF(Table1[[#This Row],[discounted_price]]&lt;=500,"₹ 200-₹ 500", "&gt;₹ 500"))</f>
        <v>&gt;₹ 500</v>
      </c>
      <c r="R858">
        <f>Table1[[#This Row],[rating]]*Table1[[#This Row],[rating_count]]</f>
        <v>4477.2</v>
      </c>
      <c r="S858" t="str">
        <f>IF(Table1[[#This Row],[discount_percentage]]&lt;0.25, "Low", IF(Table1[[#This Row],[discount_percentage]]&lt;0.5, "Medium", "High"))</f>
        <v>High</v>
      </c>
    </row>
    <row r="859" spans="1:19" x14ac:dyDescent="0.25">
      <c r="A859" t="s">
        <v>1856</v>
      </c>
      <c r="B859" t="s">
        <v>1857</v>
      </c>
      <c r="C859" t="str">
        <f>TRIM(LEFT(Table1[[#This Row],[product_name]], FIND(" ", Table1[[#This Row],[product_name]], FIND(" ", Table1[[#This Row],[product_name]], FIND(" ", Table1[[#This Row],[product_name]])+1)+1)))</f>
        <v>Parker Vector Camouflage</v>
      </c>
      <c r="D859" t="str">
        <f>PROPER(Table1[[#This Row],[Column1]])</f>
        <v>Parker Vector Camouflage</v>
      </c>
      <c r="E859" t="s">
        <v>21</v>
      </c>
      <c r="F859" t="s">
        <v>22</v>
      </c>
      <c r="G859" t="s">
        <v>23</v>
      </c>
      <c r="H859" t="s">
        <v>24</v>
      </c>
      <c r="I859" s="1">
        <v>333</v>
      </c>
      <c r="J859" s="1">
        <v>450</v>
      </c>
      <c r="K859" s="4">
        <v>0.24</v>
      </c>
      <c r="L859">
        <f>IF(Table1[[#This Row],[discount_percentage]]&gt;=0.5, 1,0)</f>
        <v>0</v>
      </c>
      <c r="M859">
        <v>4.3</v>
      </c>
      <c r="N859" s="2">
        <v>2493</v>
      </c>
      <c r="O859" s="5">
        <f>IF(Table1[[#This Row],[rating_count]]&lt;1000, 1, 0)</f>
        <v>0</v>
      </c>
      <c r="P859" s="6">
        <f>Table1[[#This Row],[actual_price]]*Table1[[#This Row],[rating_count]]</f>
        <v>1121850</v>
      </c>
      <c r="Q859" s="3" t="str">
        <f>IF(Table1[[#This Row],[discounted_price]]&lt;200, "₹ 200",IF(Table1[[#This Row],[discounted_price]]&lt;=500,"₹ 200-₹ 500", "&gt;₹ 500"))</f>
        <v>₹ 200-₹ 500</v>
      </c>
      <c r="R859">
        <f>Table1[[#This Row],[rating]]*Table1[[#This Row],[rating_count]]</f>
        <v>10719.9</v>
      </c>
      <c r="S859" t="str">
        <f>IF(Table1[[#This Row],[discount_percentage]]&lt;0.25, "Low", IF(Table1[[#This Row],[discount_percentage]]&lt;0.5, "Medium", "High"))</f>
        <v>Low</v>
      </c>
    </row>
    <row r="860" spans="1:19" x14ac:dyDescent="0.25">
      <c r="A860" t="s">
        <v>1858</v>
      </c>
      <c r="B860" t="s">
        <v>1859</v>
      </c>
      <c r="C860" t="str">
        <f>TRIM(LEFT(Table1[[#This Row],[product_name]], FIND(" ", Table1[[#This Row],[product_name]], FIND(" ", Table1[[#This Row],[product_name]], FIND(" ", Table1[[#This Row],[product_name]])+1)+1)))</f>
        <v>TP-Link AC1200 Archer</v>
      </c>
      <c r="D860" t="str">
        <f>PROPER(Table1[[#This Row],[Column1]])</f>
        <v>Tp-Link Ac1200 Archer</v>
      </c>
      <c r="E860" t="s">
        <v>1305</v>
      </c>
      <c r="F860" t="s">
        <v>1306</v>
      </c>
      <c r="G860" t="s">
        <v>1307</v>
      </c>
      <c r="H860" t="s">
        <v>1308</v>
      </c>
      <c r="I860" s="1">
        <v>178</v>
      </c>
      <c r="J860" s="1">
        <v>3999</v>
      </c>
      <c r="K860" s="4">
        <v>0.38</v>
      </c>
      <c r="L860">
        <f>IF(Table1[[#This Row],[discount_percentage]]&gt;=0.5, 1,0)</f>
        <v>0</v>
      </c>
      <c r="M860">
        <v>4.4000000000000004</v>
      </c>
      <c r="N860" s="2">
        <v>12679</v>
      </c>
      <c r="O860" s="5">
        <f>IF(Table1[[#This Row],[rating_count]]&lt;1000, 1, 0)</f>
        <v>0</v>
      </c>
      <c r="P860" s="6">
        <f>Table1[[#This Row],[actual_price]]*Table1[[#This Row],[rating_count]]</f>
        <v>50703321</v>
      </c>
      <c r="Q860" s="3" t="str">
        <f>IF(Table1[[#This Row],[discounted_price]]&lt;200, "₹ 200",IF(Table1[[#This Row],[discounted_price]]&lt;=500,"₹ 200-₹ 500", "&gt;₹ 500"))</f>
        <v>₹ 200</v>
      </c>
      <c r="R860">
        <f>Table1[[#This Row],[rating]]*Table1[[#This Row],[rating_count]]</f>
        <v>55787.600000000006</v>
      </c>
      <c r="S860" t="str">
        <f>IF(Table1[[#This Row],[discount_percentage]]&lt;0.25, "Low", IF(Table1[[#This Row],[discount_percentage]]&lt;0.5, "Medium", "High"))</f>
        <v>Medium</v>
      </c>
    </row>
    <row r="861" spans="1:19" x14ac:dyDescent="0.25">
      <c r="A861" t="s">
        <v>1860</v>
      </c>
      <c r="B861" t="s">
        <v>1861</v>
      </c>
      <c r="C861" t="str">
        <f>TRIM(LEFT(Table1[[#This Row],[product_name]], FIND(" ", Table1[[#This Row],[product_name]], FIND(" ", Table1[[#This Row],[product_name]], FIND(" ", Table1[[#This Row],[product_name]])+1)+1)))</f>
        <v>HP Deskjet 2723</v>
      </c>
      <c r="D861" t="str">
        <f>PROPER(Table1[[#This Row],[Column1]])</f>
        <v>Hp Deskjet 2723</v>
      </c>
      <c r="E861" t="s">
        <v>52</v>
      </c>
      <c r="F861" t="s">
        <v>750</v>
      </c>
      <c r="G861" t="s">
        <v>751</v>
      </c>
      <c r="H861" t="s">
        <v>752</v>
      </c>
      <c r="I861" s="1">
        <v>1599</v>
      </c>
      <c r="J861" s="1">
        <v>7005</v>
      </c>
      <c r="K861" s="4">
        <v>0.16</v>
      </c>
      <c r="L861">
        <f>IF(Table1[[#This Row],[discount_percentage]]&gt;=0.5, 1,0)</f>
        <v>0</v>
      </c>
      <c r="M861">
        <v>3.6</v>
      </c>
      <c r="N861" s="2">
        <v>4199</v>
      </c>
      <c r="O861" s="5">
        <f>IF(Table1[[#This Row],[rating_count]]&lt;1000, 1, 0)</f>
        <v>0</v>
      </c>
      <c r="P861" s="6">
        <f>Table1[[#This Row],[actual_price]]*Table1[[#This Row],[rating_count]]</f>
        <v>29413995</v>
      </c>
      <c r="Q861" s="3" t="str">
        <f>IF(Table1[[#This Row],[discounted_price]]&lt;200, "₹ 200",IF(Table1[[#This Row],[discounted_price]]&lt;=500,"₹ 200-₹ 500", "&gt;₹ 500"))</f>
        <v>&gt;₹ 500</v>
      </c>
      <c r="R861">
        <f>Table1[[#This Row],[rating]]*Table1[[#This Row],[rating_count]]</f>
        <v>15116.4</v>
      </c>
      <c r="S861" t="str">
        <f>IF(Table1[[#This Row],[discount_percentage]]&lt;0.25, "Low", IF(Table1[[#This Row],[discount_percentage]]&lt;0.5, "Medium", "High"))</f>
        <v>Low</v>
      </c>
    </row>
    <row r="862" spans="1:19" x14ac:dyDescent="0.25">
      <c r="A862" t="s">
        <v>1862</v>
      </c>
      <c r="B862" t="s">
        <v>1863</v>
      </c>
      <c r="C862" t="str">
        <f>TRIM(LEFT(Table1[[#This Row],[product_name]], FIND(" ", Table1[[#This Row],[product_name]], FIND(" ", Table1[[#This Row],[product_name]], FIND(" ", Table1[[#This Row],[product_name]])+1)+1)))</f>
        <v>Xiaomi Mi 4A</v>
      </c>
      <c r="D862" t="str">
        <f>PROPER(Table1[[#This Row],[Column1]])</f>
        <v>Xiaomi Mi 4A</v>
      </c>
      <c r="E862" t="s">
        <v>52</v>
      </c>
      <c r="F862" t="s">
        <v>750</v>
      </c>
      <c r="G862" t="s">
        <v>751</v>
      </c>
      <c r="H862" t="s">
        <v>752</v>
      </c>
      <c r="I862" s="1">
        <v>499</v>
      </c>
      <c r="J862" s="1">
        <v>2999</v>
      </c>
      <c r="K862" s="4">
        <v>0.48</v>
      </c>
      <c r="L862">
        <f>IF(Table1[[#This Row],[discount_percentage]]&gt;=0.5, 1,0)</f>
        <v>0</v>
      </c>
      <c r="M862">
        <v>4</v>
      </c>
      <c r="N862" s="2">
        <v>11113</v>
      </c>
      <c r="O862" s="5">
        <f>IF(Table1[[#This Row],[rating_count]]&lt;1000, 1, 0)</f>
        <v>0</v>
      </c>
      <c r="P862" s="6">
        <f>Table1[[#This Row],[actual_price]]*Table1[[#This Row],[rating_count]]</f>
        <v>33327887</v>
      </c>
      <c r="Q862" s="3" t="str">
        <f>IF(Table1[[#This Row],[discounted_price]]&lt;200, "₹ 200",IF(Table1[[#This Row],[discounted_price]]&lt;=500,"₹ 200-₹ 500", "&gt;₹ 500"))</f>
        <v>₹ 200-₹ 500</v>
      </c>
      <c r="R862">
        <f>Table1[[#This Row],[rating]]*Table1[[#This Row],[rating_count]]</f>
        <v>44452</v>
      </c>
      <c r="S862" t="str">
        <f>IF(Table1[[#This Row],[discount_percentage]]&lt;0.25, "Low", IF(Table1[[#This Row],[discount_percentage]]&lt;0.5, "Medium", "High"))</f>
        <v>Medium</v>
      </c>
    </row>
    <row r="863" spans="1:19" x14ac:dyDescent="0.25">
      <c r="A863" t="s">
        <v>1864</v>
      </c>
      <c r="B863" t="s">
        <v>1865</v>
      </c>
      <c r="C863" t="str">
        <f>TRIM(LEFT(Table1[[#This Row],[product_name]], FIND(" ", Table1[[#This Row],[product_name]], FIND(" ", Table1[[#This Row],[product_name]], FIND(" ", Table1[[#This Row],[product_name]])+1)+1)))</f>
        <v>SLOVIC¬Æ Tripod Mount</v>
      </c>
      <c r="D863" t="str">
        <f>PROPER(Table1[[#This Row],[Column1]])</f>
        <v>Slovic¬Æ Tripod Mount</v>
      </c>
      <c r="E863" t="s">
        <v>21</v>
      </c>
      <c r="F863" t="s">
        <v>22</v>
      </c>
      <c r="G863" t="s">
        <v>1240</v>
      </c>
      <c r="H863" t="s">
        <v>1383</v>
      </c>
      <c r="I863" s="1">
        <v>199</v>
      </c>
      <c r="J863" s="1">
        <v>799</v>
      </c>
      <c r="K863" s="4">
        <v>0.59</v>
      </c>
      <c r="L863">
        <f>IF(Table1[[#This Row],[discount_percentage]]&gt;=0.5, 1,0)</f>
        <v>1</v>
      </c>
      <c r="M863">
        <v>4.4000000000000004</v>
      </c>
      <c r="N863" s="2">
        <v>10773</v>
      </c>
      <c r="O863" s="5">
        <f>IF(Table1[[#This Row],[rating_count]]&lt;1000, 1, 0)</f>
        <v>0</v>
      </c>
      <c r="P863" s="6">
        <f>Table1[[#This Row],[actual_price]]*Table1[[#This Row],[rating_count]]</f>
        <v>8607627</v>
      </c>
      <c r="Q863" s="3" t="str">
        <f>IF(Table1[[#This Row],[discounted_price]]&lt;200, "₹ 200",IF(Table1[[#This Row],[discounted_price]]&lt;=500,"₹ 200-₹ 500", "&gt;₹ 500"))</f>
        <v>₹ 200</v>
      </c>
      <c r="R863">
        <f>Table1[[#This Row],[rating]]*Table1[[#This Row],[rating_count]]</f>
        <v>47401.200000000004</v>
      </c>
      <c r="S863" t="str">
        <f>IF(Table1[[#This Row],[discount_percentage]]&lt;0.25, "Low", IF(Table1[[#This Row],[discount_percentage]]&lt;0.5, "Medium", "High"))</f>
        <v>High</v>
      </c>
    </row>
    <row r="864" spans="1:19" x14ac:dyDescent="0.25">
      <c r="A864" t="s">
        <v>1866</v>
      </c>
      <c r="B864" t="s">
        <v>1867</v>
      </c>
      <c r="C864" t="str">
        <f>TRIM(LEFT(Table1[[#This Row],[product_name]], FIND(" ", Table1[[#This Row],[product_name]], FIND(" ", Table1[[#This Row],[product_name]], FIND(" ", Table1[[#This Row],[product_name]])+1)+1)))</f>
        <v>Orico 2.5"(6.3cm) USB</v>
      </c>
      <c r="D864" t="str">
        <f>PROPER(Table1[[#This Row],[Column1]])</f>
        <v>Orico 2.5"(6.3Cm) Usb</v>
      </c>
      <c r="E864" t="s">
        <v>52</v>
      </c>
      <c r="F864" t="s">
        <v>714</v>
      </c>
      <c r="G864" t="s">
        <v>715</v>
      </c>
      <c r="I864" s="1">
        <v>2499</v>
      </c>
      <c r="J864" s="1">
        <v>999</v>
      </c>
      <c r="K864" s="4">
        <v>0.34</v>
      </c>
      <c r="L864">
        <f>IF(Table1[[#This Row],[discount_percentage]]&gt;=0.5, 1,0)</f>
        <v>0</v>
      </c>
      <c r="M864">
        <v>4.3</v>
      </c>
      <c r="N864" s="2">
        <v>13944</v>
      </c>
      <c r="O864" s="5">
        <f>IF(Table1[[#This Row],[rating_count]]&lt;1000, 1, 0)</f>
        <v>0</v>
      </c>
      <c r="P864" s="6">
        <f>Table1[[#This Row],[actual_price]]*Table1[[#This Row],[rating_count]]</f>
        <v>13930056</v>
      </c>
      <c r="Q864" s="3" t="str">
        <f>IF(Table1[[#This Row],[discounted_price]]&lt;200, "₹ 200",IF(Table1[[#This Row],[discounted_price]]&lt;=500,"₹ 200-₹ 500", "&gt;₹ 500"))</f>
        <v>&gt;₹ 500</v>
      </c>
      <c r="R864">
        <f>Table1[[#This Row],[rating]]*Table1[[#This Row],[rating_count]]</f>
        <v>59959.199999999997</v>
      </c>
      <c r="S864" t="str">
        <f>IF(Table1[[#This Row],[discount_percentage]]&lt;0.25, "Low", IF(Table1[[#This Row],[discount_percentage]]&lt;0.5, "Medium", "High"))</f>
        <v>Medium</v>
      </c>
    </row>
    <row r="865" spans="1:19" x14ac:dyDescent="0.25">
      <c r="A865" t="s">
        <v>1868</v>
      </c>
      <c r="B865" t="s">
        <v>1869</v>
      </c>
      <c r="C865" t="str">
        <f>TRIM(LEFT(Table1[[#This Row],[product_name]], FIND(" ", Table1[[#This Row],[product_name]], FIND(" ", Table1[[#This Row],[product_name]], FIND(" ", Table1[[#This Row],[product_name]])+1)+1)))</f>
        <v>Logitech G402 Hyperion</v>
      </c>
      <c r="D865" t="str">
        <f>PROPER(Table1[[#This Row],[Column1]])</f>
        <v>Logitech G402 Hyperion</v>
      </c>
      <c r="E865" t="s">
        <v>21</v>
      </c>
      <c r="F865" t="s">
        <v>1676</v>
      </c>
      <c r="G865" t="s">
        <v>1870</v>
      </c>
      <c r="I865" s="1">
        <v>199</v>
      </c>
      <c r="J865" s="1">
        <v>2895</v>
      </c>
      <c r="K865" s="4">
        <v>0.31</v>
      </c>
      <c r="L865">
        <f>IF(Table1[[#This Row],[discount_percentage]]&gt;=0.5, 1,0)</f>
        <v>0</v>
      </c>
      <c r="M865">
        <v>4.5999999999999996</v>
      </c>
      <c r="N865" s="2">
        <v>10760</v>
      </c>
      <c r="O865" s="5">
        <f>IF(Table1[[#This Row],[rating_count]]&lt;1000, 1, 0)</f>
        <v>0</v>
      </c>
      <c r="P865" s="6">
        <f>Table1[[#This Row],[actual_price]]*Table1[[#This Row],[rating_count]]</f>
        <v>31150200</v>
      </c>
      <c r="Q865" s="3" t="str">
        <f>IF(Table1[[#This Row],[discounted_price]]&lt;200, "₹ 200",IF(Table1[[#This Row],[discounted_price]]&lt;=500,"₹ 200-₹ 500", "&gt;₹ 500"))</f>
        <v>₹ 200</v>
      </c>
      <c r="R865">
        <f>Table1[[#This Row],[rating]]*Table1[[#This Row],[rating_count]]</f>
        <v>49495.999999999993</v>
      </c>
      <c r="S865" t="str">
        <f>IF(Table1[[#This Row],[discount_percentage]]&lt;0.25, "Low", IF(Table1[[#This Row],[discount_percentage]]&lt;0.5, "Medium", "High"))</f>
        <v>Medium</v>
      </c>
    </row>
    <row r="866" spans="1:19" x14ac:dyDescent="0.25">
      <c r="A866" t="s">
        <v>1871</v>
      </c>
      <c r="B866" t="s">
        <v>1872</v>
      </c>
      <c r="C866" t="str">
        <f>TRIM(LEFT(Table1[[#This Row],[product_name]], FIND(" ", Table1[[#This Row],[product_name]], FIND(" ", Table1[[#This Row],[product_name]], FIND(" ", Table1[[#This Row],[product_name]])+1)+1)))</f>
        <v>Panasonic Eneloop BQ-CC55N</v>
      </c>
      <c r="D866" t="str">
        <f>PROPER(Table1[[#This Row],[Column1]])</f>
        <v>Panasonic Eneloop Bq-Cc55N</v>
      </c>
      <c r="E866" t="s">
        <v>52</v>
      </c>
      <c r="F866" t="s">
        <v>54</v>
      </c>
      <c r="G866" t="s">
        <v>739</v>
      </c>
      <c r="H866" t="s">
        <v>740</v>
      </c>
      <c r="I866" s="1">
        <v>939</v>
      </c>
      <c r="J866" s="1">
        <v>1500</v>
      </c>
      <c r="K866" s="4">
        <v>0</v>
      </c>
      <c r="L866">
        <f>IF(Table1[[#This Row],[discount_percentage]]&gt;=0.5, 1,0)</f>
        <v>0</v>
      </c>
      <c r="M866">
        <v>4.4000000000000004</v>
      </c>
      <c r="N866" s="2">
        <v>25996</v>
      </c>
      <c r="O866" s="5">
        <f>IF(Table1[[#This Row],[rating_count]]&lt;1000, 1, 0)</f>
        <v>0</v>
      </c>
      <c r="P866" s="6">
        <f>Table1[[#This Row],[actual_price]]*Table1[[#This Row],[rating_count]]</f>
        <v>38994000</v>
      </c>
      <c r="Q866" s="3" t="str">
        <f>IF(Table1[[#This Row],[discounted_price]]&lt;200, "₹ 200",IF(Table1[[#This Row],[discounted_price]]&lt;=500,"₹ 200-₹ 500", "&gt;₹ 500"))</f>
        <v>&gt;₹ 500</v>
      </c>
      <c r="R866">
        <f>Table1[[#This Row],[rating]]*Table1[[#This Row],[rating_count]]</f>
        <v>114382.40000000001</v>
      </c>
      <c r="S866" t="str">
        <f>IF(Table1[[#This Row],[discount_percentage]]&lt;0.25, "Low", IF(Table1[[#This Row],[discount_percentage]]&lt;0.5, "Medium", "High"))</f>
        <v>Low</v>
      </c>
    </row>
    <row r="867" spans="1:19" x14ac:dyDescent="0.25">
      <c r="A867" t="s">
        <v>1873</v>
      </c>
      <c r="B867" t="s">
        <v>1874</v>
      </c>
      <c r="C867" t="str">
        <f>TRIM(LEFT(Table1[[#This Row],[product_name]], FIND(" ", Table1[[#This Row],[product_name]], FIND(" ", Table1[[#This Row],[product_name]], FIND(" ", Table1[[#This Row],[product_name]])+1)+1)))</f>
        <v>Logitech K380 Wireless</v>
      </c>
      <c r="D867" t="str">
        <f>PROPER(Table1[[#This Row],[Column1]])</f>
        <v>Logitech K380 Wireless</v>
      </c>
      <c r="E867" t="s">
        <v>52</v>
      </c>
      <c r="F867" t="s">
        <v>714</v>
      </c>
      <c r="G867" t="s">
        <v>715</v>
      </c>
      <c r="I867" s="1">
        <v>2499</v>
      </c>
      <c r="J867" s="1">
        <v>3195</v>
      </c>
      <c r="K867" s="4">
        <v>0.17</v>
      </c>
      <c r="L867">
        <f>IF(Table1[[#This Row],[discount_percentage]]&gt;=0.5, 1,0)</f>
        <v>0</v>
      </c>
      <c r="M867">
        <v>4.5</v>
      </c>
      <c r="N867" s="2">
        <v>16146</v>
      </c>
      <c r="O867" s="5">
        <f>IF(Table1[[#This Row],[rating_count]]&lt;1000, 1, 0)</f>
        <v>0</v>
      </c>
      <c r="P867" s="6">
        <f>Table1[[#This Row],[actual_price]]*Table1[[#This Row],[rating_count]]</f>
        <v>51586470</v>
      </c>
      <c r="Q867" s="3" t="str">
        <f>IF(Table1[[#This Row],[discounted_price]]&lt;200, "₹ 200",IF(Table1[[#This Row],[discounted_price]]&lt;=500,"₹ 200-₹ 500", "&gt;₹ 500"))</f>
        <v>&gt;₹ 500</v>
      </c>
      <c r="R867">
        <f>Table1[[#This Row],[rating]]*Table1[[#This Row],[rating_count]]</f>
        <v>72657</v>
      </c>
      <c r="S867" t="str">
        <f>IF(Table1[[#This Row],[discount_percentage]]&lt;0.25, "Low", IF(Table1[[#This Row],[discount_percentage]]&lt;0.5, "Medium", "High"))</f>
        <v>Low</v>
      </c>
    </row>
    <row r="868" spans="1:19" x14ac:dyDescent="0.25">
      <c r="A868" t="s">
        <v>1875</v>
      </c>
      <c r="B868" t="s">
        <v>1876</v>
      </c>
      <c r="C868" t="str">
        <f>TRIM(LEFT(Table1[[#This Row],[product_name]], FIND(" ", Table1[[#This Row],[product_name]], FIND(" ", Table1[[#This Row],[product_name]], FIND(" ", Table1[[#This Row],[product_name]])+1)+1)))</f>
        <v>Canon PIXMA E477</v>
      </c>
      <c r="D868" t="str">
        <f>PROPER(Table1[[#This Row],[Column1]])</f>
        <v>Canon Pixma E477</v>
      </c>
      <c r="E868" t="s">
        <v>21</v>
      </c>
      <c r="F868" t="s">
        <v>22</v>
      </c>
      <c r="G868" t="s">
        <v>1240</v>
      </c>
      <c r="H868" t="s">
        <v>1241</v>
      </c>
      <c r="I868" s="1">
        <v>1439</v>
      </c>
      <c r="J868" s="1">
        <v>6355</v>
      </c>
      <c r="K868" s="4">
        <v>0.17</v>
      </c>
      <c r="L868">
        <f>IF(Table1[[#This Row],[discount_percentage]]&gt;=0.5, 1,0)</f>
        <v>0</v>
      </c>
      <c r="M868">
        <v>3.9</v>
      </c>
      <c r="N868" s="2">
        <v>8280</v>
      </c>
      <c r="O868" s="5">
        <f>IF(Table1[[#This Row],[rating_count]]&lt;1000, 1, 0)</f>
        <v>0</v>
      </c>
      <c r="P868" s="6">
        <f>Table1[[#This Row],[actual_price]]*Table1[[#This Row],[rating_count]]</f>
        <v>52619400</v>
      </c>
      <c r="Q868" s="3" t="str">
        <f>IF(Table1[[#This Row],[discounted_price]]&lt;200, "₹ 200",IF(Table1[[#This Row],[discounted_price]]&lt;=500,"₹ 200-₹ 500", "&gt;₹ 500"))</f>
        <v>&gt;₹ 500</v>
      </c>
      <c r="R868">
        <f>Table1[[#This Row],[rating]]*Table1[[#This Row],[rating_count]]</f>
        <v>32292</v>
      </c>
      <c r="S868" t="str">
        <f>IF(Table1[[#This Row],[discount_percentage]]&lt;0.25, "Low", IF(Table1[[#This Row],[discount_percentage]]&lt;0.5, "Medium", "High"))</f>
        <v>Low</v>
      </c>
    </row>
    <row r="869" spans="1:19" x14ac:dyDescent="0.25">
      <c r="A869" t="s">
        <v>1877</v>
      </c>
      <c r="B869" t="s">
        <v>1878</v>
      </c>
      <c r="C869" t="str">
        <f>TRIM(LEFT(Table1[[#This Row],[product_name]], FIND(" ", Table1[[#This Row],[product_name]], FIND(" ", Table1[[#This Row],[product_name]], FIND(" ", Table1[[#This Row],[product_name]])+1)+1)))</f>
        <v>Redgear Cosmo 7,1</v>
      </c>
      <c r="D869" t="str">
        <f>PROPER(Table1[[#This Row],[Column1]])</f>
        <v>Redgear Cosmo 7,1</v>
      </c>
      <c r="E869" t="s">
        <v>52</v>
      </c>
      <c r="F869" t="s">
        <v>750</v>
      </c>
      <c r="G869" t="s">
        <v>751</v>
      </c>
      <c r="H869" t="s">
        <v>752</v>
      </c>
      <c r="I869" s="1">
        <v>1099</v>
      </c>
      <c r="J869" s="1">
        <v>2999</v>
      </c>
      <c r="K869" s="4">
        <v>0.34</v>
      </c>
      <c r="L869">
        <f>IF(Table1[[#This Row],[discount_percentage]]&gt;=0.5, 1,0)</f>
        <v>0</v>
      </c>
      <c r="M869">
        <v>4.3</v>
      </c>
      <c r="N869" s="2">
        <v>14237</v>
      </c>
      <c r="O869" s="5">
        <f>IF(Table1[[#This Row],[rating_count]]&lt;1000, 1, 0)</f>
        <v>0</v>
      </c>
      <c r="P869" s="6">
        <f>Table1[[#This Row],[actual_price]]*Table1[[#This Row],[rating_count]]</f>
        <v>42696763</v>
      </c>
      <c r="Q869" s="3" t="str">
        <f>IF(Table1[[#This Row],[discounted_price]]&lt;200, "₹ 200",IF(Table1[[#This Row],[discounted_price]]&lt;=500,"₹ 200-₹ 500", "&gt;₹ 500"))</f>
        <v>&gt;₹ 500</v>
      </c>
      <c r="R869">
        <f>Table1[[#This Row],[rating]]*Table1[[#This Row],[rating_count]]</f>
        <v>61219.1</v>
      </c>
      <c r="S869" t="str">
        <f>IF(Table1[[#This Row],[discount_percentage]]&lt;0.25, "Low", IF(Table1[[#This Row],[discount_percentage]]&lt;0.5, "Medium", "High"))</f>
        <v>Medium</v>
      </c>
    </row>
    <row r="870" spans="1:19" x14ac:dyDescent="0.25">
      <c r="A870" t="s">
        <v>1879</v>
      </c>
      <c r="B870" t="s">
        <v>1880</v>
      </c>
      <c r="C870" t="str">
        <f>TRIM(LEFT(Table1[[#This Row],[product_name]], FIND(" ", Table1[[#This Row],[product_name]], FIND(" ", Table1[[#This Row],[product_name]], FIND(" ", Table1[[#This Row],[product_name]])+1)+1)))</f>
        <v>Belkin Essential Series</v>
      </c>
      <c r="D870" t="str">
        <f>PROPER(Table1[[#This Row],[Column1]])</f>
        <v>Belkin Essential Series</v>
      </c>
      <c r="E870" t="s">
        <v>1305</v>
      </c>
      <c r="F870" t="s">
        <v>1306</v>
      </c>
      <c r="G870" t="s">
        <v>1307</v>
      </c>
      <c r="H870" t="s">
        <v>1308</v>
      </c>
      <c r="I870" s="1">
        <v>157</v>
      </c>
      <c r="J870" s="1">
        <v>1499</v>
      </c>
      <c r="K870" s="4">
        <v>0.14000000000000001</v>
      </c>
      <c r="L870">
        <f>IF(Table1[[#This Row],[discount_percentage]]&gt;=0.5, 1,0)</f>
        <v>0</v>
      </c>
      <c r="M870">
        <v>4.5</v>
      </c>
      <c r="N870" s="2">
        <v>20668</v>
      </c>
      <c r="O870" s="5">
        <f>IF(Table1[[#This Row],[rating_count]]&lt;1000, 1, 0)</f>
        <v>0</v>
      </c>
      <c r="P870" s="6">
        <f>Table1[[#This Row],[actual_price]]*Table1[[#This Row],[rating_count]]</f>
        <v>30981332</v>
      </c>
      <c r="Q870" s="3" t="str">
        <f>IF(Table1[[#This Row],[discounted_price]]&lt;200, "₹ 200",IF(Table1[[#This Row],[discounted_price]]&lt;=500,"₹ 200-₹ 500", "&gt;₹ 500"))</f>
        <v>₹ 200</v>
      </c>
      <c r="R870">
        <f>Table1[[#This Row],[rating]]*Table1[[#This Row],[rating_count]]</f>
        <v>93006</v>
      </c>
      <c r="S870" t="str">
        <f>IF(Table1[[#This Row],[discount_percentage]]&lt;0.25, "Low", IF(Table1[[#This Row],[discount_percentage]]&lt;0.5, "Medium", "High"))</f>
        <v>Low</v>
      </c>
    </row>
    <row r="871" spans="1:19" x14ac:dyDescent="0.25">
      <c r="A871" t="s">
        <v>1881</v>
      </c>
      <c r="B871" t="s">
        <v>1882</v>
      </c>
      <c r="C871" t="str">
        <f>TRIM(LEFT(Table1[[#This Row],[product_name]], FIND(" ", Table1[[#This Row],[product_name]], FIND(" ", Table1[[#This Row],[product_name]], FIND(" ", Table1[[#This Row],[product_name]])+1)+1)))</f>
        <v>Classmate Long Book</v>
      </c>
      <c r="D871" t="str">
        <f>PROPER(Table1[[#This Row],[Column1]])</f>
        <v>Classmate Long Book</v>
      </c>
      <c r="E871" t="s">
        <v>21</v>
      </c>
      <c r="F871" t="s">
        <v>41</v>
      </c>
      <c r="G871" t="s">
        <v>42</v>
      </c>
      <c r="H871" t="s">
        <v>43</v>
      </c>
      <c r="I871" s="1">
        <v>999</v>
      </c>
      <c r="J871" s="1">
        <v>165</v>
      </c>
      <c r="K871" s="4">
        <v>0</v>
      </c>
      <c r="L871">
        <f>IF(Table1[[#This Row],[discount_percentage]]&gt;=0.5, 1,0)</f>
        <v>0</v>
      </c>
      <c r="M871">
        <v>4.5</v>
      </c>
      <c r="N871" s="2">
        <v>1674</v>
      </c>
      <c r="O871" s="5">
        <f>IF(Table1[[#This Row],[rating_count]]&lt;1000, 1, 0)</f>
        <v>0</v>
      </c>
      <c r="P871" s="6">
        <f>Table1[[#This Row],[actual_price]]*Table1[[#This Row],[rating_count]]</f>
        <v>276210</v>
      </c>
      <c r="Q871" s="3" t="str">
        <f>IF(Table1[[#This Row],[discounted_price]]&lt;200, "₹ 200",IF(Table1[[#This Row],[discounted_price]]&lt;=500,"₹ 200-₹ 500", "&gt;₹ 500"))</f>
        <v>&gt;₹ 500</v>
      </c>
      <c r="R871">
        <f>Table1[[#This Row],[rating]]*Table1[[#This Row],[rating_count]]</f>
        <v>7533</v>
      </c>
      <c r="S871" t="str">
        <f>IF(Table1[[#This Row],[discount_percentage]]&lt;0.25, "Low", IF(Table1[[#This Row],[discount_percentage]]&lt;0.5, "Medium", "High"))</f>
        <v>Low</v>
      </c>
    </row>
    <row r="872" spans="1:19" x14ac:dyDescent="0.25">
      <c r="A872" t="s">
        <v>1883</v>
      </c>
      <c r="B872" t="s">
        <v>1884</v>
      </c>
      <c r="C872" t="str">
        <f>TRIM(LEFT(Table1[[#This Row],[product_name]], FIND(" ", Table1[[#This Row],[product_name]], FIND(" ", Table1[[#This Row],[product_name]], FIND(" ", Table1[[#This Row],[product_name]])+1)+1)))</f>
        <v>Artis AR-45W-MG2 45</v>
      </c>
      <c r="D872" t="str">
        <f>PROPER(Table1[[#This Row],[Column1]])</f>
        <v>Artis Ar-45W-Mg2 45</v>
      </c>
      <c r="E872" t="s">
        <v>21</v>
      </c>
      <c r="F872" t="s">
        <v>22</v>
      </c>
      <c r="G872" t="s">
        <v>1240</v>
      </c>
      <c r="H872" t="s">
        <v>1383</v>
      </c>
      <c r="I872" s="1">
        <v>115</v>
      </c>
      <c r="J872" s="1">
        <v>3499</v>
      </c>
      <c r="K872" s="4">
        <v>0.51</v>
      </c>
      <c r="L872">
        <f>IF(Table1[[#This Row],[discount_percentage]]&gt;=0.5, 1,0)</f>
        <v>1</v>
      </c>
      <c r="M872">
        <v>3.6</v>
      </c>
      <c r="N872" s="2">
        <v>7689</v>
      </c>
      <c r="O872" s="5">
        <f>IF(Table1[[#This Row],[rating_count]]&lt;1000, 1, 0)</f>
        <v>0</v>
      </c>
      <c r="P872" s="6">
        <f>Table1[[#This Row],[actual_price]]*Table1[[#This Row],[rating_count]]</f>
        <v>26903811</v>
      </c>
      <c r="Q872" s="3" t="str">
        <f>IF(Table1[[#This Row],[discounted_price]]&lt;200, "₹ 200",IF(Table1[[#This Row],[discounted_price]]&lt;=500,"₹ 200-₹ 500", "&gt;₹ 500"))</f>
        <v>₹ 200</v>
      </c>
      <c r="R872">
        <f>Table1[[#This Row],[rating]]*Table1[[#This Row],[rating_count]]</f>
        <v>27680.400000000001</v>
      </c>
      <c r="S872" t="str">
        <f>IF(Table1[[#This Row],[discount_percentage]]&lt;0.25, "Low", IF(Table1[[#This Row],[discount_percentage]]&lt;0.5, "Medium", "High"))</f>
        <v>High</v>
      </c>
    </row>
    <row r="873" spans="1:19" x14ac:dyDescent="0.25">
      <c r="A873" t="s">
        <v>1885</v>
      </c>
      <c r="B873" t="s">
        <v>1886</v>
      </c>
      <c r="C873" t="str">
        <f>TRIM(LEFT(Table1[[#This Row],[product_name]], FIND(" ", Table1[[#This Row],[product_name]], FIND(" ", Table1[[#This Row],[product_name]], FIND(" ", Table1[[#This Row],[product_name]])+1)+1)))</f>
        <v>Imou 360¬∞ 1080P</v>
      </c>
      <c r="D873" t="str">
        <f>PROPER(Table1[[#This Row],[Column1]])</f>
        <v>Imou 360¬∞ 1080P</v>
      </c>
      <c r="E873" t="s">
        <v>21</v>
      </c>
      <c r="F873" t="s">
        <v>22</v>
      </c>
      <c r="G873" t="s">
        <v>1240</v>
      </c>
      <c r="H873" t="s">
        <v>1244</v>
      </c>
      <c r="I873" s="1">
        <v>175</v>
      </c>
      <c r="J873" s="1">
        <v>7500</v>
      </c>
      <c r="K873" s="4">
        <v>0.69</v>
      </c>
      <c r="L873">
        <f>IF(Table1[[#This Row],[discount_percentage]]&gt;=0.5, 1,0)</f>
        <v>1</v>
      </c>
      <c r="M873">
        <v>4.0999999999999996</v>
      </c>
      <c r="N873" s="2">
        <v>5554</v>
      </c>
      <c r="O873" s="5">
        <f>IF(Table1[[#This Row],[rating_count]]&lt;1000, 1, 0)</f>
        <v>0</v>
      </c>
      <c r="P873" s="6">
        <f>Table1[[#This Row],[actual_price]]*Table1[[#This Row],[rating_count]]</f>
        <v>41655000</v>
      </c>
      <c r="Q873" s="3" t="str">
        <f>IF(Table1[[#This Row],[discounted_price]]&lt;200, "₹ 200",IF(Table1[[#This Row],[discounted_price]]&lt;=500,"₹ 200-₹ 500", "&gt;₹ 500"))</f>
        <v>₹ 200</v>
      </c>
      <c r="R873">
        <f>Table1[[#This Row],[rating]]*Table1[[#This Row],[rating_count]]</f>
        <v>22771.399999999998</v>
      </c>
      <c r="S873" t="str">
        <f>IF(Table1[[#This Row],[discount_percentage]]&lt;0.25, "Low", IF(Table1[[#This Row],[discount_percentage]]&lt;0.5, "Medium", "High"))</f>
        <v>High</v>
      </c>
    </row>
    <row r="874" spans="1:19" x14ac:dyDescent="0.25">
      <c r="A874" t="s">
        <v>1887</v>
      </c>
      <c r="B874" t="s">
        <v>1888</v>
      </c>
      <c r="C874" t="str">
        <f>TRIM(LEFT(Table1[[#This Row],[product_name]], FIND(" ", Table1[[#This Row],[product_name]], FIND(" ", Table1[[#This Row],[product_name]], FIND(" ", Table1[[#This Row],[product_name]])+1)+1)))</f>
        <v>E-COSMOS 5V 1.2W</v>
      </c>
      <c r="D874" t="str">
        <f>PROPER(Table1[[#This Row],[Column1]])</f>
        <v>E-Cosmos 5V 1.2W</v>
      </c>
      <c r="E874" t="s">
        <v>52</v>
      </c>
      <c r="F874" t="s">
        <v>1335</v>
      </c>
      <c r="G874" t="s">
        <v>1550</v>
      </c>
      <c r="H874" t="s">
        <v>1551</v>
      </c>
      <c r="I874" s="1">
        <v>1999</v>
      </c>
      <c r="J874" s="1">
        <v>39</v>
      </c>
      <c r="K874" s="4">
        <v>0</v>
      </c>
      <c r="L874">
        <f>IF(Table1[[#This Row],[discount_percentage]]&gt;=0.5, 1,0)</f>
        <v>0</v>
      </c>
      <c r="M874">
        <v>3.8</v>
      </c>
      <c r="N874" s="2">
        <v>3344</v>
      </c>
      <c r="O874" s="5">
        <f>IF(Table1[[#This Row],[rating_count]]&lt;1000, 1, 0)</f>
        <v>0</v>
      </c>
      <c r="P874" s="6">
        <f>Table1[[#This Row],[actual_price]]*Table1[[#This Row],[rating_count]]</f>
        <v>130416</v>
      </c>
      <c r="Q874" s="3" t="str">
        <f>IF(Table1[[#This Row],[discounted_price]]&lt;200, "₹ 200",IF(Table1[[#This Row],[discounted_price]]&lt;=500,"₹ 200-₹ 500", "&gt;₹ 500"))</f>
        <v>&gt;₹ 500</v>
      </c>
      <c r="R874">
        <f>Table1[[#This Row],[rating]]*Table1[[#This Row],[rating_count]]</f>
        <v>12707.199999999999</v>
      </c>
      <c r="S874" t="str">
        <f>IF(Table1[[#This Row],[discount_percentage]]&lt;0.25, "Low", IF(Table1[[#This Row],[discount_percentage]]&lt;0.5, "Medium", "High"))</f>
        <v>Low</v>
      </c>
    </row>
    <row r="875" spans="1:19" x14ac:dyDescent="0.25">
      <c r="A875" t="s">
        <v>1889</v>
      </c>
      <c r="B875" t="s">
        <v>1890</v>
      </c>
      <c r="C875" t="str">
        <f>TRIM(LEFT(Table1[[#This Row],[product_name]], FIND(" ", Table1[[#This Row],[product_name]], FIND(" ", Table1[[#This Row],[product_name]], FIND(" ", Table1[[#This Row],[product_name]])+1)+1)))</f>
        <v>Xiaomi Pad 5|</v>
      </c>
      <c r="D875" t="str">
        <f>PROPER(Table1[[#This Row],[Column1]])</f>
        <v>Xiaomi Pad 5|</v>
      </c>
      <c r="E875" t="s">
        <v>21</v>
      </c>
      <c r="F875" t="s">
        <v>1376</v>
      </c>
      <c r="G875" t="s">
        <v>1891</v>
      </c>
      <c r="I875" s="1">
        <v>3999</v>
      </c>
      <c r="J875" s="1">
        <v>37999</v>
      </c>
      <c r="K875" s="4">
        <v>0.28999999999999998</v>
      </c>
      <c r="L875">
        <f>IF(Table1[[#This Row],[discount_percentage]]&gt;=0.5, 1,0)</f>
        <v>0</v>
      </c>
      <c r="M875">
        <v>4.5999999999999996</v>
      </c>
      <c r="N875" s="2">
        <v>2886</v>
      </c>
      <c r="O875" s="5">
        <f>IF(Table1[[#This Row],[rating_count]]&lt;1000, 1, 0)</f>
        <v>0</v>
      </c>
      <c r="P875" s="6">
        <f>Table1[[#This Row],[actual_price]]*Table1[[#This Row],[rating_count]]</f>
        <v>109665114</v>
      </c>
      <c r="Q875" s="3" t="str">
        <f>IF(Table1[[#This Row],[discounted_price]]&lt;200, "₹ 200",IF(Table1[[#This Row],[discounted_price]]&lt;=500,"₹ 200-₹ 500", "&gt;₹ 500"))</f>
        <v>&gt;₹ 500</v>
      </c>
      <c r="R875">
        <f>Table1[[#This Row],[rating]]*Table1[[#This Row],[rating_count]]</f>
        <v>13275.599999999999</v>
      </c>
      <c r="S875" t="str">
        <f>IF(Table1[[#This Row],[discount_percentage]]&lt;0.25, "Low", IF(Table1[[#This Row],[discount_percentage]]&lt;0.5, "Medium", "High"))</f>
        <v>Medium</v>
      </c>
    </row>
    <row r="876" spans="1:19" x14ac:dyDescent="0.25">
      <c r="A876" t="s">
        <v>1892</v>
      </c>
      <c r="B876" t="s">
        <v>1893</v>
      </c>
      <c r="C876" t="str">
        <f>TRIM(LEFT(Table1[[#This Row],[product_name]], FIND(" ", Table1[[#This Row],[product_name]], FIND(" ", Table1[[#This Row],[product_name]], FIND(" ", Table1[[#This Row],[product_name]])+1)+1)))</f>
        <v>Sennheiser CX 80S</v>
      </c>
      <c r="D876" t="str">
        <f>PROPER(Table1[[#This Row],[Column1]])</f>
        <v>Sennheiser Cx 80S</v>
      </c>
      <c r="E876" t="s">
        <v>21</v>
      </c>
      <c r="F876" t="s">
        <v>41</v>
      </c>
      <c r="G876" t="s">
        <v>1427</v>
      </c>
      <c r="I876" s="1">
        <v>899</v>
      </c>
      <c r="J876" s="1">
        <v>1990</v>
      </c>
      <c r="K876" s="4">
        <v>0.25</v>
      </c>
      <c r="L876">
        <f>IF(Table1[[#This Row],[discount_percentage]]&gt;=0.5, 1,0)</f>
        <v>0</v>
      </c>
      <c r="M876">
        <v>4.0999999999999996</v>
      </c>
      <c r="N876" s="2">
        <v>98250</v>
      </c>
      <c r="O876" s="5">
        <f>IF(Table1[[#This Row],[rating_count]]&lt;1000, 1, 0)</f>
        <v>0</v>
      </c>
      <c r="P876" s="6">
        <f>Table1[[#This Row],[actual_price]]*Table1[[#This Row],[rating_count]]</f>
        <v>195517500</v>
      </c>
      <c r="Q876" s="3" t="str">
        <f>IF(Table1[[#This Row],[discounted_price]]&lt;200, "₹ 200",IF(Table1[[#This Row],[discounted_price]]&lt;=500,"₹ 200-₹ 500", "&gt;₹ 500"))</f>
        <v>&gt;₹ 500</v>
      </c>
      <c r="R876">
        <f>Table1[[#This Row],[rating]]*Table1[[#This Row],[rating_count]]</f>
        <v>402824.99999999994</v>
      </c>
      <c r="S876" t="str">
        <f>IF(Table1[[#This Row],[discount_percentage]]&lt;0.25, "Low", IF(Table1[[#This Row],[discount_percentage]]&lt;0.5, "Medium", "High"))</f>
        <v>Medium</v>
      </c>
    </row>
    <row r="877" spans="1:19" x14ac:dyDescent="0.25">
      <c r="A877" t="s">
        <v>1894</v>
      </c>
      <c r="B877" t="s">
        <v>1895</v>
      </c>
      <c r="C877" t="str">
        <f>TRIM(LEFT(Table1[[#This Row],[product_name]], FIND(" ", Table1[[#This Row],[product_name]], FIND(" ", Table1[[#This Row],[product_name]], FIND(" ", Table1[[#This Row],[product_name]])+1)+1)))</f>
        <v>HB Plus Folding</v>
      </c>
      <c r="D877" t="str">
        <f>PROPER(Table1[[#This Row],[Column1]])</f>
        <v>Hb Plus Folding</v>
      </c>
      <c r="E877" t="s">
        <v>21</v>
      </c>
      <c r="F877" t="s">
        <v>22</v>
      </c>
      <c r="G877" t="s">
        <v>1240</v>
      </c>
      <c r="H877" t="s">
        <v>1383</v>
      </c>
      <c r="I877" s="1">
        <v>299</v>
      </c>
      <c r="J877" s="1">
        <v>1949</v>
      </c>
      <c r="K877" s="4">
        <v>0.8</v>
      </c>
      <c r="L877">
        <f>IF(Table1[[#This Row],[discount_percentage]]&gt;=0.5, 1,0)</f>
        <v>1</v>
      </c>
      <c r="M877">
        <v>4</v>
      </c>
      <c r="N877" s="2">
        <v>75</v>
      </c>
      <c r="O877" s="5">
        <f>IF(Table1[[#This Row],[rating_count]]&lt;1000, 1, 0)</f>
        <v>1</v>
      </c>
      <c r="P877" s="6">
        <f>Table1[[#This Row],[actual_price]]*Table1[[#This Row],[rating_count]]</f>
        <v>146175</v>
      </c>
      <c r="Q877" s="3" t="str">
        <f>IF(Table1[[#This Row],[discounted_price]]&lt;200, "₹ 200",IF(Table1[[#This Row],[discounted_price]]&lt;=500,"₹ 200-₹ 500", "&gt;₹ 500"))</f>
        <v>₹ 200-₹ 500</v>
      </c>
      <c r="R877">
        <f>Table1[[#This Row],[rating]]*Table1[[#This Row],[rating_count]]</f>
        <v>300</v>
      </c>
      <c r="S877" t="str">
        <f>IF(Table1[[#This Row],[discount_percentage]]&lt;0.25, "Low", IF(Table1[[#This Row],[discount_percentage]]&lt;0.5, "Medium", "High"))</f>
        <v>High</v>
      </c>
    </row>
    <row r="878" spans="1:19" x14ac:dyDescent="0.25">
      <c r="A878" t="s">
        <v>1896</v>
      </c>
      <c r="B878" t="s">
        <v>1897</v>
      </c>
      <c r="C878" t="str">
        <f>TRIM(LEFT(Table1[[#This Row],[product_name]], FIND(" ", Table1[[#This Row],[product_name]], FIND(" ", Table1[[#This Row],[product_name]], FIND(" ", Table1[[#This Row],[product_name]])+1)+1)))</f>
        <v>HP 65W AC</v>
      </c>
      <c r="D878" t="str">
        <f>PROPER(Table1[[#This Row],[Column1]])</f>
        <v>Hp 65W Ac</v>
      </c>
      <c r="E878" t="s">
        <v>21</v>
      </c>
      <c r="F878" t="s">
        <v>22</v>
      </c>
      <c r="G878" t="s">
        <v>1240</v>
      </c>
      <c r="H878" t="s">
        <v>1244</v>
      </c>
      <c r="I878" s="1">
        <v>3303</v>
      </c>
      <c r="J878" s="1">
        <v>1547</v>
      </c>
      <c r="K878" s="4">
        <v>0.5</v>
      </c>
      <c r="L878">
        <f>IF(Table1[[#This Row],[discount_percentage]]&gt;=0.5, 1,0)</f>
        <v>1</v>
      </c>
      <c r="M878">
        <v>4.3</v>
      </c>
      <c r="N878" s="2">
        <v>2585</v>
      </c>
      <c r="O878" s="5">
        <f>IF(Table1[[#This Row],[rating_count]]&lt;1000, 1, 0)</f>
        <v>0</v>
      </c>
      <c r="P878" s="6">
        <f>Table1[[#This Row],[actual_price]]*Table1[[#This Row],[rating_count]]</f>
        <v>3998995</v>
      </c>
      <c r="Q878" s="3" t="str">
        <f>IF(Table1[[#This Row],[discounted_price]]&lt;200, "₹ 200",IF(Table1[[#This Row],[discounted_price]]&lt;=500,"₹ 200-₹ 500", "&gt;₹ 500"))</f>
        <v>&gt;₹ 500</v>
      </c>
      <c r="R878">
        <f>Table1[[#This Row],[rating]]*Table1[[#This Row],[rating_count]]</f>
        <v>11115.5</v>
      </c>
      <c r="S878" t="str">
        <f>IF(Table1[[#This Row],[discount_percentage]]&lt;0.25, "Low", IF(Table1[[#This Row],[discount_percentage]]&lt;0.5, "Medium", "High"))</f>
        <v>High</v>
      </c>
    </row>
    <row r="879" spans="1:19" x14ac:dyDescent="0.25">
      <c r="A879" t="s">
        <v>1898</v>
      </c>
      <c r="B879" t="s">
        <v>1899</v>
      </c>
      <c r="C879" t="str">
        <f>TRIM(LEFT(Table1[[#This Row],[product_name]], FIND(" ", Table1[[#This Row],[product_name]], FIND(" ", Table1[[#This Row],[product_name]], FIND(" ", Table1[[#This Row],[product_name]])+1)+1)))</f>
        <v>Tukzer Fully Foldable</v>
      </c>
      <c r="D879" t="str">
        <f>PROPER(Table1[[#This Row],[Column1]])</f>
        <v>Tukzer Fully Foldable</v>
      </c>
      <c r="E879" t="s">
        <v>21</v>
      </c>
      <c r="F879" t="s">
        <v>22</v>
      </c>
      <c r="G879" t="s">
        <v>1615</v>
      </c>
      <c r="H879" t="s">
        <v>1717</v>
      </c>
      <c r="I879" s="1">
        <v>1890</v>
      </c>
      <c r="J879" s="1">
        <v>1299</v>
      </c>
      <c r="K879" s="4">
        <v>0.79</v>
      </c>
      <c r="L879">
        <f>IF(Table1[[#This Row],[discount_percentage]]&gt;=0.5, 1,0)</f>
        <v>1</v>
      </c>
      <c r="M879">
        <v>4</v>
      </c>
      <c r="N879" s="2">
        <v>5072</v>
      </c>
      <c r="O879" s="5">
        <f>IF(Table1[[#This Row],[rating_count]]&lt;1000, 1, 0)</f>
        <v>0</v>
      </c>
      <c r="P879" s="6">
        <f>Table1[[#This Row],[actual_price]]*Table1[[#This Row],[rating_count]]</f>
        <v>6588528</v>
      </c>
      <c r="Q879" s="3" t="str">
        <f>IF(Table1[[#This Row],[discounted_price]]&lt;200, "₹ 200",IF(Table1[[#This Row],[discounted_price]]&lt;=500,"₹ 200-₹ 500", "&gt;₹ 500"))</f>
        <v>&gt;₹ 500</v>
      </c>
      <c r="R879">
        <f>Table1[[#This Row],[rating]]*Table1[[#This Row],[rating_count]]</f>
        <v>20288</v>
      </c>
      <c r="S879" t="str">
        <f>IF(Table1[[#This Row],[discount_percentage]]&lt;0.25, "Low", IF(Table1[[#This Row],[discount_percentage]]&lt;0.5, "Medium", "High"))</f>
        <v>High</v>
      </c>
    </row>
    <row r="880" spans="1:19" x14ac:dyDescent="0.25">
      <c r="A880" t="s">
        <v>1900</v>
      </c>
      <c r="B880" t="s">
        <v>1901</v>
      </c>
      <c r="C880" t="str">
        <f>TRIM(LEFT(Table1[[#This Row],[product_name]], FIND(" ", Table1[[#This Row],[product_name]], FIND(" ", Table1[[#This Row],[product_name]], FIND(" ", Table1[[#This Row],[product_name]])+1)+1)))</f>
        <v>Gizga Essentials Cable</v>
      </c>
      <c r="D880" t="str">
        <f>PROPER(Table1[[#This Row],[Column1]])</f>
        <v>Gizga Essentials Cable</v>
      </c>
      <c r="E880" t="s">
        <v>1305</v>
      </c>
      <c r="F880" t="s">
        <v>1306</v>
      </c>
      <c r="G880" t="s">
        <v>1307</v>
      </c>
      <c r="H880" t="s">
        <v>1308</v>
      </c>
      <c r="I880" s="1">
        <v>90</v>
      </c>
      <c r="J880" s="1">
        <v>599</v>
      </c>
      <c r="K880" s="4">
        <v>0.57999999999999996</v>
      </c>
      <c r="L880">
        <f>IF(Table1[[#This Row],[discount_percentage]]&gt;=0.5, 1,0)</f>
        <v>1</v>
      </c>
      <c r="M880">
        <v>4.5</v>
      </c>
      <c r="N880" s="2">
        <v>5985</v>
      </c>
      <c r="O880" s="5">
        <f>IF(Table1[[#This Row],[rating_count]]&lt;1000, 1, 0)</f>
        <v>0</v>
      </c>
      <c r="P880" s="6">
        <f>Table1[[#This Row],[actual_price]]*Table1[[#This Row],[rating_count]]</f>
        <v>3585015</v>
      </c>
      <c r="Q880" s="3" t="str">
        <f>IF(Table1[[#This Row],[discounted_price]]&lt;200, "₹ 200",IF(Table1[[#This Row],[discounted_price]]&lt;=500,"₹ 200-₹ 500", "&gt;₹ 500"))</f>
        <v>₹ 200</v>
      </c>
      <c r="R880">
        <f>Table1[[#This Row],[rating]]*Table1[[#This Row],[rating_count]]</f>
        <v>26932.5</v>
      </c>
      <c r="S880" t="str">
        <f>IF(Table1[[#This Row],[discount_percentage]]&lt;0.25, "Low", IF(Table1[[#This Row],[discount_percentage]]&lt;0.5, "Medium", "High"))</f>
        <v>High</v>
      </c>
    </row>
    <row r="881" spans="1:19" x14ac:dyDescent="0.25">
      <c r="A881" t="s">
        <v>1902</v>
      </c>
      <c r="B881" t="s">
        <v>1903</v>
      </c>
      <c r="C881" t="str">
        <f>TRIM(LEFT(Table1[[#This Row],[product_name]], FIND(" ", Table1[[#This Row],[product_name]], FIND(" ", Table1[[#This Row],[product_name]], FIND(" ", Table1[[#This Row],[product_name]])+1)+1)))</f>
        <v>Camel Oil Pastel</v>
      </c>
      <c r="D881" t="str">
        <f>PROPER(Table1[[#This Row],[Column1]])</f>
        <v>Camel Oil Pastel</v>
      </c>
      <c r="E881" t="s">
        <v>52</v>
      </c>
      <c r="F881" t="s">
        <v>750</v>
      </c>
      <c r="G881" t="s">
        <v>751</v>
      </c>
      <c r="H881" t="s">
        <v>752</v>
      </c>
      <c r="I881" s="1">
        <v>1599</v>
      </c>
      <c r="J881" s="1">
        <v>230</v>
      </c>
      <c r="K881" s="4">
        <v>0</v>
      </c>
      <c r="L881">
        <f>IF(Table1[[#This Row],[discount_percentage]]&gt;=0.5, 1,0)</f>
        <v>0</v>
      </c>
      <c r="M881">
        <v>4.5</v>
      </c>
      <c r="N881" s="2">
        <v>9427</v>
      </c>
      <c r="O881" s="5">
        <f>IF(Table1[[#This Row],[rating_count]]&lt;1000, 1, 0)</f>
        <v>0</v>
      </c>
      <c r="P881" s="6">
        <f>Table1[[#This Row],[actual_price]]*Table1[[#This Row],[rating_count]]</f>
        <v>2168210</v>
      </c>
      <c r="Q881" s="3" t="str">
        <f>IF(Table1[[#This Row],[discounted_price]]&lt;200, "₹ 200",IF(Table1[[#This Row],[discounted_price]]&lt;=500,"₹ 200-₹ 500", "&gt;₹ 500"))</f>
        <v>&gt;₹ 500</v>
      </c>
      <c r="R881">
        <f>Table1[[#This Row],[rating]]*Table1[[#This Row],[rating_count]]</f>
        <v>42421.5</v>
      </c>
      <c r="S881" t="str">
        <f>IF(Table1[[#This Row],[discount_percentage]]&lt;0.25, "Low", IF(Table1[[#This Row],[discount_percentage]]&lt;0.5, "Medium", "High"))</f>
        <v>Low</v>
      </c>
    </row>
    <row r="882" spans="1:19" x14ac:dyDescent="0.25">
      <c r="A882" t="s">
        <v>1904</v>
      </c>
      <c r="B882" t="s">
        <v>1905</v>
      </c>
      <c r="C882" t="str">
        <f>TRIM(LEFT(Table1[[#This Row],[product_name]], FIND(" ", Table1[[#This Row],[product_name]], FIND(" ", Table1[[#This Row],[product_name]], FIND(" ", Table1[[#This Row],[product_name]])+1)+1)))</f>
        <v>HP M270 Backlit</v>
      </c>
      <c r="D882" t="str">
        <f>PROPER(Table1[[#This Row],[Column1]])</f>
        <v>Hp M270 Backlit</v>
      </c>
      <c r="E882" t="s">
        <v>21</v>
      </c>
      <c r="F882" t="s">
        <v>22</v>
      </c>
      <c r="G882" t="s">
        <v>1137</v>
      </c>
      <c r="H882" t="s">
        <v>1724</v>
      </c>
      <c r="I882" s="1">
        <v>599</v>
      </c>
      <c r="J882" s="1">
        <v>700</v>
      </c>
      <c r="K882" s="4">
        <v>0.14000000000000001</v>
      </c>
      <c r="L882">
        <f>IF(Table1[[#This Row],[discount_percentage]]&gt;=0.5, 1,0)</f>
        <v>0</v>
      </c>
      <c r="M882">
        <v>4.3</v>
      </c>
      <c r="N882" s="2">
        <v>2301</v>
      </c>
      <c r="O882" s="5">
        <f>IF(Table1[[#This Row],[rating_count]]&lt;1000, 1, 0)</f>
        <v>0</v>
      </c>
      <c r="P882" s="6">
        <f>Table1[[#This Row],[actual_price]]*Table1[[#This Row],[rating_count]]</f>
        <v>1610700</v>
      </c>
      <c r="Q882" s="3" t="str">
        <f>IF(Table1[[#This Row],[discounted_price]]&lt;200, "₹ 200",IF(Table1[[#This Row],[discounted_price]]&lt;=500,"₹ 200-₹ 500", "&gt;₹ 500"))</f>
        <v>&gt;₹ 500</v>
      </c>
      <c r="R882">
        <f>Table1[[#This Row],[rating]]*Table1[[#This Row],[rating_count]]</f>
        <v>9894.2999999999993</v>
      </c>
      <c r="S882" t="str">
        <f>IF(Table1[[#This Row],[discount_percentage]]&lt;0.25, "Low", IF(Table1[[#This Row],[discount_percentage]]&lt;0.5, "Medium", "High"))</f>
        <v>Low</v>
      </c>
    </row>
    <row r="883" spans="1:19" x14ac:dyDescent="0.25">
      <c r="A883" t="s">
        <v>1906</v>
      </c>
      <c r="B883" t="s">
        <v>1907</v>
      </c>
      <c r="C883" t="str">
        <f>TRIM(LEFT(Table1[[#This Row],[product_name]], FIND(" ", Table1[[#This Row],[product_name]], FIND(" ", Table1[[#This Row],[product_name]], FIND(" ", Table1[[#This Row],[product_name]])+1)+1)))</f>
        <v>Foxin FTC 12A</v>
      </c>
      <c r="D883" t="str">
        <f>PROPER(Table1[[#This Row],[Column1]])</f>
        <v>Foxin Ftc 12A</v>
      </c>
      <c r="E883" t="s">
        <v>21</v>
      </c>
      <c r="F883" t="s">
        <v>41</v>
      </c>
      <c r="G883" t="s">
        <v>42</v>
      </c>
      <c r="H883" t="s">
        <v>43</v>
      </c>
      <c r="I883" s="1">
        <v>507</v>
      </c>
      <c r="J883" s="1">
        <v>1150</v>
      </c>
      <c r="K883" s="4">
        <v>0.48</v>
      </c>
      <c r="L883">
        <f>IF(Table1[[#This Row],[discount_percentage]]&gt;=0.5, 1,0)</f>
        <v>0</v>
      </c>
      <c r="M883">
        <v>4.0999999999999996</v>
      </c>
      <c r="N883" s="2">
        <v>2535</v>
      </c>
      <c r="O883" s="5">
        <f>IF(Table1[[#This Row],[rating_count]]&lt;1000, 1, 0)</f>
        <v>0</v>
      </c>
      <c r="P883" s="6">
        <f>Table1[[#This Row],[actual_price]]*Table1[[#This Row],[rating_count]]</f>
        <v>2915250</v>
      </c>
      <c r="Q883" s="3" t="str">
        <f>IF(Table1[[#This Row],[discounted_price]]&lt;200, "₹ 200",IF(Table1[[#This Row],[discounted_price]]&lt;=500,"₹ 200-₹ 500", "&gt;₹ 500"))</f>
        <v>&gt;₹ 500</v>
      </c>
      <c r="R883">
        <f>Table1[[#This Row],[rating]]*Table1[[#This Row],[rating_count]]</f>
        <v>10393.5</v>
      </c>
      <c r="S883" t="str">
        <f>IF(Table1[[#This Row],[discount_percentage]]&lt;0.25, "Low", IF(Table1[[#This Row],[discount_percentage]]&lt;0.5, "Medium", "High"))</f>
        <v>Medium</v>
      </c>
    </row>
    <row r="884" spans="1:19" x14ac:dyDescent="0.25">
      <c r="A884" t="s">
        <v>1908</v>
      </c>
      <c r="B884" t="s">
        <v>1909</v>
      </c>
      <c r="C884" t="str">
        <f>TRIM(LEFT(Table1[[#This Row],[product_name]], FIND(" ", Table1[[#This Row],[product_name]], FIND(" ", Table1[[#This Row],[product_name]], FIND(" ", Table1[[#This Row],[product_name]])+1)+1)))</f>
        <v>Robustrion [Anti-Scratch] &amp;</v>
      </c>
      <c r="D884" t="str">
        <f>PROPER(Table1[[#This Row],[Column1]])</f>
        <v>Robustrion [Anti-Scratch] &amp;</v>
      </c>
      <c r="E884" t="s">
        <v>21</v>
      </c>
      <c r="F884" t="s">
        <v>22</v>
      </c>
      <c r="G884" t="s">
        <v>1240</v>
      </c>
      <c r="H884" t="s">
        <v>1383</v>
      </c>
      <c r="I884" s="1">
        <v>425</v>
      </c>
      <c r="J884" s="1">
        <v>1499</v>
      </c>
      <c r="K884" s="4">
        <v>0.73</v>
      </c>
      <c r="L884">
        <f>IF(Table1[[#This Row],[discount_percentage]]&gt;=0.5, 1,0)</f>
        <v>1</v>
      </c>
      <c r="M884">
        <v>4</v>
      </c>
      <c r="N884" s="2">
        <v>691</v>
      </c>
      <c r="O884" s="5">
        <f>IF(Table1[[#This Row],[rating_count]]&lt;1000, 1, 0)</f>
        <v>1</v>
      </c>
      <c r="P884" s="6">
        <f>Table1[[#This Row],[actual_price]]*Table1[[#This Row],[rating_count]]</f>
        <v>1035809</v>
      </c>
      <c r="Q884" s="3" t="str">
        <f>IF(Table1[[#This Row],[discounted_price]]&lt;200, "₹ 200",IF(Table1[[#This Row],[discounted_price]]&lt;=500,"₹ 200-₹ 500", "&gt;₹ 500"))</f>
        <v>₹ 200-₹ 500</v>
      </c>
      <c r="R884">
        <f>Table1[[#This Row],[rating]]*Table1[[#This Row],[rating_count]]</f>
        <v>2764</v>
      </c>
      <c r="S884" t="str">
        <f>IF(Table1[[#This Row],[discount_percentage]]&lt;0.25, "Low", IF(Table1[[#This Row],[discount_percentage]]&lt;0.5, "Medium", "High"))</f>
        <v>High</v>
      </c>
    </row>
    <row r="885" spans="1:19" x14ac:dyDescent="0.25">
      <c r="A885" t="s">
        <v>1910</v>
      </c>
      <c r="B885" t="s">
        <v>1911</v>
      </c>
      <c r="C885" t="str">
        <f>TRIM(LEFT(Table1[[#This Row],[product_name]], FIND(" ", Table1[[#This Row],[product_name]], FIND(" ", Table1[[#This Row],[product_name]], FIND(" ", Table1[[#This Row],[product_name]])+1)+1)))</f>
        <v>PC SQUARE Laptop</v>
      </c>
      <c r="D885" t="str">
        <f>PROPER(Table1[[#This Row],[Column1]])</f>
        <v>Pc Square Laptop</v>
      </c>
      <c r="E885" t="s">
        <v>52</v>
      </c>
      <c r="F885" t="s">
        <v>750</v>
      </c>
      <c r="G885" t="s">
        <v>751</v>
      </c>
      <c r="H885" t="s">
        <v>1130</v>
      </c>
      <c r="I885" s="1">
        <v>1499</v>
      </c>
      <c r="J885" s="1">
        <v>1299</v>
      </c>
      <c r="K885" s="4">
        <v>0.62</v>
      </c>
      <c r="L885">
        <f>IF(Table1[[#This Row],[discount_percentage]]&gt;=0.5, 1,0)</f>
        <v>1</v>
      </c>
      <c r="M885">
        <v>4.0999999999999996</v>
      </c>
      <c r="N885" s="2">
        <v>2740</v>
      </c>
      <c r="O885" s="5">
        <f>IF(Table1[[#This Row],[rating_count]]&lt;1000, 1, 0)</f>
        <v>0</v>
      </c>
      <c r="P885" s="6">
        <f>Table1[[#This Row],[actual_price]]*Table1[[#This Row],[rating_count]]</f>
        <v>3559260</v>
      </c>
      <c r="Q885" s="3" t="str">
        <f>IF(Table1[[#This Row],[discounted_price]]&lt;200, "₹ 200",IF(Table1[[#This Row],[discounted_price]]&lt;=500,"₹ 200-₹ 500", "&gt;₹ 500"))</f>
        <v>&gt;₹ 500</v>
      </c>
      <c r="R885">
        <f>Table1[[#This Row],[rating]]*Table1[[#This Row],[rating_count]]</f>
        <v>11233.999999999998</v>
      </c>
      <c r="S885" t="str">
        <f>IF(Table1[[#This Row],[discount_percentage]]&lt;0.25, "Low", IF(Table1[[#This Row],[discount_percentage]]&lt;0.5, "Medium", "High"))</f>
        <v>High</v>
      </c>
    </row>
    <row r="886" spans="1:19" x14ac:dyDescent="0.25">
      <c r="A886" t="s">
        <v>1912</v>
      </c>
      <c r="B886" t="s">
        <v>1913</v>
      </c>
      <c r="C886" t="str">
        <f>TRIM(LEFT(Table1[[#This Row],[product_name]], FIND(" ", Table1[[#This Row],[product_name]], FIND(" ", Table1[[#This Row],[product_name]], FIND(" ", Table1[[#This Row],[product_name]])+1)+1)))</f>
        <v>Lenovo 130 Wireless</v>
      </c>
      <c r="D886" t="str">
        <f>PROPER(Table1[[#This Row],[Column1]])</f>
        <v>Lenovo 130 Wireless</v>
      </c>
      <c r="E886" t="s">
        <v>21</v>
      </c>
      <c r="F886" t="s">
        <v>22</v>
      </c>
      <c r="G886" t="s">
        <v>1578</v>
      </c>
      <c r="H886" t="s">
        <v>1837</v>
      </c>
      <c r="I886" s="1">
        <v>549</v>
      </c>
      <c r="J886" s="1">
        <v>1090</v>
      </c>
      <c r="K886" s="4">
        <v>0.47</v>
      </c>
      <c r="L886">
        <f>IF(Table1[[#This Row],[discount_percentage]]&gt;=0.5, 1,0)</f>
        <v>0</v>
      </c>
      <c r="M886">
        <v>4.4000000000000004</v>
      </c>
      <c r="N886" s="2">
        <v>3482</v>
      </c>
      <c r="O886" s="5">
        <f>IF(Table1[[#This Row],[rating_count]]&lt;1000, 1, 0)</f>
        <v>0</v>
      </c>
      <c r="P886" s="6">
        <f>Table1[[#This Row],[actual_price]]*Table1[[#This Row],[rating_count]]</f>
        <v>3795380</v>
      </c>
      <c r="Q886" s="3" t="str">
        <f>IF(Table1[[#This Row],[discounted_price]]&lt;200, "₹ 200",IF(Table1[[#This Row],[discounted_price]]&lt;=500,"₹ 200-₹ 500", "&gt;₹ 500"))</f>
        <v>&gt;₹ 500</v>
      </c>
      <c r="R886">
        <f>Table1[[#This Row],[rating]]*Table1[[#This Row],[rating_count]]</f>
        <v>15320.800000000001</v>
      </c>
      <c r="S886" t="str">
        <f>IF(Table1[[#This Row],[discount_percentage]]&lt;0.25, "Low", IF(Table1[[#This Row],[discount_percentage]]&lt;0.5, "Medium", "High"))</f>
        <v>Medium</v>
      </c>
    </row>
    <row r="887" spans="1:19" x14ac:dyDescent="0.25">
      <c r="A887" t="s">
        <v>1914</v>
      </c>
      <c r="B887" t="s">
        <v>1915</v>
      </c>
      <c r="C887" t="str">
        <f>TRIM(LEFT(Table1[[#This Row],[product_name]], FIND(" ", Table1[[#This Row],[product_name]], FIND(" ", Table1[[#This Row],[product_name]], FIND(" ", Table1[[#This Row],[product_name]])+1)+1)))</f>
        <v>Pilot Frixion Clicker</v>
      </c>
      <c r="D887" t="str">
        <f>PROPER(Table1[[#This Row],[Column1]])</f>
        <v>Pilot Frixion Clicker</v>
      </c>
      <c r="E887" t="s">
        <v>21</v>
      </c>
      <c r="F887" t="s">
        <v>22</v>
      </c>
      <c r="G887" t="s">
        <v>23</v>
      </c>
      <c r="H887" t="s">
        <v>24</v>
      </c>
      <c r="I887" s="1">
        <v>199</v>
      </c>
      <c r="J887" s="1">
        <v>100</v>
      </c>
      <c r="K887" s="4">
        <v>0.1</v>
      </c>
      <c r="L887">
        <f>IF(Table1[[#This Row],[discount_percentage]]&gt;=0.5, 1,0)</f>
        <v>0</v>
      </c>
      <c r="M887">
        <v>4.0999999999999996</v>
      </c>
      <c r="N887" s="2">
        <v>6199</v>
      </c>
      <c r="O887" s="5">
        <f>IF(Table1[[#This Row],[rating_count]]&lt;1000, 1, 0)</f>
        <v>0</v>
      </c>
      <c r="P887" s="6">
        <f>Table1[[#This Row],[actual_price]]*Table1[[#This Row],[rating_count]]</f>
        <v>619900</v>
      </c>
      <c r="Q887" s="3" t="str">
        <f>IF(Table1[[#This Row],[discounted_price]]&lt;200, "₹ 200",IF(Table1[[#This Row],[discounted_price]]&lt;=500,"₹ 200-₹ 500", "&gt;₹ 500"))</f>
        <v>₹ 200</v>
      </c>
      <c r="R887">
        <f>Table1[[#This Row],[rating]]*Table1[[#This Row],[rating_count]]</f>
        <v>25415.899999999998</v>
      </c>
      <c r="S887" t="str">
        <f>IF(Table1[[#This Row],[discount_percentage]]&lt;0.25, "Low", IF(Table1[[#This Row],[discount_percentage]]&lt;0.5, "Medium", "High"))</f>
        <v>Low</v>
      </c>
    </row>
    <row r="888" spans="1:19" x14ac:dyDescent="0.25">
      <c r="A888" t="s">
        <v>1916</v>
      </c>
      <c r="B888" t="s">
        <v>1917</v>
      </c>
      <c r="C888" t="str">
        <f>TRIM(LEFT(Table1[[#This Row],[product_name]], FIND(" ", Table1[[#This Row],[product_name]], FIND(" ", Table1[[#This Row],[product_name]], FIND(" ", Table1[[#This Row],[product_name]])+1)+1)))</f>
        <v>ZEBRONICS Aluminium Alloy</v>
      </c>
      <c r="D888" t="str">
        <f>PROPER(Table1[[#This Row],[Column1]])</f>
        <v>Zebronics Aluminium Alloy</v>
      </c>
      <c r="E888" t="s">
        <v>21</v>
      </c>
      <c r="F888" t="s">
        <v>22</v>
      </c>
      <c r="G888" t="s">
        <v>1240</v>
      </c>
      <c r="H888" t="s">
        <v>1241</v>
      </c>
      <c r="I888" s="1">
        <v>1295</v>
      </c>
      <c r="J888" s="1">
        <v>1999</v>
      </c>
      <c r="K888" s="4">
        <v>0.55000000000000004</v>
      </c>
      <c r="L888">
        <f>IF(Table1[[#This Row],[discount_percentage]]&gt;=0.5, 1,0)</f>
        <v>1</v>
      </c>
      <c r="M888">
        <v>4.4000000000000004</v>
      </c>
      <c r="N888" s="2">
        <v>1667</v>
      </c>
      <c r="O888" s="5">
        <f>IF(Table1[[#This Row],[rating_count]]&lt;1000, 1, 0)</f>
        <v>0</v>
      </c>
      <c r="P888" s="6">
        <f>Table1[[#This Row],[actual_price]]*Table1[[#This Row],[rating_count]]</f>
        <v>3332333</v>
      </c>
      <c r="Q888" s="3" t="str">
        <f>IF(Table1[[#This Row],[discounted_price]]&lt;200, "₹ 200",IF(Table1[[#This Row],[discounted_price]]&lt;=500,"₹ 200-₹ 500", "&gt;₹ 500"))</f>
        <v>&gt;₹ 500</v>
      </c>
      <c r="R888">
        <f>Table1[[#This Row],[rating]]*Table1[[#This Row],[rating_count]]</f>
        <v>7334.8</v>
      </c>
      <c r="S888" t="str">
        <f>IF(Table1[[#This Row],[discount_percentage]]&lt;0.25, "Low", IF(Table1[[#This Row],[discount_percentage]]&lt;0.5, "Medium", "High"))</f>
        <v>High</v>
      </c>
    </row>
    <row r="889" spans="1:19" x14ac:dyDescent="0.25">
      <c r="A889" t="s">
        <v>1918</v>
      </c>
      <c r="B889" t="s">
        <v>1919</v>
      </c>
      <c r="C889" t="str">
        <f>TRIM(LEFT(Table1[[#This Row],[product_name]], FIND(" ", Table1[[#This Row],[product_name]], FIND(" ", Table1[[#This Row],[product_name]], FIND(" ", Table1[[#This Row],[product_name]])+1)+1)))</f>
        <v>HP K500F Backlit</v>
      </c>
      <c r="D889" t="str">
        <f>PROPER(Table1[[#This Row],[Column1]])</f>
        <v>Hp K500F Backlit</v>
      </c>
      <c r="E889" t="s">
        <v>1311</v>
      </c>
      <c r="F889" t="s">
        <v>1312</v>
      </c>
      <c r="G889" t="s">
        <v>1400</v>
      </c>
      <c r="H889" t="s">
        <v>1401</v>
      </c>
      <c r="I889" s="1">
        <v>310</v>
      </c>
      <c r="J889" s="1">
        <v>1800</v>
      </c>
      <c r="K889" s="4">
        <v>0.36</v>
      </c>
      <c r="L889">
        <f>IF(Table1[[#This Row],[discount_percentage]]&gt;=0.5, 1,0)</f>
        <v>0</v>
      </c>
      <c r="M889">
        <v>4.3</v>
      </c>
      <c r="N889" s="2">
        <v>4723</v>
      </c>
      <c r="O889" s="5">
        <f>IF(Table1[[#This Row],[rating_count]]&lt;1000, 1, 0)</f>
        <v>0</v>
      </c>
      <c r="P889" s="6">
        <f>Table1[[#This Row],[actual_price]]*Table1[[#This Row],[rating_count]]</f>
        <v>8501400</v>
      </c>
      <c r="Q889" s="3" t="str">
        <f>IF(Table1[[#This Row],[discounted_price]]&lt;200, "₹ 200",IF(Table1[[#This Row],[discounted_price]]&lt;=500,"₹ 200-₹ 500", "&gt;₹ 500"))</f>
        <v>₹ 200-₹ 500</v>
      </c>
      <c r="R889">
        <f>Table1[[#This Row],[rating]]*Table1[[#This Row],[rating_count]]</f>
        <v>20308.899999999998</v>
      </c>
      <c r="S889" t="str">
        <f>IF(Table1[[#This Row],[discount_percentage]]&lt;0.25, "Low", IF(Table1[[#This Row],[discount_percentage]]&lt;0.5, "Medium", "High"))</f>
        <v>Medium</v>
      </c>
    </row>
    <row r="890" spans="1:19" x14ac:dyDescent="0.25">
      <c r="A890" t="s">
        <v>1920</v>
      </c>
      <c r="B890" t="s">
        <v>1921</v>
      </c>
      <c r="C890" t="str">
        <f>TRIM(LEFT(Table1[[#This Row],[product_name]], FIND(" ", Table1[[#This Row],[product_name]], FIND(" ", Table1[[#This Row],[product_name]], FIND(" ", Table1[[#This Row],[product_name]])+1)+1)))</f>
        <v>GIZGA Club-laptop Neoprene</v>
      </c>
      <c r="D890" t="str">
        <f>PROPER(Table1[[#This Row],[Column1]])</f>
        <v>Gizga Club-Laptop Neoprene</v>
      </c>
      <c r="E890" t="s">
        <v>21</v>
      </c>
      <c r="F890" t="s">
        <v>22</v>
      </c>
      <c r="G890" t="s">
        <v>1137</v>
      </c>
      <c r="H890" t="s">
        <v>1138</v>
      </c>
      <c r="I890" s="1">
        <v>149</v>
      </c>
      <c r="J890" s="1">
        <v>499</v>
      </c>
      <c r="K890" s="4">
        <v>0.5</v>
      </c>
      <c r="L890">
        <f>IF(Table1[[#This Row],[discount_percentage]]&gt;=0.5, 1,0)</f>
        <v>1</v>
      </c>
      <c r="M890">
        <v>4.2</v>
      </c>
      <c r="N890" s="2">
        <v>22860</v>
      </c>
      <c r="O890" s="5">
        <f>IF(Table1[[#This Row],[rating_count]]&lt;1000, 1, 0)</f>
        <v>0</v>
      </c>
      <c r="P890" s="6">
        <f>Table1[[#This Row],[actual_price]]*Table1[[#This Row],[rating_count]]</f>
        <v>11407140</v>
      </c>
      <c r="Q890" s="3" t="str">
        <f>IF(Table1[[#This Row],[discounted_price]]&lt;200, "₹ 200",IF(Table1[[#This Row],[discounted_price]]&lt;=500,"₹ 200-₹ 500", "&gt;₹ 500"))</f>
        <v>₹ 200</v>
      </c>
      <c r="R890">
        <f>Table1[[#This Row],[rating]]*Table1[[#This Row],[rating_count]]</f>
        <v>96012</v>
      </c>
      <c r="S890" t="str">
        <f>IF(Table1[[#This Row],[discount_percentage]]&lt;0.25, "Low", IF(Table1[[#This Row],[discount_percentage]]&lt;0.5, "Medium", "High"))</f>
        <v>High</v>
      </c>
    </row>
    <row r="891" spans="1:19" x14ac:dyDescent="0.25">
      <c r="A891" t="s">
        <v>1922</v>
      </c>
      <c r="B891" t="s">
        <v>1923</v>
      </c>
      <c r="C891" t="str">
        <f>TRIM(LEFT(Table1[[#This Row],[product_name]], FIND(" ", Table1[[#This Row],[product_name]], FIND(" ", Table1[[#This Row],[product_name]], FIND(" ", Table1[[#This Row],[product_name]])+1)+1)))</f>
        <v>Inventis 5V 1.2W</v>
      </c>
      <c r="D891" t="str">
        <f>PROPER(Table1[[#This Row],[Column1]])</f>
        <v>Inventis 5V 1.2W</v>
      </c>
      <c r="E891" t="s">
        <v>21</v>
      </c>
      <c r="F891" t="s">
        <v>22</v>
      </c>
      <c r="G891" t="s">
        <v>1240</v>
      </c>
      <c r="H891" t="s">
        <v>1323</v>
      </c>
      <c r="I891" s="1">
        <v>1149</v>
      </c>
      <c r="J891" s="1">
        <v>39</v>
      </c>
      <c r="K891" s="4">
        <v>0</v>
      </c>
      <c r="L891">
        <f>IF(Table1[[#This Row],[discount_percentage]]&gt;=0.5, 1,0)</f>
        <v>0</v>
      </c>
      <c r="M891">
        <v>3.6</v>
      </c>
      <c r="N891" s="2">
        <v>13572</v>
      </c>
      <c r="O891" s="5">
        <f>IF(Table1[[#This Row],[rating_count]]&lt;1000, 1, 0)</f>
        <v>0</v>
      </c>
      <c r="P891" s="6">
        <f>Table1[[#This Row],[actual_price]]*Table1[[#This Row],[rating_count]]</f>
        <v>529308</v>
      </c>
      <c r="Q891" s="3" t="str">
        <f>IF(Table1[[#This Row],[discounted_price]]&lt;200, "₹ 200",IF(Table1[[#This Row],[discounted_price]]&lt;=500,"₹ 200-₹ 500", "&gt;₹ 500"))</f>
        <v>&gt;₹ 500</v>
      </c>
      <c r="R891">
        <f>Table1[[#This Row],[rating]]*Table1[[#This Row],[rating_count]]</f>
        <v>48859.200000000004</v>
      </c>
      <c r="S891" t="str">
        <f>IF(Table1[[#This Row],[discount_percentage]]&lt;0.25, "Low", IF(Table1[[#This Row],[discount_percentage]]&lt;0.5, "Medium", "High"))</f>
        <v>Low</v>
      </c>
    </row>
    <row r="892" spans="1:19" x14ac:dyDescent="0.25">
      <c r="A892" t="s">
        <v>1924</v>
      </c>
      <c r="B892" t="s">
        <v>1925</v>
      </c>
      <c r="C892" t="str">
        <f>TRIM(LEFT(Table1[[#This Row],[product_name]], FIND(" ", Table1[[#This Row],[product_name]], FIND(" ", Table1[[#This Row],[product_name]], FIND(" ", Table1[[#This Row],[product_name]])+1)+1)))</f>
        <v>TP-Link TL-WA855RE 300</v>
      </c>
      <c r="D892" t="str">
        <f>PROPER(Table1[[#This Row],[Column1]])</f>
        <v>Tp-Link Tl-Wa855Re 300</v>
      </c>
      <c r="E892" t="s">
        <v>21</v>
      </c>
      <c r="F892" t="s">
        <v>22</v>
      </c>
      <c r="G892" t="s">
        <v>1137</v>
      </c>
      <c r="H892" t="s">
        <v>1249</v>
      </c>
      <c r="I892" s="1">
        <v>499</v>
      </c>
      <c r="J892" s="1">
        <v>3599</v>
      </c>
      <c r="K892" s="4">
        <v>0.56000000000000005</v>
      </c>
      <c r="L892">
        <f>IF(Table1[[#This Row],[discount_percentage]]&gt;=0.5, 1,0)</f>
        <v>1</v>
      </c>
      <c r="M892">
        <v>4.2</v>
      </c>
      <c r="N892" s="2">
        <v>16182</v>
      </c>
      <c r="O892" s="5">
        <f>IF(Table1[[#This Row],[rating_count]]&lt;1000, 1, 0)</f>
        <v>0</v>
      </c>
      <c r="P892" s="6">
        <f>Table1[[#This Row],[actual_price]]*Table1[[#This Row],[rating_count]]</f>
        <v>58239018</v>
      </c>
      <c r="Q892" s="3" t="str">
        <f>IF(Table1[[#This Row],[discounted_price]]&lt;200, "₹ 200",IF(Table1[[#This Row],[discounted_price]]&lt;=500,"₹ 200-₹ 500", "&gt;₹ 500"))</f>
        <v>₹ 200-₹ 500</v>
      </c>
      <c r="R892">
        <f>Table1[[#This Row],[rating]]*Table1[[#This Row],[rating_count]]</f>
        <v>67964.400000000009</v>
      </c>
      <c r="S892" t="str">
        <f>IF(Table1[[#This Row],[discount_percentage]]&lt;0.25, "Low", IF(Table1[[#This Row],[discount_percentage]]&lt;0.5, "Medium", "High"))</f>
        <v>High</v>
      </c>
    </row>
    <row r="893" spans="1:19" x14ac:dyDescent="0.25">
      <c r="A893" t="s">
        <v>1926</v>
      </c>
      <c r="B893" t="s">
        <v>1927</v>
      </c>
      <c r="C893" t="str">
        <f>TRIM(LEFT(Table1[[#This Row],[product_name]], FIND(" ", Table1[[#This Row],[product_name]], FIND(" ", Table1[[#This Row],[product_name]], FIND(" ", Table1[[#This Row],[product_name]])+1)+1)))</f>
        <v>boAt Stone 250</v>
      </c>
      <c r="D893" t="str">
        <f>PROPER(Table1[[#This Row],[Column1]])</f>
        <v>Boat Stone 250</v>
      </c>
      <c r="E893" t="s">
        <v>52</v>
      </c>
      <c r="F893" t="s">
        <v>750</v>
      </c>
      <c r="G893" t="s">
        <v>751</v>
      </c>
      <c r="H893" t="s">
        <v>752</v>
      </c>
      <c r="I893" s="1">
        <v>999</v>
      </c>
      <c r="J893" s="1">
        <v>3990</v>
      </c>
      <c r="K893" s="4">
        <v>0.7</v>
      </c>
      <c r="L893">
        <f>IF(Table1[[#This Row],[discount_percentage]]&gt;=0.5, 1,0)</f>
        <v>1</v>
      </c>
      <c r="M893">
        <v>4.2</v>
      </c>
      <c r="N893" s="2">
        <v>2908</v>
      </c>
      <c r="O893" s="5">
        <f>IF(Table1[[#This Row],[rating_count]]&lt;1000, 1, 0)</f>
        <v>0</v>
      </c>
      <c r="P893" s="6">
        <f>Table1[[#This Row],[actual_price]]*Table1[[#This Row],[rating_count]]</f>
        <v>11602920</v>
      </c>
      <c r="Q893" s="3" t="str">
        <f>IF(Table1[[#This Row],[discounted_price]]&lt;200, "₹ 200",IF(Table1[[#This Row],[discounted_price]]&lt;=500,"₹ 200-₹ 500", "&gt;₹ 500"))</f>
        <v>&gt;₹ 500</v>
      </c>
      <c r="R893">
        <f>Table1[[#This Row],[rating]]*Table1[[#This Row],[rating_count]]</f>
        <v>12213.6</v>
      </c>
      <c r="S893" t="str">
        <f>IF(Table1[[#This Row],[discount_percentage]]&lt;0.25, "Low", IF(Table1[[#This Row],[discount_percentage]]&lt;0.5, "Medium", "High"))</f>
        <v>High</v>
      </c>
    </row>
    <row r="894" spans="1:19" x14ac:dyDescent="0.25">
      <c r="A894" t="s">
        <v>1928</v>
      </c>
      <c r="B894" t="s">
        <v>1929</v>
      </c>
      <c r="C894" t="str">
        <f>TRIM(LEFT(Table1[[#This Row],[product_name]], FIND(" ", Table1[[#This Row],[product_name]], FIND(" ", Table1[[#This Row],[product_name]], FIND(" ", Table1[[#This Row],[product_name]])+1)+1)))</f>
        <v>Offbeat¬Æ - DASH</v>
      </c>
      <c r="D894" t="str">
        <f>PROPER(Table1[[#This Row],[Column1]])</f>
        <v>Offbeat¬Æ - Dash</v>
      </c>
      <c r="E894" t="s">
        <v>21</v>
      </c>
      <c r="F894" t="s">
        <v>1676</v>
      </c>
      <c r="G894" t="s">
        <v>1755</v>
      </c>
      <c r="I894" s="1">
        <v>1709</v>
      </c>
      <c r="J894" s="1">
        <v>1499</v>
      </c>
      <c r="K894" s="4">
        <v>0.27</v>
      </c>
      <c r="L894">
        <f>IF(Table1[[#This Row],[discount_percentage]]&gt;=0.5, 1,0)</f>
        <v>0</v>
      </c>
      <c r="M894">
        <v>4.2</v>
      </c>
      <c r="N894" s="2">
        <v>2375</v>
      </c>
      <c r="O894" s="5">
        <f>IF(Table1[[#This Row],[rating_count]]&lt;1000, 1, 0)</f>
        <v>0</v>
      </c>
      <c r="P894" s="6">
        <f>Table1[[#This Row],[actual_price]]*Table1[[#This Row],[rating_count]]</f>
        <v>3560125</v>
      </c>
      <c r="Q894" s="3" t="str">
        <f>IF(Table1[[#This Row],[discounted_price]]&lt;200, "₹ 200",IF(Table1[[#This Row],[discounted_price]]&lt;=500,"₹ 200-₹ 500", "&gt;₹ 500"))</f>
        <v>&gt;₹ 500</v>
      </c>
      <c r="R894">
        <f>Table1[[#This Row],[rating]]*Table1[[#This Row],[rating_count]]</f>
        <v>9975</v>
      </c>
      <c r="S894" t="str">
        <f>IF(Table1[[#This Row],[discount_percentage]]&lt;0.25, "Low", IF(Table1[[#This Row],[discount_percentage]]&lt;0.5, "Medium", "High"))</f>
        <v>Medium</v>
      </c>
    </row>
    <row r="895" spans="1:19" x14ac:dyDescent="0.25">
      <c r="A895" t="s">
        <v>1930</v>
      </c>
      <c r="B895" t="s">
        <v>1931</v>
      </c>
      <c r="C895" t="str">
        <f>TRIM(LEFT(Table1[[#This Row],[product_name]], FIND(" ", Table1[[#This Row],[product_name]], FIND(" ", Table1[[#This Row],[product_name]], FIND(" ", Table1[[#This Row],[product_name]])+1)+1)))</f>
        <v>Classmate Drawing Book</v>
      </c>
      <c r="D895" t="str">
        <f>PROPER(Table1[[#This Row],[Column1]])</f>
        <v>Classmate Drawing Book</v>
      </c>
      <c r="E895" t="s">
        <v>1305</v>
      </c>
      <c r="F895" t="s">
        <v>1306</v>
      </c>
      <c r="G895" t="s">
        <v>1307</v>
      </c>
      <c r="H895" t="s">
        <v>1308</v>
      </c>
      <c r="I895" s="1">
        <v>250</v>
      </c>
      <c r="J895" s="1">
        <v>120</v>
      </c>
      <c r="K895" s="4">
        <v>0</v>
      </c>
      <c r="L895">
        <f>IF(Table1[[#This Row],[discount_percentage]]&gt;=0.5, 1,0)</f>
        <v>0</v>
      </c>
      <c r="M895">
        <v>4.5</v>
      </c>
      <c r="N895" s="2">
        <v>4951</v>
      </c>
      <c r="O895" s="5">
        <f>IF(Table1[[#This Row],[rating_count]]&lt;1000, 1, 0)</f>
        <v>0</v>
      </c>
      <c r="P895" s="6">
        <f>Table1[[#This Row],[actual_price]]*Table1[[#This Row],[rating_count]]</f>
        <v>594120</v>
      </c>
      <c r="Q895" s="3" t="str">
        <f>IF(Table1[[#This Row],[discounted_price]]&lt;200, "₹ 200",IF(Table1[[#This Row],[discounted_price]]&lt;=500,"₹ 200-₹ 500", "&gt;₹ 500"))</f>
        <v>₹ 200-₹ 500</v>
      </c>
      <c r="R895">
        <f>Table1[[#This Row],[rating]]*Table1[[#This Row],[rating_count]]</f>
        <v>22279.5</v>
      </c>
      <c r="S895" t="str">
        <f>IF(Table1[[#This Row],[discount_percentage]]&lt;0.25, "Low", IF(Table1[[#This Row],[discount_percentage]]&lt;0.5, "Medium", "High"))</f>
        <v>Low</v>
      </c>
    </row>
    <row r="896" spans="1:19" x14ac:dyDescent="0.25">
      <c r="A896" t="s">
        <v>1932</v>
      </c>
      <c r="B896" t="s">
        <v>1933</v>
      </c>
      <c r="C896" t="str">
        <f>TRIM(LEFT(Table1[[#This Row],[product_name]], FIND(" ", Table1[[#This Row],[product_name]], FIND(" ", Table1[[#This Row],[product_name]], FIND(" ", Table1[[#This Row],[product_name]])+1)+1)))</f>
        <v>HP GK320 Wired</v>
      </c>
      <c r="D896" t="str">
        <f>PROPER(Table1[[#This Row],[Column1]])</f>
        <v>Hp Gk320 Wired</v>
      </c>
      <c r="E896" t="s">
        <v>21</v>
      </c>
      <c r="F896" t="s">
        <v>41</v>
      </c>
      <c r="G896" t="s">
        <v>42</v>
      </c>
      <c r="H896" t="s">
        <v>43</v>
      </c>
      <c r="I896" s="1">
        <v>1199</v>
      </c>
      <c r="J896" s="1">
        <v>3499</v>
      </c>
      <c r="K896" s="4">
        <v>0.56999999999999995</v>
      </c>
      <c r="L896">
        <f>IF(Table1[[#This Row],[discount_percentage]]&gt;=0.5, 1,0)</f>
        <v>1</v>
      </c>
      <c r="M896">
        <v>4.3</v>
      </c>
      <c r="N896" s="2">
        <v>408</v>
      </c>
      <c r="O896" s="5">
        <f>IF(Table1[[#This Row],[rating_count]]&lt;1000, 1, 0)</f>
        <v>1</v>
      </c>
      <c r="P896" s="6">
        <f>Table1[[#This Row],[actual_price]]*Table1[[#This Row],[rating_count]]</f>
        <v>1427592</v>
      </c>
      <c r="Q896" s="3" t="str">
        <f>IF(Table1[[#This Row],[discounted_price]]&lt;200, "₹ 200",IF(Table1[[#This Row],[discounted_price]]&lt;=500,"₹ 200-₹ 500", "&gt;₹ 500"))</f>
        <v>&gt;₹ 500</v>
      </c>
      <c r="R896">
        <f>Table1[[#This Row],[rating]]*Table1[[#This Row],[rating_count]]</f>
        <v>1754.3999999999999</v>
      </c>
      <c r="S896" t="str">
        <f>IF(Table1[[#This Row],[discount_percentage]]&lt;0.25, "Low", IF(Table1[[#This Row],[discount_percentage]]&lt;0.5, "Medium", "High"))</f>
        <v>High</v>
      </c>
    </row>
    <row r="897" spans="1:19" x14ac:dyDescent="0.25">
      <c r="A897" t="s">
        <v>1934</v>
      </c>
      <c r="B897" t="s">
        <v>1935</v>
      </c>
      <c r="C897" t="str">
        <f>TRIM(LEFT(Table1[[#This Row],[product_name]], FIND(" ", Table1[[#This Row],[product_name]], FIND(" ", Table1[[#This Row],[product_name]], FIND(" ", Table1[[#This Row],[product_name]])+1)+1)))</f>
        <v>Parker Moments Vector</v>
      </c>
      <c r="D897" t="str">
        <f>PROPER(Table1[[#This Row],[Column1]])</f>
        <v>Parker Moments Vector</v>
      </c>
      <c r="E897" t="s">
        <v>1311</v>
      </c>
      <c r="F897" t="s">
        <v>1312</v>
      </c>
      <c r="G897" t="s">
        <v>1850</v>
      </c>
      <c r="H897" t="s">
        <v>1851</v>
      </c>
      <c r="I897" s="1">
        <v>90</v>
      </c>
      <c r="J897" s="1">
        <v>420</v>
      </c>
      <c r="K897" s="4">
        <v>0</v>
      </c>
      <c r="L897">
        <f>IF(Table1[[#This Row],[discount_percentage]]&gt;=0.5, 1,0)</f>
        <v>0</v>
      </c>
      <c r="M897">
        <v>4.2</v>
      </c>
      <c r="N897" s="2">
        <v>1926</v>
      </c>
      <c r="O897" s="5">
        <f>IF(Table1[[#This Row],[rating_count]]&lt;1000, 1, 0)</f>
        <v>0</v>
      </c>
      <c r="P897" s="6">
        <f>Table1[[#This Row],[actual_price]]*Table1[[#This Row],[rating_count]]</f>
        <v>808920</v>
      </c>
      <c r="Q897" s="3" t="str">
        <f>IF(Table1[[#This Row],[discounted_price]]&lt;200, "₹ 200",IF(Table1[[#This Row],[discounted_price]]&lt;=500,"₹ 200-₹ 500", "&gt;₹ 500"))</f>
        <v>₹ 200</v>
      </c>
      <c r="R897">
        <f>Table1[[#This Row],[rating]]*Table1[[#This Row],[rating_count]]</f>
        <v>8089.2000000000007</v>
      </c>
      <c r="S897" t="str">
        <f>IF(Table1[[#This Row],[discount_percentage]]&lt;0.25, "Low", IF(Table1[[#This Row],[discount_percentage]]&lt;0.5, "Medium", "High"))</f>
        <v>Low</v>
      </c>
    </row>
    <row r="898" spans="1:19" x14ac:dyDescent="0.25">
      <c r="A898" t="s">
        <v>1936</v>
      </c>
      <c r="B898" t="s">
        <v>1937</v>
      </c>
      <c r="C898" t="str">
        <f>TRIM(LEFT(Table1[[#This Row],[product_name]], FIND(" ", Table1[[#This Row],[product_name]], FIND(" ", Table1[[#This Row],[product_name]], FIND(" ", Table1[[#This Row],[product_name]])+1)+1)))</f>
        <v>Camlin Elegante Fountain</v>
      </c>
      <c r="D898" t="str">
        <f>PROPER(Table1[[#This Row],[Column1]])</f>
        <v>Camlin Elegante Fountain</v>
      </c>
      <c r="E898" t="s">
        <v>52</v>
      </c>
      <c r="F898" t="s">
        <v>722</v>
      </c>
      <c r="G898" t="s">
        <v>723</v>
      </c>
      <c r="H898" t="s">
        <v>979</v>
      </c>
      <c r="I898" s="1">
        <v>2025</v>
      </c>
      <c r="J898" s="1">
        <v>225</v>
      </c>
      <c r="K898" s="4">
        <v>0</v>
      </c>
      <c r="L898">
        <f>IF(Table1[[#This Row],[discount_percentage]]&gt;=0.5, 1,0)</f>
        <v>0</v>
      </c>
      <c r="M898">
        <v>4.0999999999999996</v>
      </c>
      <c r="N898" s="2">
        <v>4798</v>
      </c>
      <c r="O898" s="5">
        <f>IF(Table1[[#This Row],[rating_count]]&lt;1000, 1, 0)</f>
        <v>0</v>
      </c>
      <c r="P898" s="6">
        <f>Table1[[#This Row],[actual_price]]*Table1[[#This Row],[rating_count]]</f>
        <v>1079550</v>
      </c>
      <c r="Q898" s="3" t="str">
        <f>IF(Table1[[#This Row],[discounted_price]]&lt;200, "₹ 200",IF(Table1[[#This Row],[discounted_price]]&lt;=500,"₹ 200-₹ 500", "&gt;₹ 500"))</f>
        <v>&gt;₹ 500</v>
      </c>
      <c r="R898">
        <f>Table1[[#This Row],[rating]]*Table1[[#This Row],[rating_count]]</f>
        <v>19671.8</v>
      </c>
      <c r="S898" t="str">
        <f>IF(Table1[[#This Row],[discount_percentage]]&lt;0.25, "Low", IF(Table1[[#This Row],[discount_percentage]]&lt;0.5, "Medium", "High"))</f>
        <v>Low</v>
      </c>
    </row>
    <row r="899" spans="1:19" x14ac:dyDescent="0.25">
      <c r="A899" t="s">
        <v>1938</v>
      </c>
      <c r="B899" t="s">
        <v>1939</v>
      </c>
      <c r="C899" t="str">
        <f>TRIM(LEFT(Table1[[#This Row],[product_name]], FIND(" ", Table1[[#This Row],[product_name]], FIND(" ", Table1[[#This Row],[product_name]], FIND(" ", Table1[[#This Row],[product_name]])+1)+1)))</f>
        <v>CARECASE¬Æ Optical Bay</v>
      </c>
      <c r="D899" t="str">
        <f>PROPER(Table1[[#This Row],[Column1]])</f>
        <v>Carecase¬Æ Optical Bay</v>
      </c>
      <c r="E899" t="s">
        <v>21</v>
      </c>
      <c r="F899" t="s">
        <v>22</v>
      </c>
      <c r="G899" t="s">
        <v>1396</v>
      </c>
      <c r="H899" t="s">
        <v>1397</v>
      </c>
      <c r="I899" s="1">
        <v>1495</v>
      </c>
      <c r="J899" s="1">
        <v>799</v>
      </c>
      <c r="K899" s="4">
        <v>0.75</v>
      </c>
      <c r="L899">
        <f>IF(Table1[[#This Row],[discount_percentage]]&gt;=0.5, 1,0)</f>
        <v>1</v>
      </c>
      <c r="M899">
        <v>4.0999999999999996</v>
      </c>
      <c r="N899" s="2">
        <v>7333</v>
      </c>
      <c r="O899" s="5">
        <f>IF(Table1[[#This Row],[rating_count]]&lt;1000, 1, 0)</f>
        <v>0</v>
      </c>
      <c r="P899" s="6">
        <f>Table1[[#This Row],[actual_price]]*Table1[[#This Row],[rating_count]]</f>
        <v>5859067</v>
      </c>
      <c r="Q899" s="3" t="str">
        <f>IF(Table1[[#This Row],[discounted_price]]&lt;200, "₹ 200",IF(Table1[[#This Row],[discounted_price]]&lt;=500,"₹ 200-₹ 500", "&gt;₹ 500"))</f>
        <v>&gt;₹ 500</v>
      </c>
      <c r="R899">
        <f>Table1[[#This Row],[rating]]*Table1[[#This Row],[rating_count]]</f>
        <v>30065.299999999996</v>
      </c>
      <c r="S899" t="str">
        <f>IF(Table1[[#This Row],[discount_percentage]]&lt;0.25, "Low", IF(Table1[[#This Row],[discount_percentage]]&lt;0.5, "Medium", "High"))</f>
        <v>High</v>
      </c>
    </row>
    <row r="900" spans="1:19" x14ac:dyDescent="0.25">
      <c r="A900" t="s">
        <v>1940</v>
      </c>
      <c r="B900" t="s">
        <v>1941</v>
      </c>
      <c r="C900" t="str">
        <f>TRIM(LEFT(Table1[[#This Row],[product_name]], FIND(" ", Table1[[#This Row],[product_name]], FIND(" ", Table1[[#This Row],[product_name]], FIND(" ", Table1[[#This Row],[product_name]])+1)+1)))</f>
        <v>Canon E4570 All-in-One</v>
      </c>
      <c r="D900" t="str">
        <f>PROPER(Table1[[#This Row],[Column1]])</f>
        <v>Canon E4570 All-In-One</v>
      </c>
      <c r="E900" t="s">
        <v>21</v>
      </c>
      <c r="F900" t="s">
        <v>22</v>
      </c>
      <c r="G900" t="s">
        <v>23</v>
      </c>
      <c r="H900" t="s">
        <v>24</v>
      </c>
      <c r="I900" s="1">
        <v>799</v>
      </c>
      <c r="J900" s="1">
        <v>9625</v>
      </c>
      <c r="K900" s="4">
        <v>0.13</v>
      </c>
      <c r="L900">
        <f>IF(Table1[[#This Row],[discount_percentage]]&gt;=0.5, 1,0)</f>
        <v>0</v>
      </c>
      <c r="M900">
        <v>3.8</v>
      </c>
      <c r="N900" s="2">
        <v>3652</v>
      </c>
      <c r="O900" s="5">
        <f>IF(Table1[[#This Row],[rating_count]]&lt;1000, 1, 0)</f>
        <v>0</v>
      </c>
      <c r="P900" s="6">
        <f>Table1[[#This Row],[actual_price]]*Table1[[#This Row],[rating_count]]</f>
        <v>35150500</v>
      </c>
      <c r="Q900" s="3" t="str">
        <f>IF(Table1[[#This Row],[discounted_price]]&lt;200, "₹ 200",IF(Table1[[#This Row],[discounted_price]]&lt;=500,"₹ 200-₹ 500", "&gt;₹ 500"))</f>
        <v>&gt;₹ 500</v>
      </c>
      <c r="R900">
        <f>Table1[[#This Row],[rating]]*Table1[[#This Row],[rating_count]]</f>
        <v>13877.599999999999</v>
      </c>
      <c r="S900" t="str">
        <f>IF(Table1[[#This Row],[discount_percentage]]&lt;0.25, "Low", IF(Table1[[#This Row],[discount_percentage]]&lt;0.5, "Medium", "High"))</f>
        <v>Low</v>
      </c>
    </row>
    <row r="901" spans="1:19" x14ac:dyDescent="0.25">
      <c r="A901" t="s">
        <v>1942</v>
      </c>
      <c r="B901" t="s">
        <v>1943</v>
      </c>
      <c r="C901" t="str">
        <f>TRIM(LEFT(Table1[[#This Row],[product_name]], FIND(" ", Table1[[#This Row],[product_name]], FIND(" ", Table1[[#This Row],[product_name]], FIND(" ", Table1[[#This Row],[product_name]])+1)+1)))</f>
        <v>Crucial P3 500GB</v>
      </c>
      <c r="D901" t="str">
        <f>PROPER(Table1[[#This Row],[Column1]])</f>
        <v>Crucial P3 500Gb</v>
      </c>
      <c r="E901" t="s">
        <v>52</v>
      </c>
      <c r="F901" t="s">
        <v>300</v>
      </c>
      <c r="G901" t="s">
        <v>583</v>
      </c>
      <c r="H901" t="s">
        <v>1445</v>
      </c>
      <c r="I901" s="1">
        <v>899</v>
      </c>
      <c r="J901" s="1">
        <v>6100</v>
      </c>
      <c r="K901" s="4">
        <v>0.46</v>
      </c>
      <c r="L901">
        <f>IF(Table1[[#This Row],[discount_percentage]]&gt;=0.5, 1,0)</f>
        <v>0</v>
      </c>
      <c r="M901">
        <v>4.3</v>
      </c>
      <c r="N901" s="2">
        <v>2515</v>
      </c>
      <c r="O901" s="5">
        <f>IF(Table1[[#This Row],[rating_count]]&lt;1000, 1, 0)</f>
        <v>0</v>
      </c>
      <c r="P901" s="6">
        <f>Table1[[#This Row],[actual_price]]*Table1[[#This Row],[rating_count]]</f>
        <v>15341500</v>
      </c>
      <c r="Q901" s="3" t="str">
        <f>IF(Table1[[#This Row],[discounted_price]]&lt;200, "₹ 200",IF(Table1[[#This Row],[discounted_price]]&lt;=500,"₹ 200-₹ 500", "&gt;₹ 500"))</f>
        <v>&gt;₹ 500</v>
      </c>
      <c r="R901">
        <f>Table1[[#This Row],[rating]]*Table1[[#This Row],[rating_count]]</f>
        <v>10814.5</v>
      </c>
      <c r="S901" t="str">
        <f>IF(Table1[[#This Row],[discount_percentage]]&lt;0.25, "Low", IF(Table1[[#This Row],[discount_percentage]]&lt;0.5, "Medium", "High"))</f>
        <v>Medium</v>
      </c>
    </row>
    <row r="902" spans="1:19" x14ac:dyDescent="0.25">
      <c r="A902" t="s">
        <v>1944</v>
      </c>
      <c r="B902" t="s">
        <v>1945</v>
      </c>
      <c r="C902" t="str">
        <f>TRIM(LEFT(Table1[[#This Row],[product_name]], FIND(" ", Table1[[#This Row],[product_name]], FIND(" ", Table1[[#This Row],[product_name]], FIND(" ", Table1[[#This Row],[product_name]])+1)+1)))</f>
        <v>HP v222w 64GB</v>
      </c>
      <c r="D902" t="str">
        <f>PROPER(Table1[[#This Row],[Column1]])</f>
        <v>Hp V222W 64Gb</v>
      </c>
      <c r="E902" t="s">
        <v>21</v>
      </c>
      <c r="F902" t="s">
        <v>22</v>
      </c>
      <c r="G902" t="s">
        <v>23</v>
      </c>
      <c r="H902" t="s">
        <v>24</v>
      </c>
      <c r="I902" s="1">
        <v>349</v>
      </c>
      <c r="J902" s="1">
        <v>1300</v>
      </c>
      <c r="K902" s="4">
        <v>0.65</v>
      </c>
      <c r="L902">
        <f>IF(Table1[[#This Row],[discount_percentage]]&gt;=0.5, 1,0)</f>
        <v>1</v>
      </c>
      <c r="M902">
        <v>4.2</v>
      </c>
      <c r="N902" s="2">
        <v>4959</v>
      </c>
      <c r="O902" s="5">
        <f>IF(Table1[[#This Row],[rating_count]]&lt;1000, 1, 0)</f>
        <v>0</v>
      </c>
      <c r="P902" s="6">
        <f>Table1[[#This Row],[actual_price]]*Table1[[#This Row],[rating_count]]</f>
        <v>6446700</v>
      </c>
      <c r="Q902" s="3" t="str">
        <f>IF(Table1[[#This Row],[discounted_price]]&lt;200, "₹ 200",IF(Table1[[#This Row],[discounted_price]]&lt;=500,"₹ 200-₹ 500", "&gt;₹ 500"))</f>
        <v>₹ 200-₹ 500</v>
      </c>
      <c r="R902">
        <f>Table1[[#This Row],[rating]]*Table1[[#This Row],[rating_count]]</f>
        <v>20827.8</v>
      </c>
      <c r="S902" t="str">
        <f>IF(Table1[[#This Row],[discount_percentage]]&lt;0.25, "Low", IF(Table1[[#This Row],[discount_percentage]]&lt;0.5, "Medium", "High"))</f>
        <v>High</v>
      </c>
    </row>
    <row r="903" spans="1:19" x14ac:dyDescent="0.25">
      <c r="A903" t="s">
        <v>1946</v>
      </c>
      <c r="B903" t="s">
        <v>1947</v>
      </c>
      <c r="C903" t="str">
        <f>TRIM(LEFT(Table1[[#This Row],[product_name]], FIND(" ", Table1[[#This Row],[product_name]], FIND(" ", Table1[[#This Row],[product_name]], FIND(" ", Table1[[#This Row],[product_name]])+1)+1)))</f>
        <v>Duracell Ultra Alkaline</v>
      </c>
      <c r="D903" t="str">
        <f>PROPER(Table1[[#This Row],[Column1]])</f>
        <v>Duracell Ultra Alkaline</v>
      </c>
      <c r="E903" t="s">
        <v>52</v>
      </c>
      <c r="F903" t="s">
        <v>722</v>
      </c>
      <c r="G903" t="s">
        <v>723</v>
      </c>
      <c r="H903" t="s">
        <v>724</v>
      </c>
      <c r="I903" s="1">
        <v>900</v>
      </c>
      <c r="J903" s="1">
        <v>400</v>
      </c>
      <c r="K903" s="4">
        <v>0.05</v>
      </c>
      <c r="L903">
        <f>IF(Table1[[#This Row],[discount_percentage]]&gt;=0.5, 1,0)</f>
        <v>0</v>
      </c>
      <c r="M903">
        <v>4.4000000000000004</v>
      </c>
      <c r="N903" s="2">
        <v>2111</v>
      </c>
      <c r="O903" s="5">
        <f>IF(Table1[[#This Row],[rating_count]]&lt;1000, 1, 0)</f>
        <v>0</v>
      </c>
      <c r="P903" s="6">
        <f>Table1[[#This Row],[actual_price]]*Table1[[#This Row],[rating_count]]</f>
        <v>844400</v>
      </c>
      <c r="Q903" s="3" t="str">
        <f>IF(Table1[[#This Row],[discounted_price]]&lt;200, "₹ 200",IF(Table1[[#This Row],[discounted_price]]&lt;=500,"₹ 200-₹ 500", "&gt;₹ 500"))</f>
        <v>&gt;₹ 500</v>
      </c>
      <c r="R903">
        <f>Table1[[#This Row],[rating]]*Table1[[#This Row],[rating_count]]</f>
        <v>9288.4000000000015</v>
      </c>
      <c r="S903" t="str">
        <f>IF(Table1[[#This Row],[discount_percentage]]&lt;0.25, "Low", IF(Table1[[#This Row],[discount_percentage]]&lt;0.5, "Medium", "High"))</f>
        <v>Low</v>
      </c>
    </row>
    <row r="904" spans="1:19" x14ac:dyDescent="0.25">
      <c r="A904" t="s">
        <v>1948</v>
      </c>
      <c r="B904" t="s">
        <v>1949</v>
      </c>
      <c r="C904" t="str">
        <f>TRIM(LEFT(Table1[[#This Row],[product_name]], FIND(" ", Table1[[#This Row],[product_name]], FIND(" ", Table1[[#This Row],[product_name]], FIND(" ", Table1[[#This Row],[product_name]])+1)+1)))</f>
        <v>BESTOR¬Æ LCD Writing</v>
      </c>
      <c r="D904" t="str">
        <f>PROPER(Table1[[#This Row],[Column1]])</f>
        <v>Bestor¬Æ Lcd Writing</v>
      </c>
      <c r="E904" t="s">
        <v>52</v>
      </c>
      <c r="F904" t="s">
        <v>1335</v>
      </c>
      <c r="G904" t="s">
        <v>1550</v>
      </c>
      <c r="H904" t="s">
        <v>1551</v>
      </c>
      <c r="I904" s="1">
        <v>2490</v>
      </c>
      <c r="J904" s="1">
        <v>1399</v>
      </c>
      <c r="K904" s="4">
        <v>0.64</v>
      </c>
      <c r="L904">
        <f>IF(Table1[[#This Row],[discount_percentage]]&gt;=0.5, 1,0)</f>
        <v>1</v>
      </c>
      <c r="M904">
        <v>3.9</v>
      </c>
      <c r="N904" s="2">
        <v>1462</v>
      </c>
      <c r="O904" s="5">
        <f>IF(Table1[[#This Row],[rating_count]]&lt;1000, 1, 0)</f>
        <v>0</v>
      </c>
      <c r="P904" s="6">
        <f>Table1[[#This Row],[actual_price]]*Table1[[#This Row],[rating_count]]</f>
        <v>2045338</v>
      </c>
      <c r="Q904" s="3" t="str">
        <f>IF(Table1[[#This Row],[discounted_price]]&lt;200, "₹ 200",IF(Table1[[#This Row],[discounted_price]]&lt;=500,"₹ 200-₹ 500", "&gt;₹ 500"))</f>
        <v>&gt;₹ 500</v>
      </c>
      <c r="R904">
        <f>Table1[[#This Row],[rating]]*Table1[[#This Row],[rating_count]]</f>
        <v>5701.8</v>
      </c>
      <c r="S904" t="str">
        <f>IF(Table1[[#This Row],[discount_percentage]]&lt;0.25, "Low", IF(Table1[[#This Row],[discount_percentage]]&lt;0.5, "Medium", "High"))</f>
        <v>High</v>
      </c>
    </row>
    <row r="905" spans="1:19" x14ac:dyDescent="0.25">
      <c r="A905" t="s">
        <v>1950</v>
      </c>
      <c r="B905" t="s">
        <v>1951</v>
      </c>
      <c r="C905" t="str">
        <f>TRIM(LEFT(Table1[[#This Row],[product_name]], FIND(" ", Table1[[#This Row],[product_name]], FIND(" ", Table1[[#This Row],[product_name]], FIND(" ", Table1[[#This Row],[product_name]])+1)+1)))</f>
        <v>Lenovo IdeaPad 3</v>
      </c>
      <c r="D905" t="str">
        <f>PROPER(Table1[[#This Row],[Column1]])</f>
        <v>Lenovo Ideapad 3</v>
      </c>
      <c r="E905" t="s">
        <v>52</v>
      </c>
      <c r="F905" t="s">
        <v>1301</v>
      </c>
      <c r="I905" s="1">
        <v>116</v>
      </c>
      <c r="J905" s="1">
        <v>59890</v>
      </c>
      <c r="K905" s="4">
        <v>0.38</v>
      </c>
      <c r="L905">
        <f>IF(Table1[[#This Row],[discount_percentage]]&gt;=0.5, 1,0)</f>
        <v>0</v>
      </c>
      <c r="M905">
        <v>4</v>
      </c>
      <c r="N905" s="2">
        <v>323</v>
      </c>
      <c r="O905" s="5">
        <f>IF(Table1[[#This Row],[rating_count]]&lt;1000, 1, 0)</f>
        <v>1</v>
      </c>
      <c r="P905" s="6">
        <f>Table1[[#This Row],[actual_price]]*Table1[[#This Row],[rating_count]]</f>
        <v>19344470</v>
      </c>
      <c r="Q905" s="3" t="str">
        <f>IF(Table1[[#This Row],[discounted_price]]&lt;200, "₹ 200",IF(Table1[[#This Row],[discounted_price]]&lt;=500,"₹ 200-₹ 500", "&gt;₹ 500"))</f>
        <v>₹ 200</v>
      </c>
      <c r="R905">
        <f>Table1[[#This Row],[rating]]*Table1[[#This Row],[rating_count]]</f>
        <v>1292</v>
      </c>
      <c r="S905" t="str">
        <f>IF(Table1[[#This Row],[discount_percentage]]&lt;0.25, "Low", IF(Table1[[#This Row],[discount_percentage]]&lt;0.5, "Medium", "High"))</f>
        <v>Medium</v>
      </c>
    </row>
    <row r="906" spans="1:19" x14ac:dyDescent="0.25">
      <c r="A906" t="s">
        <v>1952</v>
      </c>
      <c r="B906" t="s">
        <v>1953</v>
      </c>
      <c r="C906" t="str">
        <f>TRIM(LEFT(Table1[[#This Row],[product_name]], FIND(" ", Table1[[#This Row],[product_name]], FIND(" ", Table1[[#This Row],[product_name]], FIND(" ", Table1[[#This Row],[product_name]])+1)+1)))</f>
        <v>boAt BassHeads 900</v>
      </c>
      <c r="D906" t="str">
        <f>PROPER(Table1[[#This Row],[Column1]])</f>
        <v>Boat Bassheads 900</v>
      </c>
      <c r="E906" t="s">
        <v>1311</v>
      </c>
      <c r="F906" t="s">
        <v>1312</v>
      </c>
      <c r="G906" t="s">
        <v>1400</v>
      </c>
      <c r="H906" t="s">
        <v>1401</v>
      </c>
      <c r="I906" s="1">
        <v>200</v>
      </c>
      <c r="J906" s="1">
        <v>2490</v>
      </c>
      <c r="K906" s="4">
        <v>0.66</v>
      </c>
      <c r="L906">
        <f>IF(Table1[[#This Row],[discount_percentage]]&gt;=0.5, 1,0)</f>
        <v>1</v>
      </c>
      <c r="M906">
        <v>4.2</v>
      </c>
      <c r="N906" s="2">
        <v>91188</v>
      </c>
      <c r="O906" s="5">
        <f>IF(Table1[[#This Row],[rating_count]]&lt;1000, 1, 0)</f>
        <v>0</v>
      </c>
      <c r="P906" s="6">
        <f>Table1[[#This Row],[actual_price]]*Table1[[#This Row],[rating_count]]</f>
        <v>227058120</v>
      </c>
      <c r="Q906" s="3" t="str">
        <f>IF(Table1[[#This Row],[discounted_price]]&lt;200, "₹ 200",IF(Table1[[#This Row],[discounted_price]]&lt;=500,"₹ 200-₹ 500", "&gt;₹ 500"))</f>
        <v>₹ 200-₹ 500</v>
      </c>
      <c r="R906">
        <f>Table1[[#This Row],[rating]]*Table1[[#This Row],[rating_count]]</f>
        <v>382989.60000000003</v>
      </c>
      <c r="S906" t="str">
        <f>IF(Table1[[#This Row],[discount_percentage]]&lt;0.25, "Low", IF(Table1[[#This Row],[discount_percentage]]&lt;0.5, "Medium", "High"))</f>
        <v>High</v>
      </c>
    </row>
    <row r="907" spans="1:19" x14ac:dyDescent="0.25">
      <c r="A907" t="s">
        <v>1954</v>
      </c>
      <c r="B907" t="s">
        <v>1955</v>
      </c>
      <c r="C907" t="str">
        <f>TRIM(LEFT(Table1[[#This Row],[product_name]], FIND(" ", Table1[[#This Row],[product_name]], FIND(" ", Table1[[#This Row],[product_name]], FIND(" ", Table1[[#This Row],[product_name]])+1)+1)))</f>
        <v>Zebronics Astra 10</v>
      </c>
      <c r="D907" t="str">
        <f>PROPER(Table1[[#This Row],[Column1]])</f>
        <v>Zebronics Astra 10</v>
      </c>
      <c r="E907" t="s">
        <v>21</v>
      </c>
      <c r="F907" t="s">
        <v>22</v>
      </c>
      <c r="G907" t="s">
        <v>1137</v>
      </c>
      <c r="H907" t="s">
        <v>1796</v>
      </c>
      <c r="I907" s="1">
        <v>1249</v>
      </c>
      <c r="J907" s="1">
        <v>1999</v>
      </c>
      <c r="K907" s="4">
        <v>0.6</v>
      </c>
      <c r="L907">
        <f>IF(Table1[[#This Row],[discount_percentage]]&gt;=0.5, 1,0)</f>
        <v>1</v>
      </c>
      <c r="M907">
        <v>3.7</v>
      </c>
      <c r="N907" s="2">
        <v>418</v>
      </c>
      <c r="O907" s="5">
        <f>IF(Table1[[#This Row],[rating_count]]&lt;1000, 1, 0)</f>
        <v>1</v>
      </c>
      <c r="P907" s="6">
        <f>Table1[[#This Row],[actual_price]]*Table1[[#This Row],[rating_count]]</f>
        <v>835582</v>
      </c>
      <c r="Q907" s="3" t="str">
        <f>IF(Table1[[#This Row],[discounted_price]]&lt;200, "₹ 200",IF(Table1[[#This Row],[discounted_price]]&lt;=500,"₹ 200-₹ 500", "&gt;₹ 500"))</f>
        <v>&gt;₹ 500</v>
      </c>
      <c r="R907">
        <f>Table1[[#This Row],[rating]]*Table1[[#This Row],[rating_count]]</f>
        <v>1546.6000000000001</v>
      </c>
      <c r="S907" t="str">
        <f>IF(Table1[[#This Row],[discount_percentage]]&lt;0.25, "Low", IF(Table1[[#This Row],[discount_percentage]]&lt;0.5, "Medium", "High"))</f>
        <v>High</v>
      </c>
    </row>
    <row r="908" spans="1:19" x14ac:dyDescent="0.25">
      <c r="A908" t="s">
        <v>1956</v>
      </c>
      <c r="B908" t="s">
        <v>1957</v>
      </c>
      <c r="C908" t="str">
        <f>TRIM(LEFT(Table1[[#This Row],[product_name]], FIND(" ", Table1[[#This Row],[product_name]], FIND(" ", Table1[[#This Row],[product_name]], FIND(" ", Table1[[#This Row],[product_name]])+1)+1)))</f>
        <v>SWAPKART Portable Flexible</v>
      </c>
      <c r="D908" t="str">
        <f>PROPER(Table1[[#This Row],[Column1]])</f>
        <v>Swapkart Portable Flexible</v>
      </c>
      <c r="E908" t="s">
        <v>21</v>
      </c>
      <c r="F908" t="s">
        <v>22</v>
      </c>
      <c r="G908" t="s">
        <v>1615</v>
      </c>
      <c r="H908" t="s">
        <v>1958</v>
      </c>
      <c r="I908" s="1">
        <v>649</v>
      </c>
      <c r="J908" s="1">
        <v>999</v>
      </c>
      <c r="K908" s="4">
        <v>0.7</v>
      </c>
      <c r="L908">
        <f>IF(Table1[[#This Row],[discount_percentage]]&gt;=0.5, 1,0)</f>
        <v>1</v>
      </c>
      <c r="M908">
        <v>4.3</v>
      </c>
      <c r="N908" s="2">
        <v>1552</v>
      </c>
      <c r="O908" s="5">
        <f>IF(Table1[[#This Row],[rating_count]]&lt;1000, 1, 0)</f>
        <v>0</v>
      </c>
      <c r="P908" s="6">
        <f>Table1[[#This Row],[actual_price]]*Table1[[#This Row],[rating_count]]</f>
        <v>1550448</v>
      </c>
      <c r="Q908" s="3" t="str">
        <f>IF(Table1[[#This Row],[discounted_price]]&lt;200, "₹ 200",IF(Table1[[#This Row],[discounted_price]]&lt;=500,"₹ 200-₹ 500", "&gt;₹ 500"))</f>
        <v>&gt;₹ 500</v>
      </c>
      <c r="R908">
        <f>Table1[[#This Row],[rating]]*Table1[[#This Row],[rating_count]]</f>
        <v>6673.5999999999995</v>
      </c>
      <c r="S908" t="str">
        <f>IF(Table1[[#This Row],[discount_percentage]]&lt;0.25, "Low", IF(Table1[[#This Row],[discount_percentage]]&lt;0.5, "Medium", "High"))</f>
        <v>High</v>
      </c>
    </row>
    <row r="909" spans="1:19" x14ac:dyDescent="0.25">
      <c r="A909" t="s">
        <v>1959</v>
      </c>
      <c r="B909" t="s">
        <v>1960</v>
      </c>
      <c r="C909" t="str">
        <f>TRIM(LEFT(Table1[[#This Row],[product_name]], FIND(" ", Table1[[#This Row],[product_name]], FIND(" ", Table1[[#This Row],[product_name]], FIND(" ", Table1[[#This Row],[product_name]])+1)+1)))</f>
        <v>Infinity (JBL Fuze</v>
      </c>
      <c r="D909" t="str">
        <f>PROPER(Table1[[#This Row],[Column1]])</f>
        <v>Infinity (Jbl Fuze</v>
      </c>
      <c r="E909" t="s">
        <v>21</v>
      </c>
      <c r="F909" t="s">
        <v>22</v>
      </c>
      <c r="G909" t="s">
        <v>1396</v>
      </c>
      <c r="H909" t="s">
        <v>1961</v>
      </c>
      <c r="I909" s="1">
        <v>2649</v>
      </c>
      <c r="J909" s="1">
        <v>2999</v>
      </c>
      <c r="K909" s="4">
        <v>0.5</v>
      </c>
      <c r="L909">
        <f>IF(Table1[[#This Row],[discount_percentage]]&gt;=0.5, 1,0)</f>
        <v>1</v>
      </c>
      <c r="M909">
        <v>4.0999999999999996</v>
      </c>
      <c r="N909" s="2">
        <v>25262</v>
      </c>
      <c r="O909" s="5">
        <f>IF(Table1[[#This Row],[rating_count]]&lt;1000, 1, 0)</f>
        <v>0</v>
      </c>
      <c r="P909" s="6">
        <f>Table1[[#This Row],[actual_price]]*Table1[[#This Row],[rating_count]]</f>
        <v>75760738</v>
      </c>
      <c r="Q909" s="3" t="str">
        <f>IF(Table1[[#This Row],[discounted_price]]&lt;200, "₹ 200",IF(Table1[[#This Row],[discounted_price]]&lt;=500,"₹ 200-₹ 500", "&gt;₹ 500"))</f>
        <v>&gt;₹ 500</v>
      </c>
      <c r="R909">
        <f>Table1[[#This Row],[rating]]*Table1[[#This Row],[rating_count]]</f>
        <v>103574.2</v>
      </c>
      <c r="S909" t="str">
        <f>IF(Table1[[#This Row],[discount_percentage]]&lt;0.25, "Low", IF(Table1[[#This Row],[discount_percentage]]&lt;0.5, "Medium", "High"))</f>
        <v>High</v>
      </c>
    </row>
    <row r="910" spans="1:19" x14ac:dyDescent="0.25">
      <c r="A910" t="s">
        <v>1962</v>
      </c>
      <c r="B910" t="s">
        <v>1963</v>
      </c>
      <c r="C910" t="str">
        <f>TRIM(LEFT(Table1[[#This Row],[product_name]], FIND(" ", Table1[[#This Row],[product_name]], FIND(" ", Table1[[#This Row],[product_name]], FIND(" ", Table1[[#This Row],[product_name]])+1)+1)))</f>
        <v>Pigeon by Stovekraft</v>
      </c>
      <c r="D910" t="str">
        <f>PROPER(Table1[[#This Row],[Column1]])</f>
        <v>Pigeon By Stovekraft</v>
      </c>
      <c r="E910" t="s">
        <v>21</v>
      </c>
      <c r="F910" t="s">
        <v>22</v>
      </c>
      <c r="G910" t="s">
        <v>23</v>
      </c>
      <c r="H910" t="s">
        <v>24</v>
      </c>
      <c r="I910" s="1">
        <v>199</v>
      </c>
      <c r="J910" s="1">
        <v>1245</v>
      </c>
      <c r="K910" s="4">
        <v>0.48</v>
      </c>
      <c r="L910">
        <f>IF(Table1[[#This Row],[discount_percentage]]&gt;=0.5, 1,0)</f>
        <v>0</v>
      </c>
      <c r="M910">
        <v>3.9</v>
      </c>
      <c r="N910" s="2">
        <v>123365</v>
      </c>
      <c r="O910" s="5">
        <f>IF(Table1[[#This Row],[rating_count]]&lt;1000, 1, 0)</f>
        <v>0</v>
      </c>
      <c r="P910" s="6">
        <f>Table1[[#This Row],[actual_price]]*Table1[[#This Row],[rating_count]]</f>
        <v>153589425</v>
      </c>
      <c r="Q910" s="3" t="str">
        <f>IF(Table1[[#This Row],[discounted_price]]&lt;200, "₹ 200",IF(Table1[[#This Row],[discounted_price]]&lt;=500,"₹ 200-₹ 500", "&gt;₹ 500"))</f>
        <v>₹ 200</v>
      </c>
      <c r="R910">
        <f>Table1[[#This Row],[rating]]*Table1[[#This Row],[rating_count]]</f>
        <v>481123.5</v>
      </c>
      <c r="S910" t="str">
        <f>IF(Table1[[#This Row],[discount_percentage]]&lt;0.25, "Low", IF(Table1[[#This Row],[discount_percentage]]&lt;0.5, "Medium", "High"))</f>
        <v>Medium</v>
      </c>
    </row>
    <row r="911" spans="1:19" x14ac:dyDescent="0.25">
      <c r="A911" t="s">
        <v>1964</v>
      </c>
      <c r="B911" t="s">
        <v>1965</v>
      </c>
      <c r="C911" t="str">
        <f>TRIM(LEFT(Table1[[#This Row],[product_name]], FIND(" ", Table1[[#This Row],[product_name]], FIND(" ", Table1[[#This Row],[product_name]], FIND(" ", Table1[[#This Row],[product_name]])+1)+1)))</f>
        <v>USHA Quartz Room</v>
      </c>
      <c r="D911" t="str">
        <f>PROPER(Table1[[#This Row],[Column1]])</f>
        <v>Usha Quartz Room</v>
      </c>
      <c r="E911" t="s">
        <v>21</v>
      </c>
      <c r="F911" t="s">
        <v>1376</v>
      </c>
      <c r="G911" t="s">
        <v>1377</v>
      </c>
      <c r="H911" t="s">
        <v>1378</v>
      </c>
      <c r="I911" s="1">
        <v>596</v>
      </c>
      <c r="J911" s="1">
        <v>1695</v>
      </c>
      <c r="K911" s="4">
        <v>0.28999999999999998</v>
      </c>
      <c r="L911">
        <f>IF(Table1[[#This Row],[discount_percentage]]&gt;=0.5, 1,0)</f>
        <v>0</v>
      </c>
      <c r="M911">
        <v>3.6</v>
      </c>
      <c r="N911" s="2">
        <v>13300</v>
      </c>
      <c r="O911" s="5">
        <f>IF(Table1[[#This Row],[rating_count]]&lt;1000, 1, 0)</f>
        <v>0</v>
      </c>
      <c r="P911" s="6">
        <f>Table1[[#This Row],[actual_price]]*Table1[[#This Row],[rating_count]]</f>
        <v>22543500</v>
      </c>
      <c r="Q911" s="3" t="str">
        <f>IF(Table1[[#This Row],[discounted_price]]&lt;200, "₹ 200",IF(Table1[[#This Row],[discounted_price]]&lt;=500,"₹ 200-₹ 500", "&gt;₹ 500"))</f>
        <v>&gt;₹ 500</v>
      </c>
      <c r="R911">
        <f>Table1[[#This Row],[rating]]*Table1[[#This Row],[rating_count]]</f>
        <v>47880</v>
      </c>
      <c r="S911" t="str">
        <f>IF(Table1[[#This Row],[discount_percentage]]&lt;0.25, "Low", IF(Table1[[#This Row],[discount_percentage]]&lt;0.5, "Medium", "High"))</f>
        <v>Medium</v>
      </c>
    </row>
    <row r="912" spans="1:19" x14ac:dyDescent="0.25">
      <c r="A912" t="s">
        <v>1966</v>
      </c>
      <c r="B912" t="s">
        <v>1967</v>
      </c>
      <c r="C912" t="str">
        <f>TRIM(LEFT(Table1[[#This Row],[product_name]], FIND(" ", Table1[[#This Row],[product_name]], FIND(" ", Table1[[#This Row],[product_name]], FIND(" ", Table1[[#This Row],[product_name]])+1)+1)))</f>
        <v>Amazon Brand -</v>
      </c>
      <c r="D912" t="str">
        <f>PROPER(Table1[[#This Row],[Column1]])</f>
        <v>Amazon Brand -</v>
      </c>
      <c r="E912" t="s">
        <v>52</v>
      </c>
      <c r="F912" t="s">
        <v>714</v>
      </c>
      <c r="G912" t="s">
        <v>715</v>
      </c>
      <c r="I912" s="1">
        <v>2499</v>
      </c>
      <c r="J912" s="1">
        <v>2000</v>
      </c>
      <c r="K912" s="4">
        <v>0.4</v>
      </c>
      <c r="L912">
        <f>IF(Table1[[#This Row],[discount_percentage]]&gt;=0.5, 1,0)</f>
        <v>0</v>
      </c>
      <c r="M912">
        <v>4</v>
      </c>
      <c r="N912" s="2">
        <v>18543</v>
      </c>
      <c r="O912" s="5">
        <f>IF(Table1[[#This Row],[rating_count]]&lt;1000, 1, 0)</f>
        <v>0</v>
      </c>
      <c r="P912" s="6">
        <f>Table1[[#This Row],[actual_price]]*Table1[[#This Row],[rating_count]]</f>
        <v>37086000</v>
      </c>
      <c r="Q912" s="3" t="str">
        <f>IF(Table1[[#This Row],[discounted_price]]&lt;200, "₹ 200",IF(Table1[[#This Row],[discounted_price]]&lt;=500,"₹ 200-₹ 500", "&gt;₹ 500"))</f>
        <v>&gt;₹ 500</v>
      </c>
      <c r="R912">
        <f>Table1[[#This Row],[rating]]*Table1[[#This Row],[rating_count]]</f>
        <v>74172</v>
      </c>
      <c r="S912" t="str">
        <f>IF(Table1[[#This Row],[discount_percentage]]&lt;0.25, "Low", IF(Table1[[#This Row],[discount_percentage]]&lt;0.5, "Medium", "High"))</f>
        <v>Medium</v>
      </c>
    </row>
    <row r="913" spans="1:19" x14ac:dyDescent="0.25">
      <c r="A913" t="s">
        <v>1968</v>
      </c>
      <c r="B913" t="s">
        <v>1969</v>
      </c>
      <c r="C913" t="str">
        <f>TRIM(LEFT(Table1[[#This Row],[product_name]], FIND(" ", Table1[[#This Row],[product_name]], FIND(" ", Table1[[#This Row],[product_name]], FIND(" ", Table1[[#This Row],[product_name]])+1)+1)))</f>
        <v>StyleHouse Lint Remover</v>
      </c>
      <c r="D913" t="str">
        <f>PROPER(Table1[[#This Row],[Column1]])</f>
        <v>Stylehouse Lint Remover</v>
      </c>
      <c r="E913" t="s">
        <v>52</v>
      </c>
      <c r="F913" t="s">
        <v>300</v>
      </c>
      <c r="G913" t="s">
        <v>583</v>
      </c>
      <c r="H913" t="s">
        <v>1970</v>
      </c>
      <c r="I913" s="1">
        <v>4999</v>
      </c>
      <c r="J913" s="1">
        <v>999</v>
      </c>
      <c r="K913" s="4">
        <v>0.54</v>
      </c>
      <c r="L913">
        <f>IF(Table1[[#This Row],[discount_percentage]]&gt;=0.5, 1,0)</f>
        <v>1</v>
      </c>
      <c r="M913">
        <v>4.0999999999999996</v>
      </c>
      <c r="N913" s="2">
        <v>3578</v>
      </c>
      <c r="O913" s="5">
        <f>IF(Table1[[#This Row],[rating_count]]&lt;1000, 1, 0)</f>
        <v>0</v>
      </c>
      <c r="P913" s="6">
        <f>Table1[[#This Row],[actual_price]]*Table1[[#This Row],[rating_count]]</f>
        <v>3574422</v>
      </c>
      <c r="Q913" s="3" t="str">
        <f>IF(Table1[[#This Row],[discounted_price]]&lt;200, "₹ 200",IF(Table1[[#This Row],[discounted_price]]&lt;=500,"₹ 200-₹ 500", "&gt;₹ 500"))</f>
        <v>&gt;₹ 500</v>
      </c>
      <c r="R913">
        <f>Table1[[#This Row],[rating]]*Table1[[#This Row],[rating_count]]</f>
        <v>14669.8</v>
      </c>
      <c r="S913" t="str">
        <f>IF(Table1[[#This Row],[discount_percentage]]&lt;0.25, "Low", IF(Table1[[#This Row],[discount_percentage]]&lt;0.5, "Medium", "High"))</f>
        <v>High</v>
      </c>
    </row>
    <row r="914" spans="1:19" x14ac:dyDescent="0.25">
      <c r="A914" t="s">
        <v>1971</v>
      </c>
      <c r="B914" t="s">
        <v>1972</v>
      </c>
      <c r="C914" t="str">
        <f>TRIM(LEFT(Table1[[#This Row],[product_name]], FIND(" ", Table1[[#This Row],[product_name]], FIND(" ", Table1[[#This Row],[product_name]], FIND(" ", Table1[[#This Row],[product_name]])+1)+1)))</f>
        <v>beatXP Kitchen Scale</v>
      </c>
      <c r="D914" t="str">
        <f>PROPER(Table1[[#This Row],[Column1]])</f>
        <v>Beatxp Kitchen Scale</v>
      </c>
      <c r="E914" t="s">
        <v>52</v>
      </c>
      <c r="F914" t="s">
        <v>750</v>
      </c>
      <c r="G914" t="s">
        <v>751</v>
      </c>
      <c r="H914" t="s">
        <v>752</v>
      </c>
      <c r="I914" s="1">
        <v>399</v>
      </c>
      <c r="J914" s="1">
        <v>1999</v>
      </c>
      <c r="K914" s="4">
        <v>0.9</v>
      </c>
      <c r="L914">
        <f>IF(Table1[[#This Row],[discount_percentage]]&gt;=0.5, 1,0)</f>
        <v>1</v>
      </c>
      <c r="M914">
        <v>3.7</v>
      </c>
      <c r="N914" s="2">
        <v>2031</v>
      </c>
      <c r="O914" s="5">
        <f>IF(Table1[[#This Row],[rating_count]]&lt;1000, 1, 0)</f>
        <v>0</v>
      </c>
      <c r="P914" s="6">
        <f>Table1[[#This Row],[actual_price]]*Table1[[#This Row],[rating_count]]</f>
        <v>4059969</v>
      </c>
      <c r="Q914" s="3" t="str">
        <f>IF(Table1[[#This Row],[discounted_price]]&lt;200, "₹ 200",IF(Table1[[#This Row],[discounted_price]]&lt;=500,"₹ 200-₹ 500", "&gt;₹ 500"))</f>
        <v>₹ 200-₹ 500</v>
      </c>
      <c r="R914">
        <f>Table1[[#This Row],[rating]]*Table1[[#This Row],[rating_count]]</f>
        <v>7514.7000000000007</v>
      </c>
      <c r="S914" t="str">
        <f>IF(Table1[[#This Row],[discount_percentage]]&lt;0.25, "Low", IF(Table1[[#This Row],[discount_percentage]]&lt;0.5, "Medium", "High"))</f>
        <v>High</v>
      </c>
    </row>
    <row r="915" spans="1:19" x14ac:dyDescent="0.25">
      <c r="A915" t="s">
        <v>1973</v>
      </c>
      <c r="B915" t="s">
        <v>1974</v>
      </c>
      <c r="C915" t="str">
        <f>TRIM(LEFT(Table1[[#This Row],[product_name]], FIND(" ", Table1[[#This Row],[product_name]], FIND(" ", Table1[[#This Row],[product_name]], FIND(" ", Table1[[#This Row],[product_name]])+1)+1)))</f>
        <v>Glun Multipurpose Portable</v>
      </c>
      <c r="D915" t="str">
        <f>PROPER(Table1[[#This Row],[Column1]])</f>
        <v>Glun Multipurpose Portable</v>
      </c>
      <c r="E915" t="s">
        <v>52</v>
      </c>
      <c r="F915" t="s">
        <v>1301</v>
      </c>
      <c r="I915" s="1">
        <v>116</v>
      </c>
      <c r="J915" s="1">
        <v>499</v>
      </c>
      <c r="K915" s="4">
        <v>0.41</v>
      </c>
      <c r="L915">
        <f>IF(Table1[[#This Row],[discount_percentage]]&gt;=0.5, 1,0)</f>
        <v>0</v>
      </c>
      <c r="M915">
        <v>3.9</v>
      </c>
      <c r="N915" s="2">
        <v>44994</v>
      </c>
      <c r="O915" s="5">
        <f>IF(Table1[[#This Row],[rating_count]]&lt;1000, 1, 0)</f>
        <v>0</v>
      </c>
      <c r="P915" s="6">
        <f>Table1[[#This Row],[actual_price]]*Table1[[#This Row],[rating_count]]</f>
        <v>22452006</v>
      </c>
      <c r="Q915" s="3" t="str">
        <f>IF(Table1[[#This Row],[discounted_price]]&lt;200, "₹ 200",IF(Table1[[#This Row],[discounted_price]]&lt;=500,"₹ 200-₹ 500", "&gt;₹ 500"))</f>
        <v>₹ 200</v>
      </c>
      <c r="R915">
        <f>Table1[[#This Row],[rating]]*Table1[[#This Row],[rating_count]]</f>
        <v>175476.6</v>
      </c>
      <c r="S915" t="str">
        <f>IF(Table1[[#This Row],[discount_percentage]]&lt;0.25, "Low", IF(Table1[[#This Row],[discount_percentage]]&lt;0.5, "Medium", "High"))</f>
        <v>Medium</v>
      </c>
    </row>
    <row r="916" spans="1:19" x14ac:dyDescent="0.25">
      <c r="A916" t="s">
        <v>1975</v>
      </c>
      <c r="B916" t="s">
        <v>1976</v>
      </c>
      <c r="C916" t="str">
        <f>TRIM(LEFT(Table1[[#This Row],[product_name]], FIND(" ", Table1[[#This Row],[product_name]], FIND(" ", Table1[[#This Row],[product_name]], FIND(" ", Table1[[#This Row],[product_name]])+1)+1)))</f>
        <v>Pigeon Polypropylene Mini</v>
      </c>
      <c r="D916" t="str">
        <f>PROPER(Table1[[#This Row],[Column1]])</f>
        <v>Pigeon Polypropylene Mini</v>
      </c>
      <c r="E916" t="s">
        <v>52</v>
      </c>
      <c r="F916" t="s">
        <v>1335</v>
      </c>
      <c r="G916" t="s">
        <v>1550</v>
      </c>
      <c r="H916" t="s">
        <v>1551</v>
      </c>
      <c r="I916" s="1">
        <v>4499</v>
      </c>
      <c r="J916" s="1">
        <v>495</v>
      </c>
      <c r="K916" s="4">
        <v>0.6</v>
      </c>
      <c r="L916">
        <f>IF(Table1[[#This Row],[discount_percentage]]&gt;=0.5, 1,0)</f>
        <v>1</v>
      </c>
      <c r="M916">
        <v>4.0999999999999996</v>
      </c>
      <c r="N916" s="2">
        <v>270563</v>
      </c>
      <c r="O916" s="5">
        <f>IF(Table1[[#This Row],[rating_count]]&lt;1000, 1, 0)</f>
        <v>0</v>
      </c>
      <c r="P916" s="6">
        <f>Table1[[#This Row],[actual_price]]*Table1[[#This Row],[rating_count]]</f>
        <v>133928685</v>
      </c>
      <c r="Q916" s="3" t="str">
        <f>IF(Table1[[#This Row],[discounted_price]]&lt;200, "₹ 200",IF(Table1[[#This Row],[discounted_price]]&lt;=500,"₹ 200-₹ 500", "&gt;₹ 500"))</f>
        <v>&gt;₹ 500</v>
      </c>
      <c r="R916">
        <f>Table1[[#This Row],[rating]]*Table1[[#This Row],[rating_count]]</f>
        <v>1109308.2999999998</v>
      </c>
      <c r="S916" t="str">
        <f>IF(Table1[[#This Row],[discount_percentage]]&lt;0.25, "Low", IF(Table1[[#This Row],[discount_percentage]]&lt;0.5, "Medium", "High"))</f>
        <v>High</v>
      </c>
    </row>
    <row r="917" spans="1:19" x14ac:dyDescent="0.25">
      <c r="A917" t="s">
        <v>1977</v>
      </c>
      <c r="B917" t="s">
        <v>1978</v>
      </c>
      <c r="C917" t="str">
        <f>TRIM(LEFT(Table1[[#This Row],[product_name]], FIND(" ", Table1[[#This Row],[product_name]], FIND(" ", Table1[[#This Row],[product_name]], FIND(" ", Table1[[#This Row],[product_name]])+1)+1)))</f>
        <v>Prestige 1.5 Litre</v>
      </c>
      <c r="D917" t="str">
        <f>PROPER(Table1[[#This Row],[Column1]])</f>
        <v>Prestige 1.5 Litre</v>
      </c>
      <c r="E917" t="s">
        <v>21</v>
      </c>
      <c r="F917" t="s">
        <v>22</v>
      </c>
      <c r="G917" t="s">
        <v>1606</v>
      </c>
      <c r="I917" s="1">
        <v>330</v>
      </c>
      <c r="J917" s="1">
        <v>1245</v>
      </c>
      <c r="K917" s="4">
        <v>0.4</v>
      </c>
      <c r="L917">
        <f>IF(Table1[[#This Row],[discount_percentage]]&gt;=0.5, 1,0)</f>
        <v>0</v>
      </c>
      <c r="M917">
        <v>3.9</v>
      </c>
      <c r="N917" s="2">
        <v>31783</v>
      </c>
      <c r="O917" s="5">
        <f>IF(Table1[[#This Row],[rating_count]]&lt;1000, 1, 0)</f>
        <v>0</v>
      </c>
      <c r="P917" s="6">
        <f>Table1[[#This Row],[actual_price]]*Table1[[#This Row],[rating_count]]</f>
        <v>39569835</v>
      </c>
      <c r="Q917" s="3" t="str">
        <f>IF(Table1[[#This Row],[discounted_price]]&lt;200, "₹ 200",IF(Table1[[#This Row],[discounted_price]]&lt;=500,"₹ 200-₹ 500", "&gt;₹ 500"))</f>
        <v>₹ 200-₹ 500</v>
      </c>
      <c r="R917">
        <f>Table1[[#This Row],[rating]]*Table1[[#This Row],[rating_count]]</f>
        <v>123953.7</v>
      </c>
      <c r="S917" t="str">
        <f>IF(Table1[[#This Row],[discount_percentage]]&lt;0.25, "Low", IF(Table1[[#This Row],[discount_percentage]]&lt;0.5, "Medium", "High"))</f>
        <v>Medium</v>
      </c>
    </row>
    <row r="918" spans="1:19" x14ac:dyDescent="0.25">
      <c r="A918" t="s">
        <v>1979</v>
      </c>
      <c r="B918" t="s">
        <v>1980</v>
      </c>
      <c r="C918" t="str">
        <f>TRIM(LEFT(Table1[[#This Row],[product_name]], FIND(" ", Table1[[#This Row],[product_name]], FIND(" ", Table1[[#This Row],[product_name]], FIND(" ", Table1[[#This Row],[product_name]])+1)+1)))</f>
        <v>Bajaj RHX-2 800-Watt</v>
      </c>
      <c r="D918" t="str">
        <f>PROPER(Table1[[#This Row],[Column1]])</f>
        <v>Bajaj Rhx-2 800-Watt</v>
      </c>
      <c r="E918" t="s">
        <v>52</v>
      </c>
      <c r="F918" t="s">
        <v>750</v>
      </c>
      <c r="G918" t="s">
        <v>751</v>
      </c>
      <c r="H918" t="s">
        <v>1430</v>
      </c>
      <c r="I918" s="1">
        <v>649</v>
      </c>
      <c r="J918" s="1">
        <v>1549</v>
      </c>
      <c r="K918" s="4">
        <v>0.1</v>
      </c>
      <c r="L918">
        <f>IF(Table1[[#This Row],[discount_percentage]]&gt;=0.5, 1,0)</f>
        <v>0</v>
      </c>
      <c r="M918">
        <v>3.9</v>
      </c>
      <c r="N918" s="2">
        <v>2602</v>
      </c>
      <c r="O918" s="5">
        <f>IF(Table1[[#This Row],[rating_count]]&lt;1000, 1, 0)</f>
        <v>0</v>
      </c>
      <c r="P918" s="6">
        <f>Table1[[#This Row],[actual_price]]*Table1[[#This Row],[rating_count]]</f>
        <v>4030498</v>
      </c>
      <c r="Q918" s="3" t="str">
        <f>IF(Table1[[#This Row],[discounted_price]]&lt;200, "₹ 200",IF(Table1[[#This Row],[discounted_price]]&lt;=500,"₹ 200-₹ 500", "&gt;₹ 500"))</f>
        <v>&gt;₹ 500</v>
      </c>
      <c r="R918">
        <f>Table1[[#This Row],[rating]]*Table1[[#This Row],[rating_count]]</f>
        <v>10147.799999999999</v>
      </c>
      <c r="S918" t="str">
        <f>IF(Table1[[#This Row],[discount_percentage]]&lt;0.25, "Low", IF(Table1[[#This Row],[discount_percentage]]&lt;0.5, "Medium", "High"))</f>
        <v>Low</v>
      </c>
    </row>
    <row r="919" spans="1:19" x14ac:dyDescent="0.25">
      <c r="A919" t="s">
        <v>1981</v>
      </c>
      <c r="B919" t="s">
        <v>1982</v>
      </c>
      <c r="C919" t="str">
        <f>TRIM(LEFT(Table1[[#This Row],[product_name]], FIND(" ", Table1[[#This Row],[product_name]], FIND(" ", Table1[[#This Row],[product_name]], FIND(" ", Table1[[#This Row],[product_name]])+1)+1)))</f>
        <v>Prestige Electric Kettle</v>
      </c>
      <c r="D919" t="str">
        <f>PROPER(Table1[[#This Row],[Column1]])</f>
        <v>Prestige Electric Kettle</v>
      </c>
      <c r="E919" t="s">
        <v>21</v>
      </c>
      <c r="F919" t="s">
        <v>22</v>
      </c>
      <c r="G919" t="s">
        <v>1578</v>
      </c>
      <c r="H919" t="s">
        <v>1579</v>
      </c>
      <c r="I919" s="1">
        <v>1234</v>
      </c>
      <c r="J919" s="1">
        <v>1445</v>
      </c>
      <c r="K919" s="4">
        <v>0.48</v>
      </c>
      <c r="L919">
        <f>IF(Table1[[#This Row],[discount_percentage]]&gt;=0.5, 1,0)</f>
        <v>0</v>
      </c>
      <c r="M919">
        <v>3.9</v>
      </c>
      <c r="N919" s="2">
        <v>63350</v>
      </c>
      <c r="O919" s="5">
        <f>IF(Table1[[#This Row],[rating_count]]&lt;1000, 1, 0)</f>
        <v>0</v>
      </c>
      <c r="P919" s="6">
        <f>Table1[[#This Row],[actual_price]]*Table1[[#This Row],[rating_count]]</f>
        <v>91540750</v>
      </c>
      <c r="Q919" s="3" t="str">
        <f>IF(Table1[[#This Row],[discounted_price]]&lt;200, "₹ 200",IF(Table1[[#This Row],[discounted_price]]&lt;=500,"₹ 200-₹ 500", "&gt;₹ 500"))</f>
        <v>&gt;₹ 500</v>
      </c>
      <c r="R919">
        <f>Table1[[#This Row],[rating]]*Table1[[#This Row],[rating_count]]</f>
        <v>247065</v>
      </c>
      <c r="S919" t="str">
        <f>IF(Table1[[#This Row],[discount_percentage]]&lt;0.25, "Low", IF(Table1[[#This Row],[discount_percentage]]&lt;0.5, "Medium", "High"))</f>
        <v>Medium</v>
      </c>
    </row>
    <row r="920" spans="1:19" x14ac:dyDescent="0.25">
      <c r="A920" t="s">
        <v>1983</v>
      </c>
      <c r="B920" t="s">
        <v>1984</v>
      </c>
      <c r="C920" t="str">
        <f>TRIM(LEFT(Table1[[#This Row],[product_name]], FIND(" ", Table1[[#This Row],[product_name]], FIND(" ", Table1[[#This Row],[product_name]], FIND(" ", Table1[[#This Row],[product_name]])+1)+1)))</f>
        <v>Pigeon by Stovekraft</v>
      </c>
      <c r="D920" t="str">
        <f>PROPER(Table1[[#This Row],[Column1]])</f>
        <v>Pigeon By Stovekraft</v>
      </c>
      <c r="E920" t="s">
        <v>52</v>
      </c>
      <c r="F920" t="s">
        <v>750</v>
      </c>
      <c r="G920" t="s">
        <v>751</v>
      </c>
      <c r="H920" t="s">
        <v>1130</v>
      </c>
      <c r="I920" s="1">
        <v>1399</v>
      </c>
      <c r="J920" s="1">
        <v>3193</v>
      </c>
      <c r="K920" s="4">
        <v>0.47</v>
      </c>
      <c r="L920">
        <f>IF(Table1[[#This Row],[discount_percentage]]&gt;=0.5, 1,0)</f>
        <v>0</v>
      </c>
      <c r="M920">
        <v>3.8</v>
      </c>
      <c r="N920" s="2">
        <v>54032</v>
      </c>
      <c r="O920" s="5">
        <f>IF(Table1[[#This Row],[rating_count]]&lt;1000, 1, 0)</f>
        <v>0</v>
      </c>
      <c r="P920" s="6">
        <f>Table1[[#This Row],[actual_price]]*Table1[[#This Row],[rating_count]]</f>
        <v>172524176</v>
      </c>
      <c r="Q920" s="3" t="str">
        <f>IF(Table1[[#This Row],[discounted_price]]&lt;200, "₹ 200",IF(Table1[[#This Row],[discounted_price]]&lt;=500,"₹ 200-₹ 500", "&gt;₹ 500"))</f>
        <v>&gt;₹ 500</v>
      </c>
      <c r="R920">
        <f>Table1[[#This Row],[rating]]*Table1[[#This Row],[rating_count]]</f>
        <v>205321.59999999998</v>
      </c>
      <c r="S920" t="str">
        <f>IF(Table1[[#This Row],[discount_percentage]]&lt;0.25, "Low", IF(Table1[[#This Row],[discount_percentage]]&lt;0.5, "Medium", "High"))</f>
        <v>Medium</v>
      </c>
    </row>
    <row r="921" spans="1:19" x14ac:dyDescent="0.25">
      <c r="A921" t="s">
        <v>1985</v>
      </c>
      <c r="B921" t="s">
        <v>1986</v>
      </c>
      <c r="C921" t="str">
        <f>TRIM(LEFT(Table1[[#This Row],[product_name]], FIND(" ", Table1[[#This Row],[product_name]], FIND(" ", Table1[[#This Row],[product_name]], FIND(" ", Table1[[#This Row],[product_name]])+1)+1)))</f>
        <v>Prestige PKGSS 1.7L</v>
      </c>
      <c r="D921" t="str">
        <f>PROPER(Table1[[#This Row],[Column1]])</f>
        <v>Prestige Pkgss 1.7L</v>
      </c>
      <c r="E921" t="s">
        <v>1305</v>
      </c>
      <c r="F921" t="s">
        <v>1306</v>
      </c>
      <c r="G921" t="s">
        <v>1307</v>
      </c>
      <c r="H921" t="s">
        <v>1308</v>
      </c>
      <c r="I921" s="1">
        <v>272</v>
      </c>
      <c r="J921" s="1">
        <v>1345</v>
      </c>
      <c r="K921" s="4">
        <v>0.22</v>
      </c>
      <c r="L921">
        <f>IF(Table1[[#This Row],[discount_percentage]]&gt;=0.5, 1,0)</f>
        <v>0</v>
      </c>
      <c r="M921">
        <v>3.8</v>
      </c>
      <c r="N921" s="2">
        <v>15592</v>
      </c>
      <c r="O921" s="5">
        <f>IF(Table1[[#This Row],[rating_count]]&lt;1000, 1, 0)</f>
        <v>0</v>
      </c>
      <c r="P921" s="6">
        <f>Table1[[#This Row],[actual_price]]*Table1[[#This Row],[rating_count]]</f>
        <v>20971240</v>
      </c>
      <c r="Q921" s="3" t="str">
        <f>IF(Table1[[#This Row],[discounted_price]]&lt;200, "₹ 200",IF(Table1[[#This Row],[discounted_price]]&lt;=500,"₹ 200-₹ 500", "&gt;₹ 500"))</f>
        <v>₹ 200-₹ 500</v>
      </c>
      <c r="R921">
        <f>Table1[[#This Row],[rating]]*Table1[[#This Row],[rating_count]]</f>
        <v>59249.599999999999</v>
      </c>
      <c r="S921" t="str">
        <f>IF(Table1[[#This Row],[discount_percentage]]&lt;0.25, "Low", IF(Table1[[#This Row],[discount_percentage]]&lt;0.5, "Medium", "High"))</f>
        <v>Low</v>
      </c>
    </row>
    <row r="922" spans="1:19" x14ac:dyDescent="0.25">
      <c r="A922" t="s">
        <v>1987</v>
      </c>
      <c r="B922" t="s">
        <v>1988</v>
      </c>
      <c r="C922" t="str">
        <f>TRIM(LEFT(Table1[[#This Row],[product_name]], FIND(" ", Table1[[#This Row],[product_name]], FIND(" ", Table1[[#This Row],[product_name]], FIND(" ", Table1[[#This Row],[product_name]])+1)+1)))</f>
        <v>SHOPTOSHOP Electric Lint</v>
      </c>
      <c r="D922" t="str">
        <f>PROPER(Table1[[#This Row],[Column1]])</f>
        <v>Shoptoshop Electric Lint</v>
      </c>
      <c r="E922" t="s">
        <v>52</v>
      </c>
      <c r="F922" t="s">
        <v>750</v>
      </c>
      <c r="G922" t="s">
        <v>1989</v>
      </c>
      <c r="I922" s="1">
        <v>99</v>
      </c>
      <c r="J922" s="1">
        <v>999</v>
      </c>
      <c r="K922" s="4">
        <v>0.5</v>
      </c>
      <c r="L922">
        <f>IF(Table1[[#This Row],[discount_percentage]]&gt;=0.5, 1,0)</f>
        <v>1</v>
      </c>
      <c r="M922">
        <v>4.0999999999999996</v>
      </c>
      <c r="N922" s="2">
        <v>4859</v>
      </c>
      <c r="O922" s="5">
        <f>IF(Table1[[#This Row],[rating_count]]&lt;1000, 1, 0)</f>
        <v>0</v>
      </c>
      <c r="P922" s="6">
        <f>Table1[[#This Row],[actual_price]]*Table1[[#This Row],[rating_count]]</f>
        <v>4854141</v>
      </c>
      <c r="Q922" s="3" t="str">
        <f>IF(Table1[[#This Row],[discounted_price]]&lt;200, "₹ 200",IF(Table1[[#This Row],[discounted_price]]&lt;=500,"₹ 200-₹ 500", "&gt;₹ 500"))</f>
        <v>₹ 200</v>
      </c>
      <c r="R922">
        <f>Table1[[#This Row],[rating]]*Table1[[#This Row],[rating_count]]</f>
        <v>19921.899999999998</v>
      </c>
      <c r="S922" t="str">
        <f>IF(Table1[[#This Row],[discount_percentage]]&lt;0.25, "Low", IF(Table1[[#This Row],[discount_percentage]]&lt;0.5, "Medium", "High"))</f>
        <v>High</v>
      </c>
    </row>
    <row r="923" spans="1:19" x14ac:dyDescent="0.25">
      <c r="A923" t="s">
        <v>1990</v>
      </c>
      <c r="B923" t="s">
        <v>1991</v>
      </c>
      <c r="C923" t="str">
        <f>TRIM(LEFT(Table1[[#This Row],[product_name]], FIND(" ", Table1[[#This Row],[product_name]], FIND(" ", Table1[[#This Row],[product_name]], FIND(" ", Table1[[#This Row],[product_name]])+1)+1)))</f>
        <v>Orpat OEH-1260 2000-Watt</v>
      </c>
      <c r="D923" t="str">
        <f>PROPER(Table1[[#This Row],[Column1]])</f>
        <v>Orpat Oeh-1260 2000-Watt</v>
      </c>
      <c r="E923" t="s">
        <v>21</v>
      </c>
      <c r="F923" t="s">
        <v>1376</v>
      </c>
      <c r="G923" t="s">
        <v>1891</v>
      </c>
      <c r="H923" t="s">
        <v>1992</v>
      </c>
      <c r="I923" s="1">
        <v>3498</v>
      </c>
      <c r="J923" s="1">
        <v>1650</v>
      </c>
      <c r="K923" s="4">
        <v>0.11</v>
      </c>
      <c r="L923">
        <f>IF(Table1[[#This Row],[discount_percentage]]&gt;=0.5, 1,0)</f>
        <v>0</v>
      </c>
      <c r="M923">
        <v>4.0999999999999996</v>
      </c>
      <c r="N923" s="2">
        <v>14120</v>
      </c>
      <c r="O923" s="5">
        <f>IF(Table1[[#This Row],[rating_count]]&lt;1000, 1, 0)</f>
        <v>0</v>
      </c>
      <c r="P923" s="6">
        <f>Table1[[#This Row],[actual_price]]*Table1[[#This Row],[rating_count]]</f>
        <v>23298000</v>
      </c>
      <c r="Q923" s="3" t="str">
        <f>IF(Table1[[#This Row],[discounted_price]]&lt;200, "₹ 200",IF(Table1[[#This Row],[discounted_price]]&lt;=500,"₹ 200-₹ 500", "&gt;₹ 500"))</f>
        <v>&gt;₹ 500</v>
      </c>
      <c r="R923">
        <f>Table1[[#This Row],[rating]]*Table1[[#This Row],[rating_count]]</f>
        <v>57891.999999999993</v>
      </c>
      <c r="S923" t="str">
        <f>IF(Table1[[#This Row],[discount_percentage]]&lt;0.25, "Low", IF(Table1[[#This Row],[discount_percentage]]&lt;0.5, "Medium", "High"))</f>
        <v>Low</v>
      </c>
    </row>
    <row r="924" spans="1:19" x14ac:dyDescent="0.25">
      <c r="A924" t="s">
        <v>1993</v>
      </c>
      <c r="B924" t="s">
        <v>1994</v>
      </c>
      <c r="C924" t="str">
        <f>TRIM(LEFT(Table1[[#This Row],[product_name]], FIND(" ", Table1[[#This Row],[product_name]], FIND(" ", Table1[[#This Row],[product_name]], FIND(" ", Table1[[#This Row],[product_name]])+1)+1)))</f>
        <v>PRO365 Indo Mocktails/Coffee</v>
      </c>
      <c r="D924" t="str">
        <f>PROPER(Table1[[#This Row],[Column1]])</f>
        <v>Pro365 Indo Mocktails/Coffee</v>
      </c>
      <c r="E924" t="s">
        <v>21</v>
      </c>
      <c r="F924" t="s">
        <v>1526</v>
      </c>
      <c r="I924" s="1">
        <v>10099</v>
      </c>
      <c r="J924" s="1">
        <v>499</v>
      </c>
      <c r="K924" s="4">
        <v>0.5</v>
      </c>
      <c r="L924">
        <f>IF(Table1[[#This Row],[discount_percentage]]&gt;=0.5, 1,0)</f>
        <v>1</v>
      </c>
      <c r="M924">
        <v>3.3</v>
      </c>
      <c r="N924" s="2">
        <v>8427</v>
      </c>
      <c r="O924" s="5">
        <f>IF(Table1[[#This Row],[rating_count]]&lt;1000, 1, 0)</f>
        <v>0</v>
      </c>
      <c r="P924" s="6">
        <f>Table1[[#This Row],[actual_price]]*Table1[[#This Row],[rating_count]]</f>
        <v>4205073</v>
      </c>
      <c r="Q924" s="3" t="str">
        <f>IF(Table1[[#This Row],[discounted_price]]&lt;200, "₹ 200",IF(Table1[[#This Row],[discounted_price]]&lt;=500,"₹ 200-₹ 500", "&gt;₹ 500"))</f>
        <v>&gt;₹ 500</v>
      </c>
      <c r="R924">
        <f>Table1[[#This Row],[rating]]*Table1[[#This Row],[rating_count]]</f>
        <v>27809.1</v>
      </c>
      <c r="S924" t="str">
        <f>IF(Table1[[#This Row],[discount_percentage]]&lt;0.25, "Low", IF(Table1[[#This Row],[discount_percentage]]&lt;0.5, "Medium", "High"))</f>
        <v>High</v>
      </c>
    </row>
    <row r="925" spans="1:19" x14ac:dyDescent="0.25">
      <c r="A925" t="s">
        <v>1995</v>
      </c>
      <c r="B925" t="s">
        <v>1996</v>
      </c>
      <c r="C925" t="str">
        <f>TRIM(LEFT(Table1[[#This Row],[product_name]], FIND(" ", Table1[[#This Row],[product_name]], FIND(" ", Table1[[#This Row],[product_name]], FIND(" ", Table1[[#This Row],[product_name]])+1)+1)))</f>
        <v>Bajaj DX-6 1000W</v>
      </c>
      <c r="D925" t="str">
        <f>PROPER(Table1[[#This Row],[Column1]])</f>
        <v>Bajaj Dx-6 1000W</v>
      </c>
      <c r="E925" t="s">
        <v>21</v>
      </c>
      <c r="F925" t="s">
        <v>22</v>
      </c>
      <c r="G925" t="s">
        <v>1137</v>
      </c>
      <c r="H925" t="s">
        <v>1630</v>
      </c>
      <c r="I925" s="1">
        <v>449</v>
      </c>
      <c r="J925" s="1">
        <v>1400</v>
      </c>
      <c r="K925" s="4">
        <v>0.55000000000000004</v>
      </c>
      <c r="L925">
        <f>IF(Table1[[#This Row],[discount_percentage]]&gt;=0.5, 1,0)</f>
        <v>1</v>
      </c>
      <c r="M925">
        <v>4.2</v>
      </c>
      <c r="N925" s="2">
        <v>23316</v>
      </c>
      <c r="O925" s="5">
        <f>IF(Table1[[#This Row],[rating_count]]&lt;1000, 1, 0)</f>
        <v>0</v>
      </c>
      <c r="P925" s="6">
        <f>Table1[[#This Row],[actual_price]]*Table1[[#This Row],[rating_count]]</f>
        <v>32642400</v>
      </c>
      <c r="Q925" s="3" t="str">
        <f>IF(Table1[[#This Row],[discounted_price]]&lt;200, "₹ 200",IF(Table1[[#This Row],[discounted_price]]&lt;=500,"₹ 200-₹ 500", "&gt;₹ 500"))</f>
        <v>₹ 200-₹ 500</v>
      </c>
      <c r="R925">
        <f>Table1[[#This Row],[rating]]*Table1[[#This Row],[rating_count]]</f>
        <v>97927.2</v>
      </c>
      <c r="S925" t="str">
        <f>IF(Table1[[#This Row],[discount_percentage]]&lt;0.25, "Low", IF(Table1[[#This Row],[discount_percentage]]&lt;0.5, "Medium", "High"))</f>
        <v>High</v>
      </c>
    </row>
    <row r="926" spans="1:19" x14ac:dyDescent="0.25">
      <c r="A926" t="s">
        <v>1997</v>
      </c>
      <c r="B926" t="s">
        <v>1998</v>
      </c>
      <c r="C926" t="str">
        <f>TRIM(LEFT(Table1[[#This Row],[product_name]], FIND(" ", Table1[[#This Row],[product_name]], FIND(" ", Table1[[#This Row],[product_name]], FIND(" ", Table1[[#This Row],[product_name]])+1)+1)))</f>
        <v>Croma 500W Mixer</v>
      </c>
      <c r="D926" t="str">
        <f>PROPER(Table1[[#This Row],[Column1]])</f>
        <v>Croma 500W Mixer</v>
      </c>
      <c r="E926" t="s">
        <v>1999</v>
      </c>
      <c r="F926" t="s">
        <v>2000</v>
      </c>
      <c r="G926" t="s">
        <v>2001</v>
      </c>
      <c r="H926" t="s">
        <v>2002</v>
      </c>
      <c r="I926" s="1">
        <v>150</v>
      </c>
      <c r="J926" s="1">
        <v>2500</v>
      </c>
      <c r="K926" s="4">
        <v>0.48</v>
      </c>
      <c r="L926">
        <f>IF(Table1[[#This Row],[discount_percentage]]&gt;=0.5, 1,0)</f>
        <v>0</v>
      </c>
      <c r="M926">
        <v>4</v>
      </c>
      <c r="N926" s="2">
        <v>6530</v>
      </c>
      <c r="O926" s="5">
        <f>IF(Table1[[#This Row],[rating_count]]&lt;1000, 1, 0)</f>
        <v>0</v>
      </c>
      <c r="P926" s="6">
        <f>Table1[[#This Row],[actual_price]]*Table1[[#This Row],[rating_count]]</f>
        <v>16325000</v>
      </c>
      <c r="Q926" s="3" t="str">
        <f>IF(Table1[[#This Row],[discounted_price]]&lt;200, "₹ 200",IF(Table1[[#This Row],[discounted_price]]&lt;=500,"₹ 200-₹ 500", "&gt;₹ 500"))</f>
        <v>₹ 200</v>
      </c>
      <c r="R926">
        <f>Table1[[#This Row],[rating]]*Table1[[#This Row],[rating_count]]</f>
        <v>26120</v>
      </c>
      <c r="S926" t="str">
        <f>IF(Table1[[#This Row],[discount_percentage]]&lt;0.25, "Low", IF(Table1[[#This Row],[discount_percentage]]&lt;0.5, "Medium", "High"))</f>
        <v>Medium</v>
      </c>
    </row>
    <row r="927" spans="1:19" x14ac:dyDescent="0.25">
      <c r="A927" t="s">
        <v>2003</v>
      </c>
      <c r="B927" t="s">
        <v>2004</v>
      </c>
      <c r="C927" t="str">
        <f>TRIM(LEFT(Table1[[#This Row],[product_name]], FIND(" ", Table1[[#This Row],[product_name]], FIND(" ", Table1[[#This Row],[product_name]], FIND(" ", Table1[[#This Row],[product_name]])+1)+1)))</f>
        <v>Havells Instanio 3-Litre</v>
      </c>
      <c r="D927" t="str">
        <f>PROPER(Table1[[#This Row],[Column1]])</f>
        <v>Havells Instanio 3-Litre</v>
      </c>
      <c r="E927" t="s">
        <v>21</v>
      </c>
      <c r="F927" t="s">
        <v>22</v>
      </c>
      <c r="G927" t="s">
        <v>23</v>
      </c>
      <c r="H927" t="s">
        <v>24</v>
      </c>
      <c r="I927" s="1">
        <v>348</v>
      </c>
      <c r="J927" s="1">
        <v>6190</v>
      </c>
      <c r="K927" s="4">
        <v>0.42</v>
      </c>
      <c r="L927">
        <f>IF(Table1[[#This Row],[discount_percentage]]&gt;=0.5, 1,0)</f>
        <v>0</v>
      </c>
      <c r="M927">
        <v>4.3</v>
      </c>
      <c r="N927" s="2">
        <v>11924</v>
      </c>
      <c r="O927" s="5">
        <f>IF(Table1[[#This Row],[rating_count]]&lt;1000, 1, 0)</f>
        <v>0</v>
      </c>
      <c r="P927" s="6">
        <f>Table1[[#This Row],[actual_price]]*Table1[[#This Row],[rating_count]]</f>
        <v>73809560</v>
      </c>
      <c r="Q927" s="3" t="str">
        <f>IF(Table1[[#This Row],[discounted_price]]&lt;200, "₹ 200",IF(Table1[[#This Row],[discounted_price]]&lt;=500,"₹ 200-₹ 500", "&gt;₹ 500"))</f>
        <v>₹ 200-₹ 500</v>
      </c>
      <c r="R927">
        <f>Table1[[#This Row],[rating]]*Table1[[#This Row],[rating_count]]</f>
        <v>51273.2</v>
      </c>
      <c r="S927" t="str">
        <f>IF(Table1[[#This Row],[discount_percentage]]&lt;0.25, "Low", IF(Table1[[#This Row],[discount_percentage]]&lt;0.5, "Medium", "High"))</f>
        <v>Medium</v>
      </c>
    </row>
    <row r="928" spans="1:19" x14ac:dyDescent="0.25">
      <c r="A928" t="s">
        <v>2005</v>
      </c>
      <c r="B928" t="s">
        <v>2006</v>
      </c>
      <c r="C928" t="str">
        <f>TRIM(LEFT(Table1[[#This Row],[product_name]], FIND(" ", Table1[[#This Row],[product_name]], FIND(" ", Table1[[#This Row],[product_name]], FIND(" ", Table1[[#This Row],[product_name]])+1)+1)))</f>
        <v>Morphy Richards OFR</v>
      </c>
      <c r="D928" t="str">
        <f>PROPER(Table1[[#This Row],[Column1]])</f>
        <v>Morphy Richards Ofr</v>
      </c>
      <c r="E928" t="s">
        <v>21</v>
      </c>
      <c r="F928" t="s">
        <v>41</v>
      </c>
      <c r="G928" t="s">
        <v>1427</v>
      </c>
      <c r="I928" s="1">
        <v>1199</v>
      </c>
      <c r="J928" s="1">
        <v>13999</v>
      </c>
      <c r="K928" s="4">
        <v>0.53</v>
      </c>
      <c r="L928">
        <f>IF(Table1[[#This Row],[discount_percentage]]&gt;=0.5, 1,0)</f>
        <v>1</v>
      </c>
      <c r="M928">
        <v>4</v>
      </c>
      <c r="N928" s="2">
        <v>2961</v>
      </c>
      <c r="O928" s="5">
        <f>IF(Table1[[#This Row],[rating_count]]&lt;1000, 1, 0)</f>
        <v>0</v>
      </c>
      <c r="P928" s="6">
        <f>Table1[[#This Row],[actual_price]]*Table1[[#This Row],[rating_count]]</f>
        <v>41451039</v>
      </c>
      <c r="Q928" s="3" t="str">
        <f>IF(Table1[[#This Row],[discounted_price]]&lt;200, "₹ 200",IF(Table1[[#This Row],[discounted_price]]&lt;=500,"₹ 200-₹ 500", "&gt;₹ 500"))</f>
        <v>&gt;₹ 500</v>
      </c>
      <c r="R928">
        <f>Table1[[#This Row],[rating]]*Table1[[#This Row],[rating_count]]</f>
        <v>11844</v>
      </c>
      <c r="S928" t="str">
        <f>IF(Table1[[#This Row],[discount_percentage]]&lt;0.25, "Low", IF(Table1[[#This Row],[discount_percentage]]&lt;0.5, "Medium", "High"))</f>
        <v>High</v>
      </c>
    </row>
    <row r="929" spans="1:19" x14ac:dyDescent="0.25">
      <c r="A929" t="s">
        <v>2007</v>
      </c>
      <c r="B929" t="s">
        <v>2008</v>
      </c>
      <c r="C929" t="str">
        <f>TRIM(LEFT(Table1[[#This Row],[product_name]], FIND(" ", Table1[[#This Row],[product_name]], FIND(" ", Table1[[#This Row],[product_name]], FIND(" ", Table1[[#This Row],[product_name]])+1)+1)))</f>
        <v>Havells Aqua Plus</v>
      </c>
      <c r="D929" t="str">
        <f>PROPER(Table1[[#This Row],[Column1]])</f>
        <v>Havells Aqua Plus</v>
      </c>
      <c r="E929" t="s">
        <v>21</v>
      </c>
      <c r="F929" t="s">
        <v>22</v>
      </c>
      <c r="G929" t="s">
        <v>1406</v>
      </c>
      <c r="I929" s="1">
        <v>397</v>
      </c>
      <c r="J929" s="1">
        <v>2995</v>
      </c>
      <c r="K929" s="4">
        <v>0.46</v>
      </c>
      <c r="L929">
        <f>IF(Table1[[#This Row],[discount_percentage]]&gt;=0.5, 1,0)</f>
        <v>0</v>
      </c>
      <c r="M929">
        <v>4.5</v>
      </c>
      <c r="N929" s="2">
        <v>23484</v>
      </c>
      <c r="O929" s="5">
        <f>IF(Table1[[#This Row],[rating_count]]&lt;1000, 1, 0)</f>
        <v>0</v>
      </c>
      <c r="P929" s="6">
        <f>Table1[[#This Row],[actual_price]]*Table1[[#This Row],[rating_count]]</f>
        <v>70334580</v>
      </c>
      <c r="Q929" s="3" t="str">
        <f>IF(Table1[[#This Row],[discounted_price]]&lt;200, "₹ 200",IF(Table1[[#This Row],[discounted_price]]&lt;=500,"₹ 200-₹ 500", "&gt;₹ 500"))</f>
        <v>₹ 200-₹ 500</v>
      </c>
      <c r="R929">
        <f>Table1[[#This Row],[rating]]*Table1[[#This Row],[rating_count]]</f>
        <v>105678</v>
      </c>
      <c r="S929" t="str">
        <f>IF(Table1[[#This Row],[discount_percentage]]&lt;0.25, "Low", IF(Table1[[#This Row],[discount_percentage]]&lt;0.5, "Medium", "High"))</f>
        <v>Medium</v>
      </c>
    </row>
    <row r="930" spans="1:19" x14ac:dyDescent="0.25">
      <c r="A930" t="s">
        <v>2009</v>
      </c>
      <c r="B930" t="s">
        <v>2010</v>
      </c>
      <c r="C930" t="str">
        <f>TRIM(LEFT(Table1[[#This Row],[product_name]], FIND(" ", Table1[[#This Row],[product_name]], FIND(" ", Table1[[#This Row],[product_name]], FIND(" ", Table1[[#This Row],[product_name]])+1)+1)))</f>
        <v>Bajaj Splendora 3</v>
      </c>
      <c r="D930" t="str">
        <f>PROPER(Table1[[#This Row],[Column1]])</f>
        <v>Bajaj Splendora 3</v>
      </c>
      <c r="E930" t="s">
        <v>21</v>
      </c>
      <c r="F930" t="s">
        <v>22</v>
      </c>
      <c r="G930" t="s">
        <v>23</v>
      </c>
      <c r="H930" t="s">
        <v>24</v>
      </c>
      <c r="I930" s="1">
        <v>154</v>
      </c>
      <c r="J930" s="1">
        <v>5890</v>
      </c>
      <c r="K930" s="4">
        <v>0.56000000000000005</v>
      </c>
      <c r="L930">
        <f>IF(Table1[[#This Row],[discount_percentage]]&gt;=0.5, 1,0)</f>
        <v>1</v>
      </c>
      <c r="M930">
        <v>4.0999999999999996</v>
      </c>
      <c r="N930" s="2">
        <v>21783</v>
      </c>
      <c r="O930" s="5">
        <f>IF(Table1[[#This Row],[rating_count]]&lt;1000, 1, 0)</f>
        <v>0</v>
      </c>
      <c r="P930" s="6">
        <f>Table1[[#This Row],[actual_price]]*Table1[[#This Row],[rating_count]]</f>
        <v>128301870</v>
      </c>
      <c r="Q930" s="3" t="str">
        <f>IF(Table1[[#This Row],[discounted_price]]&lt;200, "₹ 200",IF(Table1[[#This Row],[discounted_price]]&lt;=500,"₹ 200-₹ 500", "&gt;₹ 500"))</f>
        <v>₹ 200</v>
      </c>
      <c r="R930">
        <f>Table1[[#This Row],[rating]]*Table1[[#This Row],[rating_count]]</f>
        <v>89310.299999999988</v>
      </c>
      <c r="S930" t="str">
        <f>IF(Table1[[#This Row],[discount_percentage]]&lt;0.25, "Low", IF(Table1[[#This Row],[discount_percentage]]&lt;0.5, "Medium", "High"))</f>
        <v>High</v>
      </c>
    </row>
    <row r="931" spans="1:19" x14ac:dyDescent="0.25">
      <c r="A931" t="s">
        <v>2011</v>
      </c>
      <c r="B931" t="s">
        <v>2012</v>
      </c>
      <c r="C931" t="str">
        <f>TRIM(LEFT(Table1[[#This Row],[product_name]], FIND(" ", Table1[[#This Row],[product_name]], FIND(" ", Table1[[#This Row],[product_name]], FIND(" ", Table1[[#This Row],[product_name]])+1)+1)))</f>
        <v>KENT 16052 Elegant</v>
      </c>
      <c r="D931" t="str">
        <f>PROPER(Table1[[#This Row],[Column1]])</f>
        <v>Kent 16052 Elegant</v>
      </c>
      <c r="E931" t="s">
        <v>21</v>
      </c>
      <c r="F931" t="s">
        <v>22</v>
      </c>
      <c r="G931" t="s">
        <v>1396</v>
      </c>
      <c r="H931" t="s">
        <v>1582</v>
      </c>
      <c r="I931" s="1">
        <v>699</v>
      </c>
      <c r="J931" s="1">
        <v>2000</v>
      </c>
      <c r="K931" s="4">
        <v>0.4</v>
      </c>
      <c r="L931">
        <f>IF(Table1[[#This Row],[discount_percentage]]&gt;=0.5, 1,0)</f>
        <v>0</v>
      </c>
      <c r="M931">
        <v>4</v>
      </c>
      <c r="N931" s="2">
        <v>14030</v>
      </c>
      <c r="O931" s="5">
        <f>IF(Table1[[#This Row],[rating_count]]&lt;1000, 1, 0)</f>
        <v>0</v>
      </c>
      <c r="P931" s="6">
        <f>Table1[[#This Row],[actual_price]]*Table1[[#This Row],[rating_count]]</f>
        <v>28060000</v>
      </c>
      <c r="Q931" s="3" t="str">
        <f>IF(Table1[[#This Row],[discounted_price]]&lt;200, "₹ 200",IF(Table1[[#This Row],[discounted_price]]&lt;=500,"₹ 200-₹ 500", "&gt;₹ 500"))</f>
        <v>&gt;₹ 500</v>
      </c>
      <c r="R931">
        <f>Table1[[#This Row],[rating]]*Table1[[#This Row],[rating_count]]</f>
        <v>56120</v>
      </c>
      <c r="S931" t="str">
        <f>IF(Table1[[#This Row],[discount_percentage]]&lt;0.25, "Low", IF(Table1[[#This Row],[discount_percentage]]&lt;0.5, "Medium", "High"))</f>
        <v>Medium</v>
      </c>
    </row>
    <row r="932" spans="1:19" x14ac:dyDescent="0.25">
      <c r="A932" t="s">
        <v>2013</v>
      </c>
      <c r="B932" t="s">
        <v>2014</v>
      </c>
      <c r="C932" t="str">
        <f>TRIM(LEFT(Table1[[#This Row],[product_name]], FIND(" ", Table1[[#This Row],[product_name]], FIND(" ", Table1[[#This Row],[product_name]], FIND(" ", Table1[[#This Row],[product_name]])+1)+1)))</f>
        <v>Bajaj New Shakti</v>
      </c>
      <c r="D932" t="str">
        <f>PROPER(Table1[[#This Row],[Column1]])</f>
        <v>Bajaj New Shakti</v>
      </c>
      <c r="E932" t="s">
        <v>52</v>
      </c>
      <c r="F932" t="s">
        <v>750</v>
      </c>
      <c r="G932" t="s">
        <v>751</v>
      </c>
      <c r="H932" t="s">
        <v>752</v>
      </c>
      <c r="I932" s="1">
        <v>1679</v>
      </c>
      <c r="J932" s="1">
        <v>13150</v>
      </c>
      <c r="K932" s="4">
        <v>0.57999999999999996</v>
      </c>
      <c r="L932">
        <f>IF(Table1[[#This Row],[discount_percentage]]&gt;=0.5, 1,0)</f>
        <v>1</v>
      </c>
      <c r="M932">
        <v>4.2</v>
      </c>
      <c r="N932" s="2">
        <v>6398</v>
      </c>
      <c r="O932" s="5">
        <f>IF(Table1[[#This Row],[rating_count]]&lt;1000, 1, 0)</f>
        <v>0</v>
      </c>
      <c r="P932" s="6">
        <f>Table1[[#This Row],[actual_price]]*Table1[[#This Row],[rating_count]]</f>
        <v>84133700</v>
      </c>
      <c r="Q932" s="3" t="str">
        <f>IF(Table1[[#This Row],[discounted_price]]&lt;200, "₹ 200",IF(Table1[[#This Row],[discounted_price]]&lt;=500,"₹ 200-₹ 500", "&gt;₹ 500"))</f>
        <v>&gt;₹ 500</v>
      </c>
      <c r="R932">
        <f>Table1[[#This Row],[rating]]*Table1[[#This Row],[rating_count]]</f>
        <v>26871.600000000002</v>
      </c>
      <c r="S932" t="str">
        <f>IF(Table1[[#This Row],[discount_percentage]]&lt;0.25, "Low", IF(Table1[[#This Row],[discount_percentage]]&lt;0.5, "Medium", "High"))</f>
        <v>High</v>
      </c>
    </row>
    <row r="933" spans="1:19" x14ac:dyDescent="0.25">
      <c r="A933" t="s">
        <v>2015</v>
      </c>
      <c r="B933" t="s">
        <v>2016</v>
      </c>
      <c r="C933" t="str">
        <f>TRIM(LEFT(Table1[[#This Row],[product_name]], FIND(" ", Table1[[#This Row],[product_name]], FIND(" ", Table1[[#This Row],[product_name]], FIND(" ", Table1[[#This Row],[product_name]])+1)+1)))</f>
        <v>Lifelong LLMG23 Power</v>
      </c>
      <c r="D933" t="str">
        <f>PROPER(Table1[[#This Row],[Column1]])</f>
        <v>Lifelong Llmg23 Power</v>
      </c>
      <c r="E933" t="s">
        <v>21</v>
      </c>
      <c r="F933" t="s">
        <v>22</v>
      </c>
      <c r="G933" t="s">
        <v>1240</v>
      </c>
      <c r="H933" t="s">
        <v>1244</v>
      </c>
      <c r="I933" s="1">
        <v>354</v>
      </c>
      <c r="J933" s="1">
        <v>3500</v>
      </c>
      <c r="K933" s="4">
        <v>0.63</v>
      </c>
      <c r="L933">
        <f>IF(Table1[[#This Row],[discount_percentage]]&gt;=0.5, 1,0)</f>
        <v>1</v>
      </c>
      <c r="M933">
        <v>3.8</v>
      </c>
      <c r="N933" s="2">
        <v>44050</v>
      </c>
      <c r="O933" s="5">
        <f>IF(Table1[[#This Row],[rating_count]]&lt;1000, 1, 0)</f>
        <v>0</v>
      </c>
      <c r="P933" s="6">
        <f>Table1[[#This Row],[actual_price]]*Table1[[#This Row],[rating_count]]</f>
        <v>154175000</v>
      </c>
      <c r="Q933" s="3" t="str">
        <f>IF(Table1[[#This Row],[discounted_price]]&lt;200, "₹ 200",IF(Table1[[#This Row],[discounted_price]]&lt;=500,"₹ 200-₹ 500", "&gt;₹ 500"))</f>
        <v>₹ 200-₹ 500</v>
      </c>
      <c r="R933">
        <f>Table1[[#This Row],[rating]]*Table1[[#This Row],[rating_count]]</f>
        <v>167390</v>
      </c>
      <c r="S933" t="str">
        <f>IF(Table1[[#This Row],[discount_percentage]]&lt;0.25, "Low", IF(Table1[[#This Row],[discount_percentage]]&lt;0.5, "Medium", "High"))</f>
        <v>High</v>
      </c>
    </row>
    <row r="934" spans="1:19" x14ac:dyDescent="0.25">
      <c r="A934" t="s">
        <v>2017</v>
      </c>
      <c r="B934" t="s">
        <v>2018</v>
      </c>
      <c r="C934" t="str">
        <f>TRIM(LEFT(Table1[[#This Row],[product_name]], FIND(" ", Table1[[#This Row],[product_name]], FIND(" ", Table1[[#This Row],[product_name]], FIND(" ", Table1[[#This Row],[product_name]])+1)+1)))</f>
        <v>Bajaj Majesty DX-11</v>
      </c>
      <c r="D934" t="str">
        <f>PROPER(Table1[[#This Row],[Column1]])</f>
        <v>Bajaj Majesty Dx-11</v>
      </c>
      <c r="E934" t="s">
        <v>21</v>
      </c>
      <c r="F934" t="s">
        <v>22</v>
      </c>
      <c r="G934" t="s">
        <v>1396</v>
      </c>
      <c r="H934" t="s">
        <v>2019</v>
      </c>
      <c r="I934" s="1">
        <v>1199</v>
      </c>
      <c r="J934" s="1">
        <v>785</v>
      </c>
      <c r="K934" s="4">
        <v>0.24</v>
      </c>
      <c r="L934">
        <f>IF(Table1[[#This Row],[discount_percentage]]&gt;=0.5, 1,0)</f>
        <v>0</v>
      </c>
      <c r="M934">
        <v>4.2</v>
      </c>
      <c r="N934" s="2">
        <v>24247</v>
      </c>
      <c r="O934" s="5">
        <f>IF(Table1[[#This Row],[rating_count]]&lt;1000, 1, 0)</f>
        <v>0</v>
      </c>
      <c r="P934" s="6">
        <f>Table1[[#This Row],[actual_price]]*Table1[[#This Row],[rating_count]]</f>
        <v>19033895</v>
      </c>
      <c r="Q934" s="3" t="str">
        <f>IF(Table1[[#This Row],[discounted_price]]&lt;200, "₹ 200",IF(Table1[[#This Row],[discounted_price]]&lt;=500,"₹ 200-₹ 500", "&gt;₹ 500"))</f>
        <v>&gt;₹ 500</v>
      </c>
      <c r="R934">
        <f>Table1[[#This Row],[rating]]*Table1[[#This Row],[rating_count]]</f>
        <v>101837.40000000001</v>
      </c>
      <c r="S934" t="str">
        <f>IF(Table1[[#This Row],[discount_percentage]]&lt;0.25, "Low", IF(Table1[[#This Row],[discount_percentage]]&lt;0.5, "Medium", "High"))</f>
        <v>Low</v>
      </c>
    </row>
    <row r="935" spans="1:19" x14ac:dyDescent="0.25">
      <c r="A935" t="s">
        <v>2020</v>
      </c>
      <c r="B935" t="s">
        <v>2021</v>
      </c>
      <c r="C935" t="str">
        <f>TRIM(LEFT(Table1[[#This Row],[product_name]], FIND(" ", Table1[[#This Row],[product_name]], FIND(" ", Table1[[#This Row],[product_name]], FIND(" ", Table1[[#This Row],[product_name]])+1)+1)))</f>
        <v>Bajaj Rex 500W</v>
      </c>
      <c r="D935" t="str">
        <f>PROPER(Table1[[#This Row],[Column1]])</f>
        <v>Bajaj Rex 500W</v>
      </c>
      <c r="E935" t="s">
        <v>21</v>
      </c>
      <c r="F935" t="s">
        <v>22</v>
      </c>
      <c r="G935" t="s">
        <v>1578</v>
      </c>
      <c r="H935" t="s">
        <v>1579</v>
      </c>
      <c r="I935" s="1">
        <v>379</v>
      </c>
      <c r="J935" s="1">
        <v>3210</v>
      </c>
      <c r="K935" s="4">
        <v>0.38</v>
      </c>
      <c r="L935">
        <f>IF(Table1[[#This Row],[discount_percentage]]&gt;=0.5, 1,0)</f>
        <v>0</v>
      </c>
      <c r="M935">
        <v>4.2</v>
      </c>
      <c r="N935" s="2">
        <v>41349</v>
      </c>
      <c r="O935" s="5">
        <f>IF(Table1[[#This Row],[rating_count]]&lt;1000, 1, 0)</f>
        <v>0</v>
      </c>
      <c r="P935" s="6">
        <f>Table1[[#This Row],[actual_price]]*Table1[[#This Row],[rating_count]]</f>
        <v>132730290</v>
      </c>
      <c r="Q935" s="3" t="str">
        <f>IF(Table1[[#This Row],[discounted_price]]&lt;200, "₹ 200",IF(Table1[[#This Row],[discounted_price]]&lt;=500,"₹ 200-₹ 500", "&gt;₹ 500"))</f>
        <v>₹ 200-₹ 500</v>
      </c>
      <c r="R935">
        <f>Table1[[#This Row],[rating]]*Table1[[#This Row],[rating_count]]</f>
        <v>173665.80000000002</v>
      </c>
      <c r="S935" t="str">
        <f>IF(Table1[[#This Row],[discount_percentage]]&lt;0.25, "Low", IF(Table1[[#This Row],[discount_percentage]]&lt;0.5, "Medium", "High"))</f>
        <v>Medium</v>
      </c>
    </row>
    <row r="936" spans="1:19" x14ac:dyDescent="0.25">
      <c r="A936" t="s">
        <v>2022</v>
      </c>
      <c r="B936" t="s">
        <v>2023</v>
      </c>
      <c r="C936" t="str">
        <f>TRIM(LEFT(Table1[[#This Row],[product_name]], FIND(" ", Table1[[#This Row],[product_name]], FIND(" ", Table1[[#This Row],[product_name]], FIND(" ", Table1[[#This Row],[product_name]])+1)+1)))</f>
        <v>Lifelong LLEK15 Electric</v>
      </c>
      <c r="D936" t="str">
        <f>PROPER(Table1[[#This Row],[Column1]])</f>
        <v>Lifelong Llek15 Electric</v>
      </c>
      <c r="E936" t="s">
        <v>21</v>
      </c>
      <c r="F936" t="s">
        <v>1236</v>
      </c>
      <c r="G936" t="s">
        <v>1332</v>
      </c>
      <c r="I936" s="1">
        <v>499</v>
      </c>
      <c r="J936" s="1">
        <v>1000</v>
      </c>
      <c r="K936" s="4">
        <v>0.45</v>
      </c>
      <c r="L936">
        <f>IF(Table1[[#This Row],[discount_percentage]]&gt;=0.5, 1,0)</f>
        <v>0</v>
      </c>
      <c r="M936">
        <v>3.6</v>
      </c>
      <c r="N936" s="2">
        <v>1074</v>
      </c>
      <c r="O936" s="5">
        <f>IF(Table1[[#This Row],[rating_count]]&lt;1000, 1, 0)</f>
        <v>0</v>
      </c>
      <c r="P936" s="6">
        <f>Table1[[#This Row],[actual_price]]*Table1[[#This Row],[rating_count]]</f>
        <v>1074000</v>
      </c>
      <c r="Q936" s="3" t="str">
        <f>IF(Table1[[#This Row],[discounted_price]]&lt;200, "₹ 200",IF(Table1[[#This Row],[discounted_price]]&lt;=500,"₹ 200-₹ 500", "&gt;₹ 500"))</f>
        <v>₹ 200-₹ 500</v>
      </c>
      <c r="R936">
        <f>Table1[[#This Row],[rating]]*Table1[[#This Row],[rating_count]]</f>
        <v>3866.4</v>
      </c>
      <c r="S936" t="str">
        <f>IF(Table1[[#This Row],[discount_percentage]]&lt;0.25, "Low", IF(Table1[[#This Row],[discount_percentage]]&lt;0.5, "Medium", "High"))</f>
        <v>Medium</v>
      </c>
    </row>
    <row r="937" spans="1:19" x14ac:dyDescent="0.25">
      <c r="A937" t="s">
        <v>2024</v>
      </c>
      <c r="B937" t="s">
        <v>2025</v>
      </c>
      <c r="C937" t="str">
        <f>TRIM(LEFT(Table1[[#This Row],[product_name]], FIND(" ", Table1[[#This Row],[product_name]], FIND(" ", Table1[[#This Row],[product_name]], FIND(" ", Table1[[#This Row],[product_name]])+1)+1)))</f>
        <v>Lifelong LLQH922 Regalia</v>
      </c>
      <c r="D937" t="str">
        <f>PROPER(Table1[[#This Row],[Column1]])</f>
        <v>Lifelong Llqh922 Regalia</v>
      </c>
      <c r="E937" t="s">
        <v>21</v>
      </c>
      <c r="F937" t="s">
        <v>1236</v>
      </c>
      <c r="G937" t="s">
        <v>2026</v>
      </c>
      <c r="I937" s="1">
        <v>10389</v>
      </c>
      <c r="J937" s="1">
        <v>2000</v>
      </c>
      <c r="K937" s="4">
        <v>0.5</v>
      </c>
      <c r="L937">
        <f>IF(Table1[[#This Row],[discount_percentage]]&gt;=0.5, 1,0)</f>
        <v>1</v>
      </c>
      <c r="M937">
        <v>3.8</v>
      </c>
      <c r="N937" s="2">
        <v>1163</v>
      </c>
      <c r="O937" s="5">
        <f>IF(Table1[[#This Row],[rating_count]]&lt;1000, 1, 0)</f>
        <v>0</v>
      </c>
      <c r="P937" s="6">
        <f>Table1[[#This Row],[actual_price]]*Table1[[#This Row],[rating_count]]</f>
        <v>2326000</v>
      </c>
      <c r="Q937" s="3" t="str">
        <f>IF(Table1[[#This Row],[discounted_price]]&lt;200, "₹ 200",IF(Table1[[#This Row],[discounted_price]]&lt;=500,"₹ 200-₹ 500", "&gt;₹ 500"))</f>
        <v>&gt;₹ 500</v>
      </c>
      <c r="R937">
        <f>Table1[[#This Row],[rating]]*Table1[[#This Row],[rating_count]]</f>
        <v>4419.3999999999996</v>
      </c>
      <c r="S937" t="str">
        <f>IF(Table1[[#This Row],[discount_percentage]]&lt;0.25, "Low", IF(Table1[[#This Row],[discount_percentage]]&lt;0.5, "Medium", "High"))</f>
        <v>High</v>
      </c>
    </row>
    <row r="938" spans="1:19" x14ac:dyDescent="0.25">
      <c r="A938" t="s">
        <v>2027</v>
      </c>
      <c r="B938" t="s">
        <v>2028</v>
      </c>
      <c r="C938" t="str">
        <f>TRIM(LEFT(Table1[[#This Row],[product_name]], FIND(" ", Table1[[#This Row],[product_name]], FIND(" ", Table1[[#This Row],[product_name]], FIND(" ", Table1[[#This Row],[product_name]])+1)+1)))</f>
        <v>R B Nova</v>
      </c>
      <c r="D938" t="str">
        <f>PROPER(Table1[[#This Row],[Column1]])</f>
        <v>R B Nova</v>
      </c>
      <c r="E938" t="s">
        <v>21</v>
      </c>
      <c r="F938" t="s">
        <v>22</v>
      </c>
      <c r="G938" t="s">
        <v>1615</v>
      </c>
      <c r="H938" t="s">
        <v>1827</v>
      </c>
      <c r="I938" s="1">
        <v>649</v>
      </c>
      <c r="J938" s="1">
        <v>1999</v>
      </c>
      <c r="K938" s="4">
        <v>0.8</v>
      </c>
      <c r="L938">
        <f>IF(Table1[[#This Row],[discount_percentage]]&gt;=0.5, 1,0)</f>
        <v>1</v>
      </c>
      <c r="M938">
        <v>4.0999999999999996</v>
      </c>
      <c r="N938" s="2">
        <v>257</v>
      </c>
      <c r="O938" s="5">
        <f>IF(Table1[[#This Row],[rating_count]]&lt;1000, 1, 0)</f>
        <v>1</v>
      </c>
      <c r="P938" s="6">
        <f>Table1[[#This Row],[actual_price]]*Table1[[#This Row],[rating_count]]</f>
        <v>513743</v>
      </c>
      <c r="Q938" s="3" t="str">
        <f>IF(Table1[[#This Row],[discounted_price]]&lt;200, "₹ 200",IF(Table1[[#This Row],[discounted_price]]&lt;=500,"₹ 200-₹ 500", "&gt;₹ 500"))</f>
        <v>&gt;₹ 500</v>
      </c>
      <c r="R938">
        <f>Table1[[#This Row],[rating]]*Table1[[#This Row],[rating_count]]</f>
        <v>1053.6999999999998</v>
      </c>
      <c r="S938" t="str">
        <f>IF(Table1[[#This Row],[discount_percentage]]&lt;0.25, "Low", IF(Table1[[#This Row],[discount_percentage]]&lt;0.5, "Medium", "High"))</f>
        <v>High</v>
      </c>
    </row>
    <row r="939" spans="1:19" x14ac:dyDescent="0.25">
      <c r="A939" t="s">
        <v>2029</v>
      </c>
      <c r="B939" t="s">
        <v>2030</v>
      </c>
      <c r="C939" t="str">
        <f>TRIM(LEFT(Table1[[#This Row],[product_name]], FIND(" ", Table1[[#This Row],[product_name]], FIND(" ", Table1[[#This Row],[product_name]], FIND(" ", Table1[[#This Row],[product_name]])+1)+1)))</f>
        <v>Bajaj Immersion Rod</v>
      </c>
      <c r="D939" t="str">
        <f>PROPER(Table1[[#This Row],[Column1]])</f>
        <v>Bajaj Immersion Rod</v>
      </c>
      <c r="E939" t="s">
        <v>21</v>
      </c>
      <c r="F939" t="s">
        <v>41</v>
      </c>
      <c r="G939" t="s">
        <v>42</v>
      </c>
      <c r="H939" t="s">
        <v>2031</v>
      </c>
      <c r="I939" s="1">
        <v>1199</v>
      </c>
      <c r="J939" s="1">
        <v>720</v>
      </c>
      <c r="K939" s="4">
        <v>0.25</v>
      </c>
      <c r="L939">
        <f>IF(Table1[[#This Row],[discount_percentage]]&gt;=0.5, 1,0)</f>
        <v>0</v>
      </c>
      <c r="M939">
        <v>4.0999999999999996</v>
      </c>
      <c r="N939" s="2">
        <v>36017</v>
      </c>
      <c r="O939" s="5">
        <f>IF(Table1[[#This Row],[rating_count]]&lt;1000, 1, 0)</f>
        <v>0</v>
      </c>
      <c r="P939" s="6">
        <f>Table1[[#This Row],[actual_price]]*Table1[[#This Row],[rating_count]]</f>
        <v>25932240</v>
      </c>
      <c r="Q939" s="3" t="str">
        <f>IF(Table1[[#This Row],[discounted_price]]&lt;200, "₹ 200",IF(Table1[[#This Row],[discounted_price]]&lt;=500,"₹ 200-₹ 500", "&gt;₹ 500"))</f>
        <v>&gt;₹ 500</v>
      </c>
      <c r="R939">
        <f>Table1[[#This Row],[rating]]*Table1[[#This Row],[rating_count]]</f>
        <v>147669.69999999998</v>
      </c>
      <c r="S939" t="str">
        <f>IF(Table1[[#This Row],[discount_percentage]]&lt;0.25, "Low", IF(Table1[[#This Row],[discount_percentage]]&lt;0.5, "Medium", "High"))</f>
        <v>Medium</v>
      </c>
    </row>
    <row r="940" spans="1:19" x14ac:dyDescent="0.25">
      <c r="A940" t="s">
        <v>2032</v>
      </c>
      <c r="B940" t="s">
        <v>2033</v>
      </c>
      <c r="C940" t="str">
        <f>TRIM(LEFT(Table1[[#This Row],[product_name]], FIND(" ", Table1[[#This Row],[product_name]], FIND(" ", Table1[[#This Row],[product_name]], FIND(" ", Table1[[#This Row],[product_name]])+1)+1)))</f>
        <v>INALSA Electric Kettle</v>
      </c>
      <c r="D940" t="str">
        <f>PROPER(Table1[[#This Row],[Column1]])</f>
        <v>Inalsa Electric Kettle</v>
      </c>
      <c r="E940" t="s">
        <v>21</v>
      </c>
      <c r="F940" t="s">
        <v>22</v>
      </c>
      <c r="G940" t="s">
        <v>23</v>
      </c>
      <c r="H940" t="s">
        <v>24</v>
      </c>
      <c r="I940" s="1">
        <v>139</v>
      </c>
      <c r="J940" s="1">
        <v>1595</v>
      </c>
      <c r="K940" s="4">
        <v>0.56000000000000005</v>
      </c>
      <c r="L940">
        <f>IF(Table1[[#This Row],[discount_percentage]]&gt;=0.5, 1,0)</f>
        <v>1</v>
      </c>
      <c r="M940">
        <v>4.0999999999999996</v>
      </c>
      <c r="N940" s="2">
        <v>8090</v>
      </c>
      <c r="O940" s="5">
        <f>IF(Table1[[#This Row],[rating_count]]&lt;1000, 1, 0)</f>
        <v>0</v>
      </c>
      <c r="P940" s="6">
        <f>Table1[[#This Row],[actual_price]]*Table1[[#This Row],[rating_count]]</f>
        <v>12903550</v>
      </c>
      <c r="Q940" s="3" t="str">
        <f>IF(Table1[[#This Row],[discounted_price]]&lt;200, "₹ 200",IF(Table1[[#This Row],[discounted_price]]&lt;=500,"₹ 200-₹ 500", "&gt;₹ 500"))</f>
        <v>₹ 200</v>
      </c>
      <c r="R940">
        <f>Table1[[#This Row],[rating]]*Table1[[#This Row],[rating_count]]</f>
        <v>33169</v>
      </c>
      <c r="S940" t="str">
        <f>IF(Table1[[#This Row],[discount_percentage]]&lt;0.25, "Low", IF(Table1[[#This Row],[discount_percentage]]&lt;0.5, "Medium", "High"))</f>
        <v>High</v>
      </c>
    </row>
    <row r="941" spans="1:19" x14ac:dyDescent="0.25">
      <c r="A941" t="s">
        <v>2034</v>
      </c>
      <c r="B941" t="s">
        <v>2035</v>
      </c>
      <c r="C941" t="str">
        <f>TRIM(LEFT(Table1[[#This Row],[product_name]], FIND(" ", Table1[[#This Row],[product_name]], FIND(" ", Table1[[#This Row],[product_name]], FIND(" ", Table1[[#This Row],[product_name]])+1)+1)))</f>
        <v>Prestige PIC 20</v>
      </c>
      <c r="D941" t="str">
        <f>PROPER(Table1[[#This Row],[Column1]])</f>
        <v>Prestige Pic 20</v>
      </c>
      <c r="E941" t="s">
        <v>52</v>
      </c>
      <c r="F941" t="s">
        <v>750</v>
      </c>
      <c r="G941" t="s">
        <v>751</v>
      </c>
      <c r="H941" t="s">
        <v>752</v>
      </c>
      <c r="I941" s="1">
        <v>889</v>
      </c>
      <c r="J941" s="1">
        <v>3645</v>
      </c>
      <c r="K941" s="4">
        <v>0.41</v>
      </c>
      <c r="L941">
        <f>IF(Table1[[#This Row],[discount_percentage]]&gt;=0.5, 1,0)</f>
        <v>0</v>
      </c>
      <c r="M941">
        <v>4.0999999999999996</v>
      </c>
      <c r="N941" s="2">
        <v>31388</v>
      </c>
      <c r="O941" s="5">
        <f>IF(Table1[[#This Row],[rating_count]]&lt;1000, 1, 0)</f>
        <v>0</v>
      </c>
      <c r="P941" s="6">
        <f>Table1[[#This Row],[actual_price]]*Table1[[#This Row],[rating_count]]</f>
        <v>114409260</v>
      </c>
      <c r="Q941" s="3" t="str">
        <f>IF(Table1[[#This Row],[discounted_price]]&lt;200, "₹ 200",IF(Table1[[#This Row],[discounted_price]]&lt;=500,"₹ 200-₹ 500", "&gt;₹ 500"))</f>
        <v>&gt;₹ 500</v>
      </c>
      <c r="R941">
        <f>Table1[[#This Row],[rating]]*Table1[[#This Row],[rating_count]]</f>
        <v>128690.79999999999</v>
      </c>
      <c r="S941" t="str">
        <f>IF(Table1[[#This Row],[discount_percentage]]&lt;0.25, "Low", IF(Table1[[#This Row],[discount_percentage]]&lt;0.5, "Medium", "High"))</f>
        <v>Medium</v>
      </c>
    </row>
    <row r="942" spans="1:19" x14ac:dyDescent="0.25">
      <c r="A942" t="s">
        <v>2036</v>
      </c>
      <c r="B942" t="s">
        <v>2037</v>
      </c>
      <c r="C942" t="str">
        <f>TRIM(LEFT(Table1[[#This Row],[product_name]], FIND(" ", Table1[[#This Row],[product_name]], FIND(" ", Table1[[#This Row],[product_name]], FIND(" ", Table1[[#This Row],[product_name]])+1)+1)))</f>
        <v>Pigeon Healthifry Digital</v>
      </c>
      <c r="D942" t="str">
        <f>PROPER(Table1[[#This Row],[Column1]])</f>
        <v>Pigeon Healthifry Digital</v>
      </c>
      <c r="E942" t="s">
        <v>21</v>
      </c>
      <c r="F942" t="s">
        <v>22</v>
      </c>
      <c r="G942" t="s">
        <v>1240</v>
      </c>
      <c r="H942" t="s">
        <v>1323</v>
      </c>
      <c r="I942" s="1">
        <v>1409</v>
      </c>
      <c r="J942" s="1">
        <v>7950</v>
      </c>
      <c r="K942" s="4">
        <v>0.55000000000000004</v>
      </c>
      <c r="L942">
        <f>IF(Table1[[#This Row],[discount_percentage]]&gt;=0.5, 1,0)</f>
        <v>1</v>
      </c>
      <c r="M942">
        <v>4.2</v>
      </c>
      <c r="N942" s="2">
        <v>136</v>
      </c>
      <c r="O942" s="5">
        <f>IF(Table1[[#This Row],[rating_count]]&lt;1000, 1, 0)</f>
        <v>1</v>
      </c>
      <c r="P942" s="6">
        <f>Table1[[#This Row],[actual_price]]*Table1[[#This Row],[rating_count]]</f>
        <v>1081200</v>
      </c>
      <c r="Q942" s="3" t="str">
        <f>IF(Table1[[#This Row],[discounted_price]]&lt;200, "₹ 200",IF(Table1[[#This Row],[discounted_price]]&lt;=500,"₹ 200-₹ 500", "&gt;₹ 500"))</f>
        <v>&gt;₹ 500</v>
      </c>
      <c r="R942">
        <f>Table1[[#This Row],[rating]]*Table1[[#This Row],[rating_count]]</f>
        <v>571.20000000000005</v>
      </c>
      <c r="S942" t="str">
        <f>IF(Table1[[#This Row],[discount_percentage]]&lt;0.25, "Low", IF(Table1[[#This Row],[discount_percentage]]&lt;0.5, "Medium", "High"))</f>
        <v>High</v>
      </c>
    </row>
    <row r="943" spans="1:19" x14ac:dyDescent="0.25">
      <c r="A943" t="s">
        <v>2038</v>
      </c>
      <c r="B943" t="s">
        <v>2039</v>
      </c>
      <c r="C943" t="str">
        <f>TRIM(LEFT(Table1[[#This Row],[product_name]], FIND(" ", Table1[[#This Row],[product_name]], FIND(" ", Table1[[#This Row],[product_name]], FIND(" ", Table1[[#This Row],[product_name]])+1)+1)))</f>
        <v>PrettyKrafts Laundry Basket</v>
      </c>
      <c r="D943" t="str">
        <f>PROPER(Table1[[#This Row],[Column1]])</f>
        <v>Prettykrafts Laundry Basket</v>
      </c>
      <c r="E943" t="s">
        <v>21</v>
      </c>
      <c r="F943" t="s">
        <v>1376</v>
      </c>
      <c r="G943" t="s">
        <v>1377</v>
      </c>
      <c r="H943" t="s">
        <v>2040</v>
      </c>
      <c r="I943" s="1">
        <v>549</v>
      </c>
      <c r="J943" s="1">
        <v>999</v>
      </c>
      <c r="K943" s="4">
        <v>0.65</v>
      </c>
      <c r="L943">
        <f>IF(Table1[[#This Row],[discount_percentage]]&gt;=0.5, 1,0)</f>
        <v>1</v>
      </c>
      <c r="M943">
        <v>4</v>
      </c>
      <c r="N943" s="2">
        <v>5380</v>
      </c>
      <c r="O943" s="5">
        <f>IF(Table1[[#This Row],[rating_count]]&lt;1000, 1, 0)</f>
        <v>0</v>
      </c>
      <c r="P943" s="6">
        <f>Table1[[#This Row],[actual_price]]*Table1[[#This Row],[rating_count]]</f>
        <v>5374620</v>
      </c>
      <c r="Q943" s="3" t="str">
        <f>IF(Table1[[#This Row],[discounted_price]]&lt;200, "₹ 200",IF(Table1[[#This Row],[discounted_price]]&lt;=500,"₹ 200-₹ 500", "&gt;₹ 500"))</f>
        <v>&gt;₹ 500</v>
      </c>
      <c r="R943">
        <f>Table1[[#This Row],[rating]]*Table1[[#This Row],[rating_count]]</f>
        <v>21520</v>
      </c>
      <c r="S943" t="str">
        <f>IF(Table1[[#This Row],[discount_percentage]]&lt;0.25, "Low", IF(Table1[[#This Row],[discount_percentage]]&lt;0.5, "Medium", "High"))</f>
        <v>High</v>
      </c>
    </row>
    <row r="944" spans="1:19" x14ac:dyDescent="0.25">
      <c r="A944" t="s">
        <v>2041</v>
      </c>
      <c r="B944" t="s">
        <v>2042</v>
      </c>
      <c r="C944" t="str">
        <f>TRIM(LEFT(Table1[[#This Row],[product_name]], FIND(" ", Table1[[#This Row],[product_name]], FIND(" ", Table1[[#This Row],[product_name]], FIND(" ", Table1[[#This Row],[product_name]])+1)+1)))</f>
        <v>Philips GC1905 1440-Watt</v>
      </c>
      <c r="D944" t="str">
        <f>PROPER(Table1[[#This Row],[Column1]])</f>
        <v>Philips Gc1905 1440-Watt</v>
      </c>
      <c r="E944" t="s">
        <v>21</v>
      </c>
      <c r="F944" t="s">
        <v>22</v>
      </c>
      <c r="G944" t="s">
        <v>1396</v>
      </c>
      <c r="H944" t="s">
        <v>2019</v>
      </c>
      <c r="I944" s="1">
        <v>749</v>
      </c>
      <c r="J944" s="1">
        <v>1745</v>
      </c>
      <c r="K944" s="4">
        <v>0.08</v>
      </c>
      <c r="L944">
        <f>IF(Table1[[#This Row],[discount_percentage]]&gt;=0.5, 1,0)</f>
        <v>0</v>
      </c>
      <c r="M944">
        <v>4.3</v>
      </c>
      <c r="N944" s="2">
        <v>37974</v>
      </c>
      <c r="O944" s="5">
        <f>IF(Table1[[#This Row],[rating_count]]&lt;1000, 1, 0)</f>
        <v>0</v>
      </c>
      <c r="P944" s="6">
        <f>Table1[[#This Row],[actual_price]]*Table1[[#This Row],[rating_count]]</f>
        <v>66264630</v>
      </c>
      <c r="Q944" s="3" t="str">
        <f>IF(Table1[[#This Row],[discounted_price]]&lt;200, "₹ 200",IF(Table1[[#This Row],[discounted_price]]&lt;=500,"₹ 200-₹ 500", "&gt;₹ 500"))</f>
        <v>&gt;₹ 500</v>
      </c>
      <c r="R944">
        <f>Table1[[#This Row],[rating]]*Table1[[#This Row],[rating_count]]</f>
        <v>163288.19999999998</v>
      </c>
      <c r="S944" t="str">
        <f>IF(Table1[[#This Row],[discount_percentage]]&lt;0.25, "Low", IF(Table1[[#This Row],[discount_percentage]]&lt;0.5, "Medium", "High"))</f>
        <v>Low</v>
      </c>
    </row>
    <row r="945" spans="1:19" x14ac:dyDescent="0.25">
      <c r="A945" t="s">
        <v>2043</v>
      </c>
      <c r="B945" t="s">
        <v>2044</v>
      </c>
      <c r="C945" t="str">
        <f>TRIM(LEFT(Table1[[#This Row],[product_name]], FIND(" ", Table1[[#This Row],[product_name]], FIND(" ", Table1[[#This Row],[product_name]], FIND(" ", Table1[[#This Row],[product_name]])+1)+1)))</f>
        <v>Havells Immersion HB15</v>
      </c>
      <c r="D945" t="str">
        <f>PROPER(Table1[[#This Row],[Column1]])</f>
        <v>Havells Immersion Hb15</v>
      </c>
      <c r="E945" t="s">
        <v>21</v>
      </c>
      <c r="F945" t="s">
        <v>22</v>
      </c>
      <c r="G945" t="s">
        <v>23</v>
      </c>
      <c r="H945" t="s">
        <v>24</v>
      </c>
      <c r="I945" s="1">
        <v>329</v>
      </c>
      <c r="J945" s="1">
        <v>1295</v>
      </c>
      <c r="K945" s="4">
        <v>0.44</v>
      </c>
      <c r="L945">
        <f>IF(Table1[[#This Row],[discount_percentage]]&gt;=0.5, 1,0)</f>
        <v>0</v>
      </c>
      <c r="M945">
        <v>4.2</v>
      </c>
      <c r="N945" s="2">
        <v>17218</v>
      </c>
      <c r="O945" s="5">
        <f>IF(Table1[[#This Row],[rating_count]]&lt;1000, 1, 0)</f>
        <v>0</v>
      </c>
      <c r="P945" s="6">
        <f>Table1[[#This Row],[actual_price]]*Table1[[#This Row],[rating_count]]</f>
        <v>22297310</v>
      </c>
      <c r="Q945" s="3" t="str">
        <f>IF(Table1[[#This Row],[discounted_price]]&lt;200, "₹ 200",IF(Table1[[#This Row],[discounted_price]]&lt;=500,"₹ 200-₹ 500", "&gt;₹ 500"))</f>
        <v>₹ 200-₹ 500</v>
      </c>
      <c r="R945">
        <f>Table1[[#This Row],[rating]]*Table1[[#This Row],[rating_count]]</f>
        <v>72315.600000000006</v>
      </c>
      <c r="S945" t="str">
        <f>IF(Table1[[#This Row],[discount_percentage]]&lt;0.25, "Low", IF(Table1[[#This Row],[discount_percentage]]&lt;0.5, "Medium", "High"))</f>
        <v>Medium</v>
      </c>
    </row>
    <row r="946" spans="1:19" x14ac:dyDescent="0.25">
      <c r="A946" t="s">
        <v>2045</v>
      </c>
      <c r="B946" t="s">
        <v>2046</v>
      </c>
      <c r="C946" t="str">
        <f>TRIM(LEFT(Table1[[#This Row],[product_name]], FIND(" ", Table1[[#This Row],[product_name]], FIND(" ", Table1[[#This Row],[product_name]], FIND(" ", Table1[[#This Row],[product_name]])+1)+1)))</f>
        <v>AGARO LR2007 Lint</v>
      </c>
      <c r="D946" t="str">
        <f>PROPER(Table1[[#This Row],[Column1]])</f>
        <v>Agaro Lr2007 Lint</v>
      </c>
      <c r="E946" t="s">
        <v>21</v>
      </c>
      <c r="F946" t="s">
        <v>22</v>
      </c>
      <c r="G946" t="s">
        <v>23</v>
      </c>
      <c r="H946" t="s">
        <v>24</v>
      </c>
      <c r="I946" s="1">
        <v>379</v>
      </c>
      <c r="J946" s="1">
        <v>1499</v>
      </c>
      <c r="K946" s="4">
        <v>0.55000000000000004</v>
      </c>
      <c r="L946">
        <f>IF(Table1[[#This Row],[discount_percentage]]&gt;=0.5, 1,0)</f>
        <v>1</v>
      </c>
      <c r="M946">
        <v>4.2</v>
      </c>
      <c r="N946" s="2">
        <v>900</v>
      </c>
      <c r="O946" s="5">
        <f>IF(Table1[[#This Row],[rating_count]]&lt;1000, 1, 0)</f>
        <v>1</v>
      </c>
      <c r="P946" s="6">
        <f>Table1[[#This Row],[actual_price]]*Table1[[#This Row],[rating_count]]</f>
        <v>1349100</v>
      </c>
      <c r="Q946" s="3" t="str">
        <f>IF(Table1[[#This Row],[discounted_price]]&lt;200, "₹ 200",IF(Table1[[#This Row],[discounted_price]]&lt;=500,"₹ 200-₹ 500", "&gt;₹ 500"))</f>
        <v>₹ 200-₹ 500</v>
      </c>
      <c r="R946">
        <f>Table1[[#This Row],[rating]]*Table1[[#This Row],[rating_count]]</f>
        <v>3780</v>
      </c>
      <c r="S946" t="str">
        <f>IF(Table1[[#This Row],[discount_percentage]]&lt;0.25, "Low", IF(Table1[[#This Row],[discount_percentage]]&lt;0.5, "Medium", "High"))</f>
        <v>High</v>
      </c>
    </row>
    <row r="947" spans="1:19" x14ac:dyDescent="0.25">
      <c r="A947" t="s">
        <v>2047</v>
      </c>
      <c r="B947" t="s">
        <v>2048</v>
      </c>
      <c r="C947" t="str">
        <f>TRIM(LEFT(Table1[[#This Row],[product_name]], FIND(" ", Table1[[#This Row],[product_name]], FIND(" ", Table1[[#This Row],[product_name]], FIND(" ", Table1[[#This Row],[product_name]])+1)+1)))</f>
        <v>Pigeon 1.5 litre</v>
      </c>
      <c r="D947" t="str">
        <f>PROPER(Table1[[#This Row],[Column1]])</f>
        <v>Pigeon 1.5 Litre</v>
      </c>
      <c r="E947" t="s">
        <v>52</v>
      </c>
      <c r="F947" t="s">
        <v>714</v>
      </c>
      <c r="G947" t="s">
        <v>715</v>
      </c>
      <c r="I947" s="1">
        <v>5998</v>
      </c>
      <c r="J947" s="1">
        <v>1545</v>
      </c>
      <c r="K947" s="4">
        <v>0.48</v>
      </c>
      <c r="L947">
        <f>IF(Table1[[#This Row],[discount_percentage]]&gt;=0.5, 1,0)</f>
        <v>0</v>
      </c>
      <c r="M947">
        <v>3.7</v>
      </c>
      <c r="N947" s="2">
        <v>976</v>
      </c>
      <c r="O947" s="5">
        <f>IF(Table1[[#This Row],[rating_count]]&lt;1000, 1, 0)</f>
        <v>1</v>
      </c>
      <c r="P947" s="6">
        <f>Table1[[#This Row],[actual_price]]*Table1[[#This Row],[rating_count]]</f>
        <v>1507920</v>
      </c>
      <c r="Q947" s="3" t="str">
        <f>IF(Table1[[#This Row],[discounted_price]]&lt;200, "₹ 200",IF(Table1[[#This Row],[discounted_price]]&lt;=500,"₹ 200-₹ 500", "&gt;₹ 500"))</f>
        <v>&gt;₹ 500</v>
      </c>
      <c r="R947">
        <f>Table1[[#This Row],[rating]]*Table1[[#This Row],[rating_count]]</f>
        <v>3611.2000000000003</v>
      </c>
      <c r="S947" t="str">
        <f>IF(Table1[[#This Row],[discount_percentage]]&lt;0.25, "Low", IF(Table1[[#This Row],[discount_percentage]]&lt;0.5, "Medium", "High"))</f>
        <v>Medium</v>
      </c>
    </row>
    <row r="948" spans="1:19" x14ac:dyDescent="0.25">
      <c r="A948" t="s">
        <v>2049</v>
      </c>
      <c r="B948" t="s">
        <v>2050</v>
      </c>
      <c r="C948" t="str">
        <f>TRIM(LEFT(Table1[[#This Row],[product_name]], FIND(" ", Table1[[#This Row],[product_name]], FIND(" ", Table1[[#This Row],[product_name]], FIND(" ", Table1[[#This Row],[product_name]])+1)+1)))</f>
        <v>NutriPro Juicer Mixer</v>
      </c>
      <c r="D948" t="str">
        <f>PROPER(Table1[[#This Row],[Column1]])</f>
        <v>Nutripro Juicer Mixer</v>
      </c>
      <c r="E948" t="s">
        <v>21</v>
      </c>
      <c r="F948" t="s">
        <v>22</v>
      </c>
      <c r="G948" t="s">
        <v>1137</v>
      </c>
      <c r="H948" t="s">
        <v>1630</v>
      </c>
      <c r="I948" s="1">
        <v>299</v>
      </c>
      <c r="J948" s="1">
        <v>5000</v>
      </c>
      <c r="K948" s="4">
        <v>0.61</v>
      </c>
      <c r="L948">
        <f>IF(Table1[[#This Row],[discount_percentage]]&gt;=0.5, 1,0)</f>
        <v>1</v>
      </c>
      <c r="M948">
        <v>4.0999999999999996</v>
      </c>
      <c r="N948" s="2">
        <v>4927</v>
      </c>
      <c r="O948" s="5">
        <f>IF(Table1[[#This Row],[rating_count]]&lt;1000, 1, 0)</f>
        <v>0</v>
      </c>
      <c r="P948" s="6">
        <f>Table1[[#This Row],[actual_price]]*Table1[[#This Row],[rating_count]]</f>
        <v>24635000</v>
      </c>
      <c r="Q948" s="3" t="str">
        <f>IF(Table1[[#This Row],[discounted_price]]&lt;200, "₹ 200",IF(Table1[[#This Row],[discounted_price]]&lt;=500,"₹ 200-₹ 500", "&gt;₹ 500"))</f>
        <v>₹ 200-₹ 500</v>
      </c>
      <c r="R948">
        <f>Table1[[#This Row],[rating]]*Table1[[#This Row],[rating_count]]</f>
        <v>20200.699999999997</v>
      </c>
      <c r="S948" t="str">
        <f>IF(Table1[[#This Row],[discount_percentage]]&lt;0.25, "Low", IF(Table1[[#This Row],[discount_percentage]]&lt;0.5, "Medium", "High"))</f>
        <v>High</v>
      </c>
    </row>
    <row r="949" spans="1:19" x14ac:dyDescent="0.25">
      <c r="A949" t="s">
        <v>2051</v>
      </c>
      <c r="B949" t="s">
        <v>2052</v>
      </c>
      <c r="C949" t="str">
        <f>TRIM(LEFT(Table1[[#This Row],[product_name]], FIND(" ", Table1[[#This Row],[product_name]], FIND(" ", Table1[[#This Row],[product_name]], FIND(" ", Table1[[#This Row],[product_name]])+1)+1)))</f>
        <v>Philips GC026/30 Fabric</v>
      </c>
      <c r="D949" t="str">
        <f>PROPER(Table1[[#This Row],[Column1]])</f>
        <v>Philips Gc026/30 Fabric</v>
      </c>
      <c r="E949" t="s">
        <v>21</v>
      </c>
      <c r="F949" t="s">
        <v>22</v>
      </c>
      <c r="G949" t="s">
        <v>1578</v>
      </c>
      <c r="H949" t="s">
        <v>1579</v>
      </c>
      <c r="I949" s="1">
        <v>379</v>
      </c>
      <c r="J949" s="1">
        <v>1695</v>
      </c>
      <c r="K949" s="4">
        <v>0.12</v>
      </c>
      <c r="L949">
        <f>IF(Table1[[#This Row],[discount_percentage]]&gt;=0.5, 1,0)</f>
        <v>0</v>
      </c>
      <c r="M949">
        <v>4.4000000000000004</v>
      </c>
      <c r="N949" s="2">
        <v>3543</v>
      </c>
      <c r="O949" s="5">
        <f>IF(Table1[[#This Row],[rating_count]]&lt;1000, 1, 0)</f>
        <v>0</v>
      </c>
      <c r="P949" s="6">
        <f>Table1[[#This Row],[actual_price]]*Table1[[#This Row],[rating_count]]</f>
        <v>6005385</v>
      </c>
      <c r="Q949" s="3" t="str">
        <f>IF(Table1[[#This Row],[discounted_price]]&lt;200, "₹ 200",IF(Table1[[#This Row],[discounted_price]]&lt;=500,"₹ 200-₹ 500", "&gt;₹ 500"))</f>
        <v>₹ 200-₹ 500</v>
      </c>
      <c r="R949">
        <f>Table1[[#This Row],[rating]]*Table1[[#This Row],[rating_count]]</f>
        <v>15589.2</v>
      </c>
      <c r="S949" t="str">
        <f>IF(Table1[[#This Row],[discount_percentage]]&lt;0.25, "Low", IF(Table1[[#This Row],[discount_percentage]]&lt;0.5, "Medium", "High"))</f>
        <v>Low</v>
      </c>
    </row>
    <row r="950" spans="1:19" x14ac:dyDescent="0.25">
      <c r="A950" t="s">
        <v>2053</v>
      </c>
      <c r="B950" t="s">
        <v>2054</v>
      </c>
      <c r="C950" t="str">
        <f>TRIM(LEFT(Table1[[#This Row],[product_name]], FIND(" ", Table1[[#This Row],[product_name]], FIND(" ", Table1[[#This Row],[product_name]], FIND(" ", Table1[[#This Row],[product_name]])+1)+1)))</f>
        <v>Havells Cista Room</v>
      </c>
      <c r="D950" t="str">
        <f>PROPER(Table1[[#This Row],[Column1]])</f>
        <v>Havells Cista Room</v>
      </c>
      <c r="E950" t="s">
        <v>1305</v>
      </c>
      <c r="F950" t="s">
        <v>1306</v>
      </c>
      <c r="G950" t="s">
        <v>1307</v>
      </c>
      <c r="H950" t="s">
        <v>1308</v>
      </c>
      <c r="I950" s="1">
        <v>1399</v>
      </c>
      <c r="J950" s="1">
        <v>3945</v>
      </c>
      <c r="K950" s="4">
        <v>0.37</v>
      </c>
      <c r="L950">
        <f>IF(Table1[[#This Row],[discount_percentage]]&gt;=0.5, 1,0)</f>
        <v>0</v>
      </c>
      <c r="M950">
        <v>3.8</v>
      </c>
      <c r="N950" s="2">
        <v>2732</v>
      </c>
      <c r="O950" s="5">
        <f>IF(Table1[[#This Row],[rating_count]]&lt;1000, 1, 0)</f>
        <v>0</v>
      </c>
      <c r="P950" s="6">
        <f>Table1[[#This Row],[actual_price]]*Table1[[#This Row],[rating_count]]</f>
        <v>10777740</v>
      </c>
      <c r="Q950" s="3" t="str">
        <f>IF(Table1[[#This Row],[discounted_price]]&lt;200, "₹ 200",IF(Table1[[#This Row],[discounted_price]]&lt;=500,"₹ 200-₹ 500", "&gt;₹ 500"))</f>
        <v>&gt;₹ 500</v>
      </c>
      <c r="R950">
        <f>Table1[[#This Row],[rating]]*Table1[[#This Row],[rating_count]]</f>
        <v>10381.6</v>
      </c>
      <c r="S950" t="str">
        <f>IF(Table1[[#This Row],[discount_percentage]]&lt;0.25, "Low", IF(Table1[[#This Row],[discount_percentage]]&lt;0.5, "Medium", "High"))</f>
        <v>Medium</v>
      </c>
    </row>
    <row r="951" spans="1:19" x14ac:dyDescent="0.25">
      <c r="A951" t="s">
        <v>2055</v>
      </c>
      <c r="B951" t="s">
        <v>2056</v>
      </c>
      <c r="C951" t="str">
        <f>TRIM(LEFT(Table1[[#This Row],[product_name]], FIND(" ", Table1[[#This Row],[product_name]], FIND(" ", Table1[[#This Row],[product_name]], FIND(" ", Table1[[#This Row],[product_name]])+1)+1)))</f>
        <v>AGARO Regal 800</v>
      </c>
      <c r="D951" t="str">
        <f>PROPER(Table1[[#This Row],[Column1]])</f>
        <v>Agaro Regal 800</v>
      </c>
      <c r="E951" t="s">
        <v>52</v>
      </c>
      <c r="F951" t="s">
        <v>1335</v>
      </c>
      <c r="G951" t="s">
        <v>54</v>
      </c>
      <c r="H951" t="s">
        <v>2057</v>
      </c>
      <c r="I951" s="1">
        <v>699</v>
      </c>
      <c r="J951" s="1">
        <v>2099</v>
      </c>
      <c r="K951" s="4">
        <v>0.21</v>
      </c>
      <c r="L951">
        <f>IF(Table1[[#This Row],[discount_percentage]]&gt;=0.5, 1,0)</f>
        <v>0</v>
      </c>
      <c r="M951">
        <v>4</v>
      </c>
      <c r="N951" s="2">
        <v>14368</v>
      </c>
      <c r="O951" s="5">
        <f>IF(Table1[[#This Row],[rating_count]]&lt;1000, 1, 0)</f>
        <v>0</v>
      </c>
      <c r="P951" s="6">
        <f>Table1[[#This Row],[actual_price]]*Table1[[#This Row],[rating_count]]</f>
        <v>30158432</v>
      </c>
      <c r="Q951" s="3" t="str">
        <f>IF(Table1[[#This Row],[discounted_price]]&lt;200, "₹ 200",IF(Table1[[#This Row],[discounted_price]]&lt;=500,"₹ 200-₹ 500", "&gt;₹ 500"))</f>
        <v>&gt;₹ 500</v>
      </c>
      <c r="R951">
        <f>Table1[[#This Row],[rating]]*Table1[[#This Row],[rating_count]]</f>
        <v>57472</v>
      </c>
      <c r="S951" t="str">
        <f>IF(Table1[[#This Row],[discount_percentage]]&lt;0.25, "Low", IF(Table1[[#This Row],[discount_percentage]]&lt;0.5, "Medium", "High"))</f>
        <v>Low</v>
      </c>
    </row>
    <row r="952" spans="1:19" x14ac:dyDescent="0.25">
      <c r="A952" t="s">
        <v>2058</v>
      </c>
      <c r="B952" t="s">
        <v>2059</v>
      </c>
      <c r="C952" t="str">
        <f>TRIM(LEFT(Table1[[#This Row],[product_name]], FIND(" ", Table1[[#This Row],[product_name]], FIND(" ", Table1[[#This Row],[product_name]], FIND(" ", Table1[[#This Row],[product_name]])+1)+1)))</f>
        <v>Philips Viva Collection</v>
      </c>
      <c r="D952" t="str">
        <f>PROPER(Table1[[#This Row],[Column1]])</f>
        <v>Philips Viva Collection</v>
      </c>
      <c r="E952" t="s">
        <v>1305</v>
      </c>
      <c r="F952" t="s">
        <v>1306</v>
      </c>
      <c r="G952" t="s">
        <v>1307</v>
      </c>
      <c r="H952" t="s">
        <v>1308</v>
      </c>
      <c r="I952" s="1">
        <v>300</v>
      </c>
      <c r="J952" s="1">
        <v>5295</v>
      </c>
      <c r="K952" s="4">
        <v>0.39</v>
      </c>
      <c r="L952">
        <f>IF(Table1[[#This Row],[discount_percentage]]&gt;=0.5, 1,0)</f>
        <v>0</v>
      </c>
      <c r="M952">
        <v>4.2</v>
      </c>
      <c r="N952" s="2">
        <v>39724</v>
      </c>
      <c r="O952" s="5">
        <f>IF(Table1[[#This Row],[rating_count]]&lt;1000, 1, 0)</f>
        <v>0</v>
      </c>
      <c r="P952" s="6">
        <f>Table1[[#This Row],[actual_price]]*Table1[[#This Row],[rating_count]]</f>
        <v>210338580</v>
      </c>
      <c r="Q952" s="3" t="str">
        <f>IF(Table1[[#This Row],[discounted_price]]&lt;200, "₹ 200",IF(Table1[[#This Row],[discounted_price]]&lt;=500,"₹ 200-₹ 500", "&gt;₹ 500"))</f>
        <v>₹ 200-₹ 500</v>
      </c>
      <c r="R952">
        <f>Table1[[#This Row],[rating]]*Table1[[#This Row],[rating_count]]</f>
        <v>166840.80000000002</v>
      </c>
      <c r="S952" t="str">
        <f>IF(Table1[[#This Row],[discount_percentage]]&lt;0.25, "Low", IF(Table1[[#This Row],[discount_percentage]]&lt;0.5, "Medium", "High"))</f>
        <v>Medium</v>
      </c>
    </row>
    <row r="953" spans="1:19" x14ac:dyDescent="0.25">
      <c r="A953" t="s">
        <v>2060</v>
      </c>
      <c r="B953" t="s">
        <v>2061</v>
      </c>
      <c r="C953" t="str">
        <f>TRIM(LEFT(Table1[[#This Row],[product_name]], FIND(" ", Table1[[#This Row],[product_name]], FIND(" ", Table1[[#This Row],[product_name]], FIND(" ", Table1[[#This Row],[product_name]])+1)+1)))</f>
        <v>Pigeon By Stovekraft</v>
      </c>
      <c r="D953" t="str">
        <f>PROPER(Table1[[#This Row],[Column1]])</f>
        <v>Pigeon By Stovekraft</v>
      </c>
      <c r="E953" t="s">
        <v>21</v>
      </c>
      <c r="F953" t="s">
        <v>22</v>
      </c>
      <c r="G953" t="s">
        <v>1240</v>
      </c>
      <c r="H953" t="s">
        <v>1383</v>
      </c>
      <c r="I953" s="1">
        <v>999</v>
      </c>
      <c r="J953" s="1">
        <v>3595</v>
      </c>
      <c r="K953" s="4">
        <v>0.5</v>
      </c>
      <c r="L953">
        <f>IF(Table1[[#This Row],[discount_percentage]]&gt;=0.5, 1,0)</f>
        <v>1</v>
      </c>
      <c r="M953">
        <v>3.8</v>
      </c>
      <c r="N953" s="2">
        <v>9791</v>
      </c>
      <c r="O953" s="5">
        <f>IF(Table1[[#This Row],[rating_count]]&lt;1000, 1, 0)</f>
        <v>0</v>
      </c>
      <c r="P953" s="6">
        <f>Table1[[#This Row],[actual_price]]*Table1[[#This Row],[rating_count]]</f>
        <v>35198645</v>
      </c>
      <c r="Q953" s="3" t="str">
        <f>IF(Table1[[#This Row],[discounted_price]]&lt;200, "₹ 200",IF(Table1[[#This Row],[discounted_price]]&lt;=500,"₹ 200-₹ 500", "&gt;₹ 500"))</f>
        <v>&gt;₹ 500</v>
      </c>
      <c r="R953">
        <f>Table1[[#This Row],[rating]]*Table1[[#This Row],[rating_count]]</f>
        <v>37205.799999999996</v>
      </c>
      <c r="S953" t="str">
        <f>IF(Table1[[#This Row],[discount_percentage]]&lt;0.25, "Low", IF(Table1[[#This Row],[discount_percentage]]&lt;0.5, "Medium", "High"))</f>
        <v>High</v>
      </c>
    </row>
    <row r="954" spans="1:19" x14ac:dyDescent="0.25">
      <c r="A954" t="s">
        <v>2062</v>
      </c>
      <c r="B954" t="s">
        <v>2063</v>
      </c>
      <c r="C954" t="str">
        <f>TRIM(LEFT(Table1[[#This Row],[product_name]], FIND(" ", Table1[[#This Row],[product_name]], FIND(" ", Table1[[#This Row],[product_name]], FIND(" ", Table1[[#This Row],[product_name]])+1)+1)))</f>
        <v>AGARO Esteem Multi</v>
      </c>
      <c r="D954" t="str">
        <f>PROPER(Table1[[#This Row],[Column1]])</f>
        <v>Agaro Esteem Multi</v>
      </c>
      <c r="E954" t="s">
        <v>1305</v>
      </c>
      <c r="F954" t="s">
        <v>1360</v>
      </c>
      <c r="G954" t="s">
        <v>1361</v>
      </c>
      <c r="H954" t="s">
        <v>2064</v>
      </c>
      <c r="I954" s="1">
        <v>535</v>
      </c>
      <c r="J954" s="1">
        <v>1699</v>
      </c>
      <c r="K954" s="4">
        <v>0.26</v>
      </c>
      <c r="L954">
        <f>IF(Table1[[#This Row],[discount_percentage]]&gt;=0.5, 1,0)</f>
        <v>0</v>
      </c>
      <c r="M954">
        <v>4.2</v>
      </c>
      <c r="N954" s="2">
        <v>2891</v>
      </c>
      <c r="O954" s="5">
        <f>IF(Table1[[#This Row],[rating_count]]&lt;1000, 1, 0)</f>
        <v>0</v>
      </c>
      <c r="P954" s="6">
        <f>Table1[[#This Row],[actual_price]]*Table1[[#This Row],[rating_count]]</f>
        <v>4911809</v>
      </c>
      <c r="Q954" s="3" t="str">
        <f>IF(Table1[[#This Row],[discounted_price]]&lt;200, "₹ 200",IF(Table1[[#This Row],[discounted_price]]&lt;=500,"₹ 200-₹ 500", "&gt;₹ 500"))</f>
        <v>&gt;₹ 500</v>
      </c>
      <c r="R954">
        <f>Table1[[#This Row],[rating]]*Table1[[#This Row],[rating_count]]</f>
        <v>12142.2</v>
      </c>
      <c r="S954" t="str">
        <f>IF(Table1[[#This Row],[discount_percentage]]&lt;0.25, "Low", IF(Table1[[#This Row],[discount_percentage]]&lt;0.5, "Medium", "High"))</f>
        <v>Medium</v>
      </c>
    </row>
    <row r="955" spans="1:19" x14ac:dyDescent="0.25">
      <c r="A955" t="s">
        <v>2065</v>
      </c>
      <c r="B955" t="s">
        <v>2066</v>
      </c>
      <c r="C955" t="str">
        <f>TRIM(LEFT(Table1[[#This Row],[product_name]], FIND(" ", Table1[[#This Row],[product_name]], FIND(" ", Table1[[#This Row],[product_name]], FIND(" ", Table1[[#This Row],[product_name]])+1)+1)))</f>
        <v>Bajaj Minor 1000</v>
      </c>
      <c r="D955" t="str">
        <f>PROPER(Table1[[#This Row],[Column1]])</f>
        <v>Bajaj Minor 1000</v>
      </c>
      <c r="E955" t="s">
        <v>52</v>
      </c>
      <c r="F955" t="s">
        <v>53</v>
      </c>
      <c r="G955" t="s">
        <v>63</v>
      </c>
      <c r="H955" t="s">
        <v>64</v>
      </c>
      <c r="I955" s="1">
        <v>13999</v>
      </c>
      <c r="J955" s="1">
        <v>1129</v>
      </c>
      <c r="K955" s="4">
        <v>0.34</v>
      </c>
      <c r="L955">
        <f>IF(Table1[[#This Row],[discount_percentage]]&gt;=0.5, 1,0)</f>
        <v>0</v>
      </c>
      <c r="M955">
        <v>4</v>
      </c>
      <c r="N955" s="2">
        <v>2446</v>
      </c>
      <c r="O955" s="5">
        <f>IF(Table1[[#This Row],[rating_count]]&lt;1000, 1, 0)</f>
        <v>0</v>
      </c>
      <c r="P955" s="6">
        <f>Table1[[#This Row],[actual_price]]*Table1[[#This Row],[rating_count]]</f>
        <v>2761534</v>
      </c>
      <c r="Q955" s="3" t="str">
        <f>IF(Table1[[#This Row],[discounted_price]]&lt;200, "₹ 200",IF(Table1[[#This Row],[discounted_price]]&lt;=500,"₹ 200-₹ 500", "&gt;₹ 500"))</f>
        <v>&gt;₹ 500</v>
      </c>
      <c r="R955">
        <f>Table1[[#This Row],[rating]]*Table1[[#This Row],[rating_count]]</f>
        <v>9784</v>
      </c>
      <c r="S955" t="str">
        <f>IF(Table1[[#This Row],[discount_percentage]]&lt;0.25, "Low", IF(Table1[[#This Row],[discount_percentage]]&lt;0.5, "Medium", "High"))</f>
        <v>Medium</v>
      </c>
    </row>
    <row r="956" spans="1:19" x14ac:dyDescent="0.25">
      <c r="A956" t="s">
        <v>2067</v>
      </c>
      <c r="B956" t="s">
        <v>2068</v>
      </c>
      <c r="C956" t="str">
        <f>TRIM(LEFT(Table1[[#This Row],[product_name]], FIND(" ", Table1[[#This Row],[product_name]], FIND(" ", Table1[[#This Row],[product_name]], FIND(" ", Table1[[#This Row],[product_name]])+1)+1)))</f>
        <v>Butterfly Jet Elite</v>
      </c>
      <c r="D956" t="str">
        <f>PROPER(Table1[[#This Row],[Column1]])</f>
        <v>Butterfly Jet Elite</v>
      </c>
      <c r="E956" t="s">
        <v>21</v>
      </c>
      <c r="F956" t="s">
        <v>22</v>
      </c>
      <c r="G956" t="s">
        <v>1137</v>
      </c>
      <c r="H956" t="s">
        <v>1630</v>
      </c>
      <c r="I956" s="1">
        <v>269</v>
      </c>
      <c r="J956" s="1">
        <v>5795</v>
      </c>
      <c r="K956" s="4">
        <v>0.4</v>
      </c>
      <c r="L956">
        <f>IF(Table1[[#This Row],[discount_percentage]]&gt;=0.5, 1,0)</f>
        <v>0</v>
      </c>
      <c r="M956">
        <v>3.9</v>
      </c>
      <c r="N956" s="2">
        <v>25340</v>
      </c>
      <c r="O956" s="5">
        <f>IF(Table1[[#This Row],[rating_count]]&lt;1000, 1, 0)</f>
        <v>0</v>
      </c>
      <c r="P956" s="6">
        <f>Table1[[#This Row],[actual_price]]*Table1[[#This Row],[rating_count]]</f>
        <v>146845300</v>
      </c>
      <c r="Q956" s="3" t="str">
        <f>IF(Table1[[#This Row],[discounted_price]]&lt;200, "₹ 200",IF(Table1[[#This Row],[discounted_price]]&lt;=500,"₹ 200-₹ 500", "&gt;₹ 500"))</f>
        <v>₹ 200-₹ 500</v>
      </c>
      <c r="R956">
        <f>Table1[[#This Row],[rating]]*Table1[[#This Row],[rating_count]]</f>
        <v>98826</v>
      </c>
      <c r="S956" t="str">
        <f>IF(Table1[[#This Row],[discount_percentage]]&lt;0.25, "Low", IF(Table1[[#This Row],[discount_percentage]]&lt;0.5, "Medium", "High"))</f>
        <v>Medium</v>
      </c>
    </row>
    <row r="957" spans="1:19" x14ac:dyDescent="0.25">
      <c r="A957" t="s">
        <v>2069</v>
      </c>
      <c r="B957" t="s">
        <v>2070</v>
      </c>
      <c r="C957" t="str">
        <f>TRIM(LEFT(Table1[[#This Row],[product_name]], FIND(" ", Table1[[#This Row],[product_name]], FIND(" ", Table1[[#This Row],[product_name]], FIND(" ", Table1[[#This Row],[product_name]])+1)+1)))</f>
        <v>SOFLIN Egg Boiler</v>
      </c>
      <c r="D957" t="str">
        <f>PROPER(Table1[[#This Row],[Column1]])</f>
        <v>Soflin Egg Boiler</v>
      </c>
      <c r="E957" t="s">
        <v>1305</v>
      </c>
      <c r="F957" t="s">
        <v>1306</v>
      </c>
      <c r="G957" t="s">
        <v>1307</v>
      </c>
      <c r="H957" t="s">
        <v>1308</v>
      </c>
      <c r="I957" s="1">
        <v>341</v>
      </c>
      <c r="J957" s="1">
        <v>999</v>
      </c>
      <c r="K957" s="4">
        <v>0.62</v>
      </c>
      <c r="L957">
        <f>IF(Table1[[#This Row],[discount_percentage]]&gt;=0.5, 1,0)</f>
        <v>1</v>
      </c>
      <c r="M957">
        <v>4.3</v>
      </c>
      <c r="N957" s="2">
        <v>3096</v>
      </c>
      <c r="O957" s="5">
        <f>IF(Table1[[#This Row],[rating_count]]&lt;1000, 1, 0)</f>
        <v>0</v>
      </c>
      <c r="P957" s="6">
        <f>Table1[[#This Row],[actual_price]]*Table1[[#This Row],[rating_count]]</f>
        <v>3092904</v>
      </c>
      <c r="Q957" s="3" t="str">
        <f>IF(Table1[[#This Row],[discounted_price]]&lt;200, "₹ 200",IF(Table1[[#This Row],[discounted_price]]&lt;=500,"₹ 200-₹ 500", "&gt;₹ 500"))</f>
        <v>₹ 200-₹ 500</v>
      </c>
      <c r="R957">
        <f>Table1[[#This Row],[rating]]*Table1[[#This Row],[rating_count]]</f>
        <v>13312.8</v>
      </c>
      <c r="S957" t="str">
        <f>IF(Table1[[#This Row],[discount_percentage]]&lt;0.25, "Low", IF(Table1[[#This Row],[discount_percentage]]&lt;0.5, "Medium", "High"))</f>
        <v>High</v>
      </c>
    </row>
    <row r="958" spans="1:19" x14ac:dyDescent="0.25">
      <c r="A958" t="s">
        <v>2071</v>
      </c>
      <c r="B958" t="s">
        <v>2072</v>
      </c>
      <c r="C958" t="str">
        <f>TRIM(LEFT(Table1[[#This Row],[product_name]], FIND(" ", Table1[[#This Row],[product_name]], FIND(" ", Table1[[#This Row],[product_name]], FIND(" ", Table1[[#This Row],[product_name]])+1)+1)))</f>
        <v>Lifelong LLQH925 Dyno</v>
      </c>
      <c r="D958" t="str">
        <f>PROPER(Table1[[#This Row],[Column1]])</f>
        <v>Lifelong Llqh925 Dyno</v>
      </c>
      <c r="E958" t="s">
        <v>21</v>
      </c>
      <c r="F958" t="s">
        <v>41</v>
      </c>
      <c r="G958" t="s">
        <v>1427</v>
      </c>
      <c r="I958" s="1">
        <v>2499</v>
      </c>
      <c r="J958" s="1">
        <v>2400</v>
      </c>
      <c r="K958" s="4">
        <v>0.54</v>
      </c>
      <c r="L958">
        <f>IF(Table1[[#This Row],[discount_percentage]]&gt;=0.5, 1,0)</f>
        <v>1</v>
      </c>
      <c r="M958">
        <v>3.8</v>
      </c>
      <c r="N958" s="2">
        <v>4</v>
      </c>
      <c r="O958" s="5">
        <f>IF(Table1[[#This Row],[rating_count]]&lt;1000, 1, 0)</f>
        <v>1</v>
      </c>
      <c r="P958" s="6">
        <f>Table1[[#This Row],[actual_price]]*Table1[[#This Row],[rating_count]]</f>
        <v>9600</v>
      </c>
      <c r="Q958" s="3" t="str">
        <f>IF(Table1[[#This Row],[discounted_price]]&lt;200, "₹ 200",IF(Table1[[#This Row],[discounted_price]]&lt;=500,"₹ 200-₹ 500", "&gt;₹ 500"))</f>
        <v>&gt;₹ 500</v>
      </c>
      <c r="R958">
        <f>Table1[[#This Row],[rating]]*Table1[[#This Row],[rating_count]]</f>
        <v>15.2</v>
      </c>
      <c r="S958" t="str">
        <f>IF(Table1[[#This Row],[discount_percentage]]&lt;0.25, "Low", IF(Table1[[#This Row],[discount_percentage]]&lt;0.5, "Medium", "High"))</f>
        <v>High</v>
      </c>
    </row>
    <row r="959" spans="1:19" x14ac:dyDescent="0.25">
      <c r="A959" t="s">
        <v>2073</v>
      </c>
      <c r="B959" t="s">
        <v>2074</v>
      </c>
      <c r="C959" t="str">
        <f>TRIM(LEFT(Table1[[#This Row],[product_name]], FIND(" ", Table1[[#This Row],[product_name]], FIND(" ", Table1[[#This Row],[product_name]], FIND(" ", Table1[[#This Row],[product_name]])+1)+1)))</f>
        <v>Amazon Basics 1500</v>
      </c>
      <c r="D959" t="str">
        <f>PROPER(Table1[[#This Row],[Column1]])</f>
        <v>Amazon Basics 1500</v>
      </c>
      <c r="E959" t="s">
        <v>21</v>
      </c>
      <c r="F959" t="s">
        <v>22</v>
      </c>
      <c r="G959" t="s">
        <v>23</v>
      </c>
      <c r="H959" t="s">
        <v>24</v>
      </c>
      <c r="I959" s="1">
        <v>349</v>
      </c>
      <c r="J959" s="1">
        <v>1299</v>
      </c>
      <c r="K959" s="4">
        <v>0.42</v>
      </c>
      <c r="L959">
        <f>IF(Table1[[#This Row],[discount_percentage]]&gt;=0.5, 1,0)</f>
        <v>0</v>
      </c>
      <c r="M959">
        <v>4</v>
      </c>
      <c r="N959" s="2">
        <v>119</v>
      </c>
      <c r="O959" s="5">
        <f>IF(Table1[[#This Row],[rating_count]]&lt;1000, 1, 0)</f>
        <v>1</v>
      </c>
      <c r="P959" s="6">
        <f>Table1[[#This Row],[actual_price]]*Table1[[#This Row],[rating_count]]</f>
        <v>154581</v>
      </c>
      <c r="Q959" s="3" t="str">
        <f>IF(Table1[[#This Row],[discounted_price]]&lt;200, "₹ 200",IF(Table1[[#This Row],[discounted_price]]&lt;=500,"₹ 200-₹ 500", "&gt;₹ 500"))</f>
        <v>₹ 200-₹ 500</v>
      </c>
      <c r="R959">
        <f>Table1[[#This Row],[rating]]*Table1[[#This Row],[rating_count]]</f>
        <v>476</v>
      </c>
      <c r="S959" t="str">
        <f>IF(Table1[[#This Row],[discount_percentage]]&lt;0.25, "Low", IF(Table1[[#This Row],[discount_percentage]]&lt;0.5, "Medium", "High"))</f>
        <v>Medium</v>
      </c>
    </row>
    <row r="960" spans="1:19" x14ac:dyDescent="0.25">
      <c r="A960" t="s">
        <v>2075</v>
      </c>
      <c r="B960" t="s">
        <v>2076</v>
      </c>
      <c r="C960" t="str">
        <f>TRIM(LEFT(Table1[[#This Row],[product_name]], FIND(" ", Table1[[#This Row],[product_name]], FIND(" ", Table1[[#This Row],[product_name]], FIND(" ", Table1[[#This Row],[product_name]])+1)+1)))</f>
        <v>Prestige Sandwich Maker</v>
      </c>
      <c r="D960" t="str">
        <f>PROPER(Table1[[#This Row],[Column1]])</f>
        <v>Prestige Sandwich Maker</v>
      </c>
      <c r="E960" t="s">
        <v>21</v>
      </c>
      <c r="F960" t="s">
        <v>1376</v>
      </c>
      <c r="G960" t="s">
        <v>1891</v>
      </c>
      <c r="I960" s="1">
        <v>5899</v>
      </c>
      <c r="J960" s="1">
        <v>1299</v>
      </c>
      <c r="K960" s="4">
        <v>0</v>
      </c>
      <c r="L960">
        <f>IF(Table1[[#This Row],[discount_percentage]]&gt;=0.5, 1,0)</f>
        <v>0</v>
      </c>
      <c r="M960">
        <v>4.2</v>
      </c>
      <c r="N960" s="2">
        <v>40106</v>
      </c>
      <c r="O960" s="5">
        <f>IF(Table1[[#This Row],[rating_count]]&lt;1000, 1, 0)</f>
        <v>0</v>
      </c>
      <c r="P960" s="6">
        <f>Table1[[#This Row],[actual_price]]*Table1[[#This Row],[rating_count]]</f>
        <v>52097694</v>
      </c>
      <c r="Q960" s="3" t="str">
        <f>IF(Table1[[#This Row],[discounted_price]]&lt;200, "₹ 200",IF(Table1[[#This Row],[discounted_price]]&lt;=500,"₹ 200-₹ 500", "&gt;₹ 500"))</f>
        <v>&gt;₹ 500</v>
      </c>
      <c r="R960">
        <f>Table1[[#This Row],[rating]]*Table1[[#This Row],[rating_count]]</f>
        <v>168445.2</v>
      </c>
      <c r="S960" t="str">
        <f>IF(Table1[[#This Row],[discount_percentage]]&lt;0.25, "Low", IF(Table1[[#This Row],[discount_percentage]]&lt;0.5, "Medium", "High"))</f>
        <v>Low</v>
      </c>
    </row>
    <row r="961" spans="1:19" x14ac:dyDescent="0.25">
      <c r="A961" t="s">
        <v>2077</v>
      </c>
      <c r="B961" t="s">
        <v>2078</v>
      </c>
      <c r="C961" t="str">
        <f>TRIM(LEFT(Table1[[#This Row],[product_name]], FIND(" ", Table1[[#This Row],[product_name]], FIND(" ", Table1[[#This Row],[product_name]], FIND(" ", Table1[[#This Row],[product_name]])+1)+1)))</f>
        <v>Orient Electric Fabrijoy</v>
      </c>
      <c r="D961" t="str">
        <f>PROPER(Table1[[#This Row],[Column1]])</f>
        <v>Orient Electric Fabrijoy</v>
      </c>
      <c r="E961" t="s">
        <v>52</v>
      </c>
      <c r="F961" t="s">
        <v>722</v>
      </c>
      <c r="G961" t="s">
        <v>723</v>
      </c>
      <c r="H961" t="s">
        <v>724</v>
      </c>
      <c r="I961" s="1">
        <v>699</v>
      </c>
      <c r="J961" s="1">
        <v>1090</v>
      </c>
      <c r="K961" s="4">
        <v>0.5</v>
      </c>
      <c r="L961">
        <f>IF(Table1[[#This Row],[discount_percentage]]&gt;=0.5, 1,0)</f>
        <v>1</v>
      </c>
      <c r="M961">
        <v>4.2</v>
      </c>
      <c r="N961" s="2">
        <v>13029</v>
      </c>
      <c r="O961" s="5">
        <f>IF(Table1[[#This Row],[rating_count]]&lt;1000, 1, 0)</f>
        <v>0</v>
      </c>
      <c r="P961" s="6">
        <f>Table1[[#This Row],[actual_price]]*Table1[[#This Row],[rating_count]]</f>
        <v>14201610</v>
      </c>
      <c r="Q961" s="3" t="str">
        <f>IF(Table1[[#This Row],[discounted_price]]&lt;200, "₹ 200",IF(Table1[[#This Row],[discounted_price]]&lt;=500,"₹ 200-₹ 500", "&gt;₹ 500"))</f>
        <v>&gt;₹ 500</v>
      </c>
      <c r="R961">
        <f>Table1[[#This Row],[rating]]*Table1[[#This Row],[rating_count]]</f>
        <v>54721.8</v>
      </c>
      <c r="S961" t="str">
        <f>IF(Table1[[#This Row],[discount_percentage]]&lt;0.25, "Low", IF(Table1[[#This Row],[discount_percentage]]&lt;0.5, "Medium", "High"))</f>
        <v>High</v>
      </c>
    </row>
    <row r="962" spans="1:19" x14ac:dyDescent="0.25">
      <c r="A962" t="s">
        <v>2079</v>
      </c>
      <c r="B962" t="s">
        <v>2080</v>
      </c>
      <c r="C962" t="str">
        <f>TRIM(LEFT(Table1[[#This Row],[product_name]], FIND(" ", Table1[[#This Row],[product_name]], FIND(" ", Table1[[#This Row],[product_name]], FIND(" ", Table1[[#This Row],[product_name]])+1)+1)))</f>
        <v>Lifelong LLFH921 Regalia</v>
      </c>
      <c r="D962" t="str">
        <f>PROPER(Table1[[#This Row],[Column1]])</f>
        <v>Lifelong Llfh921 Regalia</v>
      </c>
      <c r="E962" t="s">
        <v>21</v>
      </c>
      <c r="F962" t="s">
        <v>41</v>
      </c>
      <c r="G962" t="s">
        <v>1427</v>
      </c>
      <c r="I962" s="1">
        <v>1565</v>
      </c>
      <c r="J962" s="1">
        <v>2000</v>
      </c>
      <c r="K962" s="4">
        <v>0.55000000000000004</v>
      </c>
      <c r="L962">
        <f>IF(Table1[[#This Row],[discount_percentage]]&gt;=0.5, 1,0)</f>
        <v>1</v>
      </c>
      <c r="M962">
        <v>3.6</v>
      </c>
      <c r="N962" s="2">
        <v>291</v>
      </c>
      <c r="O962" s="5">
        <f>IF(Table1[[#This Row],[rating_count]]&lt;1000, 1, 0)</f>
        <v>1</v>
      </c>
      <c r="P962" s="6">
        <f>Table1[[#This Row],[actual_price]]*Table1[[#This Row],[rating_count]]</f>
        <v>582000</v>
      </c>
      <c r="Q962" s="3" t="str">
        <f>IF(Table1[[#This Row],[discounted_price]]&lt;200, "₹ 200",IF(Table1[[#This Row],[discounted_price]]&lt;=500,"₹ 200-₹ 500", "&gt;₹ 500"))</f>
        <v>&gt;₹ 500</v>
      </c>
      <c r="R962">
        <f>Table1[[#This Row],[rating]]*Table1[[#This Row],[rating_count]]</f>
        <v>1047.6000000000001</v>
      </c>
      <c r="S962" t="str">
        <f>IF(Table1[[#This Row],[discount_percentage]]&lt;0.25, "Low", IF(Table1[[#This Row],[discount_percentage]]&lt;0.5, "Medium", "High"))</f>
        <v>High</v>
      </c>
    </row>
    <row r="963" spans="1:19" x14ac:dyDescent="0.25">
      <c r="A963" t="s">
        <v>2081</v>
      </c>
      <c r="B963" t="s">
        <v>2082</v>
      </c>
      <c r="C963" t="str">
        <f>TRIM(LEFT(Table1[[#This Row],[product_name]], FIND(" ", Table1[[#This Row],[product_name]], FIND(" ", Table1[[#This Row],[product_name]], FIND(" ", Table1[[#This Row],[product_name]])+1)+1)))</f>
        <v>Philips GC181 Heavy</v>
      </c>
      <c r="D963" t="str">
        <f>PROPER(Table1[[#This Row],[Column1]])</f>
        <v>Philips Gc181 Heavy</v>
      </c>
      <c r="E963" t="s">
        <v>52</v>
      </c>
      <c r="F963" t="s">
        <v>1335</v>
      </c>
      <c r="G963" t="s">
        <v>54</v>
      </c>
      <c r="H963" t="s">
        <v>1345</v>
      </c>
      <c r="I963" s="1">
        <v>326</v>
      </c>
      <c r="J963" s="1">
        <v>1545</v>
      </c>
      <c r="K963" s="4">
        <v>0.14000000000000001</v>
      </c>
      <c r="L963">
        <f>IF(Table1[[#This Row],[discount_percentage]]&gt;=0.5, 1,0)</f>
        <v>0</v>
      </c>
      <c r="M963">
        <v>4.3</v>
      </c>
      <c r="N963" s="2">
        <v>15453</v>
      </c>
      <c r="O963" s="5">
        <f>IF(Table1[[#This Row],[rating_count]]&lt;1000, 1, 0)</f>
        <v>0</v>
      </c>
      <c r="P963" s="6">
        <f>Table1[[#This Row],[actual_price]]*Table1[[#This Row],[rating_count]]</f>
        <v>23874885</v>
      </c>
      <c r="Q963" s="3" t="str">
        <f>IF(Table1[[#This Row],[discounted_price]]&lt;200, "₹ 200",IF(Table1[[#This Row],[discounted_price]]&lt;=500,"₹ 200-₹ 500", "&gt;₹ 500"))</f>
        <v>₹ 200-₹ 500</v>
      </c>
      <c r="R963">
        <f>Table1[[#This Row],[rating]]*Table1[[#This Row],[rating_count]]</f>
        <v>66447.899999999994</v>
      </c>
      <c r="S963" t="str">
        <f>IF(Table1[[#This Row],[discount_percentage]]&lt;0.25, "Low", IF(Table1[[#This Row],[discount_percentage]]&lt;0.5, "Medium", "High"))</f>
        <v>Low</v>
      </c>
    </row>
    <row r="964" spans="1:19" x14ac:dyDescent="0.25">
      <c r="A964" t="s">
        <v>2083</v>
      </c>
      <c r="B964" t="s">
        <v>2084</v>
      </c>
      <c r="C964" t="str">
        <f>TRIM(LEFT(Table1[[#This Row],[product_name]], FIND(" ", Table1[[#This Row],[product_name]], FIND(" ", Table1[[#This Row],[product_name]], FIND(" ", Table1[[#This Row],[product_name]])+1)+1)))</f>
        <v>Bulfyss USB Rechargeable</v>
      </c>
      <c r="D964" t="str">
        <f>PROPER(Table1[[#This Row],[Column1]])</f>
        <v>Bulfyss Usb Rechargeable</v>
      </c>
      <c r="E964" t="s">
        <v>52</v>
      </c>
      <c r="F964" t="s">
        <v>750</v>
      </c>
      <c r="G964" t="s">
        <v>475</v>
      </c>
      <c r="I964" s="1">
        <v>120</v>
      </c>
      <c r="J964" s="1">
        <v>1999</v>
      </c>
      <c r="K964" s="4">
        <v>0.45</v>
      </c>
      <c r="L964">
        <f>IF(Table1[[#This Row],[discount_percentage]]&gt;=0.5, 1,0)</f>
        <v>0</v>
      </c>
      <c r="M964">
        <v>4</v>
      </c>
      <c r="N964" s="2">
        <v>604</v>
      </c>
      <c r="O964" s="5">
        <f>IF(Table1[[#This Row],[rating_count]]&lt;1000, 1, 0)</f>
        <v>1</v>
      </c>
      <c r="P964" s="6">
        <f>Table1[[#This Row],[actual_price]]*Table1[[#This Row],[rating_count]]</f>
        <v>1207396</v>
      </c>
      <c r="Q964" s="3" t="str">
        <f>IF(Table1[[#This Row],[discounted_price]]&lt;200, "₹ 200",IF(Table1[[#This Row],[discounted_price]]&lt;=500,"₹ 200-₹ 500", "&gt;₹ 500"))</f>
        <v>₹ 200</v>
      </c>
      <c r="R964">
        <f>Table1[[#This Row],[rating]]*Table1[[#This Row],[rating_count]]</f>
        <v>2416</v>
      </c>
      <c r="S964" t="str">
        <f>IF(Table1[[#This Row],[discount_percentage]]&lt;0.25, "Low", IF(Table1[[#This Row],[discount_percentage]]&lt;0.5, "Medium", "High"))</f>
        <v>Medium</v>
      </c>
    </row>
    <row r="965" spans="1:19" x14ac:dyDescent="0.25">
      <c r="A965" t="s">
        <v>2085</v>
      </c>
      <c r="B965" t="s">
        <v>2086</v>
      </c>
      <c r="C965" t="str">
        <f>TRIM(LEFT(Table1[[#This Row],[product_name]], FIND(" ", Table1[[#This Row],[product_name]], FIND(" ", Table1[[#This Row],[product_name]], FIND(" ", Table1[[#This Row],[product_name]])+1)+1)))</f>
        <v>Bajaj DX-7 1000W</v>
      </c>
      <c r="D965" t="str">
        <f>PROPER(Table1[[#This Row],[Column1]])</f>
        <v>Bajaj Dx-7 1000W</v>
      </c>
      <c r="E965" t="s">
        <v>21</v>
      </c>
      <c r="F965" t="s">
        <v>1236</v>
      </c>
      <c r="G965" t="s">
        <v>1332</v>
      </c>
      <c r="I965" s="1">
        <v>657</v>
      </c>
      <c r="J965" s="1">
        <v>875</v>
      </c>
      <c r="K965" s="4">
        <v>0.11</v>
      </c>
      <c r="L965">
        <f>IF(Table1[[#This Row],[discount_percentage]]&gt;=0.5, 1,0)</f>
        <v>0</v>
      </c>
      <c r="M965">
        <v>4.2</v>
      </c>
      <c r="N965" s="2">
        <v>46647</v>
      </c>
      <c r="O965" s="5">
        <f>IF(Table1[[#This Row],[rating_count]]&lt;1000, 1, 0)</f>
        <v>0</v>
      </c>
      <c r="P965" s="6">
        <f>Table1[[#This Row],[actual_price]]*Table1[[#This Row],[rating_count]]</f>
        <v>40816125</v>
      </c>
      <c r="Q965" s="3" t="str">
        <f>IF(Table1[[#This Row],[discounted_price]]&lt;200, "₹ 200",IF(Table1[[#This Row],[discounted_price]]&lt;=500,"₹ 200-₹ 500", "&gt;₹ 500"))</f>
        <v>&gt;₹ 500</v>
      </c>
      <c r="R965">
        <f>Table1[[#This Row],[rating]]*Table1[[#This Row],[rating_count]]</f>
        <v>195917.4</v>
      </c>
      <c r="S965" t="str">
        <f>IF(Table1[[#This Row],[discount_percentage]]&lt;0.25, "Low", IF(Table1[[#This Row],[discount_percentage]]&lt;0.5, "Medium", "High"))</f>
        <v>Low</v>
      </c>
    </row>
    <row r="966" spans="1:19" x14ac:dyDescent="0.25">
      <c r="A966" t="s">
        <v>2087</v>
      </c>
      <c r="B966" t="s">
        <v>2088</v>
      </c>
      <c r="C966" t="str">
        <f>TRIM(LEFT(Table1[[#This Row],[product_name]], FIND(" ", Table1[[#This Row],[product_name]], FIND(" ", Table1[[#This Row],[product_name]], FIND(" ", Table1[[#This Row],[product_name]])+1)+1)))</f>
        <v>Bajaj New Shakti</v>
      </c>
      <c r="D966" t="str">
        <f>PROPER(Table1[[#This Row],[Column1]])</f>
        <v>Bajaj New Shakti</v>
      </c>
      <c r="E966" t="s">
        <v>21</v>
      </c>
      <c r="F966" t="s">
        <v>22</v>
      </c>
      <c r="G966" t="s">
        <v>1396</v>
      </c>
      <c r="H966" t="s">
        <v>1397</v>
      </c>
      <c r="I966" s="1">
        <v>1995</v>
      </c>
      <c r="J966" s="1">
        <v>15270</v>
      </c>
      <c r="K966" s="4">
        <v>0.59</v>
      </c>
      <c r="L966">
        <f>IF(Table1[[#This Row],[discount_percentage]]&gt;=0.5, 1,0)</f>
        <v>1</v>
      </c>
      <c r="M966">
        <v>4.0999999999999996</v>
      </c>
      <c r="N966" s="2">
        <v>3233</v>
      </c>
      <c r="O966" s="5">
        <f>IF(Table1[[#This Row],[rating_count]]&lt;1000, 1, 0)</f>
        <v>0</v>
      </c>
      <c r="P966" s="6">
        <f>Table1[[#This Row],[actual_price]]*Table1[[#This Row],[rating_count]]</f>
        <v>49367910</v>
      </c>
      <c r="Q966" s="3" t="str">
        <f>IF(Table1[[#This Row],[discounted_price]]&lt;200, "₹ 200",IF(Table1[[#This Row],[discounted_price]]&lt;=500,"₹ 200-₹ 500", "&gt;₹ 500"))</f>
        <v>&gt;₹ 500</v>
      </c>
      <c r="R966">
        <f>Table1[[#This Row],[rating]]*Table1[[#This Row],[rating_count]]</f>
        <v>13255.3</v>
      </c>
      <c r="S966" t="str">
        <f>IF(Table1[[#This Row],[discount_percentage]]&lt;0.25, "Low", IF(Table1[[#This Row],[discount_percentage]]&lt;0.5, "Medium", "High"))</f>
        <v>High</v>
      </c>
    </row>
    <row r="967" spans="1:19" x14ac:dyDescent="0.25">
      <c r="A967" t="s">
        <v>2089</v>
      </c>
      <c r="B967" t="s">
        <v>2090</v>
      </c>
      <c r="C967" t="str">
        <f>TRIM(LEFT(Table1[[#This Row],[product_name]], FIND(" ", Table1[[#This Row],[product_name]], FIND(" ", Table1[[#This Row],[product_name]], FIND(" ", Table1[[#This Row],[product_name]])+1)+1)))</f>
        <v>PHILIPS Handheld Garment</v>
      </c>
      <c r="D967" t="str">
        <f>PROPER(Table1[[#This Row],[Column1]])</f>
        <v>Philips Handheld Garment</v>
      </c>
      <c r="E967" t="s">
        <v>52</v>
      </c>
      <c r="F967" t="s">
        <v>1301</v>
      </c>
      <c r="I967" s="1">
        <v>1500</v>
      </c>
      <c r="J967" s="1">
        <v>4195</v>
      </c>
      <c r="K967" s="4">
        <v>0.24</v>
      </c>
      <c r="L967">
        <f>IF(Table1[[#This Row],[discount_percentage]]&gt;=0.5, 1,0)</f>
        <v>0</v>
      </c>
      <c r="M967">
        <v>4</v>
      </c>
      <c r="N967" s="2">
        <v>1282</v>
      </c>
      <c r="O967" s="5">
        <f>IF(Table1[[#This Row],[rating_count]]&lt;1000, 1, 0)</f>
        <v>0</v>
      </c>
      <c r="P967" s="6">
        <f>Table1[[#This Row],[actual_price]]*Table1[[#This Row],[rating_count]]</f>
        <v>5377990</v>
      </c>
      <c r="Q967" s="3" t="str">
        <f>IF(Table1[[#This Row],[discounted_price]]&lt;200, "₹ 200",IF(Table1[[#This Row],[discounted_price]]&lt;=500,"₹ 200-₹ 500", "&gt;₹ 500"))</f>
        <v>&gt;₹ 500</v>
      </c>
      <c r="R967">
        <f>Table1[[#This Row],[rating]]*Table1[[#This Row],[rating_count]]</f>
        <v>5128</v>
      </c>
      <c r="S967" t="str">
        <f>IF(Table1[[#This Row],[discount_percentage]]&lt;0.25, "Low", IF(Table1[[#This Row],[discount_percentage]]&lt;0.5, "Medium", "High"))</f>
        <v>Low</v>
      </c>
    </row>
    <row r="968" spans="1:19" x14ac:dyDescent="0.25">
      <c r="A968" t="s">
        <v>2091</v>
      </c>
      <c r="B968" t="s">
        <v>2092</v>
      </c>
      <c r="C968" t="str">
        <f>TRIM(LEFT(Table1[[#This Row],[product_name]], FIND(" ", Table1[[#This Row],[product_name]], FIND(" ", Table1[[#This Row],[product_name]], FIND(" ", Table1[[#This Row],[product_name]])+1)+1)))</f>
        <v>Room Heater Warmer</v>
      </c>
      <c r="D968" t="str">
        <f>PROPER(Table1[[#This Row],[Column1]])</f>
        <v>Room Heater Warmer</v>
      </c>
      <c r="E968" t="s">
        <v>21</v>
      </c>
      <c r="F968" t="s">
        <v>22</v>
      </c>
      <c r="G968" t="s">
        <v>1240</v>
      </c>
      <c r="H968" t="s">
        <v>1287</v>
      </c>
      <c r="I968" s="1">
        <v>2640</v>
      </c>
      <c r="J968" s="1">
        <v>1989</v>
      </c>
      <c r="K968" s="4">
        <v>0.6</v>
      </c>
      <c r="L968">
        <f>IF(Table1[[#This Row],[discount_percentage]]&gt;=0.5, 1,0)</f>
        <v>1</v>
      </c>
      <c r="M968">
        <v>4.3</v>
      </c>
      <c r="N968" s="2">
        <v>70</v>
      </c>
      <c r="O968" s="5">
        <f>IF(Table1[[#This Row],[rating_count]]&lt;1000, 1, 0)</f>
        <v>1</v>
      </c>
      <c r="P968" s="6">
        <f>Table1[[#This Row],[actual_price]]*Table1[[#This Row],[rating_count]]</f>
        <v>139230</v>
      </c>
      <c r="Q968" s="3" t="str">
        <f>IF(Table1[[#This Row],[discounted_price]]&lt;200, "₹ 200",IF(Table1[[#This Row],[discounted_price]]&lt;=500,"₹ 200-₹ 500", "&gt;₹ 500"))</f>
        <v>&gt;₹ 500</v>
      </c>
      <c r="R968">
        <f>Table1[[#This Row],[rating]]*Table1[[#This Row],[rating_count]]</f>
        <v>301</v>
      </c>
      <c r="S968" t="str">
        <f>IF(Table1[[#This Row],[discount_percentage]]&lt;0.25, "Low", IF(Table1[[#This Row],[discount_percentage]]&lt;0.5, "Medium", "High"))</f>
        <v>High</v>
      </c>
    </row>
    <row r="969" spans="1:19" x14ac:dyDescent="0.25">
      <c r="A969" t="s">
        <v>2093</v>
      </c>
      <c r="B969" t="s">
        <v>2094</v>
      </c>
      <c r="C969" t="str">
        <f>TRIM(LEFT(Table1[[#This Row],[product_name]], FIND(" ", Table1[[#This Row],[product_name]], FIND(" ", Table1[[#This Row],[product_name]], FIND(" ", Table1[[#This Row],[product_name]])+1)+1)))</f>
        <v>Wonderchef Nutri-blend Mixer,</v>
      </c>
      <c r="D969" t="str">
        <f>PROPER(Table1[[#This Row],[Column1]])</f>
        <v>Wonderchef Nutri-Blend Mixer,</v>
      </c>
      <c r="E969" t="s">
        <v>21</v>
      </c>
      <c r="F969" t="s">
        <v>1376</v>
      </c>
      <c r="G969" t="s">
        <v>1891</v>
      </c>
      <c r="I969" s="1">
        <v>5299</v>
      </c>
      <c r="J969" s="1">
        <v>5000</v>
      </c>
      <c r="K969" s="4">
        <v>0.46</v>
      </c>
      <c r="L969">
        <f>IF(Table1[[#This Row],[discount_percentage]]&gt;=0.5, 1,0)</f>
        <v>0</v>
      </c>
      <c r="M969">
        <v>4</v>
      </c>
      <c r="N969" s="2">
        <v>26164</v>
      </c>
      <c r="O969" s="5">
        <f>IF(Table1[[#This Row],[rating_count]]&lt;1000, 1, 0)</f>
        <v>0</v>
      </c>
      <c r="P969" s="6">
        <f>Table1[[#This Row],[actual_price]]*Table1[[#This Row],[rating_count]]</f>
        <v>130820000</v>
      </c>
      <c r="Q969" s="3" t="str">
        <f>IF(Table1[[#This Row],[discounted_price]]&lt;200, "₹ 200",IF(Table1[[#This Row],[discounted_price]]&lt;=500,"₹ 200-₹ 500", "&gt;₹ 500"))</f>
        <v>&gt;₹ 500</v>
      </c>
      <c r="R969">
        <f>Table1[[#This Row],[rating]]*Table1[[#This Row],[rating_count]]</f>
        <v>104656</v>
      </c>
      <c r="S969" t="str">
        <f>IF(Table1[[#This Row],[discount_percentage]]&lt;0.25, "Low", IF(Table1[[#This Row],[discount_percentage]]&lt;0.5, "Medium", "High"))</f>
        <v>Medium</v>
      </c>
    </row>
    <row r="970" spans="1:19" x14ac:dyDescent="0.25">
      <c r="A970" t="s">
        <v>2095</v>
      </c>
      <c r="B970" t="s">
        <v>2096</v>
      </c>
      <c r="C970" t="str">
        <f>TRIM(LEFT(Table1[[#This Row],[product_name]], FIND(" ", Table1[[#This Row],[product_name]], FIND(" ", Table1[[#This Row],[product_name]], FIND(" ", Table1[[#This Row],[product_name]])+1)+1)))</f>
        <v>USHA Armor AR1100WB</v>
      </c>
      <c r="D970" t="str">
        <f>PROPER(Table1[[#This Row],[Column1]])</f>
        <v>Usha Armor Ar1100Wb</v>
      </c>
      <c r="E970" t="s">
        <v>21</v>
      </c>
      <c r="F970" t="s">
        <v>22</v>
      </c>
      <c r="G970" t="s">
        <v>23</v>
      </c>
      <c r="H970" t="s">
        <v>24</v>
      </c>
      <c r="I970" s="1">
        <v>263</v>
      </c>
      <c r="J970" s="1">
        <v>990</v>
      </c>
      <c r="K970" s="4">
        <v>0.39</v>
      </c>
      <c r="L970">
        <f>IF(Table1[[#This Row],[discount_percentage]]&gt;=0.5, 1,0)</f>
        <v>0</v>
      </c>
      <c r="M970">
        <v>3.9</v>
      </c>
      <c r="N970" s="2">
        <v>16166</v>
      </c>
      <c r="O970" s="5">
        <f>IF(Table1[[#This Row],[rating_count]]&lt;1000, 1, 0)</f>
        <v>0</v>
      </c>
      <c r="P970" s="6">
        <f>Table1[[#This Row],[actual_price]]*Table1[[#This Row],[rating_count]]</f>
        <v>16004340</v>
      </c>
      <c r="Q970" s="3" t="str">
        <f>IF(Table1[[#This Row],[discounted_price]]&lt;200, "₹ 200",IF(Table1[[#This Row],[discounted_price]]&lt;=500,"₹ 200-₹ 500", "&gt;₹ 500"))</f>
        <v>₹ 200-₹ 500</v>
      </c>
      <c r="R970">
        <f>Table1[[#This Row],[rating]]*Table1[[#This Row],[rating_count]]</f>
        <v>63047.4</v>
      </c>
      <c r="S970" t="str">
        <f>IF(Table1[[#This Row],[discount_percentage]]&lt;0.25, "Low", IF(Table1[[#This Row],[discount_percentage]]&lt;0.5, "Medium", "High"))</f>
        <v>Medium</v>
      </c>
    </row>
    <row r="971" spans="1:19" x14ac:dyDescent="0.25">
      <c r="A971" t="s">
        <v>2097</v>
      </c>
      <c r="B971" t="s">
        <v>2098</v>
      </c>
      <c r="C971" t="str">
        <f>TRIM(LEFT(Table1[[#This Row],[product_name]], FIND(" ", Table1[[#This Row],[product_name]], FIND(" ", Table1[[#This Row],[product_name]], FIND(" ", Table1[[#This Row],[product_name]])+1)+1)))</f>
        <v>Butterfly EKN 1.5-Litre</v>
      </c>
      <c r="D971" t="str">
        <f>PROPER(Table1[[#This Row],[Column1]])</f>
        <v>Butterfly Ekn 1.5-Litre</v>
      </c>
      <c r="E971" t="s">
        <v>21</v>
      </c>
      <c r="F971" t="s">
        <v>22</v>
      </c>
      <c r="G971" t="s">
        <v>1396</v>
      </c>
      <c r="H971" t="s">
        <v>2019</v>
      </c>
      <c r="I971" s="1">
        <v>1990</v>
      </c>
      <c r="J971" s="1">
        <v>1111</v>
      </c>
      <c r="K971" s="4">
        <v>0.33</v>
      </c>
      <c r="L971">
        <f>IF(Table1[[#This Row],[discount_percentage]]&gt;=0.5, 1,0)</f>
        <v>0</v>
      </c>
      <c r="M971">
        <v>4.2</v>
      </c>
      <c r="N971" s="2">
        <v>35693</v>
      </c>
      <c r="O971" s="5">
        <f>IF(Table1[[#This Row],[rating_count]]&lt;1000, 1, 0)</f>
        <v>0</v>
      </c>
      <c r="P971" s="6">
        <f>Table1[[#This Row],[actual_price]]*Table1[[#This Row],[rating_count]]</f>
        <v>39654923</v>
      </c>
      <c r="Q971" s="3" t="str">
        <f>IF(Table1[[#This Row],[discounted_price]]&lt;200, "₹ 200",IF(Table1[[#This Row],[discounted_price]]&lt;=500,"₹ 200-₹ 500", "&gt;₹ 500"))</f>
        <v>&gt;₹ 500</v>
      </c>
      <c r="R971">
        <f>Table1[[#This Row],[rating]]*Table1[[#This Row],[rating_count]]</f>
        <v>149910.6</v>
      </c>
      <c r="S971" t="str">
        <f>IF(Table1[[#This Row],[discount_percentage]]&lt;0.25, "Low", IF(Table1[[#This Row],[discount_percentage]]&lt;0.5, "Medium", "High"))</f>
        <v>Medium</v>
      </c>
    </row>
    <row r="972" spans="1:19" x14ac:dyDescent="0.25">
      <c r="A972" t="s">
        <v>2099</v>
      </c>
      <c r="B972" t="s">
        <v>2100</v>
      </c>
      <c r="C972" t="str">
        <f>TRIM(LEFT(Table1[[#This Row],[product_name]], FIND(" ", Table1[[#This Row],[product_name]], FIND(" ", Table1[[#This Row],[product_name]], FIND(" ", Table1[[#This Row],[product_name]])+1)+1)))</f>
        <v>Crompton Arno Neo</v>
      </c>
      <c r="D972" t="str">
        <f>PROPER(Table1[[#This Row],[Column1]])</f>
        <v>Crompton Arno Neo</v>
      </c>
      <c r="E972" t="s">
        <v>52</v>
      </c>
      <c r="F972" t="s">
        <v>2101</v>
      </c>
      <c r="G972" t="s">
        <v>2102</v>
      </c>
      <c r="I972" s="1">
        <v>1289</v>
      </c>
      <c r="J972" s="1">
        <v>10400</v>
      </c>
      <c r="K972" s="4">
        <v>0.4</v>
      </c>
      <c r="L972">
        <f>IF(Table1[[#This Row],[discount_percentage]]&gt;=0.5, 1,0)</f>
        <v>0</v>
      </c>
      <c r="M972">
        <v>4.0999999999999996</v>
      </c>
      <c r="N972" s="2">
        <v>14391</v>
      </c>
      <c r="O972" s="5">
        <f>IF(Table1[[#This Row],[rating_count]]&lt;1000, 1, 0)</f>
        <v>0</v>
      </c>
      <c r="P972" s="6">
        <f>Table1[[#This Row],[actual_price]]*Table1[[#This Row],[rating_count]]</f>
        <v>149666400</v>
      </c>
      <c r="Q972" s="3" t="str">
        <f>IF(Table1[[#This Row],[discounted_price]]&lt;200, "₹ 200",IF(Table1[[#This Row],[discounted_price]]&lt;=500,"₹ 200-₹ 500", "&gt;₹ 500"))</f>
        <v>&gt;₹ 500</v>
      </c>
      <c r="R972">
        <f>Table1[[#This Row],[rating]]*Table1[[#This Row],[rating_count]]</f>
        <v>59003.099999999991</v>
      </c>
      <c r="S972" t="str">
        <f>IF(Table1[[#This Row],[discount_percentage]]&lt;0.25, "Low", IF(Table1[[#This Row],[discount_percentage]]&lt;0.5, "Medium", "High"))</f>
        <v>Medium</v>
      </c>
    </row>
    <row r="973" spans="1:19" x14ac:dyDescent="0.25">
      <c r="A973" t="s">
        <v>2103</v>
      </c>
      <c r="B973" t="s">
        <v>2104</v>
      </c>
      <c r="C973" t="str">
        <f>TRIM(LEFT(Table1[[#This Row],[product_name]], FIND(" ", Table1[[#This Row],[product_name]], FIND(" ", Table1[[#This Row],[product_name]], FIND(" ", Table1[[#This Row],[product_name]])+1)+1)))</f>
        <v>Borosil Chef Delite</v>
      </c>
      <c r="D973" t="str">
        <f>PROPER(Table1[[#This Row],[Column1]])</f>
        <v>Borosil Chef Delite</v>
      </c>
      <c r="E973" t="s">
        <v>1305</v>
      </c>
      <c r="F973" t="s">
        <v>1306</v>
      </c>
      <c r="G973" t="s">
        <v>1307</v>
      </c>
      <c r="H973" t="s">
        <v>1308</v>
      </c>
      <c r="I973" s="1">
        <v>165</v>
      </c>
      <c r="J973" s="1">
        <v>2490</v>
      </c>
      <c r="K973" s="4">
        <v>0.27</v>
      </c>
      <c r="L973">
        <f>IF(Table1[[#This Row],[discount_percentage]]&gt;=0.5, 1,0)</f>
        <v>0</v>
      </c>
      <c r="M973">
        <v>4.4000000000000004</v>
      </c>
      <c r="N973" s="2">
        <v>7946</v>
      </c>
      <c r="O973" s="5">
        <f>IF(Table1[[#This Row],[rating_count]]&lt;1000, 1, 0)</f>
        <v>0</v>
      </c>
      <c r="P973" s="6">
        <f>Table1[[#This Row],[actual_price]]*Table1[[#This Row],[rating_count]]</f>
        <v>19785540</v>
      </c>
      <c r="Q973" s="3" t="str">
        <f>IF(Table1[[#This Row],[discounted_price]]&lt;200, "₹ 200",IF(Table1[[#This Row],[discounted_price]]&lt;=500,"₹ 200-₹ 500", "&gt;₹ 500"))</f>
        <v>₹ 200</v>
      </c>
      <c r="R973">
        <f>Table1[[#This Row],[rating]]*Table1[[#This Row],[rating_count]]</f>
        <v>34962.400000000001</v>
      </c>
      <c r="S973" t="str">
        <f>IF(Table1[[#This Row],[discount_percentage]]&lt;0.25, "Low", IF(Table1[[#This Row],[discount_percentage]]&lt;0.5, "Medium", "High"))</f>
        <v>Medium</v>
      </c>
    </row>
    <row r="974" spans="1:19" x14ac:dyDescent="0.25">
      <c r="A974" t="s">
        <v>2105</v>
      </c>
      <c r="B974" t="s">
        <v>2106</v>
      </c>
      <c r="C974" t="str">
        <f>TRIM(LEFT(Table1[[#This Row],[product_name]], FIND(" ", Table1[[#This Row],[product_name]], FIND(" ", Table1[[#This Row],[product_name]], FIND(" ", Table1[[#This Row],[product_name]])+1)+1)))</f>
        <v>KENT 16055 Amaze</v>
      </c>
      <c r="D974" t="str">
        <f>PROPER(Table1[[#This Row],[Column1]])</f>
        <v>Kent 16055 Amaze</v>
      </c>
      <c r="E974" t="s">
        <v>21</v>
      </c>
      <c r="F974" t="s">
        <v>22</v>
      </c>
      <c r="G974" t="s">
        <v>1137</v>
      </c>
      <c r="H974" t="s">
        <v>1796</v>
      </c>
      <c r="I974" s="1">
        <v>1699</v>
      </c>
      <c r="J974" s="1">
        <v>1900</v>
      </c>
      <c r="K974" s="4">
        <v>0.37</v>
      </c>
      <c r="L974">
        <f>IF(Table1[[#This Row],[discount_percentage]]&gt;=0.5, 1,0)</f>
        <v>0</v>
      </c>
      <c r="M974">
        <v>4</v>
      </c>
      <c r="N974" s="2">
        <v>1765</v>
      </c>
      <c r="O974" s="5">
        <f>IF(Table1[[#This Row],[rating_count]]&lt;1000, 1, 0)</f>
        <v>0</v>
      </c>
      <c r="P974" s="6">
        <f>Table1[[#This Row],[actual_price]]*Table1[[#This Row],[rating_count]]</f>
        <v>3353500</v>
      </c>
      <c r="Q974" s="3" t="str">
        <f>IF(Table1[[#This Row],[discounted_price]]&lt;200, "₹ 200",IF(Table1[[#This Row],[discounted_price]]&lt;=500,"₹ 200-₹ 500", "&gt;₹ 500"))</f>
        <v>&gt;₹ 500</v>
      </c>
      <c r="R974">
        <f>Table1[[#This Row],[rating]]*Table1[[#This Row],[rating_count]]</f>
        <v>7060</v>
      </c>
      <c r="S974" t="str">
        <f>IF(Table1[[#This Row],[discount_percentage]]&lt;0.25, "Low", IF(Table1[[#This Row],[discount_percentage]]&lt;0.5, "Medium", "High"))</f>
        <v>Medium</v>
      </c>
    </row>
    <row r="975" spans="1:19" x14ac:dyDescent="0.25">
      <c r="A975" t="s">
        <v>2107</v>
      </c>
      <c r="B975" t="s">
        <v>2108</v>
      </c>
      <c r="C975" t="str">
        <f>TRIM(LEFT(Table1[[#This Row],[product_name]], FIND(" ", Table1[[#This Row],[product_name]], FIND(" ", Table1[[#This Row],[product_name]], FIND(" ", Table1[[#This Row],[product_name]])+1)+1)))</f>
        <v>Prestige IRIS Plus</v>
      </c>
      <c r="D975" t="str">
        <f>PROPER(Table1[[#This Row],[Column1]])</f>
        <v>Prestige Iris Plus</v>
      </c>
      <c r="E975" t="s">
        <v>52</v>
      </c>
      <c r="F975" t="s">
        <v>1335</v>
      </c>
      <c r="G975" t="s">
        <v>1550</v>
      </c>
      <c r="H975" t="s">
        <v>1551</v>
      </c>
      <c r="I975" s="1">
        <v>2299</v>
      </c>
      <c r="J975" s="1">
        <v>6295</v>
      </c>
      <c r="K975" s="4">
        <v>0.48</v>
      </c>
      <c r="L975">
        <f>IF(Table1[[#This Row],[discount_percentage]]&gt;=0.5, 1,0)</f>
        <v>0</v>
      </c>
      <c r="M975">
        <v>3.8</v>
      </c>
      <c r="N975" s="2">
        <v>14062</v>
      </c>
      <c r="O975" s="5">
        <f>IF(Table1[[#This Row],[rating_count]]&lt;1000, 1, 0)</f>
        <v>0</v>
      </c>
      <c r="P975" s="6">
        <f>Table1[[#This Row],[actual_price]]*Table1[[#This Row],[rating_count]]</f>
        <v>88520290</v>
      </c>
      <c r="Q975" s="3" t="str">
        <f>IF(Table1[[#This Row],[discounted_price]]&lt;200, "₹ 200",IF(Table1[[#This Row],[discounted_price]]&lt;=500,"₹ 200-₹ 500", "&gt;₹ 500"))</f>
        <v>&gt;₹ 500</v>
      </c>
      <c r="R975">
        <f>Table1[[#This Row],[rating]]*Table1[[#This Row],[rating_count]]</f>
        <v>53435.6</v>
      </c>
      <c r="S975" t="str">
        <f>IF(Table1[[#This Row],[discount_percentage]]&lt;0.25, "Low", IF(Table1[[#This Row],[discount_percentage]]&lt;0.5, "Medium", "High"))</f>
        <v>Medium</v>
      </c>
    </row>
    <row r="976" spans="1:19" x14ac:dyDescent="0.25">
      <c r="A976" t="s">
        <v>2109</v>
      </c>
      <c r="B976" t="s">
        <v>2110</v>
      </c>
      <c r="C976" t="str">
        <f>TRIM(LEFT(Table1[[#This Row],[product_name]], FIND(" ", Table1[[#This Row],[product_name]], FIND(" ", Table1[[#This Row],[product_name]], FIND(" ", Table1[[#This Row],[product_name]])+1)+1)))</f>
        <v>Simxen Egg Boiler</v>
      </c>
      <c r="D976" t="str">
        <f>PROPER(Table1[[#This Row],[Column1]])</f>
        <v>Simxen Egg Boiler</v>
      </c>
      <c r="E976" t="s">
        <v>21</v>
      </c>
      <c r="F976" t="s">
        <v>22</v>
      </c>
      <c r="G976" t="s">
        <v>23</v>
      </c>
      <c r="H976" t="s">
        <v>24</v>
      </c>
      <c r="I976" s="1">
        <v>219</v>
      </c>
      <c r="J976" s="1">
        <v>999</v>
      </c>
      <c r="K976" s="4">
        <v>0.65</v>
      </c>
      <c r="L976">
        <f>IF(Table1[[#This Row],[discount_percentage]]&gt;=0.5, 1,0)</f>
        <v>1</v>
      </c>
      <c r="M976">
        <v>4</v>
      </c>
      <c r="N976" s="2">
        <v>15646</v>
      </c>
      <c r="O976" s="5">
        <f>IF(Table1[[#This Row],[rating_count]]&lt;1000, 1, 0)</f>
        <v>0</v>
      </c>
      <c r="P976" s="6">
        <f>Table1[[#This Row],[actual_price]]*Table1[[#This Row],[rating_count]]</f>
        <v>15630354</v>
      </c>
      <c r="Q976" s="3" t="str">
        <f>IF(Table1[[#This Row],[discounted_price]]&lt;200, "₹ 200",IF(Table1[[#This Row],[discounted_price]]&lt;=500,"₹ 200-₹ 500", "&gt;₹ 500"))</f>
        <v>₹ 200-₹ 500</v>
      </c>
      <c r="R976">
        <f>Table1[[#This Row],[rating]]*Table1[[#This Row],[rating_count]]</f>
        <v>62584</v>
      </c>
      <c r="S976" t="str">
        <f>IF(Table1[[#This Row],[discount_percentage]]&lt;0.25, "Low", IF(Table1[[#This Row],[discount_percentage]]&lt;0.5, "Medium", "High"))</f>
        <v>High</v>
      </c>
    </row>
    <row r="977" spans="1:19" x14ac:dyDescent="0.25">
      <c r="A977" t="s">
        <v>2111</v>
      </c>
      <c r="B977" t="s">
        <v>2112</v>
      </c>
      <c r="C977" t="str">
        <f>TRIM(LEFT(Table1[[#This Row],[product_name]], FIND(" ", Table1[[#This Row],[product_name]], FIND(" ", Table1[[#This Row],[product_name]], FIND(" ", Table1[[#This Row],[product_name]])+1)+1)))</f>
        <v>Amazon Basics 2000/1000</v>
      </c>
      <c r="D977" t="str">
        <f>PROPER(Table1[[#This Row],[Column1]])</f>
        <v>Amazon Basics 2000/1000</v>
      </c>
      <c r="E977" t="s">
        <v>21</v>
      </c>
      <c r="F977" t="s">
        <v>22</v>
      </c>
      <c r="G977" t="s">
        <v>1529</v>
      </c>
      <c r="H977" t="s">
        <v>1530</v>
      </c>
      <c r="I977" s="1">
        <v>39</v>
      </c>
      <c r="J977" s="1">
        <v>1699</v>
      </c>
      <c r="K977" s="4">
        <v>0.38</v>
      </c>
      <c r="L977">
        <f>IF(Table1[[#This Row],[discount_percentage]]&gt;=0.5, 1,0)</f>
        <v>0</v>
      </c>
      <c r="M977">
        <v>3.1</v>
      </c>
      <c r="N977" s="2">
        <v>111</v>
      </c>
      <c r="O977" s="5">
        <f>IF(Table1[[#This Row],[rating_count]]&lt;1000, 1, 0)</f>
        <v>1</v>
      </c>
      <c r="P977" s="6">
        <f>Table1[[#This Row],[actual_price]]*Table1[[#This Row],[rating_count]]</f>
        <v>188589</v>
      </c>
      <c r="Q977" s="3" t="str">
        <f>IF(Table1[[#This Row],[discounted_price]]&lt;200, "₹ 200",IF(Table1[[#This Row],[discounted_price]]&lt;=500,"₹ 200-₹ 500", "&gt;₹ 500"))</f>
        <v>₹ 200</v>
      </c>
      <c r="R977">
        <f>Table1[[#This Row],[rating]]*Table1[[#This Row],[rating_count]]</f>
        <v>344.1</v>
      </c>
      <c r="S977" t="str">
        <f>IF(Table1[[#This Row],[discount_percentage]]&lt;0.25, "Low", IF(Table1[[#This Row],[discount_percentage]]&lt;0.5, "Medium", "High"))</f>
        <v>Medium</v>
      </c>
    </row>
    <row r="978" spans="1:19" x14ac:dyDescent="0.25">
      <c r="A978" t="s">
        <v>2113</v>
      </c>
      <c r="B978" t="s">
        <v>2114</v>
      </c>
      <c r="C978" t="str">
        <f>TRIM(LEFT(Table1[[#This Row],[product_name]], FIND(" ", Table1[[#This Row],[product_name]], FIND(" ", Table1[[#This Row],[product_name]], FIND(" ", Table1[[#This Row],[product_name]])+1)+1)))</f>
        <v>HealthSense Weight Machine</v>
      </c>
      <c r="D978" t="str">
        <f>PROPER(Table1[[#This Row],[Column1]])</f>
        <v>Healthsense Weight Machine</v>
      </c>
      <c r="E978" t="s">
        <v>21</v>
      </c>
      <c r="F978" t="s">
        <v>2115</v>
      </c>
      <c r="I978" s="1">
        <v>26999</v>
      </c>
      <c r="J978" s="1">
        <v>1500</v>
      </c>
      <c r="K978" s="4">
        <v>0.47</v>
      </c>
      <c r="L978">
        <f>IF(Table1[[#This Row],[discount_percentage]]&gt;=0.5, 1,0)</f>
        <v>0</v>
      </c>
      <c r="M978">
        <v>4.3</v>
      </c>
      <c r="N978" s="2">
        <v>9695</v>
      </c>
      <c r="O978" s="5">
        <f>IF(Table1[[#This Row],[rating_count]]&lt;1000, 1, 0)</f>
        <v>0</v>
      </c>
      <c r="P978" s="6">
        <f>Table1[[#This Row],[actual_price]]*Table1[[#This Row],[rating_count]]</f>
        <v>14542500</v>
      </c>
      <c r="Q978" s="3" t="str">
        <f>IF(Table1[[#This Row],[discounted_price]]&lt;200, "₹ 200",IF(Table1[[#This Row],[discounted_price]]&lt;=500,"₹ 200-₹ 500", "&gt;₹ 500"))</f>
        <v>&gt;₹ 500</v>
      </c>
      <c r="R978">
        <f>Table1[[#This Row],[rating]]*Table1[[#This Row],[rating_count]]</f>
        <v>41688.5</v>
      </c>
      <c r="S978" t="str">
        <f>IF(Table1[[#This Row],[discount_percentage]]&lt;0.25, "Low", IF(Table1[[#This Row],[discount_percentage]]&lt;0.5, "Medium", "High"))</f>
        <v>Medium</v>
      </c>
    </row>
    <row r="979" spans="1:19" x14ac:dyDescent="0.25">
      <c r="A979" t="s">
        <v>2116</v>
      </c>
      <c r="B979" t="s">
        <v>2117</v>
      </c>
      <c r="C979" t="str">
        <f>TRIM(LEFT(Table1[[#This Row],[product_name]], FIND(" ", Table1[[#This Row],[product_name]], FIND(" ", Table1[[#This Row],[product_name]], FIND(" ", Table1[[#This Row],[product_name]])+1)+1)))</f>
        <v>Bajaj New Shakti</v>
      </c>
      <c r="D979" t="str">
        <f>PROPER(Table1[[#This Row],[Column1]])</f>
        <v>Bajaj New Shakti</v>
      </c>
      <c r="E979" t="s">
        <v>52</v>
      </c>
      <c r="F979" t="s">
        <v>750</v>
      </c>
      <c r="G979" t="s">
        <v>751</v>
      </c>
      <c r="H979" t="s">
        <v>752</v>
      </c>
      <c r="I979" s="1">
        <v>1490</v>
      </c>
      <c r="J979" s="1">
        <v>9650</v>
      </c>
      <c r="K979" s="4">
        <v>0.48</v>
      </c>
      <c r="L979">
        <f>IF(Table1[[#This Row],[discount_percentage]]&gt;=0.5, 1,0)</f>
        <v>0</v>
      </c>
      <c r="M979">
        <v>4.2</v>
      </c>
      <c r="N979" s="2">
        <v>1772</v>
      </c>
      <c r="O979" s="5">
        <f>IF(Table1[[#This Row],[rating_count]]&lt;1000, 1, 0)</f>
        <v>0</v>
      </c>
      <c r="P979" s="6">
        <f>Table1[[#This Row],[actual_price]]*Table1[[#This Row],[rating_count]]</f>
        <v>17099800</v>
      </c>
      <c r="Q979" s="3" t="str">
        <f>IF(Table1[[#This Row],[discounted_price]]&lt;200, "₹ 200",IF(Table1[[#This Row],[discounted_price]]&lt;=500,"₹ 200-₹ 500", "&gt;₹ 500"))</f>
        <v>&gt;₹ 500</v>
      </c>
      <c r="R979">
        <f>Table1[[#This Row],[rating]]*Table1[[#This Row],[rating_count]]</f>
        <v>7442.4000000000005</v>
      </c>
      <c r="S979" t="str">
        <f>IF(Table1[[#This Row],[discount_percentage]]&lt;0.25, "Low", IF(Table1[[#This Row],[discount_percentage]]&lt;0.5, "Medium", "High"))</f>
        <v>Medium</v>
      </c>
    </row>
    <row r="980" spans="1:19" x14ac:dyDescent="0.25">
      <c r="A980" t="s">
        <v>2118</v>
      </c>
      <c r="B980" t="s">
        <v>2119</v>
      </c>
      <c r="C980" t="str">
        <f>TRIM(LEFT(Table1[[#This Row],[product_name]], FIND(" ", Table1[[#This Row],[product_name]], FIND(" ", Table1[[#This Row],[product_name]], FIND(" ", Table1[[#This Row],[product_name]])+1)+1)))</f>
        <v>Bosch Pro 1000W</v>
      </c>
      <c r="D980" t="str">
        <f>PROPER(Table1[[#This Row],[Column1]])</f>
        <v>Bosch Pro 1000W</v>
      </c>
      <c r="E980" t="s">
        <v>21</v>
      </c>
      <c r="F980" t="s">
        <v>22</v>
      </c>
      <c r="G980" t="s">
        <v>1137</v>
      </c>
      <c r="H980" t="s">
        <v>1249</v>
      </c>
      <c r="I980" s="1">
        <v>398</v>
      </c>
      <c r="J980" s="1">
        <v>10590</v>
      </c>
      <c r="K980" s="4">
        <v>0.34</v>
      </c>
      <c r="L980">
        <f>IF(Table1[[#This Row],[discount_percentage]]&gt;=0.5, 1,0)</f>
        <v>0</v>
      </c>
      <c r="M980">
        <v>4.4000000000000004</v>
      </c>
      <c r="N980" s="2">
        <v>11499</v>
      </c>
      <c r="O980" s="5">
        <f>IF(Table1[[#This Row],[rating_count]]&lt;1000, 1, 0)</f>
        <v>0</v>
      </c>
      <c r="P980" s="6">
        <f>Table1[[#This Row],[actual_price]]*Table1[[#This Row],[rating_count]]</f>
        <v>121774410</v>
      </c>
      <c r="Q980" s="3" t="str">
        <f>IF(Table1[[#This Row],[discounted_price]]&lt;200, "₹ 200",IF(Table1[[#This Row],[discounted_price]]&lt;=500,"₹ 200-₹ 500", "&gt;₹ 500"))</f>
        <v>₹ 200-₹ 500</v>
      </c>
      <c r="R980">
        <f>Table1[[#This Row],[rating]]*Table1[[#This Row],[rating_count]]</f>
        <v>50595.600000000006</v>
      </c>
      <c r="S980" t="str">
        <f>IF(Table1[[#This Row],[discount_percentage]]&lt;0.25, "Low", IF(Table1[[#This Row],[discount_percentage]]&lt;0.5, "Medium", "High"))</f>
        <v>Medium</v>
      </c>
    </row>
    <row r="981" spans="1:19" x14ac:dyDescent="0.25">
      <c r="A981" t="s">
        <v>2120</v>
      </c>
      <c r="B981" t="s">
        <v>2121</v>
      </c>
      <c r="C981" t="str">
        <f>TRIM(LEFT(Table1[[#This Row],[product_name]], FIND(" ", Table1[[#This Row],[product_name]], FIND(" ", Table1[[#This Row],[product_name]], FIND(" ", Table1[[#This Row],[product_name]])+1)+1)))</f>
        <v>Bulfyss Stainless Steel</v>
      </c>
      <c r="D981" t="str">
        <f>PROPER(Table1[[#This Row],[Column1]])</f>
        <v>Bulfyss Stainless Steel</v>
      </c>
      <c r="E981" t="s">
        <v>21</v>
      </c>
      <c r="F981" t="s">
        <v>22</v>
      </c>
      <c r="G981" t="s">
        <v>23</v>
      </c>
      <c r="H981" t="s">
        <v>24</v>
      </c>
      <c r="I981" s="1">
        <v>349</v>
      </c>
      <c r="J981" s="1">
        <v>1999</v>
      </c>
      <c r="K981" s="4">
        <v>0.6</v>
      </c>
      <c r="L981">
        <f>IF(Table1[[#This Row],[discount_percentage]]&gt;=0.5, 1,0)</f>
        <v>1</v>
      </c>
      <c r="M981">
        <v>4.0999999999999996</v>
      </c>
      <c r="N981" s="2">
        <v>2162</v>
      </c>
      <c r="O981" s="5">
        <f>IF(Table1[[#This Row],[rating_count]]&lt;1000, 1, 0)</f>
        <v>0</v>
      </c>
      <c r="P981" s="6">
        <f>Table1[[#This Row],[actual_price]]*Table1[[#This Row],[rating_count]]</f>
        <v>4321838</v>
      </c>
      <c r="Q981" s="3" t="str">
        <f>IF(Table1[[#This Row],[discounted_price]]&lt;200, "₹ 200",IF(Table1[[#This Row],[discounted_price]]&lt;=500,"₹ 200-₹ 500", "&gt;₹ 500"))</f>
        <v>₹ 200-₹ 500</v>
      </c>
      <c r="R981">
        <f>Table1[[#This Row],[rating]]*Table1[[#This Row],[rating_count]]</f>
        <v>8864.1999999999989</v>
      </c>
      <c r="S981" t="str">
        <f>IF(Table1[[#This Row],[discount_percentage]]&lt;0.25, "Low", IF(Table1[[#This Row],[discount_percentage]]&lt;0.5, "Medium", "High"))</f>
        <v>High</v>
      </c>
    </row>
    <row r="982" spans="1:19" x14ac:dyDescent="0.25">
      <c r="A982" t="s">
        <v>2122</v>
      </c>
      <c r="B982" t="s">
        <v>2123</v>
      </c>
      <c r="C982" t="str">
        <f>TRIM(LEFT(Table1[[#This Row],[product_name]], FIND(" ", Table1[[#This Row],[product_name]], FIND(" ", Table1[[#This Row],[product_name]], FIND(" ", Table1[[#This Row],[product_name]])+1)+1)))</f>
        <v>VR 18 Pcs</v>
      </c>
      <c r="D982" t="str">
        <f>PROPER(Table1[[#This Row],[Column1]])</f>
        <v>Vr 18 Pcs</v>
      </c>
      <c r="E982" t="s">
        <v>21</v>
      </c>
      <c r="F982" t="s">
        <v>22</v>
      </c>
      <c r="G982" t="s">
        <v>1137</v>
      </c>
      <c r="H982" t="s">
        <v>1796</v>
      </c>
      <c r="I982" s="1">
        <v>770</v>
      </c>
      <c r="J982" s="1">
        <v>89</v>
      </c>
      <c r="K982" s="4">
        <v>0</v>
      </c>
      <c r="L982">
        <f>IF(Table1[[#This Row],[discount_percentage]]&gt;=0.5, 1,0)</f>
        <v>0</v>
      </c>
      <c r="M982">
        <v>4.2</v>
      </c>
      <c r="N982" s="2">
        <v>19621</v>
      </c>
      <c r="O982" s="5">
        <f>IF(Table1[[#This Row],[rating_count]]&lt;1000, 1, 0)</f>
        <v>0</v>
      </c>
      <c r="P982" s="6">
        <f>Table1[[#This Row],[actual_price]]*Table1[[#This Row],[rating_count]]</f>
        <v>1746269</v>
      </c>
      <c r="Q982" s="3" t="str">
        <f>IF(Table1[[#This Row],[discounted_price]]&lt;200, "₹ 200",IF(Table1[[#This Row],[discounted_price]]&lt;=500,"₹ 200-₹ 500", "&gt;₹ 500"))</f>
        <v>&gt;₹ 500</v>
      </c>
      <c r="R982">
        <f>Table1[[#This Row],[rating]]*Table1[[#This Row],[rating_count]]</f>
        <v>82408.2</v>
      </c>
      <c r="S982" t="str">
        <f>IF(Table1[[#This Row],[discount_percentage]]&lt;0.25, "Low", IF(Table1[[#This Row],[discount_percentage]]&lt;0.5, "Medium", "High"))</f>
        <v>Low</v>
      </c>
    </row>
    <row r="983" spans="1:19" x14ac:dyDescent="0.25">
      <c r="A983" t="s">
        <v>2124</v>
      </c>
      <c r="B983" t="s">
        <v>2125</v>
      </c>
      <c r="C983" t="str">
        <f>TRIM(LEFT(Table1[[#This Row],[product_name]], FIND(" ", Table1[[#This Row],[product_name]], FIND(" ", Table1[[#This Row],[product_name]], FIND(" ", Table1[[#This Row],[product_name]])+1)+1)))</f>
        <v>Orient Electric Apex-FX</v>
      </c>
      <c r="D983" t="str">
        <f>PROPER(Table1[[#This Row],[Column1]])</f>
        <v>Orient Electric Apex-Fx</v>
      </c>
      <c r="E983" t="s">
        <v>52</v>
      </c>
      <c r="F983" t="s">
        <v>722</v>
      </c>
      <c r="G983" t="s">
        <v>723</v>
      </c>
      <c r="H983" t="s">
        <v>865</v>
      </c>
      <c r="I983" s="1">
        <v>279</v>
      </c>
      <c r="J983" s="1">
        <v>2485</v>
      </c>
      <c r="K983" s="4">
        <v>0.44</v>
      </c>
      <c r="L983">
        <f>IF(Table1[[#This Row],[discount_percentage]]&gt;=0.5, 1,0)</f>
        <v>0</v>
      </c>
      <c r="M983">
        <v>4.0999999999999996</v>
      </c>
      <c r="N983" s="2">
        <v>19998</v>
      </c>
      <c r="O983" s="5">
        <f>IF(Table1[[#This Row],[rating_count]]&lt;1000, 1, 0)</f>
        <v>0</v>
      </c>
      <c r="P983" s="6">
        <f>Table1[[#This Row],[actual_price]]*Table1[[#This Row],[rating_count]]</f>
        <v>49695030</v>
      </c>
      <c r="Q983" s="3" t="str">
        <f>IF(Table1[[#This Row],[discounted_price]]&lt;200, "₹ 200",IF(Table1[[#This Row],[discounted_price]]&lt;=500,"₹ 200-₹ 500", "&gt;₹ 500"))</f>
        <v>₹ 200-₹ 500</v>
      </c>
      <c r="R983">
        <f>Table1[[#This Row],[rating]]*Table1[[#This Row],[rating_count]]</f>
        <v>81991.799999999988</v>
      </c>
      <c r="S983" t="str">
        <f>IF(Table1[[#This Row],[discount_percentage]]&lt;0.25, "Low", IF(Table1[[#This Row],[discount_percentage]]&lt;0.5, "Medium", "High"))</f>
        <v>Medium</v>
      </c>
    </row>
    <row r="984" spans="1:19" x14ac:dyDescent="0.25">
      <c r="A984" t="s">
        <v>2126</v>
      </c>
      <c r="B984" t="s">
        <v>2127</v>
      </c>
      <c r="C984" t="str">
        <f>TRIM(LEFT(Table1[[#This Row],[product_name]], FIND(" ", Table1[[#This Row],[product_name]], FIND(" ", Table1[[#This Row],[product_name]], FIND(" ", Table1[[#This Row],[product_name]])+1)+1)))</f>
        <v>PrettyKrafts Folding Laundry</v>
      </c>
      <c r="D984" t="str">
        <f>PROPER(Table1[[#This Row],[Column1]])</f>
        <v>Prettykrafts Folding Laundry</v>
      </c>
      <c r="E984" t="s">
        <v>1741</v>
      </c>
      <c r="F984" t="s">
        <v>1742</v>
      </c>
      <c r="G984" t="s">
        <v>2128</v>
      </c>
      <c r="I984" s="1">
        <v>249</v>
      </c>
      <c r="J984" s="1">
        <v>899</v>
      </c>
      <c r="K984" s="4">
        <v>0.61</v>
      </c>
      <c r="L984">
        <f>IF(Table1[[#This Row],[discount_percentage]]&gt;=0.5, 1,0)</f>
        <v>1</v>
      </c>
      <c r="M984">
        <v>4.0999999999999996</v>
      </c>
      <c r="N984" s="2">
        <v>1051</v>
      </c>
      <c r="O984" s="5">
        <f>IF(Table1[[#This Row],[rating_count]]&lt;1000, 1, 0)</f>
        <v>0</v>
      </c>
      <c r="P984" s="6">
        <f>Table1[[#This Row],[actual_price]]*Table1[[#This Row],[rating_count]]</f>
        <v>944849</v>
      </c>
      <c r="Q984" s="3" t="str">
        <f>IF(Table1[[#This Row],[discounted_price]]&lt;200, "₹ 200",IF(Table1[[#This Row],[discounted_price]]&lt;=500,"₹ 200-₹ 500", "&gt;₹ 500"))</f>
        <v>₹ 200-₹ 500</v>
      </c>
      <c r="R984">
        <f>Table1[[#This Row],[rating]]*Table1[[#This Row],[rating_count]]</f>
        <v>4309.0999999999995</v>
      </c>
      <c r="S984" t="str">
        <f>IF(Table1[[#This Row],[discount_percentage]]&lt;0.25, "Low", IF(Table1[[#This Row],[discount_percentage]]&lt;0.5, "Medium", "High"))</f>
        <v>High</v>
      </c>
    </row>
    <row r="985" spans="1:19" x14ac:dyDescent="0.25">
      <c r="A985" t="s">
        <v>2129</v>
      </c>
      <c r="B985" t="s">
        <v>2130</v>
      </c>
      <c r="C985" t="str">
        <f>TRIM(LEFT(Table1[[#This Row],[product_name]], FIND(" ", Table1[[#This Row],[product_name]], FIND(" ", Table1[[#This Row],[product_name]], FIND(" ", Table1[[#This Row],[product_name]])+1)+1)))</f>
        <v>Bajaj Majesty RX11</v>
      </c>
      <c r="D985" t="str">
        <f>PROPER(Table1[[#This Row],[Column1]])</f>
        <v>Bajaj Majesty Rx11</v>
      </c>
      <c r="E985" t="s">
        <v>21</v>
      </c>
      <c r="F985" t="s">
        <v>22</v>
      </c>
      <c r="G985" t="s">
        <v>23</v>
      </c>
      <c r="H985" t="s">
        <v>24</v>
      </c>
      <c r="I985" s="1">
        <v>115</v>
      </c>
      <c r="J985" s="1">
        <v>3279</v>
      </c>
      <c r="K985" s="4">
        <v>0.34</v>
      </c>
      <c r="L985">
        <f>IF(Table1[[#This Row],[discount_percentage]]&gt;=0.5, 1,0)</f>
        <v>0</v>
      </c>
      <c r="M985">
        <v>4.0999999999999996</v>
      </c>
      <c r="N985" s="2">
        <v>1716</v>
      </c>
      <c r="O985" s="5">
        <f>IF(Table1[[#This Row],[rating_count]]&lt;1000, 1, 0)</f>
        <v>0</v>
      </c>
      <c r="P985" s="6">
        <f>Table1[[#This Row],[actual_price]]*Table1[[#This Row],[rating_count]]</f>
        <v>5626764</v>
      </c>
      <c r="Q985" s="3" t="str">
        <f>IF(Table1[[#This Row],[discounted_price]]&lt;200, "₹ 200",IF(Table1[[#This Row],[discounted_price]]&lt;=500,"₹ 200-₹ 500", "&gt;₹ 500"))</f>
        <v>₹ 200</v>
      </c>
      <c r="R985">
        <f>Table1[[#This Row],[rating]]*Table1[[#This Row],[rating_count]]</f>
        <v>7035.5999999999995</v>
      </c>
      <c r="S985" t="str">
        <f>IF(Table1[[#This Row],[discount_percentage]]&lt;0.25, "Low", IF(Table1[[#This Row],[discount_percentage]]&lt;0.5, "Medium", "High"))</f>
        <v>Medium</v>
      </c>
    </row>
    <row r="986" spans="1:19" x14ac:dyDescent="0.25">
      <c r="A986" t="s">
        <v>2131</v>
      </c>
      <c r="B986" t="s">
        <v>2132</v>
      </c>
      <c r="C986" t="str">
        <f>TRIM(LEFT(Table1[[#This Row],[product_name]], FIND(" ", Table1[[#This Row],[product_name]], FIND(" ", Table1[[#This Row],[product_name]], FIND(" ", Table1[[#This Row],[product_name]])+1)+1)))</f>
        <v>Eureka Forbes Trendy</v>
      </c>
      <c r="D986" t="str">
        <f>PROPER(Table1[[#This Row],[Column1]])</f>
        <v>Eureka Forbes Trendy</v>
      </c>
      <c r="E986" t="s">
        <v>1311</v>
      </c>
      <c r="F986" t="s">
        <v>1312</v>
      </c>
      <c r="G986" t="s">
        <v>1400</v>
      </c>
      <c r="I986" s="1">
        <v>230</v>
      </c>
      <c r="J986" s="1">
        <v>3799</v>
      </c>
      <c r="K986" s="4">
        <v>0.26</v>
      </c>
      <c r="L986">
        <f>IF(Table1[[#This Row],[discount_percentage]]&gt;=0.5, 1,0)</f>
        <v>0</v>
      </c>
      <c r="M986">
        <v>3.9</v>
      </c>
      <c r="N986" s="2">
        <v>32931</v>
      </c>
      <c r="O986" s="5">
        <f>IF(Table1[[#This Row],[rating_count]]&lt;1000, 1, 0)</f>
        <v>0</v>
      </c>
      <c r="P986" s="6">
        <f>Table1[[#This Row],[actual_price]]*Table1[[#This Row],[rating_count]]</f>
        <v>125104869</v>
      </c>
      <c r="Q986" s="3" t="str">
        <f>IF(Table1[[#This Row],[discounted_price]]&lt;200, "₹ 200",IF(Table1[[#This Row],[discounted_price]]&lt;=500,"₹ 200-₹ 500", "&gt;₹ 500"))</f>
        <v>₹ 200-₹ 500</v>
      </c>
      <c r="R986">
        <f>Table1[[#This Row],[rating]]*Table1[[#This Row],[rating_count]]</f>
        <v>128430.9</v>
      </c>
      <c r="S986" t="str">
        <f>IF(Table1[[#This Row],[discount_percentage]]&lt;0.25, "Low", IF(Table1[[#This Row],[discount_percentage]]&lt;0.5, "Medium", "High"))</f>
        <v>Medium</v>
      </c>
    </row>
    <row r="987" spans="1:19" x14ac:dyDescent="0.25">
      <c r="A987" t="s">
        <v>2133</v>
      </c>
      <c r="B987" t="s">
        <v>2134</v>
      </c>
      <c r="C987" t="str">
        <f>TRIM(LEFT(Table1[[#This Row],[product_name]], FIND(" ", Table1[[#This Row],[product_name]], FIND(" ", Table1[[#This Row],[product_name]], FIND(" ", Table1[[#This Row],[product_name]])+1)+1)))</f>
        <v>Pigeon by Stovekraft</v>
      </c>
      <c r="D987" t="str">
        <f>PROPER(Table1[[#This Row],[Column1]])</f>
        <v>Pigeon By Stovekraft</v>
      </c>
      <c r="E987" t="s">
        <v>21</v>
      </c>
      <c r="F987" t="s">
        <v>22</v>
      </c>
      <c r="G987" t="s">
        <v>23</v>
      </c>
      <c r="H987" t="s">
        <v>24</v>
      </c>
      <c r="I987" s="1">
        <v>399</v>
      </c>
      <c r="J987" s="1">
        <v>1249</v>
      </c>
      <c r="K987" s="4">
        <v>0.28000000000000003</v>
      </c>
      <c r="L987">
        <f>IF(Table1[[#This Row],[discount_percentage]]&gt;=0.5, 1,0)</f>
        <v>0</v>
      </c>
      <c r="M987">
        <v>3.9</v>
      </c>
      <c r="N987" s="2">
        <v>17424</v>
      </c>
      <c r="O987" s="5">
        <f>IF(Table1[[#This Row],[rating_count]]&lt;1000, 1, 0)</f>
        <v>0</v>
      </c>
      <c r="P987" s="6">
        <f>Table1[[#This Row],[actual_price]]*Table1[[#This Row],[rating_count]]</f>
        <v>21762576</v>
      </c>
      <c r="Q987" s="3" t="str">
        <f>IF(Table1[[#This Row],[discounted_price]]&lt;200, "₹ 200",IF(Table1[[#This Row],[discounted_price]]&lt;=500,"₹ 200-₹ 500", "&gt;₹ 500"))</f>
        <v>₹ 200-₹ 500</v>
      </c>
      <c r="R987">
        <f>Table1[[#This Row],[rating]]*Table1[[#This Row],[rating_count]]</f>
        <v>67953.599999999991</v>
      </c>
      <c r="S987" t="str">
        <f>IF(Table1[[#This Row],[discount_percentage]]&lt;0.25, "Low", IF(Table1[[#This Row],[discount_percentage]]&lt;0.5, "Medium", "High"))</f>
        <v>Medium</v>
      </c>
    </row>
    <row r="988" spans="1:19" x14ac:dyDescent="0.25">
      <c r="A988" t="s">
        <v>2135</v>
      </c>
      <c r="B988" t="s">
        <v>2136</v>
      </c>
      <c r="C988" t="str">
        <f>TRIM(LEFT(Table1[[#This Row],[product_name]], FIND(" ", Table1[[#This Row],[product_name]], FIND(" ", Table1[[#This Row],[product_name]], FIND(" ", Table1[[#This Row],[product_name]])+1)+1)))</f>
        <v>Maharaja Whiteline Lava</v>
      </c>
      <c r="D988" t="str">
        <f>PROPER(Table1[[#This Row],[Column1]])</f>
        <v>Maharaja Whiteline Lava</v>
      </c>
      <c r="E988" t="s">
        <v>21</v>
      </c>
      <c r="F988" t="s">
        <v>22</v>
      </c>
      <c r="G988" t="s">
        <v>1396</v>
      </c>
      <c r="H988" t="s">
        <v>1397</v>
      </c>
      <c r="I988" s="1">
        <v>599</v>
      </c>
      <c r="J988" s="1">
        <v>5000</v>
      </c>
      <c r="K988" s="4">
        <v>0.5</v>
      </c>
      <c r="L988">
        <f>IF(Table1[[#This Row],[discount_percentage]]&gt;=0.5, 1,0)</f>
        <v>1</v>
      </c>
      <c r="M988">
        <v>3.8</v>
      </c>
      <c r="N988" s="2">
        <v>1889</v>
      </c>
      <c r="O988" s="5">
        <f>IF(Table1[[#This Row],[rating_count]]&lt;1000, 1, 0)</f>
        <v>0</v>
      </c>
      <c r="P988" s="6">
        <f>Table1[[#This Row],[actual_price]]*Table1[[#This Row],[rating_count]]</f>
        <v>9445000</v>
      </c>
      <c r="Q988" s="3" t="str">
        <f>IF(Table1[[#This Row],[discounted_price]]&lt;200, "₹ 200",IF(Table1[[#This Row],[discounted_price]]&lt;=500,"₹ 200-₹ 500", "&gt;₹ 500"))</f>
        <v>&gt;₹ 500</v>
      </c>
      <c r="R988">
        <f>Table1[[#This Row],[rating]]*Table1[[#This Row],[rating_count]]</f>
        <v>7178.2</v>
      </c>
      <c r="S988" t="str">
        <f>IF(Table1[[#This Row],[discount_percentage]]&lt;0.25, "Low", IF(Table1[[#This Row],[discount_percentage]]&lt;0.5, "Medium", "High"))</f>
        <v>High</v>
      </c>
    </row>
    <row r="989" spans="1:19" x14ac:dyDescent="0.25">
      <c r="A989" t="s">
        <v>2137</v>
      </c>
      <c r="B989" t="s">
        <v>2138</v>
      </c>
      <c r="C989" t="str">
        <f>TRIM(LEFT(Table1[[#This Row],[product_name]], FIND(" ", Table1[[#This Row],[product_name]], FIND(" ", Table1[[#This Row],[product_name]], FIND(" ", Table1[[#This Row],[product_name]])+1)+1)))</f>
        <v>Crompton Gracee 5-L</v>
      </c>
      <c r="D989" t="str">
        <f>PROPER(Table1[[#This Row],[Column1]])</f>
        <v>Crompton Gracee 5-L</v>
      </c>
      <c r="E989" t="s">
        <v>21</v>
      </c>
      <c r="F989" t="s">
        <v>1376</v>
      </c>
      <c r="G989" t="s">
        <v>1377</v>
      </c>
      <c r="H989" t="s">
        <v>2139</v>
      </c>
      <c r="I989" s="1">
        <v>598</v>
      </c>
      <c r="J989" s="1">
        <v>7299</v>
      </c>
      <c r="K989" s="4">
        <v>0.51</v>
      </c>
      <c r="L989">
        <f>IF(Table1[[#This Row],[discount_percentage]]&gt;=0.5, 1,0)</f>
        <v>1</v>
      </c>
      <c r="M989">
        <v>4</v>
      </c>
      <c r="N989" s="2">
        <v>10324</v>
      </c>
      <c r="O989" s="5">
        <f>IF(Table1[[#This Row],[rating_count]]&lt;1000, 1, 0)</f>
        <v>0</v>
      </c>
      <c r="P989" s="6">
        <f>Table1[[#This Row],[actual_price]]*Table1[[#This Row],[rating_count]]</f>
        <v>75354876</v>
      </c>
      <c r="Q989" s="3" t="str">
        <f>IF(Table1[[#This Row],[discounted_price]]&lt;200, "₹ 200",IF(Table1[[#This Row],[discounted_price]]&lt;=500,"₹ 200-₹ 500", "&gt;₹ 500"))</f>
        <v>&gt;₹ 500</v>
      </c>
      <c r="R989">
        <f>Table1[[#This Row],[rating]]*Table1[[#This Row],[rating_count]]</f>
        <v>41296</v>
      </c>
      <c r="S989" t="str">
        <f>IF(Table1[[#This Row],[discount_percentage]]&lt;0.25, "Low", IF(Table1[[#This Row],[discount_percentage]]&lt;0.5, "Medium", "High"))</f>
        <v>High</v>
      </c>
    </row>
    <row r="990" spans="1:19" x14ac:dyDescent="0.25">
      <c r="A990" t="s">
        <v>2140</v>
      </c>
      <c r="B990" t="s">
        <v>2141</v>
      </c>
      <c r="C990" t="str">
        <f>TRIM(LEFT(Table1[[#This Row],[product_name]], FIND(" ", Table1[[#This Row],[product_name]], FIND(" ", Table1[[#This Row],[product_name]], FIND(" ", Table1[[#This Row],[product_name]])+1)+1)))</f>
        <v>Bajaj DX-2 600W</v>
      </c>
      <c r="D990" t="str">
        <f>PROPER(Table1[[#This Row],[Column1]])</f>
        <v>Bajaj Dx-2 600W</v>
      </c>
      <c r="E990" t="s">
        <v>21</v>
      </c>
      <c r="F990" t="s">
        <v>22</v>
      </c>
      <c r="G990" t="s">
        <v>1578</v>
      </c>
      <c r="H990" t="s">
        <v>1579</v>
      </c>
      <c r="I990" s="1">
        <v>399</v>
      </c>
      <c r="J990" s="1">
        <v>625</v>
      </c>
      <c r="K990" s="4">
        <v>0.2</v>
      </c>
      <c r="L990">
        <f>IF(Table1[[#This Row],[discount_percentage]]&gt;=0.5, 1,0)</f>
        <v>0</v>
      </c>
      <c r="M990">
        <v>4.2</v>
      </c>
      <c r="N990" s="2">
        <v>5355</v>
      </c>
      <c r="O990" s="5">
        <f>IF(Table1[[#This Row],[rating_count]]&lt;1000, 1, 0)</f>
        <v>0</v>
      </c>
      <c r="P990" s="6">
        <f>Table1[[#This Row],[actual_price]]*Table1[[#This Row],[rating_count]]</f>
        <v>3346875</v>
      </c>
      <c r="Q990" s="3" t="str">
        <f>IF(Table1[[#This Row],[discounted_price]]&lt;200, "₹ 200",IF(Table1[[#This Row],[discounted_price]]&lt;=500,"₹ 200-₹ 500", "&gt;₹ 500"))</f>
        <v>₹ 200-₹ 500</v>
      </c>
      <c r="R990">
        <f>Table1[[#This Row],[rating]]*Table1[[#This Row],[rating_count]]</f>
        <v>22491</v>
      </c>
      <c r="S990" t="str">
        <f>IF(Table1[[#This Row],[discount_percentage]]&lt;0.25, "Low", IF(Table1[[#This Row],[discount_percentage]]&lt;0.5, "Medium", "High"))</f>
        <v>Low</v>
      </c>
    </row>
    <row r="991" spans="1:19" x14ac:dyDescent="0.25">
      <c r="A991" t="s">
        <v>2142</v>
      </c>
      <c r="B991" t="s">
        <v>2143</v>
      </c>
      <c r="C991" t="str">
        <f>TRIM(LEFT(Table1[[#This Row],[product_name]], FIND(" ", Table1[[#This Row],[product_name]], FIND(" ", Table1[[#This Row],[product_name]], FIND(" ", Table1[[#This Row],[product_name]])+1)+1)))</f>
        <v>Bajaj Waterproof 1500</v>
      </c>
      <c r="D991" t="str">
        <f>PROPER(Table1[[#This Row],[Column1]])</f>
        <v>Bajaj Waterproof 1500</v>
      </c>
      <c r="E991" t="s">
        <v>21</v>
      </c>
      <c r="F991" t="s">
        <v>22</v>
      </c>
      <c r="G991" t="s">
        <v>1137</v>
      </c>
      <c r="H991" t="s">
        <v>1249</v>
      </c>
      <c r="I991" s="1">
        <v>499</v>
      </c>
      <c r="J991" s="1">
        <v>1020</v>
      </c>
      <c r="K991" s="4">
        <v>0.36</v>
      </c>
      <c r="L991">
        <f>IF(Table1[[#This Row],[discount_percentage]]&gt;=0.5, 1,0)</f>
        <v>0</v>
      </c>
      <c r="M991">
        <v>4.0999999999999996</v>
      </c>
      <c r="N991" s="2">
        <v>3366</v>
      </c>
      <c r="O991" s="5">
        <f>IF(Table1[[#This Row],[rating_count]]&lt;1000, 1, 0)</f>
        <v>0</v>
      </c>
      <c r="P991" s="6">
        <f>Table1[[#This Row],[actual_price]]*Table1[[#This Row],[rating_count]]</f>
        <v>3433320</v>
      </c>
      <c r="Q991" s="3" t="str">
        <f>IF(Table1[[#This Row],[discounted_price]]&lt;200, "₹ 200",IF(Table1[[#This Row],[discounted_price]]&lt;=500,"₹ 200-₹ 500", "&gt;₹ 500"))</f>
        <v>₹ 200-₹ 500</v>
      </c>
      <c r="R991">
        <f>Table1[[#This Row],[rating]]*Table1[[#This Row],[rating_count]]</f>
        <v>13800.599999999999</v>
      </c>
      <c r="S991" t="str">
        <f>IF(Table1[[#This Row],[discount_percentage]]&lt;0.25, "Low", IF(Table1[[#This Row],[discount_percentage]]&lt;0.5, "Medium", "High"))</f>
        <v>Medium</v>
      </c>
    </row>
    <row r="992" spans="1:19" x14ac:dyDescent="0.25">
      <c r="A992" t="s">
        <v>2144</v>
      </c>
      <c r="B992" t="s">
        <v>2145</v>
      </c>
      <c r="C992" t="str">
        <f>TRIM(LEFT(Table1[[#This Row],[product_name]], FIND(" ", Table1[[#This Row],[product_name]], FIND(" ", Table1[[#This Row],[product_name]], FIND(" ", Table1[[#This Row],[product_name]])+1)+1)))</f>
        <v>AGARO Supreme High</v>
      </c>
      <c r="D992" t="str">
        <f>PROPER(Table1[[#This Row],[Column1]])</f>
        <v>Agaro Supreme High</v>
      </c>
      <c r="E992" t="s">
        <v>21</v>
      </c>
      <c r="F992" t="s">
        <v>22</v>
      </c>
      <c r="G992" t="s">
        <v>23</v>
      </c>
      <c r="H992" t="s">
        <v>24</v>
      </c>
      <c r="I992" s="1">
        <v>199</v>
      </c>
      <c r="J992" s="1">
        <v>8990</v>
      </c>
      <c r="K992" s="4">
        <v>0.47</v>
      </c>
      <c r="L992">
        <f>IF(Table1[[#This Row],[discount_percentage]]&gt;=0.5, 1,0)</f>
        <v>0</v>
      </c>
      <c r="M992">
        <v>4.3</v>
      </c>
      <c r="N992" s="2">
        <v>1017</v>
      </c>
      <c r="O992" s="5">
        <f>IF(Table1[[#This Row],[rating_count]]&lt;1000, 1, 0)</f>
        <v>0</v>
      </c>
      <c r="P992" s="6">
        <f>Table1[[#This Row],[actual_price]]*Table1[[#This Row],[rating_count]]</f>
        <v>9142830</v>
      </c>
      <c r="Q992" s="3" t="str">
        <f>IF(Table1[[#This Row],[discounted_price]]&lt;200, "₹ 200",IF(Table1[[#This Row],[discounted_price]]&lt;=500,"₹ 200-₹ 500", "&gt;₹ 500"))</f>
        <v>₹ 200</v>
      </c>
      <c r="R992">
        <f>Table1[[#This Row],[rating]]*Table1[[#This Row],[rating_count]]</f>
        <v>4373.0999999999995</v>
      </c>
      <c r="S992" t="str">
        <f>IF(Table1[[#This Row],[discount_percentage]]&lt;0.25, "Low", IF(Table1[[#This Row],[discount_percentage]]&lt;0.5, "Medium", "High"))</f>
        <v>Medium</v>
      </c>
    </row>
    <row r="993" spans="1:19" x14ac:dyDescent="0.25">
      <c r="A993" t="s">
        <v>2146</v>
      </c>
      <c r="B993" t="s">
        <v>2147</v>
      </c>
      <c r="C993" t="str">
        <f>TRIM(LEFT(Table1[[#This Row],[product_name]], FIND(" ", Table1[[#This Row],[product_name]], FIND(" ", Table1[[#This Row],[product_name]], FIND(" ", Table1[[#This Row],[product_name]])+1)+1)))</f>
        <v>Bajaj Deluxe 2000</v>
      </c>
      <c r="D993" t="str">
        <f>PROPER(Table1[[#This Row],[Column1]])</f>
        <v>Bajaj Deluxe 2000</v>
      </c>
      <c r="E993" t="s">
        <v>21</v>
      </c>
      <c r="F993" t="s">
        <v>22</v>
      </c>
      <c r="G993" t="s">
        <v>1240</v>
      </c>
      <c r="H993" t="s">
        <v>1241</v>
      </c>
      <c r="I993" s="1">
        <v>579</v>
      </c>
      <c r="J993" s="1">
        <v>1639</v>
      </c>
      <c r="K993" s="4">
        <v>0.14000000000000001</v>
      </c>
      <c r="L993">
        <f>IF(Table1[[#This Row],[discount_percentage]]&gt;=0.5, 1,0)</f>
        <v>0</v>
      </c>
      <c r="M993">
        <v>3.7</v>
      </c>
      <c r="N993" s="2">
        <v>787</v>
      </c>
      <c r="O993" s="5">
        <f>IF(Table1[[#This Row],[rating_count]]&lt;1000, 1, 0)</f>
        <v>1</v>
      </c>
      <c r="P993" s="6">
        <f>Table1[[#This Row],[actual_price]]*Table1[[#This Row],[rating_count]]</f>
        <v>1289893</v>
      </c>
      <c r="Q993" s="3" t="str">
        <f>IF(Table1[[#This Row],[discounted_price]]&lt;200, "₹ 200",IF(Table1[[#This Row],[discounted_price]]&lt;=500,"₹ 200-₹ 500", "&gt;₹ 500"))</f>
        <v>&gt;₹ 500</v>
      </c>
      <c r="R993">
        <f>Table1[[#This Row],[rating]]*Table1[[#This Row],[rating_count]]</f>
        <v>2911.9</v>
      </c>
      <c r="S993" t="str">
        <f>IF(Table1[[#This Row],[discount_percentage]]&lt;0.25, "Low", IF(Table1[[#This Row],[discount_percentage]]&lt;0.5, "Medium", "High"))</f>
        <v>Low</v>
      </c>
    </row>
    <row r="994" spans="1:19" x14ac:dyDescent="0.25">
      <c r="A994" t="s">
        <v>2148</v>
      </c>
      <c r="B994" t="s">
        <v>2149</v>
      </c>
      <c r="C994" t="str">
        <f>TRIM(LEFT(Table1[[#This Row],[product_name]], FIND(" ", Table1[[#This Row],[product_name]], FIND(" ", Table1[[#This Row],[product_name]], FIND(" ", Table1[[#This Row],[product_name]])+1)+1)))</f>
        <v>Orpat HHB-100E WOB</v>
      </c>
      <c r="D994" t="str">
        <f>PROPER(Table1[[#This Row],[Column1]])</f>
        <v>Orpat Hhb-100E Wob</v>
      </c>
      <c r="E994" t="s">
        <v>21</v>
      </c>
      <c r="F994" t="s">
        <v>22</v>
      </c>
      <c r="G994" t="s">
        <v>23</v>
      </c>
      <c r="H994" t="s">
        <v>24</v>
      </c>
      <c r="I994" s="1">
        <v>179</v>
      </c>
      <c r="J994" s="1">
        <v>899</v>
      </c>
      <c r="K994" s="4">
        <v>0.16</v>
      </c>
      <c r="L994">
        <f>IF(Table1[[#This Row],[discount_percentage]]&gt;=0.5, 1,0)</f>
        <v>0</v>
      </c>
      <c r="M994">
        <v>4.2</v>
      </c>
      <c r="N994" s="2">
        <v>18462</v>
      </c>
      <c r="O994" s="5">
        <f>IF(Table1[[#This Row],[rating_count]]&lt;1000, 1, 0)</f>
        <v>0</v>
      </c>
      <c r="P994" s="6">
        <f>Table1[[#This Row],[actual_price]]*Table1[[#This Row],[rating_count]]</f>
        <v>16597338</v>
      </c>
      <c r="Q994" s="3" t="str">
        <f>IF(Table1[[#This Row],[discounted_price]]&lt;200, "₹ 200",IF(Table1[[#This Row],[discounted_price]]&lt;=500,"₹ 200-₹ 500", "&gt;₹ 500"))</f>
        <v>₹ 200</v>
      </c>
      <c r="R994">
        <f>Table1[[#This Row],[rating]]*Table1[[#This Row],[rating_count]]</f>
        <v>77540.400000000009</v>
      </c>
      <c r="S994" t="str">
        <f>IF(Table1[[#This Row],[discount_percentage]]&lt;0.25, "Low", IF(Table1[[#This Row],[discount_percentage]]&lt;0.5, "Medium", "High"))</f>
        <v>Low</v>
      </c>
    </row>
    <row r="995" spans="1:19" x14ac:dyDescent="0.25">
      <c r="A995" t="s">
        <v>2150</v>
      </c>
      <c r="B995" t="s">
        <v>2151</v>
      </c>
      <c r="C995" t="str">
        <f>TRIM(LEFT(Table1[[#This Row],[product_name]], FIND(" ", Table1[[#This Row],[product_name]], FIND(" ", Table1[[#This Row],[product_name]], FIND(" ", Table1[[#This Row],[product_name]])+1)+1)))</f>
        <v>GILTON Egg Boiler</v>
      </c>
      <c r="D995" t="str">
        <f>PROPER(Table1[[#This Row],[Column1]])</f>
        <v>Gilton Egg Boiler</v>
      </c>
      <c r="E995" t="s">
        <v>1305</v>
      </c>
      <c r="F995" t="s">
        <v>1306</v>
      </c>
      <c r="G995" t="s">
        <v>1307</v>
      </c>
      <c r="H995" t="s">
        <v>1308</v>
      </c>
      <c r="I995" s="1">
        <v>90</v>
      </c>
      <c r="J995" s="1">
        <v>1199</v>
      </c>
      <c r="K995" s="4">
        <v>0.71</v>
      </c>
      <c r="L995">
        <f>IF(Table1[[#This Row],[discount_percentage]]&gt;=0.5, 1,0)</f>
        <v>1</v>
      </c>
      <c r="M995">
        <v>4.3</v>
      </c>
      <c r="N995" s="2">
        <v>629</v>
      </c>
      <c r="O995" s="5">
        <f>IF(Table1[[#This Row],[rating_count]]&lt;1000, 1, 0)</f>
        <v>1</v>
      </c>
      <c r="P995" s="6">
        <f>Table1[[#This Row],[actual_price]]*Table1[[#This Row],[rating_count]]</f>
        <v>754171</v>
      </c>
      <c r="Q995" s="3" t="str">
        <f>IF(Table1[[#This Row],[discounted_price]]&lt;200, "₹ 200",IF(Table1[[#This Row],[discounted_price]]&lt;=500,"₹ 200-₹ 500", "&gt;₹ 500"))</f>
        <v>₹ 200</v>
      </c>
      <c r="R995">
        <f>Table1[[#This Row],[rating]]*Table1[[#This Row],[rating_count]]</f>
        <v>2704.7</v>
      </c>
      <c r="S995" t="str">
        <f>IF(Table1[[#This Row],[discount_percentage]]&lt;0.25, "Low", IF(Table1[[#This Row],[discount_percentage]]&lt;0.5, "Medium", "High"))</f>
        <v>High</v>
      </c>
    </row>
    <row r="996" spans="1:19" x14ac:dyDescent="0.25">
      <c r="A996" t="s">
        <v>2152</v>
      </c>
      <c r="B996" t="s">
        <v>2153</v>
      </c>
      <c r="C996" t="str">
        <f>TRIM(LEFT(Table1[[#This Row],[product_name]], FIND(" ", Table1[[#This Row],[product_name]], FIND(" ", Table1[[#This Row],[product_name]], FIND(" ", Table1[[#This Row],[product_name]])+1)+1)))</f>
        <v>HealthSense Chef-Mate KS</v>
      </c>
      <c r="D996" t="str">
        <f>PROPER(Table1[[#This Row],[Column1]])</f>
        <v>Healthsense Chef-Mate Ks</v>
      </c>
      <c r="E996" t="s">
        <v>21</v>
      </c>
      <c r="F996" t="s">
        <v>22</v>
      </c>
      <c r="G996" t="s">
        <v>1137</v>
      </c>
      <c r="H996" t="s">
        <v>1249</v>
      </c>
      <c r="I996" s="1">
        <v>899</v>
      </c>
      <c r="J996" s="1">
        <v>1899</v>
      </c>
      <c r="K996" s="4">
        <v>0.42</v>
      </c>
      <c r="L996">
        <f>IF(Table1[[#This Row],[discount_percentage]]&gt;=0.5, 1,0)</f>
        <v>0</v>
      </c>
      <c r="M996">
        <v>4.3</v>
      </c>
      <c r="N996" s="2">
        <v>15276</v>
      </c>
      <c r="O996" s="5">
        <f>IF(Table1[[#This Row],[rating_count]]&lt;1000, 1, 0)</f>
        <v>0</v>
      </c>
      <c r="P996" s="6">
        <f>Table1[[#This Row],[actual_price]]*Table1[[#This Row],[rating_count]]</f>
        <v>29009124</v>
      </c>
      <c r="Q996" s="3" t="str">
        <f>IF(Table1[[#This Row],[discounted_price]]&lt;200, "₹ 200",IF(Table1[[#This Row],[discounted_price]]&lt;=500,"₹ 200-₹ 500", "&gt;₹ 500"))</f>
        <v>&gt;₹ 500</v>
      </c>
      <c r="R996">
        <f>Table1[[#This Row],[rating]]*Table1[[#This Row],[rating_count]]</f>
        <v>65686.8</v>
      </c>
      <c r="S996" t="str">
        <f>IF(Table1[[#This Row],[discount_percentage]]&lt;0.25, "Low", IF(Table1[[#This Row],[discount_percentage]]&lt;0.5, "Medium", "High"))</f>
        <v>Medium</v>
      </c>
    </row>
    <row r="997" spans="1:19" x14ac:dyDescent="0.25">
      <c r="A997" t="s">
        <v>2154</v>
      </c>
      <c r="B997" t="s">
        <v>2155</v>
      </c>
      <c r="C997" t="str">
        <f>TRIM(LEFT(Table1[[#This Row],[product_name]], FIND(" ", Table1[[#This Row],[product_name]], FIND(" ", Table1[[#This Row],[product_name]], FIND(" ", Table1[[#This Row],[product_name]])+1)+1)))</f>
        <v>PHILIPS Digital Air</v>
      </c>
      <c r="D997" t="str">
        <f>PROPER(Table1[[#This Row],[Column1]])</f>
        <v>Philips Digital Air</v>
      </c>
      <c r="E997" t="s">
        <v>21</v>
      </c>
      <c r="F997" t="s">
        <v>22</v>
      </c>
      <c r="G997" t="s">
        <v>1396</v>
      </c>
      <c r="H997" t="s">
        <v>1961</v>
      </c>
      <c r="I997" s="1">
        <v>1149</v>
      </c>
      <c r="J997" s="1">
        <v>11595</v>
      </c>
      <c r="K997" s="4">
        <v>0.24</v>
      </c>
      <c r="L997">
        <f>IF(Table1[[#This Row],[discount_percentage]]&gt;=0.5, 1,0)</f>
        <v>0</v>
      </c>
      <c r="M997">
        <v>4.4000000000000004</v>
      </c>
      <c r="N997" s="2">
        <v>2981</v>
      </c>
      <c r="O997" s="5">
        <f>IF(Table1[[#This Row],[rating_count]]&lt;1000, 1, 0)</f>
        <v>0</v>
      </c>
      <c r="P997" s="6">
        <f>Table1[[#This Row],[actual_price]]*Table1[[#This Row],[rating_count]]</f>
        <v>34564695</v>
      </c>
      <c r="Q997" s="3" t="str">
        <f>IF(Table1[[#This Row],[discounted_price]]&lt;200, "₹ 200",IF(Table1[[#This Row],[discounted_price]]&lt;=500,"₹ 200-₹ 500", "&gt;₹ 500"))</f>
        <v>&gt;₹ 500</v>
      </c>
      <c r="R997">
        <f>Table1[[#This Row],[rating]]*Table1[[#This Row],[rating_count]]</f>
        <v>13116.400000000001</v>
      </c>
      <c r="S997" t="str">
        <f>IF(Table1[[#This Row],[discount_percentage]]&lt;0.25, "Low", IF(Table1[[#This Row],[discount_percentage]]&lt;0.5, "Medium", "High"))</f>
        <v>Low</v>
      </c>
    </row>
    <row r="998" spans="1:19" x14ac:dyDescent="0.25">
      <c r="A998" t="s">
        <v>2156</v>
      </c>
      <c r="B998" t="s">
        <v>2157</v>
      </c>
      <c r="C998" t="str">
        <f>TRIM(LEFT(Table1[[#This Row],[product_name]], FIND(" ", Table1[[#This Row],[product_name]], FIND(" ", Table1[[#This Row],[product_name]], FIND(" ", Table1[[#This Row],[product_name]])+1)+1)))</f>
        <v>Milton Go Electro</v>
      </c>
      <c r="D998" t="str">
        <f>PROPER(Table1[[#This Row],[Column1]])</f>
        <v>Milton Go Electro</v>
      </c>
      <c r="E998" t="s">
        <v>21</v>
      </c>
      <c r="F998" t="s">
        <v>22</v>
      </c>
      <c r="G998" t="s">
        <v>1137</v>
      </c>
      <c r="H998" t="s">
        <v>1630</v>
      </c>
      <c r="I998" s="1">
        <v>249</v>
      </c>
      <c r="J998" s="1">
        <v>1750</v>
      </c>
      <c r="K998" s="4">
        <v>0.23</v>
      </c>
      <c r="L998">
        <f>IF(Table1[[#This Row],[discount_percentage]]&gt;=0.5, 1,0)</f>
        <v>0</v>
      </c>
      <c r="M998">
        <v>3.8</v>
      </c>
      <c r="N998" s="2">
        <v>2466</v>
      </c>
      <c r="O998" s="5">
        <f>IF(Table1[[#This Row],[rating_count]]&lt;1000, 1, 0)</f>
        <v>0</v>
      </c>
      <c r="P998" s="6">
        <f>Table1[[#This Row],[actual_price]]*Table1[[#This Row],[rating_count]]</f>
        <v>4315500</v>
      </c>
      <c r="Q998" s="3" t="str">
        <f>IF(Table1[[#This Row],[discounted_price]]&lt;200, "₹ 200",IF(Table1[[#This Row],[discounted_price]]&lt;=500,"₹ 200-₹ 500", "&gt;₹ 500"))</f>
        <v>₹ 200-₹ 500</v>
      </c>
      <c r="R998">
        <f>Table1[[#This Row],[rating]]*Table1[[#This Row],[rating_count]]</f>
        <v>9370.7999999999993</v>
      </c>
      <c r="S998" t="str">
        <f>IF(Table1[[#This Row],[discount_percentage]]&lt;0.25, "Low", IF(Table1[[#This Row],[discount_percentage]]&lt;0.5, "Medium", "High"))</f>
        <v>Low</v>
      </c>
    </row>
    <row r="999" spans="1:19" x14ac:dyDescent="0.25">
      <c r="A999" t="s">
        <v>2158</v>
      </c>
      <c r="B999" t="s">
        <v>2159</v>
      </c>
      <c r="C999" t="str">
        <f>TRIM(LEFT(Table1[[#This Row],[product_name]], FIND(" ", Table1[[#This Row],[product_name]], FIND(" ", Table1[[#This Row],[product_name]], FIND(" ", Table1[[#This Row],[product_name]])+1)+1)))</f>
        <v>Philips Daily Collection</v>
      </c>
      <c r="D999" t="str">
        <f>PROPER(Table1[[#This Row],[Column1]])</f>
        <v>Philips Daily Collection</v>
      </c>
      <c r="E999" t="s">
        <v>21</v>
      </c>
      <c r="F999" t="s">
        <v>22</v>
      </c>
      <c r="G999" t="s">
        <v>1529</v>
      </c>
      <c r="H999" t="s">
        <v>1530</v>
      </c>
      <c r="I999" s="1">
        <v>39</v>
      </c>
      <c r="J999" s="1">
        <v>2095</v>
      </c>
      <c r="K999" s="4">
        <v>0</v>
      </c>
      <c r="L999">
        <f>IF(Table1[[#This Row],[discount_percentage]]&gt;=0.5, 1,0)</f>
        <v>0</v>
      </c>
      <c r="M999">
        <v>4.5</v>
      </c>
      <c r="N999" s="2">
        <v>7949</v>
      </c>
      <c r="O999" s="5">
        <f>IF(Table1[[#This Row],[rating_count]]&lt;1000, 1, 0)</f>
        <v>0</v>
      </c>
      <c r="P999" s="6">
        <f>Table1[[#This Row],[actual_price]]*Table1[[#This Row],[rating_count]]</f>
        <v>16653155</v>
      </c>
      <c r="Q999" s="3" t="str">
        <f>IF(Table1[[#This Row],[discounted_price]]&lt;200, "₹ 200",IF(Table1[[#This Row],[discounted_price]]&lt;=500,"₹ 200-₹ 500", "&gt;₹ 500"))</f>
        <v>₹ 200</v>
      </c>
      <c r="R999">
        <f>Table1[[#This Row],[rating]]*Table1[[#This Row],[rating_count]]</f>
        <v>35770.5</v>
      </c>
      <c r="S999" t="str">
        <f>IF(Table1[[#This Row],[discount_percentage]]&lt;0.25, "Low", IF(Table1[[#This Row],[discount_percentage]]&lt;0.5, "Medium", "High"))</f>
        <v>Low</v>
      </c>
    </row>
    <row r="1000" spans="1:19" x14ac:dyDescent="0.25">
      <c r="A1000" t="s">
        <v>2160</v>
      </c>
      <c r="B1000" t="s">
        <v>2161</v>
      </c>
      <c r="C1000" t="str">
        <f>TRIM(LEFT(Table1[[#This Row],[product_name]], FIND(" ", Table1[[#This Row],[product_name]], FIND(" ", Table1[[#This Row],[product_name]], FIND(" ", Table1[[#This Row],[product_name]])+1)+1)))</f>
        <v>Crompton Insta Comfy</v>
      </c>
      <c r="D1000" t="str">
        <f>PROPER(Table1[[#This Row],[Column1]])</f>
        <v>Crompton Insta Comfy</v>
      </c>
      <c r="E1000" t="s">
        <v>21</v>
      </c>
      <c r="F1000" t="s">
        <v>41</v>
      </c>
      <c r="G1000" t="s">
        <v>1365</v>
      </c>
      <c r="I1000" s="1">
        <v>1599</v>
      </c>
      <c r="J1000" s="1">
        <v>2300</v>
      </c>
      <c r="K1000" s="4">
        <v>0.35</v>
      </c>
      <c r="L1000">
        <f>IF(Table1[[#This Row],[discount_percentage]]&gt;=0.5, 1,0)</f>
        <v>0</v>
      </c>
      <c r="M1000">
        <v>3.8</v>
      </c>
      <c r="N1000" s="2">
        <v>95</v>
      </c>
      <c r="O1000" s="5">
        <f>IF(Table1[[#This Row],[rating_count]]&lt;1000, 1, 0)</f>
        <v>1</v>
      </c>
      <c r="P1000" s="6">
        <f>Table1[[#This Row],[actual_price]]*Table1[[#This Row],[rating_count]]</f>
        <v>218500</v>
      </c>
      <c r="Q1000" s="3" t="str">
        <f>IF(Table1[[#This Row],[discounted_price]]&lt;200, "₹ 200",IF(Table1[[#This Row],[discounted_price]]&lt;=500,"₹ 200-₹ 500", "&gt;₹ 500"))</f>
        <v>&gt;₹ 500</v>
      </c>
      <c r="R1000">
        <f>Table1[[#This Row],[rating]]*Table1[[#This Row],[rating_count]]</f>
        <v>361</v>
      </c>
      <c r="S1000" t="str">
        <f>IF(Table1[[#This Row],[discount_percentage]]&lt;0.25, "Low", IF(Table1[[#This Row],[discount_percentage]]&lt;0.5, "Medium", "High"))</f>
        <v>Medium</v>
      </c>
    </row>
    <row r="1001" spans="1:19" x14ac:dyDescent="0.25">
      <c r="A1001" t="s">
        <v>2162</v>
      </c>
      <c r="B1001" t="s">
        <v>2163</v>
      </c>
      <c r="C1001" t="str">
        <f>TRIM(LEFT(Table1[[#This Row],[product_name]], FIND(" ", Table1[[#This Row],[product_name]], FIND(" ", Table1[[#This Row],[product_name]], FIND(" ", Table1[[#This Row],[product_name]])+1)+1)))</f>
        <v>USHA Heat Convector</v>
      </c>
      <c r="D1001" t="str">
        <f>PROPER(Table1[[#This Row],[Column1]])</f>
        <v>Usha Heat Convector</v>
      </c>
      <c r="E1001" t="s">
        <v>52</v>
      </c>
      <c r="F1001" t="s">
        <v>300</v>
      </c>
      <c r="G1001" t="s">
        <v>583</v>
      </c>
      <c r="H1001" t="s">
        <v>1445</v>
      </c>
      <c r="I1001" s="1">
        <v>1199</v>
      </c>
      <c r="J1001" s="1">
        <v>2990</v>
      </c>
      <c r="K1001" s="4">
        <v>0.26</v>
      </c>
      <c r="L1001">
        <f>IF(Table1[[#This Row],[discount_percentage]]&gt;=0.5, 1,0)</f>
        <v>0</v>
      </c>
      <c r="M1001">
        <v>3.8</v>
      </c>
      <c r="N1001" s="2">
        <v>1558</v>
      </c>
      <c r="O1001" s="5">
        <f>IF(Table1[[#This Row],[rating_count]]&lt;1000, 1, 0)</f>
        <v>0</v>
      </c>
      <c r="P1001" s="6">
        <f>Table1[[#This Row],[actual_price]]*Table1[[#This Row],[rating_count]]</f>
        <v>4658420</v>
      </c>
      <c r="Q1001" s="3" t="str">
        <f>IF(Table1[[#This Row],[discounted_price]]&lt;200, "₹ 200",IF(Table1[[#This Row],[discounted_price]]&lt;=500,"₹ 200-₹ 500", "&gt;₹ 500"))</f>
        <v>&gt;₹ 500</v>
      </c>
      <c r="R1001">
        <f>Table1[[#This Row],[rating]]*Table1[[#This Row],[rating_count]]</f>
        <v>5920.4</v>
      </c>
      <c r="S1001" t="str">
        <f>IF(Table1[[#This Row],[discount_percentage]]&lt;0.25, "Low", IF(Table1[[#This Row],[discount_percentage]]&lt;0.5, "Medium", "High"))</f>
        <v>Medium</v>
      </c>
    </row>
    <row r="1002" spans="1:19" x14ac:dyDescent="0.25">
      <c r="A1002" t="s">
        <v>2164</v>
      </c>
      <c r="B1002" t="s">
        <v>2165</v>
      </c>
      <c r="C1002" t="str">
        <f>TRIM(LEFT(Table1[[#This Row],[product_name]], FIND(" ", Table1[[#This Row],[product_name]], FIND(" ", Table1[[#This Row],[product_name]], FIND(" ", Table1[[#This Row],[product_name]])+1)+1)))</f>
        <v>Philips HL7756/00 Mixer</v>
      </c>
      <c r="D1002" t="str">
        <f>PROPER(Table1[[#This Row],[Column1]])</f>
        <v>Philips Hl7756/00 Mixer</v>
      </c>
      <c r="E1002" t="s">
        <v>21</v>
      </c>
      <c r="F1002" t="s">
        <v>22</v>
      </c>
      <c r="G1002" t="s">
        <v>23</v>
      </c>
      <c r="H1002" t="s">
        <v>24</v>
      </c>
      <c r="I1002" s="1">
        <v>209</v>
      </c>
      <c r="J1002" s="1">
        <v>4295</v>
      </c>
      <c r="K1002" s="4">
        <v>0.14000000000000001</v>
      </c>
      <c r="L1002">
        <f>IF(Table1[[#This Row],[discount_percentage]]&gt;=0.5, 1,0)</f>
        <v>0</v>
      </c>
      <c r="M1002">
        <v>4.0999999999999996</v>
      </c>
      <c r="N1002" s="2">
        <v>26543</v>
      </c>
      <c r="O1002" s="5">
        <f>IF(Table1[[#This Row],[rating_count]]&lt;1000, 1, 0)</f>
        <v>0</v>
      </c>
      <c r="P1002" s="6">
        <f>Table1[[#This Row],[actual_price]]*Table1[[#This Row],[rating_count]]</f>
        <v>114002185</v>
      </c>
      <c r="Q1002" s="3" t="str">
        <f>IF(Table1[[#This Row],[discounted_price]]&lt;200, "₹ 200",IF(Table1[[#This Row],[discounted_price]]&lt;=500,"₹ 200-₹ 500", "&gt;₹ 500"))</f>
        <v>₹ 200-₹ 500</v>
      </c>
      <c r="R1002">
        <f>Table1[[#This Row],[rating]]*Table1[[#This Row],[rating_count]]</f>
        <v>108826.29999999999</v>
      </c>
      <c r="S1002" t="str">
        <f>IF(Table1[[#This Row],[discount_percentage]]&lt;0.25, "Low", IF(Table1[[#This Row],[discount_percentage]]&lt;0.5, "Medium", "High"))</f>
        <v>Low</v>
      </c>
    </row>
    <row r="1003" spans="1:19" x14ac:dyDescent="0.25">
      <c r="A1003" t="s">
        <v>2166</v>
      </c>
      <c r="B1003" t="s">
        <v>2167</v>
      </c>
      <c r="C1003" t="str">
        <f>TRIM(LEFT(Table1[[#This Row],[product_name]], FIND(" ", Table1[[#This Row],[product_name]], FIND(" ", Table1[[#This Row],[product_name]], FIND(" ", Table1[[#This Row],[product_name]])+1)+1)))</f>
        <v>Kuber Industries Waterproof</v>
      </c>
      <c r="D1003" t="str">
        <f>PROPER(Table1[[#This Row],[Column1]])</f>
        <v>Kuber Industries Waterproof</v>
      </c>
      <c r="E1003" t="s">
        <v>21</v>
      </c>
      <c r="F1003" t="s">
        <v>22</v>
      </c>
      <c r="G1003" t="s">
        <v>1240</v>
      </c>
      <c r="H1003" t="s">
        <v>1241</v>
      </c>
      <c r="I1003" s="1">
        <v>1099</v>
      </c>
      <c r="J1003" s="1">
        <v>199</v>
      </c>
      <c r="K1003" s="4">
        <v>0.11</v>
      </c>
      <c r="L1003">
        <f>IF(Table1[[#This Row],[discount_percentage]]&gt;=0.5, 1,0)</f>
        <v>0</v>
      </c>
      <c r="M1003">
        <v>4.0999999999999996</v>
      </c>
      <c r="N1003" s="2">
        <v>3688</v>
      </c>
      <c r="O1003" s="5">
        <f>IF(Table1[[#This Row],[rating_count]]&lt;1000, 1, 0)</f>
        <v>0</v>
      </c>
      <c r="P1003" s="6">
        <f>Table1[[#This Row],[actual_price]]*Table1[[#This Row],[rating_count]]</f>
        <v>733912</v>
      </c>
      <c r="Q1003" s="3" t="str">
        <f>IF(Table1[[#This Row],[discounted_price]]&lt;200, "₹ 200",IF(Table1[[#This Row],[discounted_price]]&lt;=500,"₹ 200-₹ 500", "&gt;₹ 500"))</f>
        <v>&gt;₹ 500</v>
      </c>
      <c r="R1003">
        <f>Table1[[#This Row],[rating]]*Table1[[#This Row],[rating_count]]</f>
        <v>15120.8</v>
      </c>
      <c r="S1003" t="str">
        <f>IF(Table1[[#This Row],[discount_percentage]]&lt;0.25, "Low", IF(Table1[[#This Row],[discount_percentage]]&lt;0.5, "Medium", "High"))</f>
        <v>Low</v>
      </c>
    </row>
    <row r="1004" spans="1:19" x14ac:dyDescent="0.25">
      <c r="A1004" t="s">
        <v>2168</v>
      </c>
      <c r="B1004" t="s">
        <v>2169</v>
      </c>
      <c r="C1004" t="str">
        <f>TRIM(LEFT(Table1[[#This Row],[product_name]], FIND(" ", Table1[[#This Row],[product_name]], FIND(" ", Table1[[#This Row],[product_name]], FIND(" ", Table1[[#This Row],[product_name]])+1)+1)))</f>
        <v>Lifelong LLMG93 500</v>
      </c>
      <c r="D1004" t="str">
        <f>PROPER(Table1[[#This Row],[Column1]])</f>
        <v>Lifelong Llmg93 500</v>
      </c>
      <c r="E1004" t="s">
        <v>1305</v>
      </c>
      <c r="F1004" t="s">
        <v>1306</v>
      </c>
      <c r="G1004" t="s">
        <v>1307</v>
      </c>
      <c r="H1004" t="s">
        <v>1308</v>
      </c>
      <c r="I1004" s="1">
        <v>120</v>
      </c>
      <c r="J1004" s="1">
        <v>2499</v>
      </c>
      <c r="K1004" s="4">
        <v>0.54</v>
      </c>
      <c r="L1004">
        <f>IF(Table1[[#This Row],[discount_percentage]]&gt;=0.5, 1,0)</f>
        <v>1</v>
      </c>
      <c r="M1004">
        <v>3.8</v>
      </c>
      <c r="N1004" s="2">
        <v>4383</v>
      </c>
      <c r="O1004" s="5">
        <f>IF(Table1[[#This Row],[rating_count]]&lt;1000, 1, 0)</f>
        <v>0</v>
      </c>
      <c r="P1004" s="6">
        <f>Table1[[#This Row],[actual_price]]*Table1[[#This Row],[rating_count]]</f>
        <v>10953117</v>
      </c>
      <c r="Q1004" s="3" t="str">
        <f>IF(Table1[[#This Row],[discounted_price]]&lt;200, "₹ 200",IF(Table1[[#This Row],[discounted_price]]&lt;=500,"₹ 200-₹ 500", "&gt;₹ 500"))</f>
        <v>₹ 200</v>
      </c>
      <c r="R1004">
        <f>Table1[[#This Row],[rating]]*Table1[[#This Row],[rating_count]]</f>
        <v>16655.399999999998</v>
      </c>
      <c r="S1004" t="str">
        <f>IF(Table1[[#This Row],[discount_percentage]]&lt;0.25, "Low", IF(Table1[[#This Row],[discount_percentage]]&lt;0.5, "Medium", "High"))</f>
        <v>High</v>
      </c>
    </row>
    <row r="1005" spans="1:19" x14ac:dyDescent="0.25">
      <c r="A1005" t="s">
        <v>2170</v>
      </c>
      <c r="B1005" t="s">
        <v>2171</v>
      </c>
      <c r="C1005" t="str">
        <f>TRIM(LEFT(Table1[[#This Row],[product_name]], FIND(" ", Table1[[#This Row],[product_name]], FIND(" ", Table1[[#This Row],[product_name]], FIND(" ", Table1[[#This Row],[product_name]])+1)+1)))</f>
        <v>IKEA Frother for</v>
      </c>
      <c r="D1005" t="str">
        <f>PROPER(Table1[[#This Row],[Column1]])</f>
        <v>Ikea Frother For</v>
      </c>
      <c r="E1005" t="s">
        <v>21</v>
      </c>
      <c r="F1005" t="s">
        <v>22</v>
      </c>
      <c r="G1005" t="s">
        <v>1396</v>
      </c>
      <c r="H1005" t="s">
        <v>1961</v>
      </c>
      <c r="I1005" s="1">
        <v>1519</v>
      </c>
      <c r="J1005" s="1">
        <v>499</v>
      </c>
      <c r="K1005" s="4">
        <v>0.51</v>
      </c>
      <c r="L1005">
        <f>IF(Table1[[#This Row],[discount_percentage]]&gt;=0.5, 1,0)</f>
        <v>1</v>
      </c>
      <c r="M1005">
        <v>3.3</v>
      </c>
      <c r="N1005" s="2">
        <v>478</v>
      </c>
      <c r="O1005" s="5">
        <f>IF(Table1[[#This Row],[rating_count]]&lt;1000, 1, 0)</f>
        <v>1</v>
      </c>
      <c r="P1005" s="6">
        <f>Table1[[#This Row],[actual_price]]*Table1[[#This Row],[rating_count]]</f>
        <v>238522</v>
      </c>
      <c r="Q1005" s="3" t="str">
        <f>IF(Table1[[#This Row],[discounted_price]]&lt;200, "₹ 200",IF(Table1[[#This Row],[discounted_price]]&lt;=500,"₹ 200-₹ 500", "&gt;₹ 500"))</f>
        <v>&gt;₹ 500</v>
      </c>
      <c r="R1005">
        <f>Table1[[#This Row],[rating]]*Table1[[#This Row],[rating_count]]</f>
        <v>1577.3999999999999</v>
      </c>
      <c r="S1005" t="str">
        <f>IF(Table1[[#This Row],[discount_percentage]]&lt;0.25, "Low", IF(Table1[[#This Row],[discount_percentage]]&lt;0.5, "Medium", "High"))</f>
        <v>High</v>
      </c>
    </row>
    <row r="1006" spans="1:19" x14ac:dyDescent="0.25">
      <c r="A1006" t="s">
        <v>2172</v>
      </c>
      <c r="B1006" t="s">
        <v>2173</v>
      </c>
      <c r="C1006" t="str">
        <f>TRIM(LEFT(Table1[[#This Row],[product_name]], FIND(" ", Table1[[#This Row],[product_name]], FIND(" ", Table1[[#This Row],[product_name]], FIND(" ", Table1[[#This Row],[product_name]])+1)+1)))</f>
        <v>Crompton Insta Comfort</v>
      </c>
      <c r="D1006" t="str">
        <f>PROPER(Table1[[#This Row],[Column1]])</f>
        <v>Crompton Insta Comfort</v>
      </c>
      <c r="E1006" t="s">
        <v>1305</v>
      </c>
      <c r="F1006" t="s">
        <v>1306</v>
      </c>
      <c r="G1006" t="s">
        <v>1307</v>
      </c>
      <c r="H1006" t="s">
        <v>1308</v>
      </c>
      <c r="I1006" s="1">
        <v>420</v>
      </c>
      <c r="J1006" s="1">
        <v>2400</v>
      </c>
      <c r="K1006" s="4">
        <v>0.18</v>
      </c>
      <c r="L1006">
        <f>IF(Table1[[#This Row],[discount_percentage]]&gt;=0.5, 1,0)</f>
        <v>0</v>
      </c>
      <c r="M1006">
        <v>4</v>
      </c>
      <c r="N1006" s="2">
        <v>237</v>
      </c>
      <c r="O1006" s="5">
        <f>IF(Table1[[#This Row],[rating_count]]&lt;1000, 1, 0)</f>
        <v>1</v>
      </c>
      <c r="P1006" s="6">
        <f>Table1[[#This Row],[actual_price]]*Table1[[#This Row],[rating_count]]</f>
        <v>568800</v>
      </c>
      <c r="Q1006" s="3" t="str">
        <f>IF(Table1[[#This Row],[discounted_price]]&lt;200, "₹ 200",IF(Table1[[#This Row],[discounted_price]]&lt;=500,"₹ 200-₹ 500", "&gt;₹ 500"))</f>
        <v>₹ 200-₹ 500</v>
      </c>
      <c r="R1006">
        <f>Table1[[#This Row],[rating]]*Table1[[#This Row],[rating_count]]</f>
        <v>948</v>
      </c>
      <c r="S1006" t="str">
        <f>IF(Table1[[#This Row],[discount_percentage]]&lt;0.25, "Low", IF(Table1[[#This Row],[discount_percentage]]&lt;0.5, "Medium", "High"))</f>
        <v>Low</v>
      </c>
    </row>
    <row r="1007" spans="1:19" x14ac:dyDescent="0.25">
      <c r="A1007" t="s">
        <v>2174</v>
      </c>
      <c r="B1007" t="s">
        <v>2175</v>
      </c>
      <c r="C1007" t="str">
        <f>TRIM(LEFT(Table1[[#This Row],[product_name]], FIND(" ", Table1[[#This Row],[product_name]], FIND(" ", Table1[[#This Row],[product_name]], FIND(" ", Table1[[#This Row],[product_name]])+1)+1)))</f>
        <v>Lint Remover Woolen</v>
      </c>
      <c r="D1007" t="str">
        <f>PROPER(Table1[[#This Row],[Column1]])</f>
        <v>Lint Remover Woolen</v>
      </c>
      <c r="E1007" t="s">
        <v>1305</v>
      </c>
      <c r="F1007" t="s">
        <v>1306</v>
      </c>
      <c r="G1007" t="s">
        <v>1307</v>
      </c>
      <c r="H1007" t="s">
        <v>1308</v>
      </c>
      <c r="I1007" s="1">
        <v>225</v>
      </c>
      <c r="J1007" s="1">
        <v>749</v>
      </c>
      <c r="K1007" s="4">
        <v>0.56999999999999995</v>
      </c>
      <c r="L1007">
        <f>IF(Table1[[#This Row],[discount_percentage]]&gt;=0.5, 1,0)</f>
        <v>1</v>
      </c>
      <c r="M1007">
        <v>4.5999999999999996</v>
      </c>
      <c r="N1007" s="2">
        <v>124</v>
      </c>
      <c r="O1007" s="5">
        <f>IF(Table1[[#This Row],[rating_count]]&lt;1000, 1, 0)</f>
        <v>1</v>
      </c>
      <c r="P1007" s="6">
        <f>Table1[[#This Row],[actual_price]]*Table1[[#This Row],[rating_count]]</f>
        <v>92876</v>
      </c>
      <c r="Q1007" s="3" t="str">
        <f>IF(Table1[[#This Row],[discounted_price]]&lt;200, "₹ 200",IF(Table1[[#This Row],[discounted_price]]&lt;=500,"₹ 200-₹ 500", "&gt;₹ 500"))</f>
        <v>₹ 200-₹ 500</v>
      </c>
      <c r="R1007">
        <f>Table1[[#This Row],[rating]]*Table1[[#This Row],[rating_count]]</f>
        <v>570.4</v>
      </c>
      <c r="S1007" t="str">
        <f>IF(Table1[[#This Row],[discount_percentage]]&lt;0.25, "Low", IF(Table1[[#This Row],[discount_percentage]]&lt;0.5, "Medium", "High"))</f>
        <v>High</v>
      </c>
    </row>
    <row r="1008" spans="1:19" x14ac:dyDescent="0.25">
      <c r="A1008" t="s">
        <v>2176</v>
      </c>
      <c r="B1008" t="s">
        <v>2177</v>
      </c>
      <c r="C1008" t="str">
        <f>TRIM(LEFT(Table1[[#This Row],[product_name]], FIND(" ", Table1[[#This Row],[product_name]], FIND(" ", Table1[[#This Row],[product_name]], FIND(" ", Table1[[#This Row],[product_name]])+1)+1)))</f>
        <v>Pigeon Kessel Multipurpose</v>
      </c>
      <c r="D1008" t="str">
        <f>PROPER(Table1[[#This Row],[Column1]])</f>
        <v>Pigeon Kessel Multipurpose</v>
      </c>
      <c r="E1008" t="s">
        <v>21</v>
      </c>
      <c r="F1008" t="s">
        <v>22</v>
      </c>
      <c r="G1008" t="s">
        <v>2178</v>
      </c>
      <c r="H1008" t="s">
        <v>2179</v>
      </c>
      <c r="I1008" s="1">
        <v>199</v>
      </c>
      <c r="J1008" s="1">
        <v>1775</v>
      </c>
      <c r="K1008" s="4">
        <v>0.16</v>
      </c>
      <c r="L1008">
        <f>IF(Table1[[#This Row],[discount_percentage]]&gt;=0.5, 1,0)</f>
        <v>0</v>
      </c>
      <c r="M1008">
        <v>3.9</v>
      </c>
      <c r="N1008" s="2">
        <v>14667</v>
      </c>
      <c r="O1008" s="5">
        <f>IF(Table1[[#This Row],[rating_count]]&lt;1000, 1, 0)</f>
        <v>0</v>
      </c>
      <c r="P1008" s="6">
        <f>Table1[[#This Row],[actual_price]]*Table1[[#This Row],[rating_count]]</f>
        <v>26033925</v>
      </c>
      <c r="Q1008" s="3" t="str">
        <f>IF(Table1[[#This Row],[discounted_price]]&lt;200, "₹ 200",IF(Table1[[#This Row],[discounted_price]]&lt;=500,"₹ 200-₹ 500", "&gt;₹ 500"))</f>
        <v>₹ 200</v>
      </c>
      <c r="R1008">
        <f>Table1[[#This Row],[rating]]*Table1[[#This Row],[rating_count]]</f>
        <v>57201.299999999996</v>
      </c>
      <c r="S1008" t="str">
        <f>IF(Table1[[#This Row],[discount_percentage]]&lt;0.25, "Low", IF(Table1[[#This Row],[discount_percentage]]&lt;0.5, "Medium", "High"))</f>
        <v>Low</v>
      </c>
    </row>
    <row r="1009" spans="1:19" x14ac:dyDescent="0.25">
      <c r="A1009" t="s">
        <v>2180</v>
      </c>
      <c r="B1009" t="s">
        <v>2181</v>
      </c>
      <c r="C1009" t="str">
        <f>TRIM(LEFT(Table1[[#This Row],[product_name]], FIND(" ", Table1[[#This Row],[product_name]], FIND(" ", Table1[[#This Row],[product_name]], FIND(" ", Table1[[#This Row],[product_name]])+1)+1)))</f>
        <v>C (DEVICE) Lint</v>
      </c>
      <c r="D1009" t="str">
        <f>PROPER(Table1[[#This Row],[Column1]])</f>
        <v>C (Device) Lint</v>
      </c>
      <c r="E1009" t="s">
        <v>52</v>
      </c>
      <c r="F1009" t="s">
        <v>722</v>
      </c>
      <c r="G1009" t="s">
        <v>723</v>
      </c>
      <c r="H1009" t="s">
        <v>824</v>
      </c>
      <c r="I1009" s="1">
        <v>1799</v>
      </c>
      <c r="J1009" s="1">
        <v>1599</v>
      </c>
      <c r="K1009" s="4">
        <v>0.71</v>
      </c>
      <c r="L1009">
        <f>IF(Table1[[#This Row],[discount_percentage]]&gt;=0.5, 1,0)</f>
        <v>1</v>
      </c>
      <c r="M1009">
        <v>3.7</v>
      </c>
      <c r="N1009" s="2">
        <v>6</v>
      </c>
      <c r="O1009" s="5">
        <f>IF(Table1[[#This Row],[rating_count]]&lt;1000, 1, 0)</f>
        <v>1</v>
      </c>
      <c r="P1009" s="6">
        <f>Table1[[#This Row],[actual_price]]*Table1[[#This Row],[rating_count]]</f>
        <v>9594</v>
      </c>
      <c r="Q1009" s="3" t="str">
        <f>IF(Table1[[#This Row],[discounted_price]]&lt;200, "₹ 200",IF(Table1[[#This Row],[discounted_price]]&lt;=500,"₹ 200-₹ 500", "&gt;₹ 500"))</f>
        <v>&gt;₹ 500</v>
      </c>
      <c r="R1009">
        <f>Table1[[#This Row],[rating]]*Table1[[#This Row],[rating_count]]</f>
        <v>22.200000000000003</v>
      </c>
      <c r="S1009" t="str">
        <f>IF(Table1[[#This Row],[discount_percentage]]&lt;0.25, "Low", IF(Table1[[#This Row],[discount_percentage]]&lt;0.5, "Medium", "High"))</f>
        <v>High</v>
      </c>
    </row>
    <row r="1010" spans="1:19" x14ac:dyDescent="0.25">
      <c r="A1010" t="s">
        <v>2182</v>
      </c>
      <c r="B1010" t="s">
        <v>2183</v>
      </c>
      <c r="C1010" t="str">
        <f>TRIM(LEFT(Table1[[#This Row],[product_name]], FIND(" ", Table1[[#This Row],[product_name]], FIND(" ", Table1[[#This Row],[product_name]], FIND(" ", Table1[[#This Row],[product_name]])+1)+1)))</f>
        <v>Pigeon by Stovekraft</v>
      </c>
      <c r="D1010" t="str">
        <f>PROPER(Table1[[#This Row],[Column1]])</f>
        <v>Pigeon By Stovekraft</v>
      </c>
      <c r="E1010" t="s">
        <v>21</v>
      </c>
      <c r="F1010" t="s">
        <v>1376</v>
      </c>
      <c r="G1010" t="s">
        <v>1891</v>
      </c>
      <c r="H1010" t="s">
        <v>1992</v>
      </c>
      <c r="I1010" s="1">
        <v>8349</v>
      </c>
      <c r="J1010" s="1">
        <v>1795</v>
      </c>
      <c r="K1010" s="4">
        <v>0.39</v>
      </c>
      <c r="L1010">
        <f>IF(Table1[[#This Row],[discount_percentage]]&gt;=0.5, 1,0)</f>
        <v>0</v>
      </c>
      <c r="M1010">
        <v>4.2</v>
      </c>
      <c r="N1010" s="2">
        <v>4244</v>
      </c>
      <c r="O1010" s="5">
        <f>IF(Table1[[#This Row],[rating_count]]&lt;1000, 1, 0)</f>
        <v>0</v>
      </c>
      <c r="P1010" s="6">
        <f>Table1[[#This Row],[actual_price]]*Table1[[#This Row],[rating_count]]</f>
        <v>7617980</v>
      </c>
      <c r="Q1010" s="3" t="str">
        <f>IF(Table1[[#This Row],[discounted_price]]&lt;200, "₹ 200",IF(Table1[[#This Row],[discounted_price]]&lt;=500,"₹ 200-₹ 500", "&gt;₹ 500"))</f>
        <v>&gt;₹ 500</v>
      </c>
      <c r="R1010">
        <f>Table1[[#This Row],[rating]]*Table1[[#This Row],[rating_count]]</f>
        <v>17824.8</v>
      </c>
      <c r="S1010" t="str">
        <f>IF(Table1[[#This Row],[discount_percentage]]&lt;0.25, "Low", IF(Table1[[#This Row],[discount_percentage]]&lt;0.5, "Medium", "High"))</f>
        <v>Medium</v>
      </c>
    </row>
    <row r="1011" spans="1:19" x14ac:dyDescent="0.25">
      <c r="A1011" t="s">
        <v>2184</v>
      </c>
      <c r="B1011" t="s">
        <v>2185</v>
      </c>
      <c r="C1011" t="str">
        <f>TRIM(LEFT(Table1[[#This Row],[product_name]], FIND(" ", Table1[[#This Row],[product_name]], FIND(" ", Table1[[#This Row],[product_name]], FIND(" ", Table1[[#This Row],[product_name]])+1)+1)))</f>
        <v>Bajaj OFR Room</v>
      </c>
      <c r="D1011" t="str">
        <f>PROPER(Table1[[#This Row],[Column1]])</f>
        <v>Bajaj Ofr Room</v>
      </c>
      <c r="E1011" t="s">
        <v>21</v>
      </c>
      <c r="F1011" t="s">
        <v>1676</v>
      </c>
      <c r="G1011" t="s">
        <v>1755</v>
      </c>
      <c r="I1011" s="1">
        <v>3307</v>
      </c>
      <c r="J1011" s="1">
        <v>15999</v>
      </c>
      <c r="K1011" s="4">
        <v>0.4</v>
      </c>
      <c r="L1011">
        <f>IF(Table1[[#This Row],[discount_percentage]]&gt;=0.5, 1,0)</f>
        <v>0</v>
      </c>
      <c r="M1011">
        <v>4.0999999999999996</v>
      </c>
      <c r="N1011" s="2">
        <v>1017</v>
      </c>
      <c r="O1011" s="5">
        <f>IF(Table1[[#This Row],[rating_count]]&lt;1000, 1, 0)</f>
        <v>0</v>
      </c>
      <c r="P1011" s="6">
        <f>Table1[[#This Row],[actual_price]]*Table1[[#This Row],[rating_count]]</f>
        <v>16270983</v>
      </c>
      <c r="Q1011" s="3" t="str">
        <f>IF(Table1[[#This Row],[discounted_price]]&lt;200, "₹ 200",IF(Table1[[#This Row],[discounted_price]]&lt;=500,"₹ 200-₹ 500", "&gt;₹ 500"))</f>
        <v>&gt;₹ 500</v>
      </c>
      <c r="R1011">
        <f>Table1[[#This Row],[rating]]*Table1[[#This Row],[rating_count]]</f>
        <v>4169.7</v>
      </c>
      <c r="S1011" t="str">
        <f>IF(Table1[[#This Row],[discount_percentage]]&lt;0.25, "Low", IF(Table1[[#This Row],[discount_percentage]]&lt;0.5, "Medium", "High"))</f>
        <v>Medium</v>
      </c>
    </row>
    <row r="1012" spans="1:19" x14ac:dyDescent="0.25">
      <c r="A1012" t="s">
        <v>2186</v>
      </c>
      <c r="B1012" t="s">
        <v>2187</v>
      </c>
      <c r="C1012" t="str">
        <f>TRIM(LEFT(Table1[[#This Row],[product_name]], FIND(" ", Table1[[#This Row],[product_name]], FIND(" ", Table1[[#This Row],[product_name]], FIND(" ", Table1[[#This Row],[product_name]])+1)+1)))</f>
        <v>Luminous Vento Deluxe</v>
      </c>
      <c r="D1012" t="str">
        <f>PROPER(Table1[[#This Row],[Column1]])</f>
        <v>Luminous Vento Deluxe</v>
      </c>
      <c r="E1012" t="s">
        <v>21</v>
      </c>
      <c r="F1012" t="s">
        <v>22</v>
      </c>
      <c r="G1012" t="s">
        <v>23</v>
      </c>
      <c r="H1012" t="s">
        <v>24</v>
      </c>
      <c r="I1012" s="1">
        <v>325</v>
      </c>
      <c r="J1012" s="1">
        <v>1490</v>
      </c>
      <c r="K1012" s="4">
        <v>0.33</v>
      </c>
      <c r="L1012">
        <f>IF(Table1[[#This Row],[discount_percentage]]&gt;=0.5, 1,0)</f>
        <v>0</v>
      </c>
      <c r="M1012">
        <v>4.0999999999999996</v>
      </c>
      <c r="N1012" s="2">
        <v>12999</v>
      </c>
      <c r="O1012" s="5">
        <f>IF(Table1[[#This Row],[rating_count]]&lt;1000, 1, 0)</f>
        <v>0</v>
      </c>
      <c r="P1012" s="6">
        <f>Table1[[#This Row],[actual_price]]*Table1[[#This Row],[rating_count]]</f>
        <v>19368510</v>
      </c>
      <c r="Q1012" s="3" t="str">
        <f>IF(Table1[[#This Row],[discounted_price]]&lt;200, "₹ 200",IF(Table1[[#This Row],[discounted_price]]&lt;=500,"₹ 200-₹ 500", "&gt;₹ 500"))</f>
        <v>₹ 200-₹ 500</v>
      </c>
      <c r="R1012">
        <f>Table1[[#This Row],[rating]]*Table1[[#This Row],[rating_count]]</f>
        <v>53295.899999999994</v>
      </c>
      <c r="S1012" t="str">
        <f>IF(Table1[[#This Row],[discount_percentage]]&lt;0.25, "Low", IF(Table1[[#This Row],[discount_percentage]]&lt;0.5, "Medium", "High"))</f>
        <v>Medium</v>
      </c>
    </row>
    <row r="1013" spans="1:19" x14ac:dyDescent="0.25">
      <c r="A1013" t="s">
        <v>2188</v>
      </c>
      <c r="B1013" t="s">
        <v>2189</v>
      </c>
      <c r="C1013" t="str">
        <f>TRIM(LEFT(Table1[[#This Row],[product_name]], FIND(" ", Table1[[#This Row],[product_name]], FIND(" ", Table1[[#This Row],[product_name]], FIND(" ", Table1[[#This Row],[product_name]])+1)+1)))</f>
        <v>Wipro Vesta 1.8</v>
      </c>
      <c r="D1013" t="str">
        <f>PROPER(Table1[[#This Row],[Column1]])</f>
        <v>Wipro Vesta 1.8</v>
      </c>
      <c r="E1013" t="s">
        <v>21</v>
      </c>
      <c r="F1013" t="s">
        <v>1236</v>
      </c>
      <c r="G1013" t="s">
        <v>1237</v>
      </c>
      <c r="I1013" s="1">
        <v>449</v>
      </c>
      <c r="J1013" s="1">
        <v>1999</v>
      </c>
      <c r="K1013" s="4">
        <v>0.35</v>
      </c>
      <c r="L1013">
        <f>IF(Table1[[#This Row],[discount_percentage]]&gt;=0.5, 1,0)</f>
        <v>0</v>
      </c>
      <c r="M1013">
        <v>3.8</v>
      </c>
      <c r="N1013" s="2">
        <v>311</v>
      </c>
      <c r="O1013" s="5">
        <f>IF(Table1[[#This Row],[rating_count]]&lt;1000, 1, 0)</f>
        <v>1</v>
      </c>
      <c r="P1013" s="6">
        <f>Table1[[#This Row],[actual_price]]*Table1[[#This Row],[rating_count]]</f>
        <v>621689</v>
      </c>
      <c r="Q1013" s="3" t="str">
        <f>IF(Table1[[#This Row],[discounted_price]]&lt;200, "₹ 200",IF(Table1[[#This Row],[discounted_price]]&lt;=500,"₹ 200-₹ 500", "&gt;₹ 500"))</f>
        <v>₹ 200-₹ 500</v>
      </c>
      <c r="R1013">
        <f>Table1[[#This Row],[rating]]*Table1[[#This Row],[rating_count]]</f>
        <v>1181.8</v>
      </c>
      <c r="S1013" t="str">
        <f>IF(Table1[[#This Row],[discount_percentage]]&lt;0.25, "Low", IF(Table1[[#This Row],[discount_percentage]]&lt;0.5, "Medium", "High"))</f>
        <v>Medium</v>
      </c>
    </row>
    <row r="1014" spans="1:19" x14ac:dyDescent="0.25">
      <c r="A1014" t="s">
        <v>2190</v>
      </c>
      <c r="B1014" t="s">
        <v>2191</v>
      </c>
      <c r="C1014" t="str">
        <f>TRIM(LEFT(Table1[[#This Row],[product_name]], FIND(" ", Table1[[#This Row],[product_name]], FIND(" ", Table1[[#This Row],[product_name]], FIND(" ", Table1[[#This Row],[product_name]])+1)+1)))</f>
        <v>Kitchen Mart Stainless</v>
      </c>
      <c r="D1014" t="str">
        <f>PROPER(Table1[[#This Row],[Column1]])</f>
        <v>Kitchen Mart Stainless</v>
      </c>
      <c r="E1014" t="s">
        <v>52</v>
      </c>
      <c r="F1014" t="s">
        <v>1301</v>
      </c>
      <c r="G1014" t="s">
        <v>1302</v>
      </c>
      <c r="I1014" s="1">
        <v>380</v>
      </c>
      <c r="J1014" s="1">
        <v>499</v>
      </c>
      <c r="K1014" s="4">
        <v>0.41</v>
      </c>
      <c r="L1014">
        <f>IF(Table1[[#This Row],[discount_percentage]]&gt;=0.5, 1,0)</f>
        <v>0</v>
      </c>
      <c r="M1014">
        <v>4.0999999999999996</v>
      </c>
      <c r="N1014" s="2">
        <v>4238</v>
      </c>
      <c r="O1014" s="5">
        <f>IF(Table1[[#This Row],[rating_count]]&lt;1000, 1, 0)</f>
        <v>0</v>
      </c>
      <c r="P1014" s="6">
        <f>Table1[[#This Row],[actual_price]]*Table1[[#This Row],[rating_count]]</f>
        <v>2114762</v>
      </c>
      <c r="Q1014" s="3" t="str">
        <f>IF(Table1[[#This Row],[discounted_price]]&lt;200, "₹ 200",IF(Table1[[#This Row],[discounted_price]]&lt;=500,"₹ 200-₹ 500", "&gt;₹ 500"))</f>
        <v>₹ 200-₹ 500</v>
      </c>
      <c r="R1014">
        <f>Table1[[#This Row],[rating]]*Table1[[#This Row],[rating_count]]</f>
        <v>17375.8</v>
      </c>
      <c r="S1014" t="str">
        <f>IF(Table1[[#This Row],[discount_percentage]]&lt;0.25, "Low", IF(Table1[[#This Row],[discount_percentage]]&lt;0.5, "Medium", "High"))</f>
        <v>Medium</v>
      </c>
    </row>
    <row r="1015" spans="1:19" x14ac:dyDescent="0.25">
      <c r="A1015" t="s">
        <v>2192</v>
      </c>
      <c r="B1015" t="s">
        <v>2193</v>
      </c>
      <c r="C1015" t="str">
        <f>TRIM(LEFT(Table1[[#This Row],[product_name]], FIND(" ", Table1[[#This Row],[product_name]], FIND(" ", Table1[[#This Row],[product_name]], FIND(" ", Table1[[#This Row],[product_name]])+1)+1)))</f>
        <v>Ikea 903.391.72 Polypropylene</v>
      </c>
      <c r="D1015" t="str">
        <f>PROPER(Table1[[#This Row],[Column1]])</f>
        <v>Ikea 903.391.72 Polypropylene</v>
      </c>
      <c r="E1015" t="s">
        <v>21</v>
      </c>
      <c r="F1015" t="s">
        <v>22</v>
      </c>
      <c r="G1015" t="s">
        <v>1240</v>
      </c>
      <c r="H1015" t="s">
        <v>1244</v>
      </c>
      <c r="I1015" s="1">
        <v>499</v>
      </c>
      <c r="J1015" s="1">
        <v>299</v>
      </c>
      <c r="K1015" s="4">
        <v>0.46</v>
      </c>
      <c r="L1015">
        <f>IF(Table1[[#This Row],[discount_percentage]]&gt;=0.5, 1,0)</f>
        <v>0</v>
      </c>
      <c r="M1015">
        <v>4.5999999999999996</v>
      </c>
      <c r="N1015" s="2">
        <v>2781</v>
      </c>
      <c r="O1015" s="5">
        <f>IF(Table1[[#This Row],[rating_count]]&lt;1000, 1, 0)</f>
        <v>0</v>
      </c>
      <c r="P1015" s="6">
        <f>Table1[[#This Row],[actual_price]]*Table1[[#This Row],[rating_count]]</f>
        <v>831519</v>
      </c>
      <c r="Q1015" s="3" t="str">
        <f>IF(Table1[[#This Row],[discounted_price]]&lt;200, "₹ 200",IF(Table1[[#This Row],[discounted_price]]&lt;=500,"₹ 200-₹ 500", "&gt;₹ 500"))</f>
        <v>₹ 200-₹ 500</v>
      </c>
      <c r="R1015">
        <f>Table1[[#This Row],[rating]]*Table1[[#This Row],[rating_count]]</f>
        <v>12792.599999999999</v>
      </c>
      <c r="S1015" t="str">
        <f>IF(Table1[[#This Row],[discount_percentage]]&lt;0.25, "Low", IF(Table1[[#This Row],[discount_percentage]]&lt;0.5, "Medium", "High"))</f>
        <v>Medium</v>
      </c>
    </row>
    <row r="1016" spans="1:19" x14ac:dyDescent="0.25">
      <c r="A1016" t="s">
        <v>2194</v>
      </c>
      <c r="B1016" t="s">
        <v>2195</v>
      </c>
      <c r="C1016" t="str">
        <f>TRIM(LEFT(Table1[[#This Row],[product_name]], FIND(" ", Table1[[#This Row],[product_name]], FIND(" ", Table1[[#This Row],[product_name]], FIND(" ", Table1[[#This Row],[product_name]])+1)+1)))</f>
        <v>HUL Pureit Germkill</v>
      </c>
      <c r="D1016" t="str">
        <f>PROPER(Table1[[#This Row],[Column1]])</f>
        <v>Hul Pureit Germkill</v>
      </c>
      <c r="E1016" t="s">
        <v>21</v>
      </c>
      <c r="F1016" t="s">
        <v>2196</v>
      </c>
      <c r="G1016" t="s">
        <v>2197</v>
      </c>
      <c r="I1016" s="1">
        <v>37247</v>
      </c>
      <c r="J1016" s="1">
        <v>600</v>
      </c>
      <c r="K1016" s="4">
        <v>0</v>
      </c>
      <c r="L1016">
        <f>IF(Table1[[#This Row],[discount_percentage]]&gt;=0.5, 1,0)</f>
        <v>0</v>
      </c>
      <c r="M1016">
        <v>4.0999999999999996</v>
      </c>
      <c r="N1016" s="2">
        <v>10907</v>
      </c>
      <c r="O1016" s="5">
        <f>IF(Table1[[#This Row],[rating_count]]&lt;1000, 1, 0)</f>
        <v>0</v>
      </c>
      <c r="P1016" s="6">
        <f>Table1[[#This Row],[actual_price]]*Table1[[#This Row],[rating_count]]</f>
        <v>6544200</v>
      </c>
      <c r="Q1016" s="3" t="str">
        <f>IF(Table1[[#This Row],[discounted_price]]&lt;200, "₹ 200",IF(Table1[[#This Row],[discounted_price]]&lt;=500,"₹ 200-₹ 500", "&gt;₹ 500"))</f>
        <v>&gt;₹ 500</v>
      </c>
      <c r="R1016">
        <f>Table1[[#This Row],[rating]]*Table1[[#This Row],[rating_count]]</f>
        <v>44718.7</v>
      </c>
      <c r="S1016" t="str">
        <f>IF(Table1[[#This Row],[discount_percentage]]&lt;0.25, "Low", IF(Table1[[#This Row],[discount_percentage]]&lt;0.5, "Medium", "High"))</f>
        <v>Low</v>
      </c>
    </row>
    <row r="1017" spans="1:19" x14ac:dyDescent="0.25">
      <c r="A1017" t="s">
        <v>2198</v>
      </c>
      <c r="B1017" t="s">
        <v>2199</v>
      </c>
      <c r="C1017" t="str">
        <f>TRIM(LEFT(Table1[[#This Row],[product_name]], FIND(" ", Table1[[#This Row],[product_name]], FIND(" ", Table1[[#This Row],[product_name]], FIND(" ", Table1[[#This Row],[product_name]])+1)+1)))</f>
        <v>HUL Pureit Germkill</v>
      </c>
      <c r="D1017" t="str">
        <f>PROPER(Table1[[#This Row],[Column1]])</f>
        <v>Hul Pureit Germkill</v>
      </c>
      <c r="E1017" t="s">
        <v>52</v>
      </c>
      <c r="F1017" t="s">
        <v>750</v>
      </c>
      <c r="G1017" t="s">
        <v>751</v>
      </c>
      <c r="H1017" t="s">
        <v>1130</v>
      </c>
      <c r="I1017" s="1">
        <v>849</v>
      </c>
      <c r="J1017" s="1">
        <v>1130</v>
      </c>
      <c r="K1017" s="4">
        <v>0</v>
      </c>
      <c r="L1017">
        <f>IF(Table1[[#This Row],[discount_percentage]]&gt;=0.5, 1,0)</f>
        <v>0</v>
      </c>
      <c r="M1017">
        <v>4.2</v>
      </c>
      <c r="N1017" s="2">
        <v>13250</v>
      </c>
      <c r="O1017" s="5">
        <f>IF(Table1[[#This Row],[rating_count]]&lt;1000, 1, 0)</f>
        <v>0</v>
      </c>
      <c r="P1017" s="6">
        <f>Table1[[#This Row],[actual_price]]*Table1[[#This Row],[rating_count]]</f>
        <v>14972500</v>
      </c>
      <c r="Q1017" s="3" t="str">
        <f>IF(Table1[[#This Row],[discounted_price]]&lt;200, "₹ 200",IF(Table1[[#This Row],[discounted_price]]&lt;=500,"₹ 200-₹ 500", "&gt;₹ 500"))</f>
        <v>&gt;₹ 500</v>
      </c>
      <c r="R1017">
        <f>Table1[[#This Row],[rating]]*Table1[[#This Row],[rating_count]]</f>
        <v>55650</v>
      </c>
      <c r="S1017" t="str">
        <f>IF(Table1[[#This Row],[discount_percentage]]&lt;0.25, "Low", IF(Table1[[#This Row],[discount_percentage]]&lt;0.5, "Medium", "High"))</f>
        <v>Low</v>
      </c>
    </row>
    <row r="1018" spans="1:19" x14ac:dyDescent="0.25">
      <c r="A1018" t="s">
        <v>2200</v>
      </c>
      <c r="B1018" t="s">
        <v>2201</v>
      </c>
      <c r="C1018" t="str">
        <f>TRIM(LEFT(Table1[[#This Row],[product_name]], FIND(" ", Table1[[#This Row],[product_name]], FIND(" ", Table1[[#This Row],[product_name]], FIND(" ", Table1[[#This Row],[product_name]])+1)+1)))</f>
        <v>Prestige Iris 750</v>
      </c>
      <c r="D1018" t="str">
        <f>PROPER(Table1[[#This Row],[Column1]])</f>
        <v>Prestige Iris 750</v>
      </c>
      <c r="E1018" t="s">
        <v>52</v>
      </c>
      <c r="F1018" t="s">
        <v>300</v>
      </c>
      <c r="G1018" t="s">
        <v>583</v>
      </c>
      <c r="H1018" t="s">
        <v>1627</v>
      </c>
      <c r="I1018" s="1">
        <v>799</v>
      </c>
      <c r="J1018" s="1">
        <v>6295</v>
      </c>
      <c r="K1018" s="4">
        <v>0.48</v>
      </c>
      <c r="L1018">
        <f>IF(Table1[[#This Row],[discount_percentage]]&gt;=0.5, 1,0)</f>
        <v>0</v>
      </c>
      <c r="M1018">
        <v>3.9</v>
      </c>
      <c r="N1018" s="2">
        <v>43070</v>
      </c>
      <c r="O1018" s="5">
        <f>IF(Table1[[#This Row],[rating_count]]&lt;1000, 1, 0)</f>
        <v>0</v>
      </c>
      <c r="P1018" s="6">
        <f>Table1[[#This Row],[actual_price]]*Table1[[#This Row],[rating_count]]</f>
        <v>271125650</v>
      </c>
      <c r="Q1018" s="3" t="str">
        <f>IF(Table1[[#This Row],[discounted_price]]&lt;200, "₹ 200",IF(Table1[[#This Row],[discounted_price]]&lt;=500,"₹ 200-₹ 500", "&gt;₹ 500"))</f>
        <v>&gt;₹ 500</v>
      </c>
      <c r="R1018">
        <f>Table1[[#This Row],[rating]]*Table1[[#This Row],[rating_count]]</f>
        <v>167973</v>
      </c>
      <c r="S1018" t="str">
        <f>IF(Table1[[#This Row],[discount_percentage]]&lt;0.25, "Low", IF(Table1[[#This Row],[discount_percentage]]&lt;0.5, "Medium", "High"))</f>
        <v>Medium</v>
      </c>
    </row>
    <row r="1019" spans="1:19" x14ac:dyDescent="0.25">
      <c r="A1019" t="s">
        <v>2202</v>
      </c>
      <c r="B1019" t="s">
        <v>2203</v>
      </c>
      <c r="C1019" t="str">
        <f>TRIM(LEFT(Table1[[#This Row],[product_name]], FIND(" ", Table1[[#This Row],[product_name]], FIND(" ", Table1[[#This Row],[product_name]], FIND(" ", Table1[[#This Row],[product_name]])+1)+1)))</f>
        <v>Preethi Blue Leaf</v>
      </c>
      <c r="D1019" t="str">
        <f>PROPER(Table1[[#This Row],[Column1]])</f>
        <v>Preethi Blue Leaf</v>
      </c>
      <c r="E1019" t="s">
        <v>52</v>
      </c>
      <c r="F1019" t="s">
        <v>722</v>
      </c>
      <c r="G1019" t="s">
        <v>723</v>
      </c>
      <c r="H1019" t="s">
        <v>979</v>
      </c>
      <c r="I1019" s="1">
        <v>2599</v>
      </c>
      <c r="J1019" s="1">
        <v>9455</v>
      </c>
      <c r="K1019" s="4">
        <v>0.62</v>
      </c>
      <c r="L1019">
        <f>IF(Table1[[#This Row],[discount_percentage]]&gt;=0.5, 1,0)</f>
        <v>1</v>
      </c>
      <c r="M1019">
        <v>4.0999999999999996</v>
      </c>
      <c r="N1019" s="2">
        <v>11828</v>
      </c>
      <c r="O1019" s="5">
        <f>IF(Table1[[#This Row],[rating_count]]&lt;1000, 1, 0)</f>
        <v>0</v>
      </c>
      <c r="P1019" s="6">
        <f>Table1[[#This Row],[actual_price]]*Table1[[#This Row],[rating_count]]</f>
        <v>111833740</v>
      </c>
      <c r="Q1019" s="3" t="str">
        <f>IF(Table1[[#This Row],[discounted_price]]&lt;200, "₹ 200",IF(Table1[[#This Row],[discounted_price]]&lt;=500,"₹ 200-₹ 500", "&gt;₹ 500"))</f>
        <v>&gt;₹ 500</v>
      </c>
      <c r="R1019">
        <f>Table1[[#This Row],[rating]]*Table1[[#This Row],[rating_count]]</f>
        <v>48494.799999999996</v>
      </c>
      <c r="S1019" t="str">
        <f>IF(Table1[[#This Row],[discount_percentage]]&lt;0.25, "Low", IF(Table1[[#This Row],[discount_percentage]]&lt;0.5, "Medium", "High"))</f>
        <v>High</v>
      </c>
    </row>
    <row r="1020" spans="1:19" x14ac:dyDescent="0.25">
      <c r="A1020" t="s">
        <v>2204</v>
      </c>
      <c r="B1020" t="s">
        <v>2205</v>
      </c>
      <c r="C1020" t="str">
        <f>TRIM(LEFT(Table1[[#This Row],[product_name]], FIND(" ", Table1[[#This Row],[product_name]], FIND(" ", Table1[[#This Row],[product_name]], FIND(" ", Table1[[#This Row],[product_name]])+1)+1)))</f>
        <v>Themisto 350 Watts</v>
      </c>
      <c r="D1020" t="str">
        <f>PROPER(Table1[[#This Row],[Column1]])</f>
        <v>Themisto 350 Watts</v>
      </c>
      <c r="E1020" t="s">
        <v>21</v>
      </c>
      <c r="F1020" t="s">
        <v>22</v>
      </c>
      <c r="G1020" t="s">
        <v>23</v>
      </c>
      <c r="H1020" t="s">
        <v>24</v>
      </c>
      <c r="I1020" s="1">
        <v>199</v>
      </c>
      <c r="J1020" s="1">
        <v>699</v>
      </c>
      <c r="K1020" s="4">
        <v>0.47</v>
      </c>
      <c r="L1020">
        <f>IF(Table1[[#This Row],[discount_percentage]]&gt;=0.5, 1,0)</f>
        <v>0</v>
      </c>
      <c r="M1020">
        <v>4.0999999999999996</v>
      </c>
      <c r="N1020" s="2">
        <v>1240</v>
      </c>
      <c r="O1020" s="5">
        <f>IF(Table1[[#This Row],[rating_count]]&lt;1000, 1, 0)</f>
        <v>0</v>
      </c>
      <c r="P1020" s="6">
        <f>Table1[[#This Row],[actual_price]]*Table1[[#This Row],[rating_count]]</f>
        <v>866760</v>
      </c>
      <c r="Q1020" s="3" t="str">
        <f>IF(Table1[[#This Row],[discounted_price]]&lt;200, "₹ 200",IF(Table1[[#This Row],[discounted_price]]&lt;=500,"₹ 200-₹ 500", "&gt;₹ 500"))</f>
        <v>₹ 200</v>
      </c>
      <c r="R1020">
        <f>Table1[[#This Row],[rating]]*Table1[[#This Row],[rating_count]]</f>
        <v>5084</v>
      </c>
      <c r="S1020" t="str">
        <f>IF(Table1[[#This Row],[discount_percentage]]&lt;0.25, "Low", IF(Table1[[#This Row],[discount_percentage]]&lt;0.5, "Medium", "High"))</f>
        <v>Medium</v>
      </c>
    </row>
    <row r="1021" spans="1:19" x14ac:dyDescent="0.25">
      <c r="A1021" t="s">
        <v>2206</v>
      </c>
      <c r="B1021" t="s">
        <v>2207</v>
      </c>
      <c r="C1021" t="str">
        <f>TRIM(LEFT(Table1[[#This Row],[product_name]], FIND(" ", Table1[[#This Row],[product_name]], FIND(" ", Table1[[#This Row],[product_name]], FIND(" ", Table1[[#This Row],[product_name]])+1)+1)))</f>
        <v>Butterfly Smart Mixer</v>
      </c>
      <c r="D1021" t="str">
        <f>PROPER(Table1[[#This Row],[Column1]])</f>
        <v>Butterfly Smart Mixer</v>
      </c>
      <c r="E1021" t="s">
        <v>21</v>
      </c>
      <c r="F1021" t="s">
        <v>41</v>
      </c>
      <c r="G1021" t="s">
        <v>42</v>
      </c>
      <c r="H1021" t="s">
        <v>43</v>
      </c>
      <c r="I1021" s="1">
        <v>269</v>
      </c>
      <c r="J1021" s="1">
        <v>4999</v>
      </c>
      <c r="K1021" s="4">
        <v>0.36</v>
      </c>
      <c r="L1021">
        <f>IF(Table1[[#This Row],[discount_percentage]]&gt;=0.5, 1,0)</f>
        <v>0</v>
      </c>
      <c r="M1021">
        <v>4</v>
      </c>
      <c r="N1021" s="2">
        <v>20869</v>
      </c>
      <c r="O1021" s="5">
        <f>IF(Table1[[#This Row],[rating_count]]&lt;1000, 1, 0)</f>
        <v>0</v>
      </c>
      <c r="P1021" s="6">
        <f>Table1[[#This Row],[actual_price]]*Table1[[#This Row],[rating_count]]</f>
        <v>104324131</v>
      </c>
      <c r="Q1021" s="3" t="str">
        <f>IF(Table1[[#This Row],[discounted_price]]&lt;200, "₹ 200",IF(Table1[[#This Row],[discounted_price]]&lt;=500,"₹ 200-₹ 500", "&gt;₹ 500"))</f>
        <v>₹ 200-₹ 500</v>
      </c>
      <c r="R1021">
        <f>Table1[[#This Row],[rating]]*Table1[[#This Row],[rating_count]]</f>
        <v>83476</v>
      </c>
      <c r="S1021" t="str">
        <f>IF(Table1[[#This Row],[discount_percentage]]&lt;0.25, "Low", IF(Table1[[#This Row],[discount_percentage]]&lt;0.5, "Medium", "High"))</f>
        <v>Medium</v>
      </c>
    </row>
    <row r="1022" spans="1:19" x14ac:dyDescent="0.25">
      <c r="A1022" t="s">
        <v>2208</v>
      </c>
      <c r="B1022" t="s">
        <v>2209</v>
      </c>
      <c r="C1022" t="str">
        <f>TRIM(LEFT(Table1[[#This Row],[product_name]], FIND(" ", Table1[[#This Row],[product_name]], FIND(" ", Table1[[#This Row],[product_name]], FIND(" ", Table1[[#This Row],[product_name]])+1)+1)))</f>
        <v>KENT Smart Multi</v>
      </c>
      <c r="D1022" t="str">
        <f>PROPER(Table1[[#This Row],[Column1]])</f>
        <v>Kent Smart Multi</v>
      </c>
      <c r="E1022" t="s">
        <v>21</v>
      </c>
      <c r="F1022" t="s">
        <v>22</v>
      </c>
      <c r="G1022" t="s">
        <v>1529</v>
      </c>
      <c r="H1022" t="s">
        <v>1530</v>
      </c>
      <c r="I1022" s="1">
        <v>298</v>
      </c>
      <c r="J1022" s="1">
        <v>2900</v>
      </c>
      <c r="K1022" s="4">
        <v>0.45</v>
      </c>
      <c r="L1022">
        <f>IF(Table1[[#This Row],[discount_percentage]]&gt;=0.5, 1,0)</f>
        <v>0</v>
      </c>
      <c r="M1022">
        <v>3.7</v>
      </c>
      <c r="N1022" s="2">
        <v>441</v>
      </c>
      <c r="O1022" s="5">
        <f>IF(Table1[[#This Row],[rating_count]]&lt;1000, 1, 0)</f>
        <v>1</v>
      </c>
      <c r="P1022" s="6">
        <f>Table1[[#This Row],[actual_price]]*Table1[[#This Row],[rating_count]]</f>
        <v>1278900</v>
      </c>
      <c r="Q1022" s="3" t="str">
        <f>IF(Table1[[#This Row],[discounted_price]]&lt;200, "₹ 200",IF(Table1[[#This Row],[discounted_price]]&lt;=500,"₹ 200-₹ 500", "&gt;₹ 500"))</f>
        <v>₹ 200-₹ 500</v>
      </c>
      <c r="R1022">
        <f>Table1[[#This Row],[rating]]*Table1[[#This Row],[rating_count]]</f>
        <v>1631.7</v>
      </c>
      <c r="S1022" t="str">
        <f>IF(Table1[[#This Row],[discount_percentage]]&lt;0.25, "Low", IF(Table1[[#This Row],[discount_percentage]]&lt;0.5, "Medium", "High"))</f>
        <v>Medium</v>
      </c>
    </row>
    <row r="1023" spans="1:19" x14ac:dyDescent="0.25">
      <c r="A1023" t="s">
        <v>2210</v>
      </c>
      <c r="B1023" t="s">
        <v>2211</v>
      </c>
      <c r="C1023" t="str">
        <f>TRIM(LEFT(Table1[[#This Row],[product_name]], FIND(" ", Table1[[#This Row],[product_name]], FIND(" ", Table1[[#This Row],[product_name]], FIND(" ", Table1[[#This Row],[product_name]])+1)+1)))</f>
        <v>InstaCuppa Portable Blender</v>
      </c>
      <c r="D1023" t="str">
        <f>PROPER(Table1[[#This Row],[Column1]])</f>
        <v>Instacuppa Portable Blender</v>
      </c>
      <c r="E1023" t="s">
        <v>52</v>
      </c>
      <c r="F1023" t="s">
        <v>300</v>
      </c>
      <c r="G1023" t="s">
        <v>583</v>
      </c>
      <c r="H1023" t="s">
        <v>1627</v>
      </c>
      <c r="I1023" s="1">
        <v>1499</v>
      </c>
      <c r="J1023" s="1">
        <v>2499</v>
      </c>
      <c r="K1023" s="4">
        <v>0.2</v>
      </c>
      <c r="L1023">
        <f>IF(Table1[[#This Row],[discount_percentage]]&gt;=0.5, 1,0)</f>
        <v>0</v>
      </c>
      <c r="M1023">
        <v>4.0999999999999996</v>
      </c>
      <c r="N1023" s="2">
        <v>1034</v>
      </c>
      <c r="O1023" s="5">
        <f>IF(Table1[[#This Row],[rating_count]]&lt;1000, 1, 0)</f>
        <v>0</v>
      </c>
      <c r="P1023" s="6">
        <f>Table1[[#This Row],[actual_price]]*Table1[[#This Row],[rating_count]]</f>
        <v>2583966</v>
      </c>
      <c r="Q1023" s="3" t="str">
        <f>IF(Table1[[#This Row],[discounted_price]]&lt;200, "₹ 200",IF(Table1[[#This Row],[discounted_price]]&lt;=500,"₹ 200-₹ 500", "&gt;₹ 500"))</f>
        <v>&gt;₹ 500</v>
      </c>
      <c r="R1023">
        <f>Table1[[#This Row],[rating]]*Table1[[#This Row],[rating_count]]</f>
        <v>4239.3999999999996</v>
      </c>
      <c r="S1023" t="str">
        <f>IF(Table1[[#This Row],[discount_percentage]]&lt;0.25, "Low", IF(Table1[[#This Row],[discount_percentage]]&lt;0.5, "Medium", "High"))</f>
        <v>Low</v>
      </c>
    </row>
    <row r="1024" spans="1:19" x14ac:dyDescent="0.25">
      <c r="A1024" t="s">
        <v>2212</v>
      </c>
      <c r="B1024" t="s">
        <v>2213</v>
      </c>
      <c r="C1024" t="str">
        <f>TRIM(LEFT(Table1[[#This Row],[product_name]], FIND(" ", Table1[[#This Row],[product_name]], FIND(" ", Table1[[#This Row],[product_name]], FIND(" ", Table1[[#This Row],[product_name]])+1)+1)))</f>
        <v>USHA EI 1602</v>
      </c>
      <c r="D1024" t="str">
        <f>PROPER(Table1[[#This Row],[Column1]])</f>
        <v>Usha Ei 1602</v>
      </c>
      <c r="E1024" t="s">
        <v>1311</v>
      </c>
      <c r="F1024" t="s">
        <v>2214</v>
      </c>
      <c r="G1024" t="s">
        <v>2215</v>
      </c>
      <c r="H1024" t="s">
        <v>2216</v>
      </c>
      <c r="I1024" s="1">
        <v>649</v>
      </c>
      <c r="J1024" s="1">
        <v>1190</v>
      </c>
      <c r="K1024" s="4">
        <v>0.48</v>
      </c>
      <c r="L1024">
        <f>IF(Table1[[#This Row],[discount_percentage]]&gt;=0.5, 1,0)</f>
        <v>0</v>
      </c>
      <c r="M1024">
        <v>4.0999999999999996</v>
      </c>
      <c r="N1024" s="2">
        <v>37126</v>
      </c>
      <c r="O1024" s="5">
        <f>IF(Table1[[#This Row],[rating_count]]&lt;1000, 1, 0)</f>
        <v>0</v>
      </c>
      <c r="P1024" s="6">
        <f>Table1[[#This Row],[actual_price]]*Table1[[#This Row],[rating_count]]</f>
        <v>44179940</v>
      </c>
      <c r="Q1024" s="3" t="str">
        <f>IF(Table1[[#This Row],[discounted_price]]&lt;200, "₹ 200",IF(Table1[[#This Row],[discounted_price]]&lt;=500,"₹ 200-₹ 500", "&gt;₹ 500"))</f>
        <v>&gt;₹ 500</v>
      </c>
      <c r="R1024">
        <f>Table1[[#This Row],[rating]]*Table1[[#This Row],[rating_count]]</f>
        <v>152216.59999999998</v>
      </c>
      <c r="S1024" t="str">
        <f>IF(Table1[[#This Row],[discount_percentage]]&lt;0.25, "Low", IF(Table1[[#This Row],[discount_percentage]]&lt;0.5, "Medium", "High"))</f>
        <v>Medium</v>
      </c>
    </row>
    <row r="1025" spans="1:19" x14ac:dyDescent="0.25">
      <c r="A1025" t="s">
        <v>2217</v>
      </c>
      <c r="B1025" t="s">
        <v>2218</v>
      </c>
      <c r="C1025" t="str">
        <f>TRIM(LEFT(Table1[[#This Row],[product_name]], FIND(" ", Table1[[#This Row],[product_name]], FIND(" ", Table1[[#This Row],[product_name]], FIND(" ", Table1[[#This Row],[product_name]])+1)+1)))</f>
        <v>KENT 16044 Hand</v>
      </c>
      <c r="D1025" t="str">
        <f>PROPER(Table1[[#This Row],[Column1]])</f>
        <v>Kent 16044 Hand</v>
      </c>
      <c r="E1025" t="s">
        <v>1311</v>
      </c>
      <c r="F1025" t="s">
        <v>2219</v>
      </c>
      <c r="G1025" t="s">
        <v>2220</v>
      </c>
      <c r="H1025" t="s">
        <v>2221</v>
      </c>
      <c r="I1025" s="1">
        <v>1199</v>
      </c>
      <c r="J1025" s="1">
        <v>2100</v>
      </c>
      <c r="K1025" s="4">
        <v>0.28999999999999998</v>
      </c>
      <c r="L1025">
        <f>IF(Table1[[#This Row],[discount_percentage]]&gt;=0.5, 1,0)</f>
        <v>0</v>
      </c>
      <c r="M1025">
        <v>4.0999999999999996</v>
      </c>
      <c r="N1025" s="2">
        <v>6355</v>
      </c>
      <c r="O1025" s="5">
        <f>IF(Table1[[#This Row],[rating_count]]&lt;1000, 1, 0)</f>
        <v>0</v>
      </c>
      <c r="P1025" s="6">
        <f>Table1[[#This Row],[actual_price]]*Table1[[#This Row],[rating_count]]</f>
        <v>13345500</v>
      </c>
      <c r="Q1025" s="3" t="str">
        <f>IF(Table1[[#This Row],[discounted_price]]&lt;200, "₹ 200",IF(Table1[[#This Row],[discounted_price]]&lt;=500,"₹ 200-₹ 500", "&gt;₹ 500"))</f>
        <v>&gt;₹ 500</v>
      </c>
      <c r="R1025">
        <f>Table1[[#This Row],[rating]]*Table1[[#This Row],[rating_count]]</f>
        <v>26055.499999999996</v>
      </c>
      <c r="S1025" t="str">
        <f>IF(Table1[[#This Row],[discount_percentage]]&lt;0.25, "Low", IF(Table1[[#This Row],[discount_percentage]]&lt;0.5, "Medium", "High"))</f>
        <v>Medium</v>
      </c>
    </row>
    <row r="1026" spans="1:19" x14ac:dyDescent="0.25">
      <c r="A1026" t="s">
        <v>2222</v>
      </c>
      <c r="B1026" t="s">
        <v>2223</v>
      </c>
      <c r="C1026" t="str">
        <f>TRIM(LEFT(Table1[[#This Row],[product_name]], FIND(" ", Table1[[#This Row],[product_name]], FIND(" ", Table1[[#This Row],[product_name]], FIND(" ", Table1[[#This Row],[product_name]])+1)+1)))</f>
        <v>White Feather Portable</v>
      </c>
      <c r="D1026" t="str">
        <f>PROPER(Table1[[#This Row],[Column1]])</f>
        <v>White Feather Portable</v>
      </c>
      <c r="E1026" t="s">
        <v>1311</v>
      </c>
      <c r="F1026" t="s">
        <v>2219</v>
      </c>
      <c r="G1026" t="s">
        <v>2220</v>
      </c>
      <c r="H1026" t="s">
        <v>2224</v>
      </c>
      <c r="I1026" s="1">
        <v>1199</v>
      </c>
      <c r="J1026" s="1">
        <v>499</v>
      </c>
      <c r="K1026" s="4">
        <v>0.6</v>
      </c>
      <c r="L1026">
        <f>IF(Table1[[#This Row],[discount_percentage]]&gt;=0.5, 1,0)</f>
        <v>1</v>
      </c>
      <c r="M1026">
        <v>3.3</v>
      </c>
      <c r="N1026" s="2">
        <v>12</v>
      </c>
      <c r="O1026" s="5">
        <f>IF(Table1[[#This Row],[rating_count]]&lt;1000, 1, 0)</f>
        <v>1</v>
      </c>
      <c r="P1026" s="6">
        <f>Table1[[#This Row],[actual_price]]*Table1[[#This Row],[rating_count]]</f>
        <v>5988</v>
      </c>
      <c r="Q1026" s="3" t="str">
        <f>IF(Table1[[#This Row],[discounted_price]]&lt;200, "₹ 200",IF(Table1[[#This Row],[discounted_price]]&lt;=500,"₹ 200-₹ 500", "&gt;₹ 500"))</f>
        <v>&gt;₹ 500</v>
      </c>
      <c r="R1026">
        <f>Table1[[#This Row],[rating]]*Table1[[#This Row],[rating_count]]</f>
        <v>39.599999999999994</v>
      </c>
      <c r="S1026" t="str">
        <f>IF(Table1[[#This Row],[discount_percentage]]&lt;0.25, "Low", IF(Table1[[#This Row],[discount_percentage]]&lt;0.5, "Medium", "High"))</f>
        <v>High</v>
      </c>
    </row>
    <row r="1027" spans="1:19" x14ac:dyDescent="0.25">
      <c r="A1027" t="s">
        <v>2225</v>
      </c>
      <c r="B1027" t="s">
        <v>2226</v>
      </c>
      <c r="C1027" t="str">
        <f>TRIM(LEFT(Table1[[#This Row],[product_name]], FIND(" ", Table1[[#This Row],[product_name]], FIND(" ", Table1[[#This Row],[product_name]], FIND(" ", Table1[[#This Row],[product_name]])+1)+1)))</f>
        <v>Crompton IHL 152</v>
      </c>
      <c r="D1027" t="str">
        <f>PROPER(Table1[[#This Row],[Column1]])</f>
        <v>Crompton Ihl 152</v>
      </c>
      <c r="E1027" t="s">
        <v>1311</v>
      </c>
      <c r="F1027" t="s">
        <v>2214</v>
      </c>
      <c r="G1027" t="s">
        <v>2227</v>
      </c>
      <c r="H1027" t="s">
        <v>2228</v>
      </c>
      <c r="I1027" s="1">
        <v>455</v>
      </c>
      <c r="J1027" s="1">
        <v>825</v>
      </c>
      <c r="K1027" s="4">
        <v>0.26</v>
      </c>
      <c r="L1027">
        <f>IF(Table1[[#This Row],[discount_percentage]]&gt;=0.5, 1,0)</f>
        <v>0</v>
      </c>
      <c r="M1027">
        <v>4.0999999999999996</v>
      </c>
      <c r="N1027" s="2">
        <v>13165</v>
      </c>
      <c r="O1027" s="5">
        <f>IF(Table1[[#This Row],[rating_count]]&lt;1000, 1, 0)</f>
        <v>0</v>
      </c>
      <c r="P1027" s="6">
        <f>Table1[[#This Row],[actual_price]]*Table1[[#This Row],[rating_count]]</f>
        <v>10861125</v>
      </c>
      <c r="Q1027" s="3" t="str">
        <f>IF(Table1[[#This Row],[discounted_price]]&lt;200, "₹ 200",IF(Table1[[#This Row],[discounted_price]]&lt;=500,"₹ 200-₹ 500", "&gt;₹ 500"))</f>
        <v>₹ 200-₹ 500</v>
      </c>
      <c r="R1027">
        <f>Table1[[#This Row],[rating]]*Table1[[#This Row],[rating_count]]</f>
        <v>53976.499999999993</v>
      </c>
      <c r="S1027" t="str">
        <f>IF(Table1[[#This Row],[discount_percentage]]&lt;0.25, "Low", IF(Table1[[#This Row],[discount_percentage]]&lt;0.5, "Medium", "High"))</f>
        <v>Medium</v>
      </c>
    </row>
    <row r="1028" spans="1:19" x14ac:dyDescent="0.25">
      <c r="A1028" t="s">
        <v>2229</v>
      </c>
      <c r="B1028" t="s">
        <v>2230</v>
      </c>
      <c r="C1028" t="str">
        <f>TRIM(LEFT(Table1[[#This Row],[product_name]], FIND(" ", Table1[[#This Row],[product_name]], FIND(" ", Table1[[#This Row],[product_name]], FIND(" ", Table1[[#This Row],[product_name]])+1)+1)))</f>
        <v>InstaCuppa Rechargeable Mini</v>
      </c>
      <c r="D1028" t="str">
        <f>PROPER(Table1[[#This Row],[Column1]])</f>
        <v>Instacuppa Rechargeable Mini</v>
      </c>
      <c r="E1028" t="s">
        <v>1311</v>
      </c>
      <c r="F1028" t="s">
        <v>2214</v>
      </c>
      <c r="G1028" t="s">
        <v>2215</v>
      </c>
      <c r="H1028" t="s">
        <v>2231</v>
      </c>
      <c r="I1028" s="1">
        <v>199</v>
      </c>
      <c r="J1028" s="1">
        <v>1499</v>
      </c>
      <c r="K1028" s="4">
        <v>0.33</v>
      </c>
      <c r="L1028">
        <f>IF(Table1[[#This Row],[discount_percentage]]&gt;=0.5, 1,0)</f>
        <v>0</v>
      </c>
      <c r="M1028">
        <v>4.0999999999999996</v>
      </c>
      <c r="N1028" s="2">
        <v>1646</v>
      </c>
      <c r="O1028" s="5">
        <f>IF(Table1[[#This Row],[rating_count]]&lt;1000, 1, 0)</f>
        <v>0</v>
      </c>
      <c r="P1028" s="6">
        <f>Table1[[#This Row],[actual_price]]*Table1[[#This Row],[rating_count]]</f>
        <v>2467354</v>
      </c>
      <c r="Q1028" s="3" t="str">
        <f>IF(Table1[[#This Row],[discounted_price]]&lt;200, "₹ 200",IF(Table1[[#This Row],[discounted_price]]&lt;=500,"₹ 200-₹ 500", "&gt;₹ 500"))</f>
        <v>₹ 200</v>
      </c>
      <c r="R1028">
        <f>Table1[[#This Row],[rating]]*Table1[[#This Row],[rating_count]]</f>
        <v>6748.5999999999995</v>
      </c>
      <c r="S1028" t="str">
        <f>IF(Table1[[#This Row],[discount_percentage]]&lt;0.25, "Low", IF(Table1[[#This Row],[discount_percentage]]&lt;0.5, "Medium", "High"))</f>
        <v>Medium</v>
      </c>
    </row>
    <row r="1029" spans="1:19" x14ac:dyDescent="0.25">
      <c r="A1029" t="s">
        <v>2232</v>
      </c>
      <c r="B1029" t="s">
        <v>2233</v>
      </c>
      <c r="C1029" t="str">
        <f>TRIM(LEFT(Table1[[#This Row],[product_name]], FIND(" ", Table1[[#This Row],[product_name]], FIND(" ", Table1[[#This Row],[product_name]], FIND(" ", Table1[[#This Row],[product_name]])+1)+1)))</f>
        <v>Philips PowerPro FC9352/01</v>
      </c>
      <c r="D1029" t="str">
        <f>PROPER(Table1[[#This Row],[Column1]])</f>
        <v>Philips Powerpro Fc9352/01</v>
      </c>
      <c r="E1029" t="s">
        <v>1311</v>
      </c>
      <c r="F1029" t="s">
        <v>2214</v>
      </c>
      <c r="G1029" t="s">
        <v>2215</v>
      </c>
      <c r="H1029" t="s">
        <v>2231</v>
      </c>
      <c r="I1029" s="1">
        <v>293</v>
      </c>
      <c r="J1029" s="1">
        <v>9995</v>
      </c>
      <c r="K1029" s="4">
        <v>0.1</v>
      </c>
      <c r="L1029">
        <f>IF(Table1[[#This Row],[discount_percentage]]&gt;=0.5, 1,0)</f>
        <v>0</v>
      </c>
      <c r="M1029">
        <v>4.4000000000000004</v>
      </c>
      <c r="N1029" s="2">
        <v>17994</v>
      </c>
      <c r="O1029" s="5">
        <f>IF(Table1[[#This Row],[rating_count]]&lt;1000, 1, 0)</f>
        <v>0</v>
      </c>
      <c r="P1029" s="6">
        <f>Table1[[#This Row],[actual_price]]*Table1[[#This Row],[rating_count]]</f>
        <v>179850030</v>
      </c>
      <c r="Q1029" s="3" t="str">
        <f>IF(Table1[[#This Row],[discounted_price]]&lt;200, "₹ 200",IF(Table1[[#This Row],[discounted_price]]&lt;=500,"₹ 200-₹ 500", "&gt;₹ 500"))</f>
        <v>₹ 200-₹ 500</v>
      </c>
      <c r="R1029">
        <f>Table1[[#This Row],[rating]]*Table1[[#This Row],[rating_count]]</f>
        <v>79173.600000000006</v>
      </c>
      <c r="S1029" t="str">
        <f>IF(Table1[[#This Row],[discount_percentage]]&lt;0.25, "Low", IF(Table1[[#This Row],[discount_percentage]]&lt;0.5, "Medium", "High"))</f>
        <v>Low</v>
      </c>
    </row>
    <row r="1030" spans="1:19" x14ac:dyDescent="0.25">
      <c r="A1030" t="s">
        <v>2234</v>
      </c>
      <c r="B1030" t="s">
        <v>2235</v>
      </c>
      <c r="C1030" t="str">
        <f>TRIM(LEFT(Table1[[#This Row],[product_name]], FIND(" ", Table1[[#This Row],[product_name]], FIND(" ", Table1[[#This Row],[product_name]], FIND(" ", Table1[[#This Row],[product_name]])+1)+1)))</f>
        <v>SAIELLIN Electric Lint</v>
      </c>
      <c r="D1030" t="str">
        <f>PROPER(Table1[[#This Row],[Column1]])</f>
        <v>Saiellin Electric Lint</v>
      </c>
      <c r="E1030" t="s">
        <v>1311</v>
      </c>
      <c r="F1030" t="s">
        <v>2236</v>
      </c>
      <c r="G1030" t="s">
        <v>2237</v>
      </c>
      <c r="H1030" t="s">
        <v>2238</v>
      </c>
      <c r="I1030" s="1">
        <v>199</v>
      </c>
      <c r="J1030" s="1">
        <v>999</v>
      </c>
      <c r="K1030" s="4">
        <v>0.55000000000000004</v>
      </c>
      <c r="L1030">
        <f>IF(Table1[[#This Row],[discount_percentage]]&gt;=0.5, 1,0)</f>
        <v>1</v>
      </c>
      <c r="M1030">
        <v>4.3</v>
      </c>
      <c r="N1030" s="2">
        <v>610</v>
      </c>
      <c r="O1030" s="5">
        <f>IF(Table1[[#This Row],[rating_count]]&lt;1000, 1, 0)</f>
        <v>1</v>
      </c>
      <c r="P1030" s="6">
        <f>Table1[[#This Row],[actual_price]]*Table1[[#This Row],[rating_count]]</f>
        <v>609390</v>
      </c>
      <c r="Q1030" s="3" t="str">
        <f>IF(Table1[[#This Row],[discounted_price]]&lt;200, "₹ 200",IF(Table1[[#This Row],[discounted_price]]&lt;=500,"₹ 200-₹ 500", "&gt;₹ 500"))</f>
        <v>₹ 200</v>
      </c>
      <c r="R1030">
        <f>Table1[[#This Row],[rating]]*Table1[[#This Row],[rating_count]]</f>
        <v>2623</v>
      </c>
      <c r="S1030" t="str">
        <f>IF(Table1[[#This Row],[discount_percentage]]&lt;0.25, "Low", IF(Table1[[#This Row],[discount_percentage]]&lt;0.5, "Medium", "High"))</f>
        <v>High</v>
      </c>
    </row>
    <row r="1031" spans="1:19" x14ac:dyDescent="0.25">
      <c r="A1031" t="s">
        <v>2239</v>
      </c>
      <c r="B1031" t="s">
        <v>2240</v>
      </c>
      <c r="C1031" t="str">
        <f>TRIM(LEFT(Table1[[#This Row],[product_name]], FIND(" ", Table1[[#This Row],[product_name]], FIND(" ", Table1[[#This Row],[product_name]], FIND(" ", Table1[[#This Row],[product_name]])+1)+1)))</f>
        <v>Cookwell Bullet Mixer</v>
      </c>
      <c r="D1031" t="str">
        <f>PROPER(Table1[[#This Row],[Column1]])</f>
        <v>Cookwell Bullet Mixer</v>
      </c>
      <c r="E1031" t="s">
        <v>1311</v>
      </c>
      <c r="F1031" t="s">
        <v>2214</v>
      </c>
      <c r="G1031" t="s">
        <v>2215</v>
      </c>
      <c r="H1031" t="s">
        <v>2216</v>
      </c>
      <c r="I1031" s="1">
        <v>749</v>
      </c>
      <c r="J1031" s="1">
        <v>6000</v>
      </c>
      <c r="K1031" s="4">
        <v>0.59</v>
      </c>
      <c r="L1031">
        <f>IF(Table1[[#This Row],[discount_percentage]]&gt;=0.5, 1,0)</f>
        <v>1</v>
      </c>
      <c r="M1031">
        <v>4.0999999999999996</v>
      </c>
      <c r="N1031" s="2">
        <v>8866</v>
      </c>
      <c r="O1031" s="5">
        <f>IF(Table1[[#This Row],[rating_count]]&lt;1000, 1, 0)</f>
        <v>0</v>
      </c>
      <c r="P1031" s="6">
        <f>Table1[[#This Row],[actual_price]]*Table1[[#This Row],[rating_count]]</f>
        <v>53196000</v>
      </c>
      <c r="Q1031" s="3" t="str">
        <f>IF(Table1[[#This Row],[discounted_price]]&lt;200, "₹ 200",IF(Table1[[#This Row],[discounted_price]]&lt;=500,"₹ 200-₹ 500", "&gt;₹ 500"))</f>
        <v>&gt;₹ 500</v>
      </c>
      <c r="R1031">
        <f>Table1[[#This Row],[rating]]*Table1[[#This Row],[rating_count]]</f>
        <v>36350.6</v>
      </c>
      <c r="S1031" t="str">
        <f>IF(Table1[[#This Row],[discount_percentage]]&lt;0.25, "Low", IF(Table1[[#This Row],[discount_percentage]]&lt;0.5, "Medium", "High"))</f>
        <v>High</v>
      </c>
    </row>
    <row r="1032" spans="1:19" x14ac:dyDescent="0.25">
      <c r="A1032" t="s">
        <v>2241</v>
      </c>
      <c r="B1032" t="s">
        <v>2242</v>
      </c>
      <c r="C1032" t="str">
        <f>TRIM(LEFT(Table1[[#This Row],[product_name]], FIND(" ", Table1[[#This Row],[product_name]], FIND(" ", Table1[[#This Row],[product_name]], FIND(" ", Table1[[#This Row],[product_name]])+1)+1)))</f>
        <v>Prestige PRWO 1.8-2</v>
      </c>
      <c r="D1032" t="str">
        <f>PROPER(Table1[[#This Row],[Column1]])</f>
        <v>Prestige Prwo 1.8-2</v>
      </c>
      <c r="E1032" t="s">
        <v>1311</v>
      </c>
      <c r="F1032" t="s">
        <v>2219</v>
      </c>
      <c r="G1032" t="s">
        <v>2220</v>
      </c>
      <c r="H1032" t="s">
        <v>2221</v>
      </c>
      <c r="I1032" s="1">
        <v>1399</v>
      </c>
      <c r="J1032" s="1">
        <v>3945</v>
      </c>
      <c r="K1032" s="4">
        <v>0.31</v>
      </c>
      <c r="L1032">
        <f>IF(Table1[[#This Row],[discount_percentage]]&gt;=0.5, 1,0)</f>
        <v>0</v>
      </c>
      <c r="M1032">
        <v>3.7</v>
      </c>
      <c r="N1032" s="2">
        <v>13406</v>
      </c>
      <c r="O1032" s="5">
        <f>IF(Table1[[#This Row],[rating_count]]&lt;1000, 1, 0)</f>
        <v>0</v>
      </c>
      <c r="P1032" s="6">
        <f>Table1[[#This Row],[actual_price]]*Table1[[#This Row],[rating_count]]</f>
        <v>52886670</v>
      </c>
      <c r="Q1032" s="3" t="str">
        <f>IF(Table1[[#This Row],[discounted_price]]&lt;200, "₹ 200",IF(Table1[[#This Row],[discounted_price]]&lt;=500,"₹ 200-₹ 500", "&gt;₹ 500"))</f>
        <v>&gt;₹ 500</v>
      </c>
      <c r="R1032">
        <f>Table1[[#This Row],[rating]]*Table1[[#This Row],[rating_count]]</f>
        <v>49602.200000000004</v>
      </c>
      <c r="S1032" t="str">
        <f>IF(Table1[[#This Row],[discount_percentage]]&lt;0.25, "Low", IF(Table1[[#This Row],[discount_percentage]]&lt;0.5, "Medium", "High"))</f>
        <v>Medium</v>
      </c>
    </row>
    <row r="1033" spans="1:19" x14ac:dyDescent="0.25">
      <c r="A1033" t="s">
        <v>2243</v>
      </c>
      <c r="B1033" t="s">
        <v>2244</v>
      </c>
      <c r="C1033" t="str">
        <f>TRIM(LEFT(Table1[[#This Row],[product_name]], FIND(" ", Table1[[#This Row],[product_name]], FIND(" ", Table1[[#This Row],[product_name]], FIND(" ", Table1[[#This Row],[product_name]])+1)+1)))</f>
        <v>Swiffer Instant Electric</v>
      </c>
      <c r="D1033" t="str">
        <f>PROPER(Table1[[#This Row],[Column1]])</f>
        <v>Swiffer Instant Electric</v>
      </c>
      <c r="E1033" t="s">
        <v>1311</v>
      </c>
      <c r="F1033" t="s">
        <v>2214</v>
      </c>
      <c r="G1033" t="s">
        <v>2215</v>
      </c>
      <c r="H1033" t="s">
        <v>2216</v>
      </c>
      <c r="I1033" s="1">
        <v>749</v>
      </c>
      <c r="J1033" s="1">
        <v>1999</v>
      </c>
      <c r="K1033" s="4">
        <v>0.28000000000000003</v>
      </c>
      <c r="L1033">
        <f>IF(Table1[[#This Row],[discount_percentage]]&gt;=0.5, 1,0)</f>
        <v>0</v>
      </c>
      <c r="M1033">
        <v>4.8</v>
      </c>
      <c r="N1033" s="2">
        <v>53803</v>
      </c>
      <c r="O1033" s="5">
        <f>IF(Table1[[#This Row],[rating_count]]&lt;1000, 1, 0)</f>
        <v>0</v>
      </c>
      <c r="P1033" s="6">
        <f>Table1[[#This Row],[actual_price]]*Table1[[#This Row],[rating_count]]</f>
        <v>107552197</v>
      </c>
      <c r="Q1033" s="3" t="str">
        <f>IF(Table1[[#This Row],[discounted_price]]&lt;200, "₹ 200",IF(Table1[[#This Row],[discounted_price]]&lt;=500,"₹ 200-₹ 500", "&gt;₹ 500"))</f>
        <v>&gt;₹ 500</v>
      </c>
      <c r="R1033">
        <f>Table1[[#This Row],[rating]]*Table1[[#This Row],[rating_count]]</f>
        <v>258254.4</v>
      </c>
      <c r="S1033" t="str">
        <f>IF(Table1[[#This Row],[discount_percentage]]&lt;0.25, "Low", IF(Table1[[#This Row],[discount_percentage]]&lt;0.5, "Medium", "High"))</f>
        <v>Medium</v>
      </c>
    </row>
    <row r="1034" spans="1:19" x14ac:dyDescent="0.25">
      <c r="A1034" t="s">
        <v>2245</v>
      </c>
      <c r="B1034" t="s">
        <v>2246</v>
      </c>
      <c r="C1034" t="str">
        <f>TRIM(LEFT(Table1[[#This Row],[product_name]], FIND(" ", Table1[[#This Row],[product_name]], FIND(" ", Table1[[#This Row],[product_name]], FIND(" ", Table1[[#This Row],[product_name]])+1)+1)))</f>
        <v>InstaCuppa Portable Blender</v>
      </c>
      <c r="D1034" t="str">
        <f>PROPER(Table1[[#This Row],[Column1]])</f>
        <v>Instacuppa Portable Blender</v>
      </c>
      <c r="E1034" t="s">
        <v>1311</v>
      </c>
      <c r="F1034" t="s">
        <v>2214</v>
      </c>
      <c r="G1034" t="s">
        <v>2215</v>
      </c>
      <c r="H1034" t="s">
        <v>2247</v>
      </c>
      <c r="I1034" s="1">
        <v>1699</v>
      </c>
      <c r="J1034" s="1">
        <v>3499</v>
      </c>
      <c r="K1034" s="4">
        <v>0.2</v>
      </c>
      <c r="L1034">
        <f>IF(Table1[[#This Row],[discount_percentage]]&gt;=0.5, 1,0)</f>
        <v>0</v>
      </c>
      <c r="M1034">
        <v>4.5</v>
      </c>
      <c r="N1034" s="2">
        <v>546</v>
      </c>
      <c r="O1034" s="5">
        <f>IF(Table1[[#This Row],[rating_count]]&lt;1000, 1, 0)</f>
        <v>1</v>
      </c>
      <c r="P1034" s="6">
        <f>Table1[[#This Row],[actual_price]]*Table1[[#This Row],[rating_count]]</f>
        <v>1910454</v>
      </c>
      <c r="Q1034" s="3" t="str">
        <f>IF(Table1[[#This Row],[discounted_price]]&lt;200, "₹ 200",IF(Table1[[#This Row],[discounted_price]]&lt;=500,"₹ 200-₹ 500", "&gt;₹ 500"))</f>
        <v>&gt;₹ 500</v>
      </c>
      <c r="R1034">
        <f>Table1[[#This Row],[rating]]*Table1[[#This Row],[rating_count]]</f>
        <v>2457</v>
      </c>
      <c r="S1034" t="str">
        <f>IF(Table1[[#This Row],[discount_percentage]]&lt;0.25, "Low", IF(Table1[[#This Row],[discount_percentage]]&lt;0.5, "Medium", "High"))</f>
        <v>Low</v>
      </c>
    </row>
    <row r="1035" spans="1:19" x14ac:dyDescent="0.25">
      <c r="A1035" t="s">
        <v>2248</v>
      </c>
      <c r="B1035" t="s">
        <v>2249</v>
      </c>
      <c r="C1035" t="str">
        <f>TRIM(LEFT(Table1[[#This Row],[product_name]], FIND(" ", Table1[[#This Row],[product_name]], FIND(" ", Table1[[#This Row],[product_name]], FIND(" ", Table1[[#This Row],[product_name]])+1)+1)))</f>
        <v>Lifelong LLWH106 Flash</v>
      </c>
      <c r="D1035" t="str">
        <f>PROPER(Table1[[#This Row],[Column1]])</f>
        <v>Lifelong Llwh106 Flash</v>
      </c>
      <c r="E1035" t="s">
        <v>1311</v>
      </c>
      <c r="F1035" t="s">
        <v>2214</v>
      </c>
      <c r="G1035" t="s">
        <v>2215</v>
      </c>
      <c r="H1035" t="s">
        <v>2216</v>
      </c>
      <c r="I1035" s="1">
        <v>1043</v>
      </c>
      <c r="J1035" s="1">
        <v>5550</v>
      </c>
      <c r="K1035" s="4">
        <v>0.62</v>
      </c>
      <c r="L1035">
        <f>IF(Table1[[#This Row],[discount_percentage]]&gt;=0.5, 1,0)</f>
        <v>1</v>
      </c>
      <c r="M1035">
        <v>4</v>
      </c>
      <c r="N1035" s="2">
        <v>5292</v>
      </c>
      <c r="O1035" s="5">
        <f>IF(Table1[[#This Row],[rating_count]]&lt;1000, 1, 0)</f>
        <v>0</v>
      </c>
      <c r="P1035" s="6">
        <f>Table1[[#This Row],[actual_price]]*Table1[[#This Row],[rating_count]]</f>
        <v>29370600</v>
      </c>
      <c r="Q1035" s="3" t="str">
        <f>IF(Table1[[#This Row],[discounted_price]]&lt;200, "₹ 200",IF(Table1[[#This Row],[discounted_price]]&lt;=500,"₹ 200-₹ 500", "&gt;₹ 500"))</f>
        <v>&gt;₹ 500</v>
      </c>
      <c r="R1035">
        <f>Table1[[#This Row],[rating]]*Table1[[#This Row],[rating_count]]</f>
        <v>21168</v>
      </c>
      <c r="S1035" t="str">
        <f>IF(Table1[[#This Row],[discount_percentage]]&lt;0.25, "Low", IF(Table1[[#This Row],[discount_percentage]]&lt;0.5, "Medium", "High"))</f>
        <v>High</v>
      </c>
    </row>
    <row r="1036" spans="1:19" x14ac:dyDescent="0.25">
      <c r="A1036" t="s">
        <v>2250</v>
      </c>
      <c r="B1036" t="s">
        <v>2251</v>
      </c>
      <c r="C1036" t="str">
        <f>TRIM(LEFT(Table1[[#This Row],[product_name]], FIND(" ", Table1[[#This Row],[product_name]], FIND(" ", Table1[[#This Row],[product_name]], FIND(" ", Table1[[#This Row],[product_name]])+1)+1)))</f>
        <v>Hindware Atlantic Compacto</v>
      </c>
      <c r="D1036" t="str">
        <f>PROPER(Table1[[#This Row],[Column1]])</f>
        <v>Hindware Atlantic Compacto</v>
      </c>
      <c r="E1036" t="s">
        <v>1311</v>
      </c>
      <c r="F1036" t="s">
        <v>2214</v>
      </c>
      <c r="G1036" t="s">
        <v>2227</v>
      </c>
      <c r="H1036" t="s">
        <v>2228</v>
      </c>
      <c r="I1036" s="1">
        <v>499</v>
      </c>
      <c r="J1036" s="1">
        <v>4590</v>
      </c>
      <c r="K1036" s="4">
        <v>0.48</v>
      </c>
      <c r="L1036">
        <f>IF(Table1[[#This Row],[discount_percentage]]&gt;=0.5, 1,0)</f>
        <v>0</v>
      </c>
      <c r="M1036">
        <v>4.0999999999999996</v>
      </c>
      <c r="N1036" s="2">
        <v>444</v>
      </c>
      <c r="O1036" s="5">
        <f>IF(Table1[[#This Row],[rating_count]]&lt;1000, 1, 0)</f>
        <v>1</v>
      </c>
      <c r="P1036" s="6">
        <f>Table1[[#This Row],[actual_price]]*Table1[[#This Row],[rating_count]]</f>
        <v>2037960</v>
      </c>
      <c r="Q1036" s="3" t="str">
        <f>IF(Table1[[#This Row],[discounted_price]]&lt;200, "₹ 200",IF(Table1[[#This Row],[discounted_price]]&lt;=500,"₹ 200-₹ 500", "&gt;₹ 500"))</f>
        <v>₹ 200-₹ 500</v>
      </c>
      <c r="R1036">
        <f>Table1[[#This Row],[rating]]*Table1[[#This Row],[rating_count]]</f>
        <v>1820.3999999999999</v>
      </c>
      <c r="S1036" t="str">
        <f>IF(Table1[[#This Row],[discount_percentage]]&lt;0.25, "Low", IF(Table1[[#This Row],[discount_percentage]]&lt;0.5, "Medium", "High"))</f>
        <v>Medium</v>
      </c>
    </row>
    <row r="1037" spans="1:19" x14ac:dyDescent="0.25">
      <c r="A1037" t="s">
        <v>2252</v>
      </c>
      <c r="B1037" t="s">
        <v>2253</v>
      </c>
      <c r="C1037" t="str">
        <f>TRIM(LEFT(Table1[[#This Row],[product_name]], FIND(" ", Table1[[#This Row],[product_name]], FIND(" ", Table1[[#This Row],[product_name]], FIND(" ", Table1[[#This Row],[product_name]])+1)+1)))</f>
        <v>ATOM Selves-MH 200</v>
      </c>
      <c r="D1037" t="str">
        <f>PROPER(Table1[[#This Row],[Column1]])</f>
        <v>Atom Selves-Mh 200</v>
      </c>
      <c r="E1037" t="s">
        <v>1311</v>
      </c>
      <c r="F1037" t="s">
        <v>2219</v>
      </c>
      <c r="G1037" t="s">
        <v>2220</v>
      </c>
      <c r="H1037" t="s">
        <v>2224</v>
      </c>
      <c r="I1037" s="1">
        <v>1464</v>
      </c>
      <c r="J1037" s="1">
        <v>499</v>
      </c>
      <c r="K1037" s="4">
        <v>0.38</v>
      </c>
      <c r="L1037">
        <f>IF(Table1[[#This Row],[discount_percentage]]&gt;=0.5, 1,0)</f>
        <v>0</v>
      </c>
      <c r="M1037">
        <v>3.9</v>
      </c>
      <c r="N1037" s="2">
        <v>4584</v>
      </c>
      <c r="O1037" s="5">
        <f>IF(Table1[[#This Row],[rating_count]]&lt;1000, 1, 0)</f>
        <v>0</v>
      </c>
      <c r="P1037" s="6">
        <f>Table1[[#This Row],[actual_price]]*Table1[[#This Row],[rating_count]]</f>
        <v>2287416</v>
      </c>
      <c r="Q1037" s="3" t="str">
        <f>IF(Table1[[#This Row],[discounted_price]]&lt;200, "₹ 200",IF(Table1[[#This Row],[discounted_price]]&lt;=500,"₹ 200-₹ 500", "&gt;₹ 500"))</f>
        <v>&gt;₹ 500</v>
      </c>
      <c r="R1037">
        <f>Table1[[#This Row],[rating]]*Table1[[#This Row],[rating_count]]</f>
        <v>17877.599999999999</v>
      </c>
      <c r="S1037" t="str">
        <f>IF(Table1[[#This Row],[discount_percentage]]&lt;0.25, "Low", IF(Table1[[#This Row],[discount_percentage]]&lt;0.5, "Medium", "High"))</f>
        <v>Medium</v>
      </c>
    </row>
    <row r="1038" spans="1:19" x14ac:dyDescent="0.25">
      <c r="A1038" t="s">
        <v>2254</v>
      </c>
      <c r="B1038" t="s">
        <v>2255</v>
      </c>
      <c r="C1038" t="str">
        <f>TRIM(LEFT(Table1[[#This Row],[product_name]], FIND(" ", Table1[[#This Row],[product_name]], FIND(" ", Table1[[#This Row],[product_name]], FIND(" ", Table1[[#This Row],[product_name]])+1)+1)))</f>
        <v>Crompton InstaBliss 3-L</v>
      </c>
      <c r="D1038" t="str">
        <f>PROPER(Table1[[#This Row],[Column1]])</f>
        <v>Crompton Instabliss 3-L</v>
      </c>
      <c r="E1038" t="s">
        <v>1311</v>
      </c>
      <c r="F1038" t="s">
        <v>2214</v>
      </c>
      <c r="G1038" t="s">
        <v>2215</v>
      </c>
      <c r="H1038" t="s">
        <v>2256</v>
      </c>
      <c r="I1038" s="1">
        <v>249</v>
      </c>
      <c r="J1038" s="1">
        <v>4400</v>
      </c>
      <c r="K1038" s="4">
        <v>0.41</v>
      </c>
      <c r="L1038">
        <f>IF(Table1[[#This Row],[discount_percentage]]&gt;=0.5, 1,0)</f>
        <v>0</v>
      </c>
      <c r="M1038">
        <v>4.0999999999999996</v>
      </c>
      <c r="N1038" s="2">
        <v>14947</v>
      </c>
      <c r="O1038" s="5">
        <f>IF(Table1[[#This Row],[rating_count]]&lt;1000, 1, 0)</f>
        <v>0</v>
      </c>
      <c r="P1038" s="6">
        <f>Table1[[#This Row],[actual_price]]*Table1[[#This Row],[rating_count]]</f>
        <v>65766800</v>
      </c>
      <c r="Q1038" s="3" t="str">
        <f>IF(Table1[[#This Row],[discounted_price]]&lt;200, "₹ 200",IF(Table1[[#This Row],[discounted_price]]&lt;=500,"₹ 200-₹ 500", "&gt;₹ 500"))</f>
        <v>₹ 200-₹ 500</v>
      </c>
      <c r="R1038">
        <f>Table1[[#This Row],[rating]]*Table1[[#This Row],[rating_count]]</f>
        <v>61282.7</v>
      </c>
      <c r="S1038" t="str">
        <f>IF(Table1[[#This Row],[discount_percentage]]&lt;0.25, "Low", IF(Table1[[#This Row],[discount_percentage]]&lt;0.5, "Medium", "High"))</f>
        <v>Medium</v>
      </c>
    </row>
    <row r="1039" spans="1:19" x14ac:dyDescent="0.25">
      <c r="A1039" t="s">
        <v>2257</v>
      </c>
      <c r="B1039" t="s">
        <v>2258</v>
      </c>
      <c r="C1039" t="str">
        <f>TRIM(LEFT(Table1[[#This Row],[product_name]], FIND(" ", Table1[[#This Row],[product_name]], FIND(" ", Table1[[#This Row],[product_name]], FIND(" ", Table1[[#This Row],[product_name]])+1)+1)))</f>
        <v>Croma 1100 W</v>
      </c>
      <c r="D1039" t="str">
        <f>PROPER(Table1[[#This Row],[Column1]])</f>
        <v>Croma 1100 W</v>
      </c>
      <c r="E1039" t="s">
        <v>1311</v>
      </c>
      <c r="F1039" t="s">
        <v>2214</v>
      </c>
      <c r="G1039" t="s">
        <v>2227</v>
      </c>
      <c r="H1039" t="s">
        <v>2228</v>
      </c>
      <c r="I1039" s="1">
        <v>625</v>
      </c>
      <c r="J1039" s="1">
        <v>1000</v>
      </c>
      <c r="K1039" s="4">
        <v>0.52</v>
      </c>
      <c r="L1039">
        <f>IF(Table1[[#This Row],[discount_percentage]]&gt;=0.5, 1,0)</f>
        <v>1</v>
      </c>
      <c r="M1039">
        <v>4.2</v>
      </c>
      <c r="N1039" s="2">
        <v>1559</v>
      </c>
      <c r="O1039" s="5">
        <f>IF(Table1[[#This Row],[rating_count]]&lt;1000, 1, 0)</f>
        <v>0</v>
      </c>
      <c r="P1039" s="6">
        <f>Table1[[#This Row],[actual_price]]*Table1[[#This Row],[rating_count]]</f>
        <v>1559000</v>
      </c>
      <c r="Q1039" s="3" t="str">
        <f>IF(Table1[[#This Row],[discounted_price]]&lt;200, "₹ 200",IF(Table1[[#This Row],[discounted_price]]&lt;=500,"₹ 200-₹ 500", "&gt;₹ 500"))</f>
        <v>&gt;₹ 500</v>
      </c>
      <c r="R1039">
        <f>Table1[[#This Row],[rating]]*Table1[[#This Row],[rating_count]]</f>
        <v>6547.8</v>
      </c>
      <c r="S1039" t="str">
        <f>IF(Table1[[#This Row],[discount_percentage]]&lt;0.25, "Low", IF(Table1[[#This Row],[discount_percentage]]&lt;0.5, "Medium", "High"))</f>
        <v>High</v>
      </c>
    </row>
    <row r="1040" spans="1:19" x14ac:dyDescent="0.25">
      <c r="A1040" t="s">
        <v>2259</v>
      </c>
      <c r="B1040" t="s">
        <v>2260</v>
      </c>
      <c r="C1040" t="str">
        <f>TRIM(LEFT(Table1[[#This Row],[product_name]], FIND(" ", Table1[[#This Row],[product_name]], FIND(" ", Table1[[#This Row],[product_name]], FIND(" ", Table1[[#This Row],[product_name]])+1)+1)))</f>
        <v>Lint Roller with</v>
      </c>
      <c r="D1040" t="str">
        <f>PROPER(Table1[[#This Row],[Column1]])</f>
        <v>Lint Roller With</v>
      </c>
      <c r="E1040" t="s">
        <v>1311</v>
      </c>
      <c r="F1040" t="s">
        <v>2214</v>
      </c>
      <c r="G1040" t="s">
        <v>2215</v>
      </c>
      <c r="H1040" t="s">
        <v>2261</v>
      </c>
      <c r="I1040" s="1">
        <v>1290</v>
      </c>
      <c r="J1040" s="1">
        <v>299</v>
      </c>
      <c r="K1040" s="4">
        <v>0.18</v>
      </c>
      <c r="L1040">
        <f>IF(Table1[[#This Row],[discount_percentage]]&gt;=0.5, 1,0)</f>
        <v>0</v>
      </c>
      <c r="M1040">
        <v>4.0999999999999996</v>
      </c>
      <c r="N1040" s="2">
        <v>1660</v>
      </c>
      <c r="O1040" s="5">
        <f>IF(Table1[[#This Row],[rating_count]]&lt;1000, 1, 0)</f>
        <v>0</v>
      </c>
      <c r="P1040" s="6">
        <f>Table1[[#This Row],[actual_price]]*Table1[[#This Row],[rating_count]]</f>
        <v>496340</v>
      </c>
      <c r="Q1040" s="3" t="str">
        <f>IF(Table1[[#This Row],[discounted_price]]&lt;200, "₹ 200",IF(Table1[[#This Row],[discounted_price]]&lt;=500,"₹ 200-₹ 500", "&gt;₹ 500"))</f>
        <v>&gt;₹ 500</v>
      </c>
      <c r="R1040">
        <f>Table1[[#This Row],[rating]]*Table1[[#This Row],[rating_count]]</f>
        <v>6805.9999999999991</v>
      </c>
      <c r="S1040" t="str">
        <f>IF(Table1[[#This Row],[discount_percentage]]&lt;0.25, "Low", IF(Table1[[#This Row],[discount_percentage]]&lt;0.5, "Medium", "High"))</f>
        <v>Low</v>
      </c>
    </row>
    <row r="1041" spans="1:19" x14ac:dyDescent="0.25">
      <c r="A1041" t="s">
        <v>2262</v>
      </c>
      <c r="B1041" t="s">
        <v>2263</v>
      </c>
      <c r="C1041" t="str">
        <f>TRIM(LEFT(Table1[[#This Row],[product_name]], FIND(" ", Table1[[#This Row],[product_name]], FIND(" ", Table1[[#This Row],[product_name]], FIND(" ", Table1[[#This Row],[product_name]])+1)+1)))</f>
        <v>Portable Lint Remover</v>
      </c>
      <c r="D1041" t="str">
        <f>PROPER(Table1[[#This Row],[Column1]])</f>
        <v>Portable Lint Remover</v>
      </c>
      <c r="E1041" t="s">
        <v>1311</v>
      </c>
      <c r="F1041" t="s">
        <v>2219</v>
      </c>
      <c r="G1041" t="s">
        <v>2264</v>
      </c>
      <c r="H1041" t="s">
        <v>2265</v>
      </c>
      <c r="I1041" s="1">
        <v>3600</v>
      </c>
      <c r="J1041" s="1">
        <v>799</v>
      </c>
      <c r="K1041" s="4">
        <v>0.78</v>
      </c>
      <c r="L1041">
        <f>IF(Table1[[#This Row],[discount_percentage]]&gt;=0.5, 1,0)</f>
        <v>1</v>
      </c>
      <c r="M1041">
        <v>3.5</v>
      </c>
      <c r="N1041" s="2">
        <v>132</v>
      </c>
      <c r="O1041" s="5">
        <f>IF(Table1[[#This Row],[rating_count]]&lt;1000, 1, 0)</f>
        <v>1</v>
      </c>
      <c r="P1041" s="6">
        <f>Table1[[#This Row],[actual_price]]*Table1[[#This Row],[rating_count]]</f>
        <v>105468</v>
      </c>
      <c r="Q1041" s="3" t="str">
        <f>IF(Table1[[#This Row],[discounted_price]]&lt;200, "₹ 200",IF(Table1[[#This Row],[discounted_price]]&lt;=500,"₹ 200-₹ 500", "&gt;₹ 500"))</f>
        <v>&gt;₹ 500</v>
      </c>
      <c r="R1041">
        <f>Table1[[#This Row],[rating]]*Table1[[#This Row],[rating_count]]</f>
        <v>462</v>
      </c>
      <c r="S1041" t="str">
        <f>IF(Table1[[#This Row],[discount_percentage]]&lt;0.25, "Low", IF(Table1[[#This Row],[discount_percentage]]&lt;0.5, "Medium", "High"))</f>
        <v>High</v>
      </c>
    </row>
    <row r="1042" spans="1:19" x14ac:dyDescent="0.25">
      <c r="A1042" t="s">
        <v>2266</v>
      </c>
      <c r="B1042" t="s">
        <v>2267</v>
      </c>
      <c r="C1042" t="str">
        <f>TRIM(LEFT(Table1[[#This Row],[product_name]], FIND(" ", Table1[[#This Row],[product_name]], FIND(" ", Table1[[#This Row],[product_name]], FIND(" ", Table1[[#This Row],[product_name]])+1)+1)))</f>
        <v>atomberg Renesa 1200mm</v>
      </c>
      <c r="D1042" t="str">
        <f>PROPER(Table1[[#This Row],[Column1]])</f>
        <v>Atomberg Renesa 1200Mm</v>
      </c>
      <c r="E1042" t="s">
        <v>1311</v>
      </c>
      <c r="F1042" t="s">
        <v>2219</v>
      </c>
      <c r="G1042" t="s">
        <v>2220</v>
      </c>
      <c r="I1042" s="1">
        <v>6549</v>
      </c>
      <c r="J1042" s="1">
        <v>5190</v>
      </c>
      <c r="K1042" s="4">
        <v>0.31</v>
      </c>
      <c r="L1042">
        <f>IF(Table1[[#This Row],[discount_percentage]]&gt;=0.5, 1,0)</f>
        <v>0</v>
      </c>
      <c r="M1042">
        <v>4.3</v>
      </c>
      <c r="N1042" s="2">
        <v>28629</v>
      </c>
      <c r="O1042" s="5">
        <f>IF(Table1[[#This Row],[rating_count]]&lt;1000, 1, 0)</f>
        <v>0</v>
      </c>
      <c r="P1042" s="6">
        <f>Table1[[#This Row],[actual_price]]*Table1[[#This Row],[rating_count]]</f>
        <v>148584510</v>
      </c>
      <c r="Q1042" s="3" t="str">
        <f>IF(Table1[[#This Row],[discounted_price]]&lt;200, "₹ 200",IF(Table1[[#This Row],[discounted_price]]&lt;=500,"₹ 200-₹ 500", "&gt;₹ 500"))</f>
        <v>&gt;₹ 500</v>
      </c>
      <c r="R1042">
        <f>Table1[[#This Row],[rating]]*Table1[[#This Row],[rating_count]]</f>
        <v>123104.7</v>
      </c>
      <c r="S1042" t="str">
        <f>IF(Table1[[#This Row],[discount_percentage]]&lt;0.25, "Low", IF(Table1[[#This Row],[discount_percentage]]&lt;0.5, "Medium", "High"))</f>
        <v>Medium</v>
      </c>
    </row>
    <row r="1043" spans="1:19" x14ac:dyDescent="0.25">
      <c r="A1043" t="s">
        <v>2268</v>
      </c>
      <c r="B1043" t="s">
        <v>2269</v>
      </c>
      <c r="C1043" t="str">
        <f>TRIM(LEFT(Table1[[#This Row],[product_name]], FIND(" ", Table1[[#This Row],[product_name]], FIND(" ", Table1[[#This Row],[product_name]], FIND(" ", Table1[[#This Row],[product_name]])+1)+1)))</f>
        <v>Pigeon by Stovekraft</v>
      </c>
      <c r="D1043" t="str">
        <f>PROPER(Table1[[#This Row],[Column1]])</f>
        <v>Pigeon By Stovekraft</v>
      </c>
      <c r="E1043" t="s">
        <v>1311</v>
      </c>
      <c r="F1043" t="s">
        <v>2214</v>
      </c>
      <c r="G1043" t="s">
        <v>2215</v>
      </c>
      <c r="H1043" t="s">
        <v>2216</v>
      </c>
      <c r="I1043" s="1">
        <v>1625</v>
      </c>
      <c r="J1043" s="1">
        <v>1345</v>
      </c>
      <c r="K1043" s="4">
        <v>0.48</v>
      </c>
      <c r="L1043">
        <f>IF(Table1[[#This Row],[discount_percentage]]&gt;=0.5, 1,0)</f>
        <v>0</v>
      </c>
      <c r="M1043">
        <v>3.9</v>
      </c>
      <c r="N1043" s="2">
        <v>8446</v>
      </c>
      <c r="O1043" s="5">
        <f>IF(Table1[[#This Row],[rating_count]]&lt;1000, 1, 0)</f>
        <v>0</v>
      </c>
      <c r="P1043" s="6">
        <f>Table1[[#This Row],[actual_price]]*Table1[[#This Row],[rating_count]]</f>
        <v>11359870</v>
      </c>
      <c r="Q1043" s="3" t="str">
        <f>IF(Table1[[#This Row],[discounted_price]]&lt;200, "₹ 200",IF(Table1[[#This Row],[discounted_price]]&lt;=500,"₹ 200-₹ 500", "&gt;₹ 500"))</f>
        <v>&gt;₹ 500</v>
      </c>
      <c r="R1043">
        <f>Table1[[#This Row],[rating]]*Table1[[#This Row],[rating_count]]</f>
        <v>32939.4</v>
      </c>
      <c r="S1043" t="str">
        <f>IF(Table1[[#This Row],[discount_percentage]]&lt;0.25, "Low", IF(Table1[[#This Row],[discount_percentage]]&lt;0.5, "Medium", "High"))</f>
        <v>Medium</v>
      </c>
    </row>
    <row r="1044" spans="1:19" x14ac:dyDescent="0.25">
      <c r="A1044" t="s">
        <v>2270</v>
      </c>
      <c r="B1044" t="s">
        <v>2271</v>
      </c>
      <c r="C1044" t="str">
        <f>TRIM(LEFT(Table1[[#This Row],[product_name]], FIND(" ", Table1[[#This Row],[product_name]], FIND(" ", Table1[[#This Row],[product_name]], FIND(" ", Table1[[#This Row],[product_name]])+1)+1)))</f>
        <v>Usha CookJoy (CJ1600WPC)</v>
      </c>
      <c r="D1044" t="str">
        <f>PROPER(Table1[[#This Row],[Column1]])</f>
        <v>Usha Cookjoy (Cj1600Wpc)</v>
      </c>
      <c r="E1044" t="s">
        <v>1311</v>
      </c>
      <c r="F1044" t="s">
        <v>2219</v>
      </c>
      <c r="G1044" t="s">
        <v>2264</v>
      </c>
      <c r="H1044" t="s">
        <v>2265</v>
      </c>
      <c r="I1044" s="1">
        <v>2599</v>
      </c>
      <c r="J1044" s="1">
        <v>4000</v>
      </c>
      <c r="K1044" s="4">
        <v>0.48</v>
      </c>
      <c r="L1044">
        <f>IF(Table1[[#This Row],[discount_percentage]]&gt;=0.5, 1,0)</f>
        <v>0</v>
      </c>
      <c r="M1044">
        <v>4.2</v>
      </c>
      <c r="N1044" s="2">
        <v>11199</v>
      </c>
      <c r="O1044" s="5">
        <f>IF(Table1[[#This Row],[rating_count]]&lt;1000, 1, 0)</f>
        <v>0</v>
      </c>
      <c r="P1044" s="6">
        <f>Table1[[#This Row],[actual_price]]*Table1[[#This Row],[rating_count]]</f>
        <v>44796000</v>
      </c>
      <c r="Q1044" s="3" t="str">
        <f>IF(Table1[[#This Row],[discounted_price]]&lt;200, "₹ 200",IF(Table1[[#This Row],[discounted_price]]&lt;=500,"₹ 200-₹ 500", "&gt;₹ 500"))</f>
        <v>&gt;₹ 500</v>
      </c>
      <c r="R1044">
        <f>Table1[[#This Row],[rating]]*Table1[[#This Row],[rating_count]]</f>
        <v>47035.8</v>
      </c>
      <c r="S1044" t="str">
        <f>IF(Table1[[#This Row],[discount_percentage]]&lt;0.25, "Low", IF(Table1[[#This Row],[discount_percentage]]&lt;0.5, "Medium", "High"))</f>
        <v>Medium</v>
      </c>
    </row>
    <row r="1045" spans="1:19" x14ac:dyDescent="0.25">
      <c r="A1045" t="s">
        <v>2272</v>
      </c>
      <c r="B1045" t="s">
        <v>2273</v>
      </c>
      <c r="C1045" t="str">
        <f>TRIM(LEFT(Table1[[#This Row],[product_name]], FIND(" ", Table1[[#This Row],[product_name]], FIND(" ", Table1[[#This Row],[product_name]], FIND(" ", Table1[[#This Row],[product_name]])+1)+1)))</f>
        <v>Reffair AX30 [MAX]</v>
      </c>
      <c r="D1045" t="str">
        <f>PROPER(Table1[[#This Row],[Column1]])</f>
        <v>Reffair Ax30 [Max]</v>
      </c>
      <c r="E1045" t="s">
        <v>1311</v>
      </c>
      <c r="F1045" t="s">
        <v>2214</v>
      </c>
      <c r="G1045" t="s">
        <v>2215</v>
      </c>
      <c r="H1045" t="s">
        <v>2216</v>
      </c>
      <c r="I1045" s="1">
        <v>1199</v>
      </c>
      <c r="J1045" s="1">
        <v>4000</v>
      </c>
      <c r="K1045" s="4">
        <v>0.42</v>
      </c>
      <c r="L1045">
        <f>IF(Table1[[#This Row],[discount_percentage]]&gt;=0.5, 1,0)</f>
        <v>0</v>
      </c>
      <c r="M1045">
        <v>3.8</v>
      </c>
      <c r="N1045" s="2">
        <v>1118</v>
      </c>
      <c r="O1045" s="5">
        <f>IF(Table1[[#This Row],[rating_count]]&lt;1000, 1, 0)</f>
        <v>0</v>
      </c>
      <c r="P1045" s="6">
        <f>Table1[[#This Row],[actual_price]]*Table1[[#This Row],[rating_count]]</f>
        <v>4472000</v>
      </c>
      <c r="Q1045" s="3" t="str">
        <f>IF(Table1[[#This Row],[discounted_price]]&lt;200, "₹ 200",IF(Table1[[#This Row],[discounted_price]]&lt;=500,"₹ 200-₹ 500", "&gt;₹ 500"))</f>
        <v>&gt;₹ 500</v>
      </c>
      <c r="R1045">
        <f>Table1[[#This Row],[rating]]*Table1[[#This Row],[rating_count]]</f>
        <v>4248.3999999999996</v>
      </c>
      <c r="S1045" t="str">
        <f>IF(Table1[[#This Row],[discount_percentage]]&lt;0.25, "Low", IF(Table1[[#This Row],[discount_percentage]]&lt;0.5, "Medium", "High"))</f>
        <v>Medium</v>
      </c>
    </row>
    <row r="1046" spans="1:19" x14ac:dyDescent="0.25">
      <c r="A1046" t="s">
        <v>2274</v>
      </c>
      <c r="B1046" t="s">
        <v>2275</v>
      </c>
      <c r="C1046" t="str">
        <f>TRIM(LEFT(Table1[[#This Row],[product_name]], FIND(" ", Table1[[#This Row],[product_name]], FIND(" ", Table1[[#This Row],[product_name]], FIND(" ", Table1[[#This Row],[product_name]])+1)+1)))</f>
        <v>!!1000 Watt/2000-Watt Room</v>
      </c>
      <c r="D1046" t="str">
        <f>PROPER(Table1[[#This Row],[Column1]])</f>
        <v>!!1000 Watt/2000-Watt Room</v>
      </c>
      <c r="E1046" t="s">
        <v>1311</v>
      </c>
      <c r="F1046" t="s">
        <v>2219</v>
      </c>
      <c r="G1046" t="s">
        <v>2264</v>
      </c>
      <c r="H1046" t="s">
        <v>2276</v>
      </c>
      <c r="I1046" s="1">
        <v>5499</v>
      </c>
      <c r="J1046" s="1">
        <v>1599</v>
      </c>
      <c r="K1046" s="4">
        <v>0.51</v>
      </c>
      <c r="L1046">
        <f>IF(Table1[[#This Row],[discount_percentage]]&gt;=0.5, 1,0)</f>
        <v>1</v>
      </c>
      <c r="M1046">
        <v>4.5</v>
      </c>
      <c r="N1046" s="2">
        <v>11</v>
      </c>
      <c r="O1046" s="5">
        <f>IF(Table1[[#This Row],[rating_count]]&lt;1000, 1, 0)</f>
        <v>1</v>
      </c>
      <c r="P1046" s="6">
        <f>Table1[[#This Row],[actual_price]]*Table1[[#This Row],[rating_count]]</f>
        <v>17589</v>
      </c>
      <c r="Q1046" s="3" t="str">
        <f>IF(Table1[[#This Row],[discounted_price]]&lt;200, "₹ 200",IF(Table1[[#This Row],[discounted_price]]&lt;=500,"₹ 200-₹ 500", "&gt;₹ 500"))</f>
        <v>&gt;₹ 500</v>
      </c>
      <c r="R1046">
        <f>Table1[[#This Row],[rating]]*Table1[[#This Row],[rating_count]]</f>
        <v>49.5</v>
      </c>
      <c r="S1046" t="str">
        <f>IF(Table1[[#This Row],[discount_percentage]]&lt;0.25, "Low", IF(Table1[[#This Row],[discount_percentage]]&lt;0.5, "Medium", "High"))</f>
        <v>High</v>
      </c>
    </row>
    <row r="1047" spans="1:19" x14ac:dyDescent="0.25">
      <c r="A1047" t="s">
        <v>2277</v>
      </c>
      <c r="B1047" t="s">
        <v>2278</v>
      </c>
      <c r="C1047" t="str">
        <f>TRIM(LEFT(Table1[[#This Row],[product_name]], FIND(" ", Table1[[#This Row],[product_name]], FIND(" ", Table1[[#This Row],[product_name]], FIND(" ", Table1[[#This Row],[product_name]])+1)+1)))</f>
        <v>Eureka Forbes Wet</v>
      </c>
      <c r="D1047" t="str">
        <f>PROPER(Table1[[#This Row],[Column1]])</f>
        <v>Eureka Forbes Wet</v>
      </c>
      <c r="E1047" t="s">
        <v>1311</v>
      </c>
      <c r="F1047" t="s">
        <v>2214</v>
      </c>
      <c r="G1047" t="s">
        <v>2215</v>
      </c>
      <c r="H1047" t="s">
        <v>2261</v>
      </c>
      <c r="I1047" s="1">
        <v>1299</v>
      </c>
      <c r="J1047" s="1">
        <v>9999</v>
      </c>
      <c r="K1047" s="4">
        <v>0.45</v>
      </c>
      <c r="L1047">
        <f>IF(Table1[[#This Row],[discount_percentage]]&gt;=0.5, 1,0)</f>
        <v>0</v>
      </c>
      <c r="M1047">
        <v>3.8</v>
      </c>
      <c r="N1047" s="2">
        <v>4353</v>
      </c>
      <c r="O1047" s="5">
        <f>IF(Table1[[#This Row],[rating_count]]&lt;1000, 1, 0)</f>
        <v>0</v>
      </c>
      <c r="P1047" s="6">
        <f>Table1[[#This Row],[actual_price]]*Table1[[#This Row],[rating_count]]</f>
        <v>43525647</v>
      </c>
      <c r="Q1047" s="3" t="str">
        <f>IF(Table1[[#This Row],[discounted_price]]&lt;200, "₹ 200",IF(Table1[[#This Row],[discounted_price]]&lt;=500,"₹ 200-₹ 500", "&gt;₹ 500"))</f>
        <v>&gt;₹ 500</v>
      </c>
      <c r="R1047">
        <f>Table1[[#This Row],[rating]]*Table1[[#This Row],[rating_count]]</f>
        <v>16541.399999999998</v>
      </c>
      <c r="S1047" t="str">
        <f>IF(Table1[[#This Row],[discount_percentage]]&lt;0.25, "Low", IF(Table1[[#This Row],[discount_percentage]]&lt;0.5, "Medium", "High"))</f>
        <v>Medium</v>
      </c>
    </row>
    <row r="1048" spans="1:19" x14ac:dyDescent="0.25">
      <c r="A1048" t="s">
        <v>2279</v>
      </c>
      <c r="B1048" t="s">
        <v>2280</v>
      </c>
      <c r="C1048" t="str">
        <f>TRIM(LEFT(Table1[[#This Row],[product_name]], FIND(" ", Table1[[#This Row],[product_name]], FIND(" ", Table1[[#This Row],[product_name]], FIND(" ", Table1[[#This Row],[product_name]])+1)+1)))</f>
        <v>Activa Heat-Max 2000</v>
      </c>
      <c r="D1048" t="str">
        <f>PROPER(Table1[[#This Row],[Column1]])</f>
        <v>Activa Heat-Max 2000</v>
      </c>
      <c r="E1048" t="s">
        <v>1311</v>
      </c>
      <c r="F1048" t="s">
        <v>2214</v>
      </c>
      <c r="G1048" t="s">
        <v>2227</v>
      </c>
      <c r="H1048" t="s">
        <v>2228</v>
      </c>
      <c r="I1048" s="1">
        <v>599</v>
      </c>
      <c r="J1048" s="1">
        <v>1990</v>
      </c>
      <c r="K1048" s="4">
        <v>0.55000000000000004</v>
      </c>
      <c r="L1048">
        <f>IF(Table1[[#This Row],[discount_percentage]]&gt;=0.5, 1,0)</f>
        <v>1</v>
      </c>
      <c r="M1048">
        <v>4.0999999999999996</v>
      </c>
      <c r="N1048" s="2">
        <v>185</v>
      </c>
      <c r="O1048" s="5">
        <f>IF(Table1[[#This Row],[rating_count]]&lt;1000, 1, 0)</f>
        <v>1</v>
      </c>
      <c r="P1048" s="6">
        <f>Table1[[#This Row],[actual_price]]*Table1[[#This Row],[rating_count]]</f>
        <v>368150</v>
      </c>
      <c r="Q1048" s="3" t="str">
        <f>IF(Table1[[#This Row],[discounted_price]]&lt;200, "₹ 200",IF(Table1[[#This Row],[discounted_price]]&lt;=500,"₹ 200-₹ 500", "&gt;₹ 500"))</f>
        <v>&gt;₹ 500</v>
      </c>
      <c r="R1048">
        <f>Table1[[#This Row],[rating]]*Table1[[#This Row],[rating_count]]</f>
        <v>758.49999999999989</v>
      </c>
      <c r="S1048" t="str">
        <f>IF(Table1[[#This Row],[discount_percentage]]&lt;0.25, "Low", IF(Table1[[#This Row],[discount_percentage]]&lt;0.5, "Medium", "High"))</f>
        <v>High</v>
      </c>
    </row>
    <row r="1049" spans="1:19" x14ac:dyDescent="0.25">
      <c r="A1049" t="s">
        <v>2281</v>
      </c>
      <c r="B1049" t="s">
        <v>2282</v>
      </c>
      <c r="C1049" t="str">
        <f>TRIM(LEFT(Table1[[#This Row],[product_name]], FIND(" ", Table1[[#This Row],[product_name]], FIND(" ", Table1[[#This Row],[product_name]], FIND(" ", Table1[[#This Row],[product_name]])+1)+1)))</f>
        <v>PHILIPS HL1655/00 Hand</v>
      </c>
      <c r="D1049" t="str">
        <f>PROPER(Table1[[#This Row],[Column1]])</f>
        <v>Philips Hl1655/00 Hand</v>
      </c>
      <c r="E1049" t="s">
        <v>1311</v>
      </c>
      <c r="F1049" t="s">
        <v>2214</v>
      </c>
      <c r="G1049" t="s">
        <v>2215</v>
      </c>
      <c r="H1049" t="s">
        <v>2261</v>
      </c>
      <c r="I1049" s="1">
        <v>1999</v>
      </c>
      <c r="J1049" s="1">
        <v>1695</v>
      </c>
      <c r="K1049" s="4">
        <v>0</v>
      </c>
      <c r="L1049">
        <f>IF(Table1[[#This Row],[discount_percentage]]&gt;=0.5, 1,0)</f>
        <v>0</v>
      </c>
      <c r="M1049">
        <v>4.2</v>
      </c>
      <c r="N1049" s="2">
        <v>14290</v>
      </c>
      <c r="O1049" s="5">
        <f>IF(Table1[[#This Row],[rating_count]]&lt;1000, 1, 0)</f>
        <v>0</v>
      </c>
      <c r="P1049" s="6">
        <f>Table1[[#This Row],[actual_price]]*Table1[[#This Row],[rating_count]]</f>
        <v>24221550</v>
      </c>
      <c r="Q1049" s="3" t="str">
        <f>IF(Table1[[#This Row],[discounted_price]]&lt;200, "₹ 200",IF(Table1[[#This Row],[discounted_price]]&lt;=500,"₹ 200-₹ 500", "&gt;₹ 500"))</f>
        <v>&gt;₹ 500</v>
      </c>
      <c r="R1049">
        <f>Table1[[#This Row],[rating]]*Table1[[#This Row],[rating_count]]</f>
        <v>60018</v>
      </c>
      <c r="S1049" t="str">
        <f>IF(Table1[[#This Row],[discount_percentage]]&lt;0.25, "Low", IF(Table1[[#This Row],[discount_percentage]]&lt;0.5, "Medium", "High"))</f>
        <v>Low</v>
      </c>
    </row>
    <row r="1050" spans="1:19" x14ac:dyDescent="0.25">
      <c r="A1050" t="s">
        <v>2283</v>
      </c>
      <c r="B1050" t="s">
        <v>2284</v>
      </c>
      <c r="C1050" t="str">
        <f>TRIM(LEFT(Table1[[#This Row],[product_name]], FIND(" ", Table1[[#This Row],[product_name]], FIND(" ", Table1[[#This Row],[product_name]], FIND(" ", Table1[[#This Row],[product_name]])+1)+1)))</f>
        <v>Bajaj DX-2 600W</v>
      </c>
      <c r="D1050" t="str">
        <f>PROPER(Table1[[#This Row],[Column1]])</f>
        <v>Bajaj Dx-2 600W</v>
      </c>
      <c r="E1050" t="s">
        <v>1311</v>
      </c>
      <c r="F1050" t="s">
        <v>2214</v>
      </c>
      <c r="G1050" t="s">
        <v>2215</v>
      </c>
      <c r="H1050" t="s">
        <v>2216</v>
      </c>
      <c r="I1050" s="1">
        <v>549</v>
      </c>
      <c r="J1050" s="1">
        <v>940</v>
      </c>
      <c r="K1050" s="4">
        <v>0.47</v>
      </c>
      <c r="L1050">
        <f>IF(Table1[[#This Row],[discount_percentage]]&gt;=0.5, 1,0)</f>
        <v>0</v>
      </c>
      <c r="M1050">
        <v>4.0999999999999996</v>
      </c>
      <c r="N1050" s="2">
        <v>3036</v>
      </c>
      <c r="O1050" s="5">
        <f>IF(Table1[[#This Row],[rating_count]]&lt;1000, 1, 0)</f>
        <v>0</v>
      </c>
      <c r="P1050" s="6">
        <f>Table1[[#This Row],[actual_price]]*Table1[[#This Row],[rating_count]]</f>
        <v>2853840</v>
      </c>
      <c r="Q1050" s="3" t="str">
        <f>IF(Table1[[#This Row],[discounted_price]]&lt;200, "₹ 200",IF(Table1[[#This Row],[discounted_price]]&lt;=500,"₹ 200-₹ 500", "&gt;₹ 500"))</f>
        <v>&gt;₹ 500</v>
      </c>
      <c r="R1050">
        <f>Table1[[#This Row],[rating]]*Table1[[#This Row],[rating_count]]</f>
        <v>12447.599999999999</v>
      </c>
      <c r="S1050" t="str">
        <f>IF(Table1[[#This Row],[discount_percentage]]&lt;0.25, "Low", IF(Table1[[#This Row],[discount_percentage]]&lt;0.5, "Medium", "High"))</f>
        <v>Medium</v>
      </c>
    </row>
    <row r="1051" spans="1:19" x14ac:dyDescent="0.25">
      <c r="A1051" t="s">
        <v>2285</v>
      </c>
      <c r="B1051" t="s">
        <v>2286</v>
      </c>
      <c r="C1051" t="str">
        <f>TRIM(LEFT(Table1[[#This Row],[product_name]], FIND(" ", Table1[[#This Row],[product_name]], FIND(" ", Table1[[#This Row],[product_name]], FIND(" ", Table1[[#This Row],[product_name]])+1)+1)))</f>
        <v>V-Guard Zio Instant</v>
      </c>
      <c r="D1051" t="str">
        <f>PROPER(Table1[[#This Row],[Column1]])</f>
        <v>V-Guard Zio Instant</v>
      </c>
      <c r="E1051" t="s">
        <v>1311</v>
      </c>
      <c r="F1051" t="s">
        <v>2219</v>
      </c>
      <c r="G1051" t="s">
        <v>2220</v>
      </c>
      <c r="H1051" t="s">
        <v>2221</v>
      </c>
      <c r="I1051" s="1">
        <v>999</v>
      </c>
      <c r="J1051" s="1">
        <v>4700</v>
      </c>
      <c r="K1051" s="4">
        <v>0.43</v>
      </c>
      <c r="L1051">
        <f>IF(Table1[[#This Row],[discount_percentage]]&gt;=0.5, 1,0)</f>
        <v>0</v>
      </c>
      <c r="M1051">
        <v>4.2</v>
      </c>
      <c r="N1051" s="2">
        <v>1296</v>
      </c>
      <c r="O1051" s="5">
        <f>IF(Table1[[#This Row],[rating_count]]&lt;1000, 1, 0)</f>
        <v>0</v>
      </c>
      <c r="P1051" s="6">
        <f>Table1[[#This Row],[actual_price]]*Table1[[#This Row],[rating_count]]</f>
        <v>6091200</v>
      </c>
      <c r="Q1051" s="3" t="str">
        <f>IF(Table1[[#This Row],[discounted_price]]&lt;200, "₹ 200",IF(Table1[[#This Row],[discounted_price]]&lt;=500,"₹ 200-₹ 500", "&gt;₹ 500"))</f>
        <v>&gt;₹ 500</v>
      </c>
      <c r="R1051">
        <f>Table1[[#This Row],[rating]]*Table1[[#This Row],[rating_count]]</f>
        <v>5443.2</v>
      </c>
      <c r="S1051" t="str">
        <f>IF(Table1[[#This Row],[discount_percentage]]&lt;0.25, "Low", IF(Table1[[#This Row],[discount_percentage]]&lt;0.5, "Medium", "High"))</f>
        <v>Medium</v>
      </c>
    </row>
    <row r="1052" spans="1:19" x14ac:dyDescent="0.25">
      <c r="A1052" t="s">
        <v>2287</v>
      </c>
      <c r="B1052" t="s">
        <v>2288</v>
      </c>
      <c r="C1052" t="str">
        <f>TRIM(LEFT(Table1[[#This Row],[product_name]], FIND(" ", Table1[[#This Row],[product_name]], FIND(" ", Table1[[#This Row],[product_name]], FIND(" ", Table1[[#This Row],[product_name]])+1)+1)))</f>
        <v>Homeistic Applience‚Ñ¢ Instant</v>
      </c>
      <c r="D1052" t="str">
        <f>PROPER(Table1[[#This Row],[Column1]])</f>
        <v>Homeistic Applience‚Ñ¢ Instant</v>
      </c>
      <c r="E1052" t="s">
        <v>1311</v>
      </c>
      <c r="F1052" t="s">
        <v>2214</v>
      </c>
      <c r="G1052" t="s">
        <v>2227</v>
      </c>
      <c r="H1052" t="s">
        <v>2228</v>
      </c>
      <c r="I1052" s="1">
        <v>398</v>
      </c>
      <c r="J1052" s="1">
        <v>2999</v>
      </c>
      <c r="K1052" s="4">
        <v>0.52</v>
      </c>
      <c r="L1052">
        <f>IF(Table1[[#This Row],[discount_percentage]]&gt;=0.5, 1,0)</f>
        <v>1</v>
      </c>
      <c r="M1052">
        <v>4.5</v>
      </c>
      <c r="N1052" s="2">
        <v>19</v>
      </c>
      <c r="O1052" s="5">
        <f>IF(Table1[[#This Row],[rating_count]]&lt;1000, 1, 0)</f>
        <v>1</v>
      </c>
      <c r="P1052" s="6">
        <f>Table1[[#This Row],[actual_price]]*Table1[[#This Row],[rating_count]]</f>
        <v>56981</v>
      </c>
      <c r="Q1052" s="3" t="str">
        <f>IF(Table1[[#This Row],[discounted_price]]&lt;200, "₹ 200",IF(Table1[[#This Row],[discounted_price]]&lt;=500,"₹ 200-₹ 500", "&gt;₹ 500"))</f>
        <v>₹ 200-₹ 500</v>
      </c>
      <c r="R1052">
        <f>Table1[[#This Row],[rating]]*Table1[[#This Row],[rating_count]]</f>
        <v>85.5</v>
      </c>
      <c r="S1052" t="str">
        <f>IF(Table1[[#This Row],[discount_percentage]]&lt;0.25, "Low", IF(Table1[[#This Row],[discount_percentage]]&lt;0.5, "Medium", "High"))</f>
        <v>High</v>
      </c>
    </row>
    <row r="1053" spans="1:19" x14ac:dyDescent="0.25">
      <c r="A1053" t="s">
        <v>2289</v>
      </c>
      <c r="B1053" t="s">
        <v>2290</v>
      </c>
      <c r="C1053" t="str">
        <f>TRIM(LEFT(Table1[[#This Row],[product_name]], FIND(" ", Table1[[#This Row],[product_name]], FIND(" ", Table1[[#This Row],[product_name]], FIND(" ", Table1[[#This Row],[product_name]])+1)+1)))</f>
        <v>Kitchenwell 18Pc Plastic</v>
      </c>
      <c r="D1053" t="str">
        <f>PROPER(Table1[[#This Row],[Column1]])</f>
        <v>Kitchenwell 18Pc Plastic</v>
      </c>
      <c r="E1053" t="s">
        <v>1311</v>
      </c>
      <c r="F1053" t="s">
        <v>2219</v>
      </c>
      <c r="G1053" t="s">
        <v>2264</v>
      </c>
      <c r="H1053" t="s">
        <v>2291</v>
      </c>
      <c r="I1053" s="1">
        <v>539</v>
      </c>
      <c r="J1053" s="1">
        <v>79</v>
      </c>
      <c r="K1053" s="4">
        <v>0</v>
      </c>
      <c r="L1053">
        <f>IF(Table1[[#This Row],[discount_percentage]]&gt;=0.5, 1,0)</f>
        <v>0</v>
      </c>
      <c r="M1053">
        <v>4</v>
      </c>
      <c r="N1053" s="2">
        <v>97</v>
      </c>
      <c r="O1053" s="5">
        <f>IF(Table1[[#This Row],[rating_count]]&lt;1000, 1, 0)</f>
        <v>1</v>
      </c>
      <c r="P1053" s="6">
        <f>Table1[[#This Row],[actual_price]]*Table1[[#This Row],[rating_count]]</f>
        <v>7663</v>
      </c>
      <c r="Q1053" s="3" t="str">
        <f>IF(Table1[[#This Row],[discounted_price]]&lt;200, "₹ 200",IF(Table1[[#This Row],[discounted_price]]&lt;=500,"₹ 200-₹ 500", "&gt;₹ 500"))</f>
        <v>&gt;₹ 500</v>
      </c>
      <c r="R1053">
        <f>Table1[[#This Row],[rating]]*Table1[[#This Row],[rating_count]]</f>
        <v>388</v>
      </c>
      <c r="S1053" t="str">
        <f>IF(Table1[[#This Row],[discount_percentage]]&lt;0.25, "Low", IF(Table1[[#This Row],[discount_percentage]]&lt;0.5, "Medium", "High"))</f>
        <v>Low</v>
      </c>
    </row>
    <row r="1054" spans="1:19" x14ac:dyDescent="0.25">
      <c r="A1054" t="s">
        <v>2292</v>
      </c>
      <c r="B1054" t="s">
        <v>2293</v>
      </c>
      <c r="C1054" t="str">
        <f>TRIM(LEFT(Table1[[#This Row],[product_name]], FIND(" ", Table1[[#This Row],[product_name]], FIND(" ", Table1[[#This Row],[product_name]], FIND(" ", Table1[[#This Row],[product_name]])+1)+1)))</f>
        <v>Havells Instanio 10</v>
      </c>
      <c r="D1054" t="str">
        <f>PROPER(Table1[[#This Row],[Column1]])</f>
        <v>Havells Instanio 10</v>
      </c>
      <c r="E1054" t="s">
        <v>1311</v>
      </c>
      <c r="F1054" t="s">
        <v>2214</v>
      </c>
      <c r="G1054" t="s">
        <v>2215</v>
      </c>
      <c r="H1054" t="s">
        <v>2216</v>
      </c>
      <c r="I1054" s="1">
        <v>699</v>
      </c>
      <c r="J1054" s="1">
        <v>14290</v>
      </c>
      <c r="K1054" s="4">
        <v>0.51</v>
      </c>
      <c r="L1054">
        <f>IF(Table1[[#This Row],[discount_percentage]]&gt;=0.5, 1,0)</f>
        <v>1</v>
      </c>
      <c r="M1054">
        <v>4.4000000000000004</v>
      </c>
      <c r="N1054" s="2">
        <v>1771</v>
      </c>
      <c r="O1054" s="5">
        <f>IF(Table1[[#This Row],[rating_count]]&lt;1000, 1, 0)</f>
        <v>0</v>
      </c>
      <c r="P1054" s="6">
        <f>Table1[[#This Row],[actual_price]]*Table1[[#This Row],[rating_count]]</f>
        <v>25307590</v>
      </c>
      <c r="Q1054" s="3" t="str">
        <f>IF(Table1[[#This Row],[discounted_price]]&lt;200, "₹ 200",IF(Table1[[#This Row],[discounted_price]]&lt;=500,"₹ 200-₹ 500", "&gt;₹ 500"))</f>
        <v>&gt;₹ 500</v>
      </c>
      <c r="R1054">
        <f>Table1[[#This Row],[rating]]*Table1[[#This Row],[rating_count]]</f>
        <v>7792.4000000000005</v>
      </c>
      <c r="S1054" t="str">
        <f>IF(Table1[[#This Row],[discount_percentage]]&lt;0.25, "Low", IF(Table1[[#This Row],[discount_percentage]]&lt;0.5, "Medium", "High"))</f>
        <v>High</v>
      </c>
    </row>
    <row r="1055" spans="1:19" x14ac:dyDescent="0.25">
      <c r="A1055" t="s">
        <v>2294</v>
      </c>
      <c r="B1055" t="s">
        <v>2295</v>
      </c>
      <c r="C1055" t="str">
        <f>TRIM(LEFT(Table1[[#This Row],[product_name]], FIND(" ", Table1[[#This Row],[product_name]], FIND(" ", Table1[[#This Row],[product_name]], FIND(" ", Table1[[#This Row],[product_name]])+1)+1)))</f>
        <v>Prestige PIC 16.0+</v>
      </c>
      <c r="D1055" t="str">
        <f>PROPER(Table1[[#This Row],[Column1]])</f>
        <v>Prestige Pic 16.0+</v>
      </c>
      <c r="E1055" t="s">
        <v>1311</v>
      </c>
      <c r="F1055" t="s">
        <v>2214</v>
      </c>
      <c r="G1055" t="s">
        <v>2215</v>
      </c>
      <c r="H1055" t="s">
        <v>2247</v>
      </c>
      <c r="I1055" s="1">
        <v>2148</v>
      </c>
      <c r="J1055" s="1">
        <v>3945</v>
      </c>
      <c r="K1055" s="4">
        <v>0.32</v>
      </c>
      <c r="L1055">
        <f>IF(Table1[[#This Row],[discount_percentage]]&gt;=0.5, 1,0)</f>
        <v>0</v>
      </c>
      <c r="M1055">
        <v>4</v>
      </c>
      <c r="N1055" s="2">
        <v>15034</v>
      </c>
      <c r="O1055" s="5">
        <f>IF(Table1[[#This Row],[rating_count]]&lt;1000, 1, 0)</f>
        <v>0</v>
      </c>
      <c r="P1055" s="6">
        <f>Table1[[#This Row],[actual_price]]*Table1[[#This Row],[rating_count]]</f>
        <v>59309130</v>
      </c>
      <c r="Q1055" s="3" t="str">
        <f>IF(Table1[[#This Row],[discounted_price]]&lt;200, "₹ 200",IF(Table1[[#This Row],[discounted_price]]&lt;=500,"₹ 200-₹ 500", "&gt;₹ 500"))</f>
        <v>&gt;₹ 500</v>
      </c>
      <c r="R1055">
        <f>Table1[[#This Row],[rating]]*Table1[[#This Row],[rating_count]]</f>
        <v>60136</v>
      </c>
      <c r="S1055" t="str">
        <f>IF(Table1[[#This Row],[discount_percentage]]&lt;0.25, "Low", IF(Table1[[#This Row],[discount_percentage]]&lt;0.5, "Medium", "High"))</f>
        <v>Medium</v>
      </c>
    </row>
    <row r="1056" spans="1:19" x14ac:dyDescent="0.25">
      <c r="A1056" t="s">
        <v>2296</v>
      </c>
      <c r="B1056" t="s">
        <v>2297</v>
      </c>
      <c r="C1056" t="str">
        <f>TRIM(LEFT(Table1[[#This Row],[product_name]], FIND(" ", Table1[[#This Row],[product_name]], FIND(" ", Table1[[#This Row],[product_name]], FIND(" ", Table1[[#This Row],[product_name]])+1)+1)))</f>
        <v>AGARO 33398 Rapid</v>
      </c>
      <c r="D1056" t="str">
        <f>PROPER(Table1[[#This Row],[Column1]])</f>
        <v>Agaro 33398 Rapid</v>
      </c>
      <c r="E1056" t="s">
        <v>1311</v>
      </c>
      <c r="F1056" t="s">
        <v>2214</v>
      </c>
      <c r="G1056" t="s">
        <v>2215</v>
      </c>
      <c r="H1056" t="s">
        <v>2298</v>
      </c>
      <c r="I1056" s="1">
        <v>3599</v>
      </c>
      <c r="J1056" s="1">
        <v>5999</v>
      </c>
      <c r="K1056" s="4">
        <v>0.47</v>
      </c>
      <c r="L1056">
        <f>IF(Table1[[#This Row],[discount_percentage]]&gt;=0.5, 1,0)</f>
        <v>0</v>
      </c>
      <c r="M1056">
        <v>4</v>
      </c>
      <c r="N1056" s="2">
        <v>3242</v>
      </c>
      <c r="O1056" s="5">
        <f>IF(Table1[[#This Row],[rating_count]]&lt;1000, 1, 0)</f>
        <v>0</v>
      </c>
      <c r="P1056" s="6">
        <f>Table1[[#This Row],[actual_price]]*Table1[[#This Row],[rating_count]]</f>
        <v>19448758</v>
      </c>
      <c r="Q1056" s="3" t="str">
        <f>IF(Table1[[#This Row],[discounted_price]]&lt;200, "₹ 200",IF(Table1[[#This Row],[discounted_price]]&lt;=500,"₹ 200-₹ 500", "&gt;₹ 500"))</f>
        <v>&gt;₹ 500</v>
      </c>
      <c r="R1056">
        <f>Table1[[#This Row],[rating]]*Table1[[#This Row],[rating_count]]</f>
        <v>12968</v>
      </c>
      <c r="S1056" t="str">
        <f>IF(Table1[[#This Row],[discount_percentage]]&lt;0.25, "Low", IF(Table1[[#This Row],[discount_percentage]]&lt;0.5, "Medium", "High"))</f>
        <v>Medium</v>
      </c>
    </row>
    <row r="1057" spans="1:19" x14ac:dyDescent="0.25">
      <c r="A1057" t="s">
        <v>2299</v>
      </c>
      <c r="B1057" t="s">
        <v>2300</v>
      </c>
      <c r="C1057" t="str">
        <f>TRIM(LEFT(Table1[[#This Row],[product_name]], FIND(" ", Table1[[#This Row],[product_name]], FIND(" ", Table1[[#This Row],[product_name]], FIND(" ", Table1[[#This Row],[product_name]])+1)+1)))</f>
        <v>KENT 16026 Electric</v>
      </c>
      <c r="D1057" t="str">
        <f>PROPER(Table1[[#This Row],[Column1]])</f>
        <v>Kent 16026 Electric</v>
      </c>
      <c r="E1057" t="s">
        <v>1311</v>
      </c>
      <c r="F1057" t="s">
        <v>2301</v>
      </c>
      <c r="G1057" t="s">
        <v>2302</v>
      </c>
      <c r="H1057" t="s">
        <v>2303</v>
      </c>
      <c r="I1057" s="1">
        <v>351</v>
      </c>
      <c r="J1057" s="1">
        <v>1950</v>
      </c>
      <c r="K1057" s="4">
        <v>0.39</v>
      </c>
      <c r="L1057">
        <f>IF(Table1[[#This Row],[discount_percentage]]&gt;=0.5, 1,0)</f>
        <v>0</v>
      </c>
      <c r="M1057">
        <v>3.9</v>
      </c>
      <c r="N1057" s="2">
        <v>2832</v>
      </c>
      <c r="O1057" s="5">
        <f>IF(Table1[[#This Row],[rating_count]]&lt;1000, 1, 0)</f>
        <v>0</v>
      </c>
      <c r="P1057" s="6">
        <f>Table1[[#This Row],[actual_price]]*Table1[[#This Row],[rating_count]]</f>
        <v>5522400</v>
      </c>
      <c r="Q1057" s="3" t="str">
        <f>IF(Table1[[#This Row],[discounted_price]]&lt;200, "₹ 200",IF(Table1[[#This Row],[discounted_price]]&lt;=500,"₹ 200-₹ 500", "&gt;₹ 500"))</f>
        <v>₹ 200-₹ 500</v>
      </c>
      <c r="R1057">
        <f>Table1[[#This Row],[rating]]*Table1[[#This Row],[rating_count]]</f>
        <v>11044.8</v>
      </c>
      <c r="S1057" t="str">
        <f>IF(Table1[[#This Row],[discount_percentage]]&lt;0.25, "Low", IF(Table1[[#This Row],[discount_percentage]]&lt;0.5, "Medium", "High"))</f>
        <v>Medium</v>
      </c>
    </row>
    <row r="1058" spans="1:19" x14ac:dyDescent="0.25">
      <c r="A1058" t="s">
        <v>2304</v>
      </c>
      <c r="B1058" t="s">
        <v>2305</v>
      </c>
      <c r="C1058" t="str">
        <f>TRIM(LEFT(Table1[[#This Row],[product_name]], FIND(" ", Table1[[#This Row],[product_name]], FIND(" ", Table1[[#This Row],[product_name]], FIND(" ", Table1[[#This Row],[product_name]])+1)+1)))</f>
        <v>SKYTONE Stainless Steel</v>
      </c>
      <c r="D1058" t="str">
        <f>PROPER(Table1[[#This Row],[Column1]])</f>
        <v>Skytone Stainless Steel</v>
      </c>
      <c r="E1058" t="s">
        <v>1311</v>
      </c>
      <c r="F1058" t="s">
        <v>2214</v>
      </c>
      <c r="G1058" t="s">
        <v>2227</v>
      </c>
      <c r="H1058" t="s">
        <v>2228</v>
      </c>
      <c r="I1058" s="1">
        <v>1614</v>
      </c>
      <c r="J1058" s="1">
        <v>2799</v>
      </c>
      <c r="K1058" s="4">
        <v>0.49</v>
      </c>
      <c r="L1058">
        <f>IF(Table1[[#This Row],[discount_percentage]]&gt;=0.5, 1,0)</f>
        <v>0</v>
      </c>
      <c r="M1058">
        <v>4</v>
      </c>
      <c r="N1058" s="2">
        <v>1498</v>
      </c>
      <c r="O1058" s="5">
        <f>IF(Table1[[#This Row],[rating_count]]&lt;1000, 1, 0)</f>
        <v>0</v>
      </c>
      <c r="P1058" s="6">
        <f>Table1[[#This Row],[actual_price]]*Table1[[#This Row],[rating_count]]</f>
        <v>4192902</v>
      </c>
      <c r="Q1058" s="3" t="str">
        <f>IF(Table1[[#This Row],[discounted_price]]&lt;200, "₹ 200",IF(Table1[[#This Row],[discounted_price]]&lt;=500,"₹ 200-₹ 500", "&gt;₹ 500"))</f>
        <v>&gt;₹ 500</v>
      </c>
      <c r="R1058">
        <f>Table1[[#This Row],[rating]]*Table1[[#This Row],[rating_count]]</f>
        <v>5992</v>
      </c>
      <c r="S1058" t="str">
        <f>IF(Table1[[#This Row],[discount_percentage]]&lt;0.25, "Low", IF(Table1[[#This Row],[discount_percentage]]&lt;0.5, "Medium", "High"))</f>
        <v>Medium</v>
      </c>
    </row>
    <row r="1059" spans="1:19" x14ac:dyDescent="0.25">
      <c r="A1059" t="s">
        <v>2306</v>
      </c>
      <c r="B1059" t="s">
        <v>2307</v>
      </c>
      <c r="C1059" t="str">
        <f>TRIM(LEFT(Table1[[#This Row],[product_name]], FIND(" ", Table1[[#This Row],[product_name]], FIND(" ", Table1[[#This Row],[product_name]], FIND(" ", Table1[[#This Row],[product_name]])+1)+1)))</f>
        <v>KENT 16088 Vogue</v>
      </c>
      <c r="D1059" t="str">
        <f>PROPER(Table1[[#This Row],[Column1]])</f>
        <v>Kent 16088 Vogue</v>
      </c>
      <c r="E1059" t="s">
        <v>1311</v>
      </c>
      <c r="F1059" t="s">
        <v>2219</v>
      </c>
      <c r="G1059" t="s">
        <v>2264</v>
      </c>
      <c r="H1059" t="s">
        <v>2291</v>
      </c>
      <c r="I1059" s="1">
        <v>719</v>
      </c>
      <c r="J1059" s="1">
        <v>1950</v>
      </c>
      <c r="K1059" s="4">
        <v>0.49</v>
      </c>
      <c r="L1059">
        <f>IF(Table1[[#This Row],[discount_percentage]]&gt;=0.5, 1,0)</f>
        <v>0</v>
      </c>
      <c r="M1059">
        <v>3.8</v>
      </c>
      <c r="N1059" s="2">
        <v>305</v>
      </c>
      <c r="O1059" s="5">
        <f>IF(Table1[[#This Row],[rating_count]]&lt;1000, 1, 0)</f>
        <v>1</v>
      </c>
      <c r="P1059" s="6">
        <f>Table1[[#This Row],[actual_price]]*Table1[[#This Row],[rating_count]]</f>
        <v>594750</v>
      </c>
      <c r="Q1059" s="3" t="str">
        <f>IF(Table1[[#This Row],[discounted_price]]&lt;200, "₹ 200",IF(Table1[[#This Row],[discounted_price]]&lt;=500,"₹ 200-₹ 500", "&gt;₹ 500"))</f>
        <v>&gt;₹ 500</v>
      </c>
      <c r="R1059">
        <f>Table1[[#This Row],[rating]]*Table1[[#This Row],[rating_count]]</f>
        <v>1159</v>
      </c>
      <c r="S1059" t="str">
        <f>IF(Table1[[#This Row],[discount_percentage]]&lt;0.25, "Low", IF(Table1[[#This Row],[discount_percentage]]&lt;0.5, "Medium", "High"))</f>
        <v>Medium</v>
      </c>
    </row>
    <row r="1060" spans="1:19" x14ac:dyDescent="0.25">
      <c r="A1060" t="s">
        <v>2308</v>
      </c>
      <c r="B1060" t="s">
        <v>2309</v>
      </c>
      <c r="C1060" t="str">
        <f>TRIM(LEFT(Table1[[#This Row],[product_name]], FIND(" ", Table1[[#This Row],[product_name]], FIND(" ", Table1[[#This Row],[product_name]], FIND(" ", Table1[[#This Row],[product_name]])+1)+1)))</f>
        <v>Eureka Forbes Supervac</v>
      </c>
      <c r="D1060" t="str">
        <f>PROPER(Table1[[#This Row],[Column1]])</f>
        <v>Eureka Forbes Supervac</v>
      </c>
      <c r="E1060" t="s">
        <v>1311</v>
      </c>
      <c r="F1060" t="s">
        <v>2214</v>
      </c>
      <c r="G1060" t="s">
        <v>2227</v>
      </c>
      <c r="H1060" t="s">
        <v>2228</v>
      </c>
      <c r="I1060" s="1">
        <v>678</v>
      </c>
      <c r="J1060" s="1">
        <v>9999</v>
      </c>
      <c r="K1060" s="4">
        <v>0.4</v>
      </c>
      <c r="L1060">
        <f>IF(Table1[[#This Row],[discount_percentage]]&gt;=0.5, 1,0)</f>
        <v>0</v>
      </c>
      <c r="M1060">
        <v>4.2</v>
      </c>
      <c r="N1060" s="2">
        <v>1191</v>
      </c>
      <c r="O1060" s="5">
        <f>IF(Table1[[#This Row],[rating_count]]&lt;1000, 1, 0)</f>
        <v>0</v>
      </c>
      <c r="P1060" s="6">
        <f>Table1[[#This Row],[actual_price]]*Table1[[#This Row],[rating_count]]</f>
        <v>11908809</v>
      </c>
      <c r="Q1060" s="3" t="str">
        <f>IF(Table1[[#This Row],[discounted_price]]&lt;200, "₹ 200",IF(Table1[[#This Row],[discounted_price]]&lt;=500,"₹ 200-₹ 500", "&gt;₹ 500"))</f>
        <v>&gt;₹ 500</v>
      </c>
      <c r="R1060">
        <f>Table1[[#This Row],[rating]]*Table1[[#This Row],[rating_count]]</f>
        <v>5002.2</v>
      </c>
      <c r="S1060" t="str">
        <f>IF(Table1[[#This Row],[discount_percentage]]&lt;0.25, "Low", IF(Table1[[#This Row],[discount_percentage]]&lt;0.5, "Medium", "High"))</f>
        <v>Medium</v>
      </c>
    </row>
    <row r="1061" spans="1:19" x14ac:dyDescent="0.25">
      <c r="A1061" t="s">
        <v>2310</v>
      </c>
      <c r="B1061" t="s">
        <v>2311</v>
      </c>
      <c r="C1061" t="str">
        <f>TRIM(LEFT(Table1[[#This Row],[product_name]], FIND(" ", Table1[[#This Row],[product_name]], FIND(" ", Table1[[#This Row],[product_name]], FIND(" ", Table1[[#This Row],[product_name]])+1)+1)))</f>
        <v>Mi Air Purifier</v>
      </c>
      <c r="D1061" t="str">
        <f>PROPER(Table1[[#This Row],[Column1]])</f>
        <v>Mi Air Purifier</v>
      </c>
      <c r="E1061" t="s">
        <v>1311</v>
      </c>
      <c r="F1061" t="s">
        <v>2214</v>
      </c>
      <c r="G1061" t="s">
        <v>2215</v>
      </c>
      <c r="H1061" t="s">
        <v>2216</v>
      </c>
      <c r="I1061" s="1">
        <v>809</v>
      </c>
      <c r="J1061" s="1">
        <v>12999</v>
      </c>
      <c r="K1061" s="4">
        <v>0.23</v>
      </c>
      <c r="L1061">
        <f>IF(Table1[[#This Row],[discount_percentage]]&gt;=0.5, 1,0)</f>
        <v>0</v>
      </c>
      <c r="M1061">
        <v>4.3</v>
      </c>
      <c r="N1061" s="2">
        <v>4049</v>
      </c>
      <c r="O1061" s="5">
        <f>IF(Table1[[#This Row],[rating_count]]&lt;1000, 1, 0)</f>
        <v>0</v>
      </c>
      <c r="P1061" s="6">
        <f>Table1[[#This Row],[actual_price]]*Table1[[#This Row],[rating_count]]</f>
        <v>52632951</v>
      </c>
      <c r="Q1061" s="3" t="str">
        <f>IF(Table1[[#This Row],[discounted_price]]&lt;200, "₹ 200",IF(Table1[[#This Row],[discounted_price]]&lt;=500,"₹ 200-₹ 500", "&gt;₹ 500"))</f>
        <v>&gt;₹ 500</v>
      </c>
      <c r="R1061">
        <f>Table1[[#This Row],[rating]]*Table1[[#This Row],[rating_count]]</f>
        <v>17410.7</v>
      </c>
      <c r="S1061" t="str">
        <f>IF(Table1[[#This Row],[discount_percentage]]&lt;0.25, "Low", IF(Table1[[#This Row],[discount_percentage]]&lt;0.5, "Medium", "High"))</f>
        <v>Low</v>
      </c>
    </row>
    <row r="1062" spans="1:19" x14ac:dyDescent="0.25">
      <c r="A1062" t="s">
        <v>2312</v>
      </c>
      <c r="B1062" t="s">
        <v>2313</v>
      </c>
      <c r="C1062" t="str">
        <f>TRIM(LEFT(Table1[[#This Row],[product_name]], FIND(" ", Table1[[#This Row],[product_name]], FIND(" ", Table1[[#This Row],[product_name]], FIND(" ", Table1[[#This Row],[product_name]])+1)+1)))</f>
        <v>Tata Swach Bulb</v>
      </c>
      <c r="D1062" t="str">
        <f>PROPER(Table1[[#This Row],[Column1]])</f>
        <v>Tata Swach Bulb</v>
      </c>
      <c r="E1062" t="s">
        <v>1311</v>
      </c>
      <c r="F1062" t="s">
        <v>2214</v>
      </c>
      <c r="G1062" t="s">
        <v>2215</v>
      </c>
      <c r="H1062" t="s">
        <v>2314</v>
      </c>
      <c r="I1062" s="1">
        <v>1969</v>
      </c>
      <c r="J1062" s="1">
        <v>699</v>
      </c>
      <c r="K1062" s="4">
        <v>0</v>
      </c>
      <c r="L1062">
        <f>IF(Table1[[#This Row],[discount_percentage]]&gt;=0.5, 1,0)</f>
        <v>0</v>
      </c>
      <c r="M1062">
        <v>4.2</v>
      </c>
      <c r="N1062" s="2">
        <v>3160</v>
      </c>
      <c r="O1062" s="5">
        <f>IF(Table1[[#This Row],[rating_count]]&lt;1000, 1, 0)</f>
        <v>0</v>
      </c>
      <c r="P1062" s="6">
        <f>Table1[[#This Row],[actual_price]]*Table1[[#This Row],[rating_count]]</f>
        <v>2208840</v>
      </c>
      <c r="Q1062" s="3" t="str">
        <f>IF(Table1[[#This Row],[discounted_price]]&lt;200, "₹ 200",IF(Table1[[#This Row],[discounted_price]]&lt;=500,"₹ 200-₹ 500", "&gt;₹ 500"))</f>
        <v>&gt;₹ 500</v>
      </c>
      <c r="R1062">
        <f>Table1[[#This Row],[rating]]*Table1[[#This Row],[rating_count]]</f>
        <v>13272</v>
      </c>
      <c r="S1062" t="str">
        <f>IF(Table1[[#This Row],[discount_percentage]]&lt;0.25, "Low", IF(Table1[[#This Row],[discount_percentage]]&lt;0.5, "Medium", "High"))</f>
        <v>Low</v>
      </c>
    </row>
    <row r="1063" spans="1:19" x14ac:dyDescent="0.25">
      <c r="A1063" t="s">
        <v>2315</v>
      </c>
      <c r="B1063" t="s">
        <v>2316</v>
      </c>
      <c r="C1063" t="str">
        <f>TRIM(LEFT(Table1[[#This Row],[product_name]], FIND(" ", Table1[[#This Row],[product_name]], FIND(" ", Table1[[#This Row],[product_name]], FIND(" ", Table1[[#This Row],[product_name]])+1)+1)))</f>
        <v>Havells Ambrose 1200mm</v>
      </c>
      <c r="D1063" t="str">
        <f>PROPER(Table1[[#This Row],[Column1]])</f>
        <v>Havells Ambrose 1200Mm</v>
      </c>
      <c r="E1063" t="s">
        <v>1311</v>
      </c>
      <c r="F1063" t="s">
        <v>2214</v>
      </c>
      <c r="G1063" t="s">
        <v>2227</v>
      </c>
      <c r="H1063" t="s">
        <v>2228</v>
      </c>
      <c r="I1063" s="1">
        <v>1490</v>
      </c>
      <c r="J1063" s="1">
        <v>3190</v>
      </c>
      <c r="K1063" s="4">
        <v>0.31</v>
      </c>
      <c r="L1063">
        <f>IF(Table1[[#This Row],[discount_percentage]]&gt;=0.5, 1,0)</f>
        <v>0</v>
      </c>
      <c r="M1063">
        <v>4.3</v>
      </c>
      <c r="N1063" s="2">
        <v>9650</v>
      </c>
      <c r="O1063" s="5">
        <f>IF(Table1[[#This Row],[rating_count]]&lt;1000, 1, 0)</f>
        <v>0</v>
      </c>
      <c r="P1063" s="6">
        <f>Table1[[#This Row],[actual_price]]*Table1[[#This Row],[rating_count]]</f>
        <v>30783500</v>
      </c>
      <c r="Q1063" s="3" t="str">
        <f>IF(Table1[[#This Row],[discounted_price]]&lt;200, "₹ 200",IF(Table1[[#This Row],[discounted_price]]&lt;=500,"₹ 200-₹ 500", "&gt;₹ 500"))</f>
        <v>&gt;₹ 500</v>
      </c>
      <c r="R1063">
        <f>Table1[[#This Row],[rating]]*Table1[[#This Row],[rating_count]]</f>
        <v>41495</v>
      </c>
      <c r="S1063" t="str">
        <f>IF(Table1[[#This Row],[discount_percentage]]&lt;0.25, "Low", IF(Table1[[#This Row],[discount_percentage]]&lt;0.5, "Medium", "High"))</f>
        <v>Medium</v>
      </c>
    </row>
    <row r="1064" spans="1:19" x14ac:dyDescent="0.25">
      <c r="A1064" t="s">
        <v>2317</v>
      </c>
      <c r="B1064" t="s">
        <v>2318</v>
      </c>
      <c r="C1064" t="str">
        <f>TRIM(LEFT(Table1[[#This Row],[product_name]], FIND(" ", Table1[[#This Row],[product_name]], FIND(" ", Table1[[#This Row],[product_name]], FIND(" ", Table1[[#This Row],[product_name]])+1)+1)))</f>
        <v>PrettyKrafts Laundry Bag</v>
      </c>
      <c r="D1064" t="str">
        <f>PROPER(Table1[[#This Row],[Column1]])</f>
        <v>Prettykrafts Laundry Bag</v>
      </c>
      <c r="E1064" t="s">
        <v>1311</v>
      </c>
      <c r="F1064" t="s">
        <v>2219</v>
      </c>
      <c r="G1064" t="s">
        <v>2220</v>
      </c>
      <c r="H1064" t="s">
        <v>2221</v>
      </c>
      <c r="I1064" s="1">
        <v>2499</v>
      </c>
      <c r="J1064" s="1">
        <v>799</v>
      </c>
      <c r="K1064" s="4">
        <v>0.6</v>
      </c>
      <c r="L1064">
        <f>IF(Table1[[#This Row],[discount_percentage]]&gt;=0.5, 1,0)</f>
        <v>1</v>
      </c>
      <c r="M1064">
        <v>4.2</v>
      </c>
      <c r="N1064" s="2">
        <v>3846</v>
      </c>
      <c r="O1064" s="5">
        <f>IF(Table1[[#This Row],[rating_count]]&lt;1000, 1, 0)</f>
        <v>0</v>
      </c>
      <c r="P1064" s="6">
        <f>Table1[[#This Row],[actual_price]]*Table1[[#This Row],[rating_count]]</f>
        <v>3072954</v>
      </c>
      <c r="Q1064" s="3" t="str">
        <f>IF(Table1[[#This Row],[discounted_price]]&lt;200, "₹ 200",IF(Table1[[#This Row],[discounted_price]]&lt;=500,"₹ 200-₹ 500", "&gt;₹ 500"))</f>
        <v>&gt;₹ 500</v>
      </c>
      <c r="R1064">
        <f>Table1[[#This Row],[rating]]*Table1[[#This Row],[rating_count]]</f>
        <v>16153.2</v>
      </c>
      <c r="S1064" t="str">
        <f>IF(Table1[[#This Row],[discount_percentage]]&lt;0.25, "Low", IF(Table1[[#This Row],[discount_percentage]]&lt;0.5, "Medium", "High"))</f>
        <v>High</v>
      </c>
    </row>
    <row r="1065" spans="1:19" x14ac:dyDescent="0.25">
      <c r="A1065" t="s">
        <v>2319</v>
      </c>
      <c r="B1065" t="s">
        <v>2320</v>
      </c>
      <c r="C1065" t="str">
        <f>TRIM(LEFT(Table1[[#This Row],[product_name]], FIND(" ", Table1[[#This Row],[product_name]], FIND(" ", Table1[[#This Row],[product_name]], FIND(" ", Table1[[#This Row],[product_name]])+1)+1)))</f>
        <v>FABWARE Lint Remover</v>
      </c>
      <c r="D1065" t="str">
        <f>PROPER(Table1[[#This Row],[Column1]])</f>
        <v>Fabware Lint Remover</v>
      </c>
      <c r="E1065" t="s">
        <v>1311</v>
      </c>
      <c r="F1065" t="s">
        <v>2214</v>
      </c>
      <c r="G1065" t="s">
        <v>2227</v>
      </c>
      <c r="H1065" t="s">
        <v>2321</v>
      </c>
      <c r="I1065" s="1">
        <v>1665</v>
      </c>
      <c r="J1065" s="1">
        <v>499</v>
      </c>
      <c r="K1065" s="4">
        <v>0.4</v>
      </c>
      <c r="L1065">
        <f>IF(Table1[[#This Row],[discount_percentage]]&gt;=0.5, 1,0)</f>
        <v>0</v>
      </c>
      <c r="M1065">
        <v>4.4000000000000004</v>
      </c>
      <c r="N1065" s="2">
        <v>290</v>
      </c>
      <c r="O1065" s="5">
        <f>IF(Table1[[#This Row],[rating_count]]&lt;1000, 1, 0)</f>
        <v>1</v>
      </c>
      <c r="P1065" s="6">
        <f>Table1[[#This Row],[actual_price]]*Table1[[#This Row],[rating_count]]</f>
        <v>144710</v>
      </c>
      <c r="Q1065" s="3" t="str">
        <f>IF(Table1[[#This Row],[discounted_price]]&lt;200, "₹ 200",IF(Table1[[#This Row],[discounted_price]]&lt;=500,"₹ 200-₹ 500", "&gt;₹ 500"))</f>
        <v>&gt;₹ 500</v>
      </c>
      <c r="R1065">
        <f>Table1[[#This Row],[rating]]*Table1[[#This Row],[rating_count]]</f>
        <v>1276</v>
      </c>
      <c r="S1065" t="str">
        <f>IF(Table1[[#This Row],[discount_percentage]]&lt;0.25, "Low", IF(Table1[[#This Row],[discount_percentage]]&lt;0.5, "Medium", "High"))</f>
        <v>Medium</v>
      </c>
    </row>
    <row r="1066" spans="1:19" x14ac:dyDescent="0.25">
      <c r="A1066" t="s">
        <v>2322</v>
      </c>
      <c r="B1066" t="s">
        <v>2323</v>
      </c>
      <c r="C1066" t="str">
        <f>TRIM(LEFT(Table1[[#This Row],[product_name]], FIND(" ", Table1[[#This Row],[product_name]], FIND(" ", Table1[[#This Row],[product_name]], FIND(" ", Table1[[#This Row],[product_name]])+1)+1)))</f>
        <v>Brayden Fito Atom</v>
      </c>
      <c r="D1066" t="str">
        <f>PROPER(Table1[[#This Row],[Column1]])</f>
        <v>Brayden Fito Atom</v>
      </c>
      <c r="E1066" t="s">
        <v>1311</v>
      </c>
      <c r="F1066" t="s">
        <v>2214</v>
      </c>
      <c r="G1066" t="s">
        <v>2215</v>
      </c>
      <c r="H1066" t="s">
        <v>2247</v>
      </c>
      <c r="I1066" s="1">
        <v>3229</v>
      </c>
      <c r="J1066" s="1">
        <v>1499</v>
      </c>
      <c r="K1066" s="4">
        <v>0.2</v>
      </c>
      <c r="L1066">
        <f>IF(Table1[[#This Row],[discount_percentage]]&gt;=0.5, 1,0)</f>
        <v>0</v>
      </c>
      <c r="M1066">
        <v>3.8</v>
      </c>
      <c r="N1066" s="2">
        <v>2206</v>
      </c>
      <c r="O1066" s="5">
        <f>IF(Table1[[#This Row],[rating_count]]&lt;1000, 1, 0)</f>
        <v>0</v>
      </c>
      <c r="P1066" s="6">
        <f>Table1[[#This Row],[actual_price]]*Table1[[#This Row],[rating_count]]</f>
        <v>3306794</v>
      </c>
      <c r="Q1066" s="3" t="str">
        <f>IF(Table1[[#This Row],[discounted_price]]&lt;200, "₹ 200",IF(Table1[[#This Row],[discounted_price]]&lt;=500,"₹ 200-₹ 500", "&gt;₹ 500"))</f>
        <v>&gt;₹ 500</v>
      </c>
      <c r="R1066">
        <f>Table1[[#This Row],[rating]]*Table1[[#This Row],[rating_count]]</f>
        <v>8382.7999999999993</v>
      </c>
      <c r="S1066" t="str">
        <f>IF(Table1[[#This Row],[discount_percentage]]&lt;0.25, "Low", IF(Table1[[#This Row],[discount_percentage]]&lt;0.5, "Medium", "High"))</f>
        <v>Low</v>
      </c>
    </row>
    <row r="1067" spans="1:19" x14ac:dyDescent="0.25">
      <c r="A1067" t="s">
        <v>2324</v>
      </c>
      <c r="B1067" t="s">
        <v>2325</v>
      </c>
      <c r="C1067" t="str">
        <f>TRIM(LEFT(Table1[[#This Row],[product_name]], FIND(" ", Table1[[#This Row],[product_name]], FIND(" ", Table1[[#This Row],[product_name]], FIND(" ", Table1[[#This Row],[product_name]])+1)+1)))</f>
        <v>Bajaj Frore 1200</v>
      </c>
      <c r="D1067" t="str">
        <f>PROPER(Table1[[#This Row],[Column1]])</f>
        <v>Bajaj Frore 1200</v>
      </c>
      <c r="E1067" t="s">
        <v>1311</v>
      </c>
      <c r="F1067" t="s">
        <v>2214</v>
      </c>
      <c r="G1067" t="s">
        <v>2215</v>
      </c>
      <c r="H1067" t="s">
        <v>2247</v>
      </c>
      <c r="I1067" s="1">
        <v>1799</v>
      </c>
      <c r="J1067" s="1">
        <v>2660</v>
      </c>
      <c r="K1067" s="4">
        <v>0.47</v>
      </c>
      <c r="L1067">
        <f>IF(Table1[[#This Row],[discount_percentage]]&gt;=0.5, 1,0)</f>
        <v>0</v>
      </c>
      <c r="M1067">
        <v>4.0999999999999996</v>
      </c>
      <c r="N1067" s="2">
        <v>9349</v>
      </c>
      <c r="O1067" s="5">
        <f>IF(Table1[[#This Row],[rating_count]]&lt;1000, 1, 0)</f>
        <v>0</v>
      </c>
      <c r="P1067" s="6">
        <f>Table1[[#This Row],[actual_price]]*Table1[[#This Row],[rating_count]]</f>
        <v>24868340</v>
      </c>
      <c r="Q1067" s="3" t="str">
        <f>IF(Table1[[#This Row],[discounted_price]]&lt;200, "₹ 200",IF(Table1[[#This Row],[discounted_price]]&lt;=500,"₹ 200-₹ 500", "&gt;₹ 500"))</f>
        <v>&gt;₹ 500</v>
      </c>
      <c r="R1067">
        <f>Table1[[#This Row],[rating]]*Table1[[#This Row],[rating_count]]</f>
        <v>38330.899999999994</v>
      </c>
      <c r="S1067" t="str">
        <f>IF(Table1[[#This Row],[discount_percentage]]&lt;0.25, "Low", IF(Table1[[#This Row],[discount_percentage]]&lt;0.5, "Medium", "High"))</f>
        <v>Medium</v>
      </c>
    </row>
    <row r="1068" spans="1:19" x14ac:dyDescent="0.25">
      <c r="A1068" t="s">
        <v>2326</v>
      </c>
      <c r="B1068" t="s">
        <v>2327</v>
      </c>
      <c r="C1068" t="str">
        <f>TRIM(LEFT(Table1[[#This Row],[product_name]], FIND(" ", Table1[[#This Row],[product_name]], FIND(" ", Table1[[#This Row],[product_name]], FIND(" ", Table1[[#This Row],[product_name]])+1)+1)))</f>
        <v>Venus Digital Kitchen</v>
      </c>
      <c r="D1068" t="str">
        <f>PROPER(Table1[[#This Row],[Column1]])</f>
        <v>Venus Digital Kitchen</v>
      </c>
      <c r="E1068" t="s">
        <v>1311</v>
      </c>
      <c r="F1068" t="s">
        <v>2214</v>
      </c>
      <c r="G1068" t="s">
        <v>2215</v>
      </c>
      <c r="H1068" t="s">
        <v>2216</v>
      </c>
      <c r="I1068" s="1">
        <v>1260</v>
      </c>
      <c r="J1068" s="1">
        <v>2799</v>
      </c>
      <c r="K1068" s="4">
        <v>0.79</v>
      </c>
      <c r="L1068">
        <f>IF(Table1[[#This Row],[discount_percentage]]&gt;=0.5, 1,0)</f>
        <v>1</v>
      </c>
      <c r="M1068">
        <v>3.9</v>
      </c>
      <c r="N1068" s="2">
        <v>578</v>
      </c>
      <c r="O1068" s="5">
        <f>IF(Table1[[#This Row],[rating_count]]&lt;1000, 1, 0)</f>
        <v>1</v>
      </c>
      <c r="P1068" s="6">
        <f>Table1[[#This Row],[actual_price]]*Table1[[#This Row],[rating_count]]</f>
        <v>1617822</v>
      </c>
      <c r="Q1068" s="3" t="str">
        <f>IF(Table1[[#This Row],[discounted_price]]&lt;200, "₹ 200",IF(Table1[[#This Row],[discounted_price]]&lt;=500,"₹ 200-₹ 500", "&gt;₹ 500"))</f>
        <v>&gt;₹ 500</v>
      </c>
      <c r="R1068">
        <f>Table1[[#This Row],[rating]]*Table1[[#This Row],[rating_count]]</f>
        <v>2254.1999999999998</v>
      </c>
      <c r="S1068" t="str">
        <f>IF(Table1[[#This Row],[discount_percentage]]&lt;0.25, "Low", IF(Table1[[#This Row],[discount_percentage]]&lt;0.5, "Medium", "High"))</f>
        <v>High</v>
      </c>
    </row>
    <row r="1069" spans="1:19" x14ac:dyDescent="0.25">
      <c r="A1069" t="s">
        <v>2328</v>
      </c>
      <c r="B1069" t="s">
        <v>2329</v>
      </c>
      <c r="C1069" t="str">
        <f>TRIM(LEFT(Table1[[#This Row],[product_name]], FIND(" ", Table1[[#This Row],[product_name]], FIND(" ", Table1[[#This Row],[product_name]], FIND(" ", Table1[[#This Row],[product_name]])+1)+1)))</f>
        <v>Bajaj ATX 4</v>
      </c>
      <c r="D1069" t="str">
        <f>PROPER(Table1[[#This Row],[Column1]])</f>
        <v>Bajaj Atx 4</v>
      </c>
      <c r="E1069" t="s">
        <v>1311</v>
      </c>
      <c r="F1069" t="s">
        <v>2219</v>
      </c>
      <c r="G1069" t="s">
        <v>2220</v>
      </c>
      <c r="H1069" t="s">
        <v>2221</v>
      </c>
      <c r="I1069" s="1">
        <v>749</v>
      </c>
      <c r="J1069" s="1">
        <v>1499</v>
      </c>
      <c r="K1069" s="4">
        <v>0</v>
      </c>
      <c r="L1069">
        <f>IF(Table1[[#This Row],[discount_percentage]]&gt;=0.5, 1,0)</f>
        <v>0</v>
      </c>
      <c r="M1069">
        <v>4.3</v>
      </c>
      <c r="N1069" s="2">
        <v>9331</v>
      </c>
      <c r="O1069" s="5">
        <f>IF(Table1[[#This Row],[rating_count]]&lt;1000, 1, 0)</f>
        <v>0</v>
      </c>
      <c r="P1069" s="6">
        <f>Table1[[#This Row],[actual_price]]*Table1[[#This Row],[rating_count]]</f>
        <v>13987169</v>
      </c>
      <c r="Q1069" s="3" t="str">
        <f>IF(Table1[[#This Row],[discounted_price]]&lt;200, "₹ 200",IF(Table1[[#This Row],[discounted_price]]&lt;=500,"₹ 200-₹ 500", "&gt;₹ 500"))</f>
        <v>&gt;₹ 500</v>
      </c>
      <c r="R1069">
        <f>Table1[[#This Row],[rating]]*Table1[[#This Row],[rating_count]]</f>
        <v>40123.299999999996</v>
      </c>
      <c r="S1069" t="str">
        <f>IF(Table1[[#This Row],[discount_percentage]]&lt;0.25, "Low", IF(Table1[[#This Row],[discount_percentage]]&lt;0.5, "Medium", "High"))</f>
        <v>Low</v>
      </c>
    </row>
    <row r="1070" spans="1:19" x14ac:dyDescent="0.25">
      <c r="A1070" t="s">
        <v>2330</v>
      </c>
      <c r="B1070" t="s">
        <v>2331</v>
      </c>
      <c r="C1070" t="str">
        <f>TRIM(LEFT(Table1[[#This Row],[product_name]], FIND(" ", Table1[[#This Row],[product_name]], FIND(" ", Table1[[#This Row],[product_name]], FIND(" ", Table1[[#This Row],[product_name]])+1)+1)))</f>
        <v>Coway Professional Air</v>
      </c>
      <c r="D1070" t="str">
        <f>PROPER(Table1[[#This Row],[Column1]])</f>
        <v>Coway Professional Air</v>
      </c>
      <c r="E1070" t="s">
        <v>1311</v>
      </c>
      <c r="F1070" t="s">
        <v>2214</v>
      </c>
      <c r="G1070" t="s">
        <v>2215</v>
      </c>
      <c r="H1070" t="s">
        <v>2261</v>
      </c>
      <c r="I1070" s="1">
        <v>3499</v>
      </c>
      <c r="J1070" s="1">
        <v>59900</v>
      </c>
      <c r="K1070" s="4">
        <v>0.76</v>
      </c>
      <c r="L1070">
        <f>IF(Table1[[#This Row],[discount_percentage]]&gt;=0.5, 1,0)</f>
        <v>1</v>
      </c>
      <c r="M1070">
        <v>4.4000000000000004</v>
      </c>
      <c r="N1070" s="2">
        <v>3837</v>
      </c>
      <c r="O1070" s="5">
        <f>IF(Table1[[#This Row],[rating_count]]&lt;1000, 1, 0)</f>
        <v>0</v>
      </c>
      <c r="P1070" s="6">
        <f>Table1[[#This Row],[actual_price]]*Table1[[#This Row],[rating_count]]</f>
        <v>229836300</v>
      </c>
      <c r="Q1070" s="3" t="str">
        <f>IF(Table1[[#This Row],[discounted_price]]&lt;200, "₹ 200",IF(Table1[[#This Row],[discounted_price]]&lt;=500,"₹ 200-₹ 500", "&gt;₹ 500"))</f>
        <v>&gt;₹ 500</v>
      </c>
      <c r="R1070">
        <f>Table1[[#This Row],[rating]]*Table1[[#This Row],[rating_count]]</f>
        <v>16882.800000000003</v>
      </c>
      <c r="S1070" t="str">
        <f>IF(Table1[[#This Row],[discount_percentage]]&lt;0.25, "Low", IF(Table1[[#This Row],[discount_percentage]]&lt;0.5, "Medium", "High"))</f>
        <v>High</v>
      </c>
    </row>
    <row r="1071" spans="1:19" x14ac:dyDescent="0.25">
      <c r="A1071" t="s">
        <v>2332</v>
      </c>
      <c r="B1071" t="s">
        <v>2333</v>
      </c>
      <c r="C1071" t="str">
        <f>TRIM(LEFT(Table1[[#This Row],[product_name]], FIND(" ", Table1[[#This Row],[product_name]], FIND(" ", Table1[[#This Row],[product_name]], FIND(" ", Table1[[#This Row],[product_name]])+1)+1)))</f>
        <v>KENT Gold Optima</v>
      </c>
      <c r="D1071" t="str">
        <f>PROPER(Table1[[#This Row],[Column1]])</f>
        <v>Kent Gold Optima</v>
      </c>
      <c r="E1071" t="s">
        <v>1311</v>
      </c>
      <c r="F1071" t="s">
        <v>2214</v>
      </c>
      <c r="G1071" t="s">
        <v>2215</v>
      </c>
      <c r="H1071" t="s">
        <v>2334</v>
      </c>
      <c r="I1071" s="1">
        <v>379</v>
      </c>
      <c r="J1071" s="1">
        <v>1900</v>
      </c>
      <c r="K1071" s="4">
        <v>0.11</v>
      </c>
      <c r="L1071">
        <f>IF(Table1[[#This Row],[discount_percentage]]&gt;=0.5, 1,0)</f>
        <v>0</v>
      </c>
      <c r="M1071">
        <v>3.6</v>
      </c>
      <c r="N1071" s="2">
        <v>11456</v>
      </c>
      <c r="O1071" s="5">
        <f>IF(Table1[[#This Row],[rating_count]]&lt;1000, 1, 0)</f>
        <v>0</v>
      </c>
      <c r="P1071" s="6">
        <f>Table1[[#This Row],[actual_price]]*Table1[[#This Row],[rating_count]]</f>
        <v>21766400</v>
      </c>
      <c r="Q1071" s="3" t="str">
        <f>IF(Table1[[#This Row],[discounted_price]]&lt;200, "₹ 200",IF(Table1[[#This Row],[discounted_price]]&lt;=500,"₹ 200-₹ 500", "&gt;₹ 500"))</f>
        <v>₹ 200-₹ 500</v>
      </c>
      <c r="R1071">
        <f>Table1[[#This Row],[rating]]*Table1[[#This Row],[rating_count]]</f>
        <v>41241.599999999999</v>
      </c>
      <c r="S1071" t="str">
        <f>IF(Table1[[#This Row],[discount_percentage]]&lt;0.25, "Low", IF(Table1[[#This Row],[discount_percentage]]&lt;0.5, "Medium", "High"))</f>
        <v>Low</v>
      </c>
    </row>
    <row r="1072" spans="1:19" x14ac:dyDescent="0.25">
      <c r="A1072" t="s">
        <v>2335</v>
      </c>
      <c r="B1072" t="s">
        <v>2336</v>
      </c>
      <c r="C1072" t="str">
        <f>TRIM(LEFT(Table1[[#This Row],[product_name]], FIND(" ", Table1[[#This Row],[product_name]], FIND(" ", Table1[[#This Row],[product_name]], FIND(" ", Table1[[#This Row],[product_name]])+1)+1)))</f>
        <v>HOMEPACK 750W Radiant</v>
      </c>
      <c r="D1072" t="str">
        <f>PROPER(Table1[[#This Row],[Column1]])</f>
        <v>Homepack 750W Radiant</v>
      </c>
      <c r="E1072" t="s">
        <v>1311</v>
      </c>
      <c r="F1072" t="s">
        <v>2219</v>
      </c>
      <c r="G1072" t="s">
        <v>2220</v>
      </c>
      <c r="H1072" t="s">
        <v>2221</v>
      </c>
      <c r="I1072" s="1">
        <v>1099</v>
      </c>
      <c r="J1072" s="1">
        <v>999</v>
      </c>
      <c r="K1072" s="4">
        <v>0.35</v>
      </c>
      <c r="L1072">
        <f>IF(Table1[[#This Row],[discount_percentage]]&gt;=0.5, 1,0)</f>
        <v>0</v>
      </c>
      <c r="M1072">
        <v>3.8</v>
      </c>
      <c r="N1072" s="2">
        <v>49</v>
      </c>
      <c r="O1072" s="5">
        <f>IF(Table1[[#This Row],[rating_count]]&lt;1000, 1, 0)</f>
        <v>1</v>
      </c>
      <c r="P1072" s="6">
        <f>Table1[[#This Row],[actual_price]]*Table1[[#This Row],[rating_count]]</f>
        <v>48951</v>
      </c>
      <c r="Q1072" s="3" t="str">
        <f>IF(Table1[[#This Row],[discounted_price]]&lt;200, "₹ 200",IF(Table1[[#This Row],[discounted_price]]&lt;=500,"₹ 200-₹ 500", "&gt;₹ 500"))</f>
        <v>&gt;₹ 500</v>
      </c>
      <c r="R1072">
        <f>Table1[[#This Row],[rating]]*Table1[[#This Row],[rating_count]]</f>
        <v>186.2</v>
      </c>
      <c r="S1072" t="str">
        <f>IF(Table1[[#This Row],[discount_percentage]]&lt;0.25, "Low", IF(Table1[[#This Row],[discount_percentage]]&lt;0.5, "Medium", "High"))</f>
        <v>Medium</v>
      </c>
    </row>
    <row r="1073" spans="1:19" x14ac:dyDescent="0.25">
      <c r="A1073" t="s">
        <v>2337</v>
      </c>
      <c r="B1073" t="s">
        <v>2338</v>
      </c>
      <c r="C1073" t="str">
        <f>TRIM(LEFT(Table1[[#This Row],[product_name]], FIND(" ", Table1[[#This Row],[product_name]], FIND(" ", Table1[[#This Row],[product_name]], FIND(" ", Table1[[#This Row],[product_name]])+1)+1)))</f>
        <v>Bajaj Rex 750W</v>
      </c>
      <c r="D1073" t="str">
        <f>PROPER(Table1[[#This Row],[Column1]])</f>
        <v>Bajaj Rex 750W</v>
      </c>
      <c r="E1073" t="s">
        <v>1311</v>
      </c>
      <c r="F1073" t="s">
        <v>2214</v>
      </c>
      <c r="G1073" t="s">
        <v>2215</v>
      </c>
      <c r="H1073" t="s">
        <v>2216</v>
      </c>
      <c r="I1073" s="1">
        <v>749</v>
      </c>
      <c r="J1073" s="1">
        <v>6375</v>
      </c>
      <c r="K1073" s="4">
        <v>0.49</v>
      </c>
      <c r="L1073">
        <f>IF(Table1[[#This Row],[discount_percentage]]&gt;=0.5, 1,0)</f>
        <v>0</v>
      </c>
      <c r="M1073">
        <v>4</v>
      </c>
      <c r="N1073" s="2">
        <v>4978</v>
      </c>
      <c r="O1073" s="5">
        <f>IF(Table1[[#This Row],[rating_count]]&lt;1000, 1, 0)</f>
        <v>0</v>
      </c>
      <c r="P1073" s="6">
        <f>Table1[[#This Row],[actual_price]]*Table1[[#This Row],[rating_count]]</f>
        <v>31734750</v>
      </c>
      <c r="Q1073" s="3" t="str">
        <f>IF(Table1[[#This Row],[discounted_price]]&lt;200, "₹ 200",IF(Table1[[#This Row],[discounted_price]]&lt;=500,"₹ 200-₹ 500", "&gt;₹ 500"))</f>
        <v>&gt;₹ 500</v>
      </c>
      <c r="R1073">
        <f>Table1[[#This Row],[rating]]*Table1[[#This Row],[rating_count]]</f>
        <v>19912</v>
      </c>
      <c r="S1073" t="str">
        <f>IF(Table1[[#This Row],[discount_percentage]]&lt;0.25, "Low", IF(Table1[[#This Row],[discount_percentage]]&lt;0.5, "Medium", "High"))</f>
        <v>Medium</v>
      </c>
    </row>
    <row r="1074" spans="1:19" x14ac:dyDescent="0.25">
      <c r="A1074" t="s">
        <v>2339</v>
      </c>
      <c r="B1074" t="s">
        <v>2340</v>
      </c>
      <c r="C1074" t="str">
        <f>TRIM(LEFT(Table1[[#This Row],[product_name]], FIND(" ", Table1[[#This Row],[product_name]], FIND(" ", Table1[[#This Row],[product_name]], FIND(" ", Table1[[#This Row],[product_name]])+1)+1)))</f>
        <v>Heart Home Waterproof</v>
      </c>
      <c r="D1074" t="str">
        <f>PROPER(Table1[[#This Row],[Column1]])</f>
        <v>Heart Home Waterproof</v>
      </c>
      <c r="E1074" t="s">
        <v>1311</v>
      </c>
      <c r="F1074" t="s">
        <v>2214</v>
      </c>
      <c r="G1074" t="s">
        <v>2215</v>
      </c>
      <c r="H1074" t="s">
        <v>2341</v>
      </c>
      <c r="I1074" s="1">
        <v>1299</v>
      </c>
      <c r="J1074" s="1">
        <v>499</v>
      </c>
      <c r="K1074" s="4">
        <v>0.6</v>
      </c>
      <c r="L1074">
        <f>IF(Table1[[#This Row],[discount_percentage]]&gt;=0.5, 1,0)</f>
        <v>1</v>
      </c>
      <c r="M1074">
        <v>4.0999999999999996</v>
      </c>
      <c r="N1074" s="2">
        <v>1996</v>
      </c>
      <c r="O1074" s="5">
        <f>IF(Table1[[#This Row],[rating_count]]&lt;1000, 1, 0)</f>
        <v>0</v>
      </c>
      <c r="P1074" s="6">
        <f>Table1[[#This Row],[actual_price]]*Table1[[#This Row],[rating_count]]</f>
        <v>996004</v>
      </c>
      <c r="Q1074" s="3" t="str">
        <f>IF(Table1[[#This Row],[discounted_price]]&lt;200, "₹ 200",IF(Table1[[#This Row],[discounted_price]]&lt;=500,"₹ 200-₹ 500", "&gt;₹ 500"))</f>
        <v>&gt;₹ 500</v>
      </c>
      <c r="R1074">
        <f>Table1[[#This Row],[rating]]*Table1[[#This Row],[rating_count]]</f>
        <v>8183.5999999999995</v>
      </c>
      <c r="S1074" t="str">
        <f>IF(Table1[[#This Row],[discount_percentage]]&lt;0.25, "Low", IF(Table1[[#This Row],[discount_percentage]]&lt;0.5, "Medium", "High"))</f>
        <v>High</v>
      </c>
    </row>
    <row r="1075" spans="1:19" x14ac:dyDescent="0.25">
      <c r="A1075" t="s">
        <v>2342</v>
      </c>
      <c r="B1075" t="s">
        <v>2343</v>
      </c>
      <c r="C1075" t="str">
        <f>TRIM(LEFT(Table1[[#This Row],[product_name]], FIND(" ", Table1[[#This Row],[product_name]], FIND(" ", Table1[[#This Row],[product_name]], FIND(" ", Table1[[#This Row],[product_name]])+1)+1)))</f>
        <v>MILTON Smart Egg</v>
      </c>
      <c r="D1075" t="str">
        <f>PROPER(Table1[[#This Row],[Column1]])</f>
        <v>Milton Smart Egg</v>
      </c>
      <c r="E1075" t="s">
        <v>1311</v>
      </c>
      <c r="F1075" t="s">
        <v>2214</v>
      </c>
      <c r="G1075" t="s">
        <v>2227</v>
      </c>
      <c r="H1075" t="s">
        <v>2228</v>
      </c>
      <c r="I1075" s="1">
        <v>549</v>
      </c>
      <c r="J1075" s="1">
        <v>1899</v>
      </c>
      <c r="K1075" s="4">
        <v>0.42</v>
      </c>
      <c r="L1075">
        <f>IF(Table1[[#This Row],[discount_percentage]]&gt;=0.5, 1,0)</f>
        <v>0</v>
      </c>
      <c r="M1075">
        <v>4.3</v>
      </c>
      <c r="N1075" s="2">
        <v>1811</v>
      </c>
      <c r="O1075" s="5">
        <f>IF(Table1[[#This Row],[rating_count]]&lt;1000, 1, 0)</f>
        <v>0</v>
      </c>
      <c r="P1075" s="6">
        <f>Table1[[#This Row],[actual_price]]*Table1[[#This Row],[rating_count]]</f>
        <v>3439089</v>
      </c>
      <c r="Q1075" s="3" t="str">
        <f>IF(Table1[[#This Row],[discounted_price]]&lt;200, "₹ 200",IF(Table1[[#This Row],[discounted_price]]&lt;=500,"₹ 200-₹ 500", "&gt;₹ 500"))</f>
        <v>&gt;₹ 500</v>
      </c>
      <c r="R1075">
        <f>Table1[[#This Row],[rating]]*Table1[[#This Row],[rating_count]]</f>
        <v>7787.2999999999993</v>
      </c>
      <c r="S1075" t="str">
        <f>IF(Table1[[#This Row],[discount_percentage]]&lt;0.25, "Low", IF(Table1[[#This Row],[discount_percentage]]&lt;0.5, "Medium", "High"))</f>
        <v>Medium</v>
      </c>
    </row>
    <row r="1076" spans="1:19" x14ac:dyDescent="0.25">
      <c r="A1076" t="s">
        <v>2344</v>
      </c>
      <c r="B1076" t="s">
        <v>2345</v>
      </c>
      <c r="C1076" t="str">
        <f>TRIM(LEFT(Table1[[#This Row],[product_name]], FIND(" ", Table1[[#This Row],[product_name]], FIND(" ", Table1[[#This Row],[product_name]], FIND(" ", Table1[[#This Row],[product_name]])+1)+1)))</f>
        <v>iBELL SEK15L Premium</v>
      </c>
      <c r="D1076" t="str">
        <f>PROPER(Table1[[#This Row],[Column1]])</f>
        <v>Ibell Sek15L Premium</v>
      </c>
      <c r="E1076" t="s">
        <v>1311</v>
      </c>
      <c r="F1076" t="s">
        <v>2219</v>
      </c>
      <c r="G1076" t="s">
        <v>2220</v>
      </c>
      <c r="H1076" t="s">
        <v>2224</v>
      </c>
      <c r="I1076" s="1">
        <v>899</v>
      </c>
      <c r="J1076" s="1">
        <v>1490</v>
      </c>
      <c r="K1076" s="4">
        <v>0.55000000000000004</v>
      </c>
      <c r="L1076">
        <f>IF(Table1[[#This Row],[discount_percentage]]&gt;=0.5, 1,0)</f>
        <v>1</v>
      </c>
      <c r="M1076">
        <v>4</v>
      </c>
      <c r="N1076" s="2">
        <v>2198</v>
      </c>
      <c r="O1076" s="5">
        <f>IF(Table1[[#This Row],[rating_count]]&lt;1000, 1, 0)</f>
        <v>0</v>
      </c>
      <c r="P1076" s="6">
        <f>Table1[[#This Row],[actual_price]]*Table1[[#This Row],[rating_count]]</f>
        <v>3275020</v>
      </c>
      <c r="Q1076" s="3" t="str">
        <f>IF(Table1[[#This Row],[discounted_price]]&lt;200, "₹ 200",IF(Table1[[#This Row],[discounted_price]]&lt;=500,"₹ 200-₹ 500", "&gt;₹ 500"))</f>
        <v>&gt;₹ 500</v>
      </c>
      <c r="R1076">
        <f>Table1[[#This Row],[rating]]*Table1[[#This Row],[rating_count]]</f>
        <v>8792</v>
      </c>
      <c r="S1076" t="str">
        <f>IF(Table1[[#This Row],[discount_percentage]]&lt;0.25, "Low", IF(Table1[[#This Row],[discount_percentage]]&lt;0.5, "Medium", "High"))</f>
        <v>High</v>
      </c>
    </row>
    <row r="1077" spans="1:19" x14ac:dyDescent="0.25">
      <c r="A1077" t="s">
        <v>2346</v>
      </c>
      <c r="B1077" t="s">
        <v>2347</v>
      </c>
      <c r="C1077" t="str">
        <f>TRIM(LEFT(Table1[[#This Row],[product_name]], FIND(" ", Table1[[#This Row],[product_name]], FIND(" ", Table1[[#This Row],[product_name]], FIND(" ", Table1[[#This Row],[product_name]])+1)+1)))</f>
        <v>Tosaa T2STSR Sandwich</v>
      </c>
      <c r="D1077" t="str">
        <f>PROPER(Table1[[#This Row],[Column1]])</f>
        <v>Tosaa T2Stsr Sandwich</v>
      </c>
      <c r="E1077" t="s">
        <v>1311</v>
      </c>
      <c r="F1077" t="s">
        <v>2214</v>
      </c>
      <c r="G1077" t="s">
        <v>2227</v>
      </c>
      <c r="H1077" t="s">
        <v>2228</v>
      </c>
      <c r="I1077" s="1">
        <v>1321</v>
      </c>
      <c r="J1077" s="1">
        <v>350</v>
      </c>
      <c r="K1077" s="4">
        <v>0.26</v>
      </c>
      <c r="L1077">
        <f>IF(Table1[[#This Row],[discount_percentage]]&gt;=0.5, 1,0)</f>
        <v>0</v>
      </c>
      <c r="M1077">
        <v>3.9</v>
      </c>
      <c r="N1077" s="2">
        <v>13127</v>
      </c>
      <c r="O1077" s="5">
        <f>IF(Table1[[#This Row],[rating_count]]&lt;1000, 1, 0)</f>
        <v>0</v>
      </c>
      <c r="P1077" s="6">
        <f>Table1[[#This Row],[actual_price]]*Table1[[#This Row],[rating_count]]</f>
        <v>4594450</v>
      </c>
      <c r="Q1077" s="3" t="str">
        <f>IF(Table1[[#This Row],[discounted_price]]&lt;200, "₹ 200",IF(Table1[[#This Row],[discounted_price]]&lt;=500,"₹ 200-₹ 500", "&gt;₹ 500"))</f>
        <v>&gt;₹ 500</v>
      </c>
      <c r="R1077">
        <f>Table1[[#This Row],[rating]]*Table1[[#This Row],[rating_count]]</f>
        <v>51195.299999999996</v>
      </c>
      <c r="S1077" t="str">
        <f>IF(Table1[[#This Row],[discount_percentage]]&lt;0.25, "Low", IF(Table1[[#This Row],[discount_percentage]]&lt;0.5, "Medium", "High"))</f>
        <v>Medium</v>
      </c>
    </row>
    <row r="1078" spans="1:19" x14ac:dyDescent="0.25">
      <c r="A1078" t="s">
        <v>2348</v>
      </c>
      <c r="B1078" t="s">
        <v>2349</v>
      </c>
      <c r="C1078" t="str">
        <f>TRIM(LEFT(Table1[[#This Row],[product_name]], FIND(" ", Table1[[#This Row],[product_name]], FIND(" ", Table1[[#This Row],[product_name]], FIND(" ", Table1[[#This Row],[product_name]])+1)+1)))</f>
        <v>V-Guard Divino 5</v>
      </c>
      <c r="D1078" t="str">
        <f>PROPER(Table1[[#This Row],[Column1]])</f>
        <v>V-Guard Divino 5</v>
      </c>
      <c r="E1078" t="s">
        <v>1311</v>
      </c>
      <c r="F1078" t="s">
        <v>2214</v>
      </c>
      <c r="G1078" t="s">
        <v>2227</v>
      </c>
      <c r="H1078" t="s">
        <v>2228</v>
      </c>
      <c r="I1078" s="1">
        <v>1099</v>
      </c>
      <c r="J1078" s="1">
        <v>8500</v>
      </c>
      <c r="K1078" s="4">
        <v>0.24</v>
      </c>
      <c r="L1078">
        <f>IF(Table1[[#This Row],[discount_percentage]]&gt;=0.5, 1,0)</f>
        <v>0</v>
      </c>
      <c r="M1078">
        <v>4.4000000000000004</v>
      </c>
      <c r="N1078" s="2">
        <v>5865</v>
      </c>
      <c r="O1078" s="5">
        <f>IF(Table1[[#This Row],[rating_count]]&lt;1000, 1, 0)</f>
        <v>0</v>
      </c>
      <c r="P1078" s="6">
        <f>Table1[[#This Row],[actual_price]]*Table1[[#This Row],[rating_count]]</f>
        <v>49852500</v>
      </c>
      <c r="Q1078" s="3" t="str">
        <f>IF(Table1[[#This Row],[discounted_price]]&lt;200, "₹ 200",IF(Table1[[#This Row],[discounted_price]]&lt;=500,"₹ 200-₹ 500", "&gt;₹ 500"))</f>
        <v>&gt;₹ 500</v>
      </c>
      <c r="R1078">
        <f>Table1[[#This Row],[rating]]*Table1[[#This Row],[rating_count]]</f>
        <v>25806.000000000004</v>
      </c>
      <c r="S1078" t="str">
        <f>IF(Table1[[#This Row],[discount_percentage]]&lt;0.25, "Low", IF(Table1[[#This Row],[discount_percentage]]&lt;0.5, "Medium", "High"))</f>
        <v>Low</v>
      </c>
    </row>
    <row r="1079" spans="1:19" x14ac:dyDescent="0.25">
      <c r="A1079" t="s">
        <v>2350</v>
      </c>
      <c r="B1079" t="s">
        <v>2351</v>
      </c>
      <c r="C1079" t="str">
        <f>TRIM(LEFT(Table1[[#This Row],[product_name]], FIND(" ", Table1[[#This Row],[product_name]], FIND(" ", Table1[[#This Row],[product_name]], FIND(" ", Table1[[#This Row],[product_name]])+1)+1)))</f>
        <v>Akiara¬Æ - Makes</v>
      </c>
      <c r="D1079" t="str">
        <f>PROPER(Table1[[#This Row],[Column1]])</f>
        <v>Akiara¬Æ - Makes</v>
      </c>
      <c r="E1079" t="s">
        <v>1311</v>
      </c>
      <c r="F1079" t="s">
        <v>2214</v>
      </c>
      <c r="G1079" t="s">
        <v>2227</v>
      </c>
      <c r="H1079" t="s">
        <v>2228</v>
      </c>
      <c r="I1079" s="1">
        <v>775</v>
      </c>
      <c r="J1079" s="1">
        <v>2499</v>
      </c>
      <c r="K1079" s="4">
        <v>0.41</v>
      </c>
      <c r="L1079">
        <f>IF(Table1[[#This Row],[discount_percentage]]&gt;=0.5, 1,0)</f>
        <v>0</v>
      </c>
      <c r="M1079">
        <v>3.7</v>
      </c>
      <c r="N1079" s="2">
        <v>1067</v>
      </c>
      <c r="O1079" s="5">
        <f>IF(Table1[[#This Row],[rating_count]]&lt;1000, 1, 0)</f>
        <v>0</v>
      </c>
      <c r="P1079" s="6">
        <f>Table1[[#This Row],[actual_price]]*Table1[[#This Row],[rating_count]]</f>
        <v>2666433</v>
      </c>
      <c r="Q1079" s="3" t="str">
        <f>IF(Table1[[#This Row],[discounted_price]]&lt;200, "₹ 200",IF(Table1[[#This Row],[discounted_price]]&lt;=500,"₹ 200-₹ 500", "&gt;₹ 500"))</f>
        <v>&gt;₹ 500</v>
      </c>
      <c r="R1079">
        <f>Table1[[#This Row],[rating]]*Table1[[#This Row],[rating_count]]</f>
        <v>3947.9</v>
      </c>
      <c r="S1079" t="str">
        <f>IF(Table1[[#This Row],[discount_percentage]]&lt;0.25, "Low", IF(Table1[[#This Row],[discount_percentage]]&lt;0.5, "Medium", "High"))</f>
        <v>Medium</v>
      </c>
    </row>
    <row r="1080" spans="1:19" x14ac:dyDescent="0.25">
      <c r="A1080" t="s">
        <v>2352</v>
      </c>
      <c r="B1080" t="s">
        <v>2353</v>
      </c>
      <c r="C1080" t="str">
        <f>TRIM(LEFT(Table1[[#This Row],[product_name]], FIND(" ", Table1[[#This Row],[product_name]], FIND(" ", Table1[[#This Row],[product_name]], FIND(" ", Table1[[#This Row],[product_name]])+1)+1)))</f>
        <v>Usha Steam Pro</v>
      </c>
      <c r="D1080" t="str">
        <f>PROPER(Table1[[#This Row],[Column1]])</f>
        <v>Usha Steam Pro</v>
      </c>
      <c r="E1080" t="s">
        <v>1311</v>
      </c>
      <c r="F1080" t="s">
        <v>2219</v>
      </c>
      <c r="G1080" t="s">
        <v>2264</v>
      </c>
      <c r="H1080" t="s">
        <v>2276</v>
      </c>
      <c r="I1080" s="1">
        <v>6299</v>
      </c>
      <c r="J1080" s="1">
        <v>1560</v>
      </c>
      <c r="K1080" s="4">
        <v>0.36</v>
      </c>
      <c r="L1080">
        <f>IF(Table1[[#This Row],[discount_percentage]]&gt;=0.5, 1,0)</f>
        <v>0</v>
      </c>
      <c r="M1080">
        <v>3.6</v>
      </c>
      <c r="N1080" s="2">
        <v>4881</v>
      </c>
      <c r="O1080" s="5">
        <f>IF(Table1[[#This Row],[rating_count]]&lt;1000, 1, 0)</f>
        <v>0</v>
      </c>
      <c r="P1080" s="6">
        <f>Table1[[#This Row],[actual_price]]*Table1[[#This Row],[rating_count]]</f>
        <v>7614360</v>
      </c>
      <c r="Q1080" s="3" t="str">
        <f>IF(Table1[[#This Row],[discounted_price]]&lt;200, "₹ 200",IF(Table1[[#This Row],[discounted_price]]&lt;=500,"₹ 200-₹ 500", "&gt;₹ 500"))</f>
        <v>&gt;₹ 500</v>
      </c>
      <c r="R1080">
        <f>Table1[[#This Row],[rating]]*Table1[[#This Row],[rating_count]]</f>
        <v>17571.600000000002</v>
      </c>
      <c r="S1080" t="str">
        <f>IF(Table1[[#This Row],[discount_percentage]]&lt;0.25, "Low", IF(Table1[[#This Row],[discount_percentage]]&lt;0.5, "Medium", "High"))</f>
        <v>Medium</v>
      </c>
    </row>
    <row r="1081" spans="1:19" x14ac:dyDescent="0.25">
      <c r="A1081" t="s">
        <v>2354</v>
      </c>
      <c r="B1081" t="s">
        <v>2355</v>
      </c>
      <c r="C1081" t="str">
        <f>TRIM(LEFT(Table1[[#This Row],[product_name]], FIND(" ", Table1[[#This Row],[product_name]], FIND(" ", Table1[[#This Row],[product_name]], FIND(" ", Table1[[#This Row],[product_name]])+1)+1)))</f>
        <v>Wonderchef Nutri-blend Complete</v>
      </c>
      <c r="D1081" t="str">
        <f>PROPER(Table1[[#This Row],[Column1]])</f>
        <v>Wonderchef Nutri-Blend Complete</v>
      </c>
      <c r="E1081" t="s">
        <v>1311</v>
      </c>
      <c r="F1081" t="s">
        <v>2214</v>
      </c>
      <c r="G1081" t="s">
        <v>2227</v>
      </c>
      <c r="H1081" t="s">
        <v>2228</v>
      </c>
      <c r="I1081" s="1">
        <v>3190</v>
      </c>
      <c r="J1081" s="1">
        <v>6500</v>
      </c>
      <c r="K1081" s="4">
        <v>0.49</v>
      </c>
      <c r="L1081">
        <f>IF(Table1[[#This Row],[discount_percentage]]&gt;=0.5, 1,0)</f>
        <v>0</v>
      </c>
      <c r="M1081">
        <v>3.7</v>
      </c>
      <c r="N1081" s="2">
        <v>11217</v>
      </c>
      <c r="O1081" s="5">
        <f>IF(Table1[[#This Row],[rating_count]]&lt;1000, 1, 0)</f>
        <v>0</v>
      </c>
      <c r="P1081" s="6">
        <f>Table1[[#This Row],[actual_price]]*Table1[[#This Row],[rating_count]]</f>
        <v>72910500</v>
      </c>
      <c r="Q1081" s="3" t="str">
        <f>IF(Table1[[#This Row],[discounted_price]]&lt;200, "₹ 200",IF(Table1[[#This Row],[discounted_price]]&lt;=500,"₹ 200-₹ 500", "&gt;₹ 500"))</f>
        <v>&gt;₹ 500</v>
      </c>
      <c r="R1081">
        <f>Table1[[#This Row],[rating]]*Table1[[#This Row],[rating_count]]</f>
        <v>41502.9</v>
      </c>
      <c r="S1081" t="str">
        <f>IF(Table1[[#This Row],[discount_percentage]]&lt;0.25, "Low", IF(Table1[[#This Row],[discount_percentage]]&lt;0.5, "Medium", "High"))</f>
        <v>Medium</v>
      </c>
    </row>
    <row r="1082" spans="1:19" x14ac:dyDescent="0.25">
      <c r="A1082" t="s">
        <v>2356</v>
      </c>
      <c r="B1082" t="s">
        <v>2357</v>
      </c>
      <c r="C1082" t="str">
        <f>TRIM(LEFT(Table1[[#This Row],[product_name]], FIND(" ", Table1[[#This Row],[product_name]], FIND(" ", Table1[[#This Row],[product_name]], FIND(" ", Table1[[#This Row],[product_name]])+1)+1)))</f>
        <v>WIDEWINGS Electric Handheld</v>
      </c>
      <c r="D1082" t="str">
        <f>PROPER(Table1[[#This Row],[Column1]])</f>
        <v>Widewings Electric Handheld</v>
      </c>
      <c r="E1082" t="s">
        <v>1311</v>
      </c>
      <c r="F1082" t="s">
        <v>2219</v>
      </c>
      <c r="G1082" t="s">
        <v>2220</v>
      </c>
      <c r="H1082" t="s">
        <v>2221</v>
      </c>
      <c r="I1082" s="1">
        <v>799</v>
      </c>
      <c r="J1082" s="1">
        <v>999</v>
      </c>
      <c r="K1082" s="4">
        <v>0.74</v>
      </c>
      <c r="L1082">
        <f>IF(Table1[[#This Row],[discount_percentage]]&gt;=0.5, 1,0)</f>
        <v>1</v>
      </c>
      <c r="M1082">
        <v>4</v>
      </c>
      <c r="N1082" s="2">
        <v>43</v>
      </c>
      <c r="O1082" s="5">
        <f>IF(Table1[[#This Row],[rating_count]]&lt;1000, 1, 0)</f>
        <v>1</v>
      </c>
      <c r="P1082" s="6">
        <f>Table1[[#This Row],[actual_price]]*Table1[[#This Row],[rating_count]]</f>
        <v>42957</v>
      </c>
      <c r="Q1082" s="3" t="str">
        <f>IF(Table1[[#This Row],[discounted_price]]&lt;200, "₹ 200",IF(Table1[[#This Row],[discounted_price]]&lt;=500,"₹ 200-₹ 500", "&gt;₹ 500"))</f>
        <v>&gt;₹ 500</v>
      </c>
      <c r="R1082">
        <f>Table1[[#This Row],[rating]]*Table1[[#This Row],[rating_count]]</f>
        <v>172</v>
      </c>
      <c r="S1082" t="str">
        <f>IF(Table1[[#This Row],[discount_percentage]]&lt;0.25, "Low", IF(Table1[[#This Row],[discount_percentage]]&lt;0.5, "Medium", "High"))</f>
        <v>High</v>
      </c>
    </row>
    <row r="1083" spans="1:19" x14ac:dyDescent="0.25">
      <c r="A1083" t="s">
        <v>2358</v>
      </c>
      <c r="B1083" t="s">
        <v>2359</v>
      </c>
      <c r="C1083" t="str">
        <f>TRIM(LEFT(Table1[[#This Row],[product_name]], FIND(" ", Table1[[#This Row],[product_name]], FIND(" ", Table1[[#This Row],[product_name]], FIND(" ", Table1[[#This Row],[product_name]])+1)+1)))</f>
        <v>Morphy Richards Icon</v>
      </c>
      <c r="D1083" t="str">
        <f>PROPER(Table1[[#This Row],[Column1]])</f>
        <v>Morphy Richards Icon</v>
      </c>
      <c r="E1083" t="s">
        <v>1311</v>
      </c>
      <c r="F1083" t="s">
        <v>2214</v>
      </c>
      <c r="G1083" t="s">
        <v>2215</v>
      </c>
      <c r="H1083" t="s">
        <v>2314</v>
      </c>
      <c r="I1083" s="1">
        <v>2699</v>
      </c>
      <c r="J1083" s="1">
        <v>7795</v>
      </c>
      <c r="K1083" s="4">
        <v>0.57999999999999996</v>
      </c>
      <c r="L1083">
        <f>IF(Table1[[#This Row],[discount_percentage]]&gt;=0.5, 1,0)</f>
        <v>1</v>
      </c>
      <c r="M1083">
        <v>4.2</v>
      </c>
      <c r="N1083" s="2">
        <v>4664</v>
      </c>
      <c r="O1083" s="5">
        <f>IF(Table1[[#This Row],[rating_count]]&lt;1000, 1, 0)</f>
        <v>0</v>
      </c>
      <c r="P1083" s="6">
        <f>Table1[[#This Row],[actual_price]]*Table1[[#This Row],[rating_count]]</f>
        <v>36355880</v>
      </c>
      <c r="Q1083" s="3" t="str">
        <f>IF(Table1[[#This Row],[discounted_price]]&lt;200, "₹ 200",IF(Table1[[#This Row],[discounted_price]]&lt;=500,"₹ 200-₹ 500", "&gt;₹ 500"))</f>
        <v>&gt;₹ 500</v>
      </c>
      <c r="R1083">
        <f>Table1[[#This Row],[rating]]*Table1[[#This Row],[rating_count]]</f>
        <v>19588.8</v>
      </c>
      <c r="S1083" t="str">
        <f>IF(Table1[[#This Row],[discount_percentage]]&lt;0.25, "Low", IF(Table1[[#This Row],[discount_percentage]]&lt;0.5, "Medium", "High"))</f>
        <v>High</v>
      </c>
    </row>
    <row r="1084" spans="1:19" x14ac:dyDescent="0.25">
      <c r="A1084" t="s">
        <v>2360</v>
      </c>
      <c r="B1084" t="s">
        <v>2361</v>
      </c>
      <c r="C1084" t="str">
        <f>TRIM(LEFT(Table1[[#This Row],[product_name]], FIND(" ", Table1[[#This Row],[product_name]], FIND(" ", Table1[[#This Row],[product_name]], FIND(" ", Table1[[#This Row],[product_name]])+1)+1)))</f>
        <v>Philips Handheld Garment</v>
      </c>
      <c r="D1084" t="str">
        <f>PROPER(Table1[[#This Row],[Column1]])</f>
        <v>Philips Handheld Garment</v>
      </c>
      <c r="E1084" t="s">
        <v>1311</v>
      </c>
      <c r="F1084" t="s">
        <v>2214</v>
      </c>
      <c r="G1084" t="s">
        <v>2227</v>
      </c>
      <c r="H1084" t="s">
        <v>2228</v>
      </c>
      <c r="I1084" s="1">
        <v>599</v>
      </c>
      <c r="J1084" s="1">
        <v>5995</v>
      </c>
      <c r="K1084" s="4">
        <v>0.28999999999999998</v>
      </c>
      <c r="L1084">
        <f>IF(Table1[[#This Row],[discount_percentage]]&gt;=0.5, 1,0)</f>
        <v>0</v>
      </c>
      <c r="M1084">
        <v>3.8</v>
      </c>
      <c r="N1084" s="2">
        <v>2112</v>
      </c>
      <c r="O1084" s="5">
        <f>IF(Table1[[#This Row],[rating_count]]&lt;1000, 1, 0)</f>
        <v>0</v>
      </c>
      <c r="P1084" s="6">
        <f>Table1[[#This Row],[actual_price]]*Table1[[#This Row],[rating_count]]</f>
        <v>12661440</v>
      </c>
      <c r="Q1084" s="3" t="str">
        <f>IF(Table1[[#This Row],[discounted_price]]&lt;200, "₹ 200",IF(Table1[[#This Row],[discounted_price]]&lt;=500,"₹ 200-₹ 500", "&gt;₹ 500"))</f>
        <v>&gt;₹ 500</v>
      </c>
      <c r="R1084">
        <f>Table1[[#This Row],[rating]]*Table1[[#This Row],[rating_count]]</f>
        <v>8025.5999999999995</v>
      </c>
      <c r="S1084" t="str">
        <f>IF(Table1[[#This Row],[discount_percentage]]&lt;0.25, "Low", IF(Table1[[#This Row],[discount_percentage]]&lt;0.5, "Medium", "High"))</f>
        <v>Medium</v>
      </c>
    </row>
    <row r="1085" spans="1:19" x14ac:dyDescent="0.25">
      <c r="A1085" t="s">
        <v>2362</v>
      </c>
      <c r="B1085" t="s">
        <v>2363</v>
      </c>
      <c r="C1085" t="str">
        <f>TRIM(LEFT(Table1[[#This Row],[product_name]], FIND(" ", Table1[[#This Row],[product_name]], FIND(" ", Table1[[#This Row],[product_name]], FIND(" ", Table1[[#This Row],[product_name]])+1)+1)))</f>
        <v>Vedini Transparent Empty</v>
      </c>
      <c r="D1085" t="str">
        <f>PROPER(Table1[[#This Row],[Column1]])</f>
        <v>Vedini Transparent Empty</v>
      </c>
      <c r="E1085" t="s">
        <v>1311</v>
      </c>
      <c r="F1085" t="s">
        <v>2214</v>
      </c>
      <c r="G1085" t="s">
        <v>2215</v>
      </c>
      <c r="H1085" t="s">
        <v>2216</v>
      </c>
      <c r="I1085" s="1">
        <v>749</v>
      </c>
      <c r="J1085" s="1">
        <v>299</v>
      </c>
      <c r="K1085" s="4">
        <v>0.37</v>
      </c>
      <c r="L1085">
        <f>IF(Table1[[#This Row],[discount_percentage]]&gt;=0.5, 1,0)</f>
        <v>0</v>
      </c>
      <c r="M1085">
        <v>4.2</v>
      </c>
      <c r="N1085" s="2">
        <v>2737</v>
      </c>
      <c r="O1085" s="5">
        <f>IF(Table1[[#This Row],[rating_count]]&lt;1000, 1, 0)</f>
        <v>0</v>
      </c>
      <c r="P1085" s="6">
        <f>Table1[[#This Row],[actual_price]]*Table1[[#This Row],[rating_count]]</f>
        <v>818363</v>
      </c>
      <c r="Q1085" s="3" t="str">
        <f>IF(Table1[[#This Row],[discounted_price]]&lt;200, "₹ 200",IF(Table1[[#This Row],[discounted_price]]&lt;=500,"₹ 200-₹ 500", "&gt;₹ 500"))</f>
        <v>&gt;₹ 500</v>
      </c>
      <c r="R1085">
        <f>Table1[[#This Row],[rating]]*Table1[[#This Row],[rating_count]]</f>
        <v>11495.4</v>
      </c>
      <c r="S1085" t="str">
        <f>IF(Table1[[#This Row],[discount_percentage]]&lt;0.25, "Low", IF(Table1[[#This Row],[discount_percentage]]&lt;0.5, "Medium", "High"))</f>
        <v>Medium</v>
      </c>
    </row>
    <row r="1086" spans="1:19" x14ac:dyDescent="0.25">
      <c r="A1086" t="s">
        <v>2364</v>
      </c>
      <c r="B1086" t="s">
        <v>2365</v>
      </c>
      <c r="C1086" t="str">
        <f>TRIM(LEFT(Table1[[#This Row],[product_name]], FIND(" ", Table1[[#This Row],[product_name]], FIND(" ", Table1[[#This Row],[product_name]], FIND(" ", Table1[[#This Row],[product_name]])+1)+1)))</f>
        <v>Crompton Sea Sapphira</v>
      </c>
      <c r="D1086" t="str">
        <f>PROPER(Table1[[#This Row],[Column1]])</f>
        <v>Crompton Sea Sapphira</v>
      </c>
      <c r="E1086" t="s">
        <v>1311</v>
      </c>
      <c r="F1086" t="s">
        <v>2219</v>
      </c>
      <c r="G1086" t="s">
        <v>2264</v>
      </c>
      <c r="H1086" t="s">
        <v>2276</v>
      </c>
      <c r="I1086" s="1">
        <v>6199</v>
      </c>
      <c r="J1086" s="1">
        <v>2349</v>
      </c>
      <c r="K1086" s="4">
        <v>0.38</v>
      </c>
      <c r="L1086">
        <f>IF(Table1[[#This Row],[discount_percentage]]&gt;=0.5, 1,0)</f>
        <v>0</v>
      </c>
      <c r="M1086">
        <v>3.9</v>
      </c>
      <c r="N1086" s="2">
        <v>9019</v>
      </c>
      <c r="O1086" s="5">
        <f>IF(Table1[[#This Row],[rating_count]]&lt;1000, 1, 0)</f>
        <v>0</v>
      </c>
      <c r="P1086" s="6">
        <f>Table1[[#This Row],[actual_price]]*Table1[[#This Row],[rating_count]]</f>
        <v>21185631</v>
      </c>
      <c r="Q1086" s="3" t="str">
        <f>IF(Table1[[#This Row],[discounted_price]]&lt;200, "₹ 200",IF(Table1[[#This Row],[discounted_price]]&lt;=500,"₹ 200-₹ 500", "&gt;₹ 500"))</f>
        <v>&gt;₹ 500</v>
      </c>
      <c r="R1086">
        <f>Table1[[#This Row],[rating]]*Table1[[#This Row],[rating_count]]</f>
        <v>35174.1</v>
      </c>
      <c r="S1086" t="str">
        <f>IF(Table1[[#This Row],[discount_percentage]]&lt;0.25, "Low", IF(Table1[[#This Row],[discount_percentage]]&lt;0.5, "Medium", "High"))</f>
        <v>Medium</v>
      </c>
    </row>
    <row r="1087" spans="1:19" x14ac:dyDescent="0.25">
      <c r="A1087" t="s">
        <v>2366</v>
      </c>
      <c r="B1087" t="s">
        <v>2367</v>
      </c>
      <c r="C1087" t="str">
        <f>TRIM(LEFT(Table1[[#This Row],[product_name]], FIND(" ", Table1[[#This Row],[product_name]], FIND(" ", Table1[[#This Row],[product_name]], FIND(" ", Table1[[#This Row],[product_name]])+1)+1)))</f>
        <v>Kuber Industries Waterproof</v>
      </c>
      <c r="D1087" t="str">
        <f>PROPER(Table1[[#This Row],[Column1]])</f>
        <v>Kuber Industries Waterproof</v>
      </c>
      <c r="E1087" t="s">
        <v>1311</v>
      </c>
      <c r="F1087" t="s">
        <v>2214</v>
      </c>
      <c r="G1087" t="s">
        <v>2215</v>
      </c>
      <c r="H1087" t="s">
        <v>2368</v>
      </c>
      <c r="I1087" s="1">
        <v>1819</v>
      </c>
      <c r="J1087" s="1">
        <v>499</v>
      </c>
      <c r="K1087" s="4">
        <v>0.6</v>
      </c>
      <c r="L1087">
        <f>IF(Table1[[#This Row],[discount_percentage]]&gt;=0.5, 1,0)</f>
        <v>1</v>
      </c>
      <c r="M1087">
        <v>4</v>
      </c>
      <c r="N1087" s="2">
        <v>10234</v>
      </c>
      <c r="O1087" s="5">
        <f>IF(Table1[[#This Row],[rating_count]]&lt;1000, 1, 0)</f>
        <v>0</v>
      </c>
      <c r="P1087" s="6">
        <f>Table1[[#This Row],[actual_price]]*Table1[[#This Row],[rating_count]]</f>
        <v>5106766</v>
      </c>
      <c r="Q1087" s="3" t="str">
        <f>IF(Table1[[#This Row],[discounted_price]]&lt;200, "₹ 200",IF(Table1[[#This Row],[discounted_price]]&lt;=500,"₹ 200-₹ 500", "&gt;₹ 500"))</f>
        <v>&gt;₹ 500</v>
      </c>
      <c r="R1087">
        <f>Table1[[#This Row],[rating]]*Table1[[#This Row],[rating_count]]</f>
        <v>40936</v>
      </c>
      <c r="S1087" t="str">
        <f>IF(Table1[[#This Row],[discount_percentage]]&lt;0.25, "Low", IF(Table1[[#This Row],[discount_percentage]]&lt;0.5, "Medium", "High"))</f>
        <v>High</v>
      </c>
    </row>
    <row r="1088" spans="1:19" x14ac:dyDescent="0.25">
      <c r="A1088" t="s">
        <v>2369</v>
      </c>
      <c r="B1088" t="s">
        <v>2370</v>
      </c>
      <c r="C1088" t="str">
        <f>TRIM(LEFT(Table1[[#This Row],[product_name]], FIND(" ", Table1[[#This Row],[product_name]], FIND(" ", Table1[[#This Row],[product_name]], FIND(" ", Table1[[#This Row],[product_name]])+1)+1)))</f>
        <v>JM SELLER 180</v>
      </c>
      <c r="D1088" t="str">
        <f>PROPER(Table1[[#This Row],[Column1]])</f>
        <v>Jm Seller 180</v>
      </c>
      <c r="E1088" t="s">
        <v>1311</v>
      </c>
      <c r="F1088" t="s">
        <v>2214</v>
      </c>
      <c r="G1088" t="s">
        <v>2215</v>
      </c>
      <c r="H1088" t="s">
        <v>2216</v>
      </c>
      <c r="I1088" s="1">
        <v>1199</v>
      </c>
      <c r="J1088" s="1">
        <v>1299</v>
      </c>
      <c r="K1088" s="4">
        <v>0.64</v>
      </c>
      <c r="L1088">
        <f>IF(Table1[[#This Row],[discount_percentage]]&gt;=0.5, 1,0)</f>
        <v>1</v>
      </c>
      <c r="M1088">
        <v>4.0999999999999996</v>
      </c>
      <c r="N1088" s="2">
        <v>550</v>
      </c>
      <c r="O1088" s="5">
        <f>IF(Table1[[#This Row],[rating_count]]&lt;1000, 1, 0)</f>
        <v>1</v>
      </c>
      <c r="P1088" s="6">
        <f>Table1[[#This Row],[actual_price]]*Table1[[#This Row],[rating_count]]</f>
        <v>714450</v>
      </c>
      <c r="Q1088" s="3" t="str">
        <f>IF(Table1[[#This Row],[discounted_price]]&lt;200, "₹ 200",IF(Table1[[#This Row],[discounted_price]]&lt;=500,"₹ 200-₹ 500", "&gt;₹ 500"))</f>
        <v>&gt;₹ 500</v>
      </c>
      <c r="R1088">
        <f>Table1[[#This Row],[rating]]*Table1[[#This Row],[rating_count]]</f>
        <v>2255</v>
      </c>
      <c r="S1088" t="str">
        <f>IF(Table1[[#This Row],[discount_percentage]]&lt;0.25, "Low", IF(Table1[[#This Row],[discount_percentage]]&lt;0.5, "Medium", "High"))</f>
        <v>High</v>
      </c>
    </row>
    <row r="1089" spans="1:19" x14ac:dyDescent="0.25">
      <c r="A1089" t="s">
        <v>2371</v>
      </c>
      <c r="B1089" t="s">
        <v>2372</v>
      </c>
      <c r="C1089" t="str">
        <f>TRIM(LEFT(Table1[[#This Row],[product_name]], FIND(" ", Table1[[#This Row],[product_name]], FIND(" ", Table1[[#This Row],[product_name]], FIND(" ", Table1[[#This Row],[product_name]])+1)+1)))</f>
        <v>Oratech Coffee Frother</v>
      </c>
      <c r="D1089" t="str">
        <f>PROPER(Table1[[#This Row],[Column1]])</f>
        <v>Oratech Coffee Frother</v>
      </c>
      <c r="E1089" t="s">
        <v>1311</v>
      </c>
      <c r="F1089" t="s">
        <v>2214</v>
      </c>
      <c r="G1089" t="s">
        <v>2215</v>
      </c>
      <c r="H1089" t="s">
        <v>2261</v>
      </c>
      <c r="I1089" s="1">
        <v>3249</v>
      </c>
      <c r="J1089" s="1">
        <v>499</v>
      </c>
      <c r="K1089" s="4">
        <v>0.44</v>
      </c>
      <c r="L1089">
        <f>IF(Table1[[#This Row],[discount_percentage]]&gt;=0.5, 1,0)</f>
        <v>0</v>
      </c>
      <c r="M1089">
        <v>4.8</v>
      </c>
      <c r="N1089" s="2">
        <v>28</v>
      </c>
      <c r="O1089" s="5">
        <f>IF(Table1[[#This Row],[rating_count]]&lt;1000, 1, 0)</f>
        <v>1</v>
      </c>
      <c r="P1089" s="6">
        <f>Table1[[#This Row],[actual_price]]*Table1[[#This Row],[rating_count]]</f>
        <v>13972</v>
      </c>
      <c r="Q1089" s="3" t="str">
        <f>IF(Table1[[#This Row],[discounted_price]]&lt;200, "₹ 200",IF(Table1[[#This Row],[discounted_price]]&lt;=500,"₹ 200-₹ 500", "&gt;₹ 500"))</f>
        <v>&gt;₹ 500</v>
      </c>
      <c r="R1089">
        <f>Table1[[#This Row],[rating]]*Table1[[#This Row],[rating_count]]</f>
        <v>134.4</v>
      </c>
      <c r="S1089" t="str">
        <f>IF(Table1[[#This Row],[discount_percentage]]&lt;0.25, "Low", IF(Table1[[#This Row],[discount_percentage]]&lt;0.5, "Medium", "High"))</f>
        <v>Medium</v>
      </c>
    </row>
    <row r="1090" spans="1:19" x14ac:dyDescent="0.25">
      <c r="A1090" t="s">
        <v>2373</v>
      </c>
      <c r="B1090" t="s">
        <v>2374</v>
      </c>
      <c r="C1090" t="str">
        <f>TRIM(LEFT(Table1[[#This Row],[product_name]], FIND(" ", Table1[[#This Row],[product_name]], FIND(" ", Table1[[#This Row],[product_name]], FIND(" ", Table1[[#This Row],[product_name]])+1)+1)))</f>
        <v>Havells Glaze 74W</v>
      </c>
      <c r="D1090" t="str">
        <f>PROPER(Table1[[#This Row],[Column1]])</f>
        <v>Havells Glaze 74W</v>
      </c>
      <c r="E1090" t="s">
        <v>1311</v>
      </c>
      <c r="F1090" t="s">
        <v>2214</v>
      </c>
      <c r="G1090" t="s">
        <v>2215</v>
      </c>
      <c r="H1090" t="s">
        <v>2334</v>
      </c>
      <c r="I1090" s="1">
        <v>349</v>
      </c>
      <c r="J1090" s="1">
        <v>4775</v>
      </c>
      <c r="K1090" s="4">
        <v>0.57999999999999996</v>
      </c>
      <c r="L1090">
        <f>IF(Table1[[#This Row],[discount_percentage]]&gt;=0.5, 1,0)</f>
        <v>1</v>
      </c>
      <c r="M1090">
        <v>4.2</v>
      </c>
      <c r="N1090" s="2">
        <v>1353</v>
      </c>
      <c r="O1090" s="5">
        <f>IF(Table1[[#This Row],[rating_count]]&lt;1000, 1, 0)</f>
        <v>0</v>
      </c>
      <c r="P1090" s="6">
        <f>Table1[[#This Row],[actual_price]]*Table1[[#This Row],[rating_count]]</f>
        <v>6460575</v>
      </c>
      <c r="Q1090" s="3" t="str">
        <f>IF(Table1[[#This Row],[discounted_price]]&lt;200, "₹ 200",IF(Table1[[#This Row],[discounted_price]]&lt;=500,"₹ 200-₹ 500", "&gt;₹ 500"))</f>
        <v>₹ 200-₹ 500</v>
      </c>
      <c r="R1090">
        <f>Table1[[#This Row],[rating]]*Table1[[#This Row],[rating_count]]</f>
        <v>5682.6</v>
      </c>
      <c r="S1090" t="str">
        <f>IF(Table1[[#This Row],[discount_percentage]]&lt;0.25, "Low", IF(Table1[[#This Row],[discount_percentage]]&lt;0.5, "Medium", "High"))</f>
        <v>High</v>
      </c>
    </row>
    <row r="1091" spans="1:19" x14ac:dyDescent="0.25">
      <c r="A1091" t="s">
        <v>2375</v>
      </c>
      <c r="B1091" t="s">
        <v>2376</v>
      </c>
      <c r="C1091" t="str">
        <f>TRIM(LEFT(Table1[[#This Row],[product_name]], FIND(" ", Table1[[#This Row],[product_name]], FIND(" ", Table1[[#This Row],[product_name]], FIND(" ", Table1[[#This Row],[product_name]])+1)+1)))</f>
        <v>Pick Ur Needs¬Æ</v>
      </c>
      <c r="D1091" t="str">
        <f>PROPER(Table1[[#This Row],[Column1]])</f>
        <v>Pick Ur Needs¬Æ</v>
      </c>
      <c r="E1091" t="s">
        <v>1311</v>
      </c>
      <c r="F1091" t="s">
        <v>2219</v>
      </c>
      <c r="G1091" t="s">
        <v>2220</v>
      </c>
      <c r="H1091" t="s">
        <v>2224</v>
      </c>
      <c r="I1091" s="1">
        <v>1049</v>
      </c>
      <c r="J1091" s="1">
        <v>1230</v>
      </c>
      <c r="K1091" s="4">
        <v>0.35</v>
      </c>
      <c r="L1091">
        <f>IF(Table1[[#This Row],[discount_percentage]]&gt;=0.5, 1,0)</f>
        <v>0</v>
      </c>
      <c r="M1091">
        <v>4.0999999999999996</v>
      </c>
      <c r="N1091" s="2">
        <v>2138</v>
      </c>
      <c r="O1091" s="5">
        <f>IF(Table1[[#This Row],[rating_count]]&lt;1000, 1, 0)</f>
        <v>0</v>
      </c>
      <c r="P1091" s="6">
        <f>Table1[[#This Row],[actual_price]]*Table1[[#This Row],[rating_count]]</f>
        <v>2629740</v>
      </c>
      <c r="Q1091" s="3" t="str">
        <f>IF(Table1[[#This Row],[discounted_price]]&lt;200, "₹ 200",IF(Table1[[#This Row],[discounted_price]]&lt;=500,"₹ 200-₹ 500", "&gt;₹ 500"))</f>
        <v>&gt;₹ 500</v>
      </c>
      <c r="R1091">
        <f>Table1[[#This Row],[rating]]*Table1[[#This Row],[rating_count]]</f>
        <v>8765.7999999999993</v>
      </c>
      <c r="S1091" t="str">
        <f>IF(Table1[[#This Row],[discount_percentage]]&lt;0.25, "Low", IF(Table1[[#This Row],[discount_percentage]]&lt;0.5, "Medium", "High"))</f>
        <v>Medium</v>
      </c>
    </row>
    <row r="1092" spans="1:19" x14ac:dyDescent="0.25">
      <c r="A1092" t="s">
        <v>2377</v>
      </c>
      <c r="B1092" t="s">
        <v>2378</v>
      </c>
      <c r="C1092" t="str">
        <f>TRIM(LEFT(Table1[[#This Row],[product_name]], FIND(" ", Table1[[#This Row],[product_name]], FIND(" ", Table1[[#This Row],[product_name]], FIND(" ", Table1[[#This Row],[product_name]])+1)+1)))</f>
        <v>Rico Japanese Technology</v>
      </c>
      <c r="D1092" t="str">
        <f>PROPER(Table1[[#This Row],[Column1]])</f>
        <v>Rico Japanese Technology</v>
      </c>
      <c r="E1092" t="s">
        <v>1311</v>
      </c>
      <c r="F1092" t="s">
        <v>2214</v>
      </c>
      <c r="G1092" t="s">
        <v>2215</v>
      </c>
      <c r="H1092" t="s">
        <v>2231</v>
      </c>
      <c r="I1092" s="1">
        <v>799</v>
      </c>
      <c r="J1092" s="1">
        <v>1999</v>
      </c>
      <c r="K1092" s="4">
        <v>0.53</v>
      </c>
      <c r="L1092">
        <f>IF(Table1[[#This Row],[discount_percentage]]&gt;=0.5, 1,0)</f>
        <v>1</v>
      </c>
      <c r="M1092">
        <v>4</v>
      </c>
      <c r="N1092" s="2">
        <v>1679</v>
      </c>
      <c r="O1092" s="5">
        <f>IF(Table1[[#This Row],[rating_count]]&lt;1000, 1, 0)</f>
        <v>0</v>
      </c>
      <c r="P1092" s="6">
        <f>Table1[[#This Row],[actual_price]]*Table1[[#This Row],[rating_count]]</f>
        <v>3356321</v>
      </c>
      <c r="Q1092" s="3" t="str">
        <f>IF(Table1[[#This Row],[discounted_price]]&lt;200, "₹ 200",IF(Table1[[#This Row],[discounted_price]]&lt;=500,"₹ 200-₹ 500", "&gt;₹ 500"))</f>
        <v>&gt;₹ 500</v>
      </c>
      <c r="R1092">
        <f>Table1[[#This Row],[rating]]*Table1[[#This Row],[rating_count]]</f>
        <v>6716</v>
      </c>
      <c r="S1092" t="str">
        <f>IF(Table1[[#This Row],[discount_percentage]]&lt;0.25, "Low", IF(Table1[[#This Row],[discount_percentage]]&lt;0.5, "Medium", "High"))</f>
        <v>High</v>
      </c>
    </row>
    <row r="1093" spans="1:19" x14ac:dyDescent="0.25">
      <c r="A1093" t="s">
        <v>2379</v>
      </c>
      <c r="B1093" t="s">
        <v>2380</v>
      </c>
      <c r="C1093" t="str">
        <f>TRIM(LEFT(Table1[[#This Row],[product_name]], FIND(" ", Table1[[#This Row],[product_name]], FIND(" ", Table1[[#This Row],[product_name]], FIND(" ", Table1[[#This Row],[product_name]])+1)+1)))</f>
        <v>Butterfly Smart Wet</v>
      </c>
      <c r="D1093" t="str">
        <f>PROPER(Table1[[#This Row],[Column1]])</f>
        <v>Butterfly Smart Wet</v>
      </c>
      <c r="E1093" t="s">
        <v>1311</v>
      </c>
      <c r="F1093" t="s">
        <v>2219</v>
      </c>
      <c r="G1093" t="s">
        <v>2264</v>
      </c>
      <c r="H1093" t="s">
        <v>2276</v>
      </c>
      <c r="I1093" s="1">
        <v>4999</v>
      </c>
      <c r="J1093" s="1">
        <v>5156</v>
      </c>
      <c r="K1093" s="4">
        <v>0.28999999999999998</v>
      </c>
      <c r="L1093">
        <f>IF(Table1[[#This Row],[discount_percentage]]&gt;=0.5, 1,0)</f>
        <v>0</v>
      </c>
      <c r="M1093">
        <v>3.9</v>
      </c>
      <c r="N1093" s="2">
        <v>12837</v>
      </c>
      <c r="O1093" s="5">
        <f>IF(Table1[[#This Row],[rating_count]]&lt;1000, 1, 0)</f>
        <v>0</v>
      </c>
      <c r="P1093" s="6">
        <f>Table1[[#This Row],[actual_price]]*Table1[[#This Row],[rating_count]]</f>
        <v>66187572</v>
      </c>
      <c r="Q1093" s="3" t="str">
        <f>IF(Table1[[#This Row],[discounted_price]]&lt;200, "₹ 200",IF(Table1[[#This Row],[discounted_price]]&lt;=500,"₹ 200-₹ 500", "&gt;₹ 500"))</f>
        <v>&gt;₹ 500</v>
      </c>
      <c r="R1093">
        <f>Table1[[#This Row],[rating]]*Table1[[#This Row],[rating_count]]</f>
        <v>50064.299999999996</v>
      </c>
      <c r="S1093" t="str">
        <f>IF(Table1[[#This Row],[discount_percentage]]&lt;0.25, "Low", IF(Table1[[#This Row],[discount_percentage]]&lt;0.5, "Medium", "High"))</f>
        <v>Medium</v>
      </c>
    </row>
    <row r="1094" spans="1:19" x14ac:dyDescent="0.25">
      <c r="A1094" t="s">
        <v>2381</v>
      </c>
      <c r="B1094" t="s">
        <v>2382</v>
      </c>
      <c r="C1094" t="str">
        <f>TRIM(LEFT(Table1[[#This Row],[product_name]], FIND(" ", Table1[[#This Row],[product_name]], FIND(" ", Table1[[#This Row],[product_name]], FIND(" ", Table1[[#This Row],[product_name]])+1)+1)))</f>
        <v>AGARO Marvel 9</v>
      </c>
      <c r="D1094" t="str">
        <f>PROPER(Table1[[#This Row],[Column1]])</f>
        <v>Agaro Marvel 9</v>
      </c>
      <c r="E1094" t="s">
        <v>1311</v>
      </c>
      <c r="F1094" t="s">
        <v>2214</v>
      </c>
      <c r="G1094" t="s">
        <v>2215</v>
      </c>
      <c r="H1094" t="s">
        <v>2261</v>
      </c>
      <c r="I1094" s="1">
        <v>6999</v>
      </c>
      <c r="J1094" s="1">
        <v>1999</v>
      </c>
      <c r="K1094" s="4">
        <v>0.15</v>
      </c>
      <c r="L1094">
        <f>IF(Table1[[#This Row],[discount_percentage]]&gt;=0.5, 1,0)</f>
        <v>0</v>
      </c>
      <c r="M1094">
        <v>4.0999999999999996</v>
      </c>
      <c r="N1094" s="2">
        <v>8873</v>
      </c>
      <c r="O1094" s="5">
        <f>IF(Table1[[#This Row],[rating_count]]&lt;1000, 1, 0)</f>
        <v>0</v>
      </c>
      <c r="P1094" s="6">
        <f>Table1[[#This Row],[actual_price]]*Table1[[#This Row],[rating_count]]</f>
        <v>17737127</v>
      </c>
      <c r="Q1094" s="3" t="str">
        <f>IF(Table1[[#This Row],[discounted_price]]&lt;200, "₹ 200",IF(Table1[[#This Row],[discounted_price]]&lt;=500,"₹ 200-₹ 500", "&gt;₹ 500"))</f>
        <v>&gt;₹ 500</v>
      </c>
      <c r="R1094">
        <f>Table1[[#This Row],[rating]]*Table1[[#This Row],[rating_count]]</f>
        <v>36379.299999999996</v>
      </c>
      <c r="S1094" t="str">
        <f>IF(Table1[[#This Row],[discount_percentage]]&lt;0.25, "Low", IF(Table1[[#This Row],[discount_percentage]]&lt;0.5, "Medium", "High"))</f>
        <v>Low</v>
      </c>
    </row>
    <row r="1095" spans="1:19" x14ac:dyDescent="0.25">
      <c r="A1095" t="s">
        <v>2383</v>
      </c>
      <c r="B1095" t="s">
        <v>2384</v>
      </c>
      <c r="C1095" t="str">
        <f>TRIM(LEFT(Table1[[#This Row],[product_name]], FIND(" ", Table1[[#This Row],[product_name]], FIND(" ", Table1[[#This Row],[product_name]], FIND(" ", Table1[[#This Row],[product_name]])+1)+1)))</f>
        <v>Philips GC1920/28 1440-Watt</v>
      </c>
      <c r="D1095" t="str">
        <f>PROPER(Table1[[#This Row],[Column1]])</f>
        <v>Philips Gc1920/28 1440-Watt</v>
      </c>
      <c r="E1095" t="s">
        <v>1311</v>
      </c>
      <c r="F1095" t="s">
        <v>2214</v>
      </c>
      <c r="G1095" t="s">
        <v>2215</v>
      </c>
      <c r="H1095" t="s">
        <v>2231</v>
      </c>
      <c r="I1095" s="1">
        <v>799</v>
      </c>
      <c r="J1095" s="1">
        <v>2095</v>
      </c>
      <c r="K1095" s="4">
        <v>0.12</v>
      </c>
      <c r="L1095">
        <f>IF(Table1[[#This Row],[discount_percentage]]&gt;=0.5, 1,0)</f>
        <v>0</v>
      </c>
      <c r="M1095">
        <v>4.3</v>
      </c>
      <c r="N1095" s="2">
        <v>7681</v>
      </c>
      <c r="O1095" s="5">
        <f>IF(Table1[[#This Row],[rating_count]]&lt;1000, 1, 0)</f>
        <v>0</v>
      </c>
      <c r="P1095" s="6">
        <f>Table1[[#This Row],[actual_price]]*Table1[[#This Row],[rating_count]]</f>
        <v>16091695</v>
      </c>
      <c r="Q1095" s="3" t="str">
        <f>IF(Table1[[#This Row],[discounted_price]]&lt;200, "₹ 200",IF(Table1[[#This Row],[discounted_price]]&lt;=500,"₹ 200-₹ 500", "&gt;₹ 500"))</f>
        <v>&gt;₹ 500</v>
      </c>
      <c r="R1095">
        <f>Table1[[#This Row],[rating]]*Table1[[#This Row],[rating_count]]</f>
        <v>33028.299999999996</v>
      </c>
      <c r="S1095" t="str">
        <f>IF(Table1[[#This Row],[discount_percentage]]&lt;0.25, "Low", IF(Table1[[#This Row],[discount_percentage]]&lt;0.5, "Medium", "High"))</f>
        <v>Low</v>
      </c>
    </row>
    <row r="1096" spans="1:19" x14ac:dyDescent="0.25">
      <c r="A1096" t="s">
        <v>2385</v>
      </c>
      <c r="B1096" t="s">
        <v>2386</v>
      </c>
      <c r="C1096" t="str">
        <f>TRIM(LEFT(Table1[[#This Row],[product_name]], FIND(" ", Table1[[#This Row],[product_name]], FIND(" ", Table1[[#This Row],[product_name]], FIND(" ", Table1[[#This Row],[product_name]])+1)+1)))</f>
        <v>Havells OFR 13</v>
      </c>
      <c r="D1096" t="str">
        <f>PROPER(Table1[[#This Row],[Column1]])</f>
        <v>Havells Ofr 13</v>
      </c>
      <c r="E1096" t="s">
        <v>1311</v>
      </c>
      <c r="F1096" t="s">
        <v>2214</v>
      </c>
      <c r="G1096" t="s">
        <v>2215</v>
      </c>
      <c r="H1096" t="s">
        <v>2387</v>
      </c>
      <c r="I1096" s="1">
        <v>89</v>
      </c>
      <c r="J1096" s="1">
        <v>19825</v>
      </c>
      <c r="K1096" s="4">
        <v>0.37</v>
      </c>
      <c r="L1096">
        <f>IF(Table1[[#This Row],[discount_percentage]]&gt;=0.5, 1,0)</f>
        <v>0</v>
      </c>
      <c r="M1096">
        <v>4.0999999999999996</v>
      </c>
      <c r="N1096" s="2">
        <v>322</v>
      </c>
      <c r="O1096" s="5">
        <f>IF(Table1[[#This Row],[rating_count]]&lt;1000, 1, 0)</f>
        <v>1</v>
      </c>
      <c r="P1096" s="6">
        <f>Table1[[#This Row],[actual_price]]*Table1[[#This Row],[rating_count]]</f>
        <v>6383650</v>
      </c>
      <c r="Q1096" s="3" t="str">
        <f>IF(Table1[[#This Row],[discounted_price]]&lt;200, "₹ 200",IF(Table1[[#This Row],[discounted_price]]&lt;=500,"₹ 200-₹ 500", "&gt;₹ 500"))</f>
        <v>₹ 200</v>
      </c>
      <c r="R1096">
        <f>Table1[[#This Row],[rating]]*Table1[[#This Row],[rating_count]]</f>
        <v>1320.1999999999998</v>
      </c>
      <c r="S1096" t="str">
        <f>IF(Table1[[#This Row],[discount_percentage]]&lt;0.25, "Low", IF(Table1[[#This Row],[discount_percentage]]&lt;0.5, "Medium", "High"))</f>
        <v>Medium</v>
      </c>
    </row>
    <row r="1097" spans="1:19" x14ac:dyDescent="0.25">
      <c r="A1097" t="s">
        <v>2388</v>
      </c>
      <c r="B1097" t="s">
        <v>2389</v>
      </c>
      <c r="C1097" t="str">
        <f>TRIM(LEFT(Table1[[#This Row],[product_name]], FIND(" ", Table1[[#This Row],[product_name]], FIND(" ", Table1[[#This Row],[product_name]], FIND(" ", Table1[[#This Row],[product_name]])+1)+1)))</f>
        <v>Bajaj DHX-9 1000W</v>
      </c>
      <c r="D1097" t="str">
        <f>PROPER(Table1[[#This Row],[Column1]])</f>
        <v>Bajaj Dhx-9 1000W</v>
      </c>
      <c r="E1097" t="s">
        <v>1311</v>
      </c>
      <c r="F1097" t="s">
        <v>2219</v>
      </c>
      <c r="G1097" t="s">
        <v>2390</v>
      </c>
      <c r="H1097" t="s">
        <v>2391</v>
      </c>
      <c r="I1097" s="1">
        <v>1400</v>
      </c>
      <c r="J1097" s="1">
        <v>1920</v>
      </c>
      <c r="K1097" s="4">
        <v>0.43</v>
      </c>
      <c r="L1097">
        <f>IF(Table1[[#This Row],[discount_percentage]]&gt;=0.5, 1,0)</f>
        <v>0</v>
      </c>
      <c r="M1097">
        <v>4.2</v>
      </c>
      <c r="N1097" s="2">
        <v>9772</v>
      </c>
      <c r="O1097" s="5">
        <f>IF(Table1[[#This Row],[rating_count]]&lt;1000, 1, 0)</f>
        <v>0</v>
      </c>
      <c r="P1097" s="6">
        <f>Table1[[#This Row],[actual_price]]*Table1[[#This Row],[rating_count]]</f>
        <v>18762240</v>
      </c>
      <c r="Q1097" s="3" t="str">
        <f>IF(Table1[[#This Row],[discounted_price]]&lt;200, "₹ 200",IF(Table1[[#This Row],[discounted_price]]&lt;=500,"₹ 200-₹ 500", "&gt;₹ 500"))</f>
        <v>&gt;₹ 500</v>
      </c>
      <c r="R1097">
        <f>Table1[[#This Row],[rating]]*Table1[[#This Row],[rating_count]]</f>
        <v>41042.400000000001</v>
      </c>
      <c r="S1097" t="str">
        <f>IF(Table1[[#This Row],[discount_percentage]]&lt;0.25, "Low", IF(Table1[[#This Row],[discount_percentage]]&lt;0.5, "Medium", "High"))</f>
        <v>Medium</v>
      </c>
    </row>
    <row r="1098" spans="1:19" x14ac:dyDescent="0.25">
      <c r="A1098" t="s">
        <v>2392</v>
      </c>
      <c r="B1098" t="s">
        <v>2393</v>
      </c>
      <c r="C1098" t="str">
        <f>TRIM(LEFT(Table1[[#This Row],[product_name]], FIND(" ", Table1[[#This Row],[product_name]], FIND(" ", Table1[[#This Row],[product_name]], FIND(" ", Table1[[#This Row],[product_name]])+1)+1)))</f>
        <v>Aquasure From Aquaguard</v>
      </c>
      <c r="D1098" t="str">
        <f>PROPER(Table1[[#This Row],[Column1]])</f>
        <v>Aquasure From Aquaguard</v>
      </c>
      <c r="E1098" t="s">
        <v>1311</v>
      </c>
      <c r="F1098" t="s">
        <v>2301</v>
      </c>
      <c r="G1098" t="s">
        <v>2302</v>
      </c>
      <c r="H1098" t="s">
        <v>2303</v>
      </c>
      <c r="I1098" s="1">
        <v>355</v>
      </c>
      <c r="J1098" s="1">
        <v>16000</v>
      </c>
      <c r="K1098" s="4">
        <v>0.49</v>
      </c>
      <c r="L1098">
        <f>IF(Table1[[#This Row],[discount_percentage]]&gt;=0.5, 1,0)</f>
        <v>0</v>
      </c>
      <c r="M1098">
        <v>3.9</v>
      </c>
      <c r="N1098" s="2">
        <v>18497</v>
      </c>
      <c r="O1098" s="5">
        <f>IF(Table1[[#This Row],[rating_count]]&lt;1000, 1, 0)</f>
        <v>0</v>
      </c>
      <c r="P1098" s="6">
        <f>Table1[[#This Row],[actual_price]]*Table1[[#This Row],[rating_count]]</f>
        <v>295952000</v>
      </c>
      <c r="Q1098" s="3" t="str">
        <f>IF(Table1[[#This Row],[discounted_price]]&lt;200, "₹ 200",IF(Table1[[#This Row],[discounted_price]]&lt;=500,"₹ 200-₹ 500", "&gt;₹ 500"))</f>
        <v>₹ 200-₹ 500</v>
      </c>
      <c r="R1098">
        <f>Table1[[#This Row],[rating]]*Table1[[#This Row],[rating_count]]</f>
        <v>72138.3</v>
      </c>
      <c r="S1098" t="str">
        <f>IF(Table1[[#This Row],[discount_percentage]]&lt;0.25, "Low", IF(Table1[[#This Row],[discount_percentage]]&lt;0.5, "Medium", "High"))</f>
        <v>Medium</v>
      </c>
    </row>
    <row r="1099" spans="1:19" x14ac:dyDescent="0.25">
      <c r="A1099" t="s">
        <v>2394</v>
      </c>
      <c r="B1099" t="s">
        <v>2395</v>
      </c>
      <c r="C1099" t="str">
        <f>TRIM(LEFT(Table1[[#This Row],[product_name]], FIND(" ", Table1[[#This Row],[product_name]], FIND(" ", Table1[[#This Row],[product_name]], FIND(" ", Table1[[#This Row],[product_name]])+1)+1)))</f>
        <v>ROYAL STEP Portable</v>
      </c>
      <c r="D1099" t="str">
        <f>PROPER(Table1[[#This Row],[Column1]])</f>
        <v>Royal Step Portable</v>
      </c>
      <c r="E1099" t="s">
        <v>1311</v>
      </c>
      <c r="F1099" t="s">
        <v>2219</v>
      </c>
      <c r="G1099" t="s">
        <v>2220</v>
      </c>
      <c r="H1099" t="s">
        <v>2221</v>
      </c>
      <c r="I1099" s="1">
        <v>2169</v>
      </c>
      <c r="J1099" s="1">
        <v>2199</v>
      </c>
      <c r="K1099" s="4">
        <v>0.77</v>
      </c>
      <c r="L1099">
        <f>IF(Table1[[#This Row],[discount_percentage]]&gt;=0.5, 1,0)</f>
        <v>1</v>
      </c>
      <c r="M1099">
        <v>3.7</v>
      </c>
      <c r="N1099" s="2">
        <v>53</v>
      </c>
      <c r="O1099" s="5">
        <f>IF(Table1[[#This Row],[rating_count]]&lt;1000, 1, 0)</f>
        <v>1</v>
      </c>
      <c r="P1099" s="6">
        <f>Table1[[#This Row],[actual_price]]*Table1[[#This Row],[rating_count]]</f>
        <v>116547</v>
      </c>
      <c r="Q1099" s="3" t="str">
        <f>IF(Table1[[#This Row],[discounted_price]]&lt;200, "₹ 200",IF(Table1[[#This Row],[discounted_price]]&lt;=500,"₹ 200-₹ 500", "&gt;₹ 500"))</f>
        <v>&gt;₹ 500</v>
      </c>
      <c r="R1099">
        <f>Table1[[#This Row],[rating]]*Table1[[#This Row],[rating_count]]</f>
        <v>196.10000000000002</v>
      </c>
      <c r="S1099" t="str">
        <f>IF(Table1[[#This Row],[discount_percentage]]&lt;0.25, "Low", IF(Table1[[#This Row],[discount_percentage]]&lt;0.5, "Medium", "High"))</f>
        <v>High</v>
      </c>
    </row>
    <row r="1100" spans="1:19" x14ac:dyDescent="0.25">
      <c r="A1100" t="s">
        <v>2396</v>
      </c>
      <c r="B1100" t="s">
        <v>2397</v>
      </c>
      <c r="C1100" t="str">
        <f>TRIM(LEFT(Table1[[#This Row],[product_name]], FIND(" ", Table1[[#This Row],[product_name]], FIND(" ", Table1[[#This Row],[product_name]], FIND(" ", Table1[[#This Row],[product_name]])+1)+1)))</f>
        <v>KENT 16068 Zoom</v>
      </c>
      <c r="D1100" t="str">
        <f>PROPER(Table1[[#This Row],[Column1]])</f>
        <v>Kent 16068 Zoom</v>
      </c>
      <c r="E1100" t="s">
        <v>1311</v>
      </c>
      <c r="F1100" t="s">
        <v>2214</v>
      </c>
      <c r="G1100" t="s">
        <v>2227</v>
      </c>
      <c r="H1100" t="s">
        <v>2321</v>
      </c>
      <c r="I1100" s="1">
        <v>2799</v>
      </c>
      <c r="J1100" s="1">
        <v>14999</v>
      </c>
      <c r="K1100" s="4">
        <v>0.53</v>
      </c>
      <c r="L1100">
        <f>IF(Table1[[#This Row],[discount_percentage]]&gt;=0.5, 1,0)</f>
        <v>1</v>
      </c>
      <c r="M1100">
        <v>4.0999999999999996</v>
      </c>
      <c r="N1100" s="2">
        <v>1728</v>
      </c>
      <c r="O1100" s="5">
        <f>IF(Table1[[#This Row],[rating_count]]&lt;1000, 1, 0)</f>
        <v>0</v>
      </c>
      <c r="P1100" s="6">
        <f>Table1[[#This Row],[actual_price]]*Table1[[#This Row],[rating_count]]</f>
        <v>25918272</v>
      </c>
      <c r="Q1100" s="3" t="str">
        <f>IF(Table1[[#This Row],[discounted_price]]&lt;200, "₹ 200",IF(Table1[[#This Row],[discounted_price]]&lt;=500,"₹ 200-₹ 500", "&gt;₹ 500"))</f>
        <v>&gt;₹ 500</v>
      </c>
      <c r="R1100">
        <f>Table1[[#This Row],[rating]]*Table1[[#This Row],[rating_count]]</f>
        <v>7084.7999999999993</v>
      </c>
      <c r="S1100" t="str">
        <f>IF(Table1[[#This Row],[discount_percentage]]&lt;0.25, "Low", IF(Table1[[#This Row],[discount_percentage]]&lt;0.5, "Medium", "High"))</f>
        <v>High</v>
      </c>
    </row>
    <row r="1101" spans="1:19" x14ac:dyDescent="0.25">
      <c r="A1101" t="s">
        <v>2398</v>
      </c>
      <c r="B1101" t="s">
        <v>2399</v>
      </c>
      <c r="C1101" t="str">
        <f>TRIM(LEFT(Table1[[#This Row],[product_name]], FIND(" ", Table1[[#This Row],[product_name]], FIND(" ", Table1[[#This Row],[product_name]], FIND(" ", Table1[[#This Row],[product_name]])+1)+1)))</f>
        <v>ENEM Sealing Machine</v>
      </c>
      <c r="D1101" t="str">
        <f>PROPER(Table1[[#This Row],[Column1]])</f>
        <v>Enem Sealing Machine</v>
      </c>
      <c r="E1101" t="s">
        <v>1311</v>
      </c>
      <c r="F1101" t="s">
        <v>2214</v>
      </c>
      <c r="G1101" t="s">
        <v>2215</v>
      </c>
      <c r="H1101" t="s">
        <v>2216</v>
      </c>
      <c r="I1101" s="1">
        <v>899</v>
      </c>
      <c r="J1101" s="1">
        <v>1799</v>
      </c>
      <c r="K1101" s="4">
        <v>0.11</v>
      </c>
      <c r="L1101">
        <f>IF(Table1[[#This Row],[discount_percentage]]&gt;=0.5, 1,0)</f>
        <v>0</v>
      </c>
      <c r="M1101">
        <v>4</v>
      </c>
      <c r="N1101" s="2">
        <v>2877</v>
      </c>
      <c r="O1101" s="5">
        <f>IF(Table1[[#This Row],[rating_count]]&lt;1000, 1, 0)</f>
        <v>0</v>
      </c>
      <c r="P1101" s="6">
        <f>Table1[[#This Row],[actual_price]]*Table1[[#This Row],[rating_count]]</f>
        <v>5175723</v>
      </c>
      <c r="Q1101" s="3" t="str">
        <f>IF(Table1[[#This Row],[discounted_price]]&lt;200, "₹ 200",IF(Table1[[#This Row],[discounted_price]]&lt;=500,"₹ 200-₹ 500", "&gt;₹ 500"))</f>
        <v>&gt;₹ 500</v>
      </c>
      <c r="R1101">
        <f>Table1[[#This Row],[rating]]*Table1[[#This Row],[rating_count]]</f>
        <v>11508</v>
      </c>
      <c r="S1101" t="str">
        <f>IF(Table1[[#This Row],[discount_percentage]]&lt;0.25, "Low", IF(Table1[[#This Row],[discount_percentage]]&lt;0.5, "Medium", "High"))</f>
        <v>Low</v>
      </c>
    </row>
    <row r="1102" spans="1:19" x14ac:dyDescent="0.25">
      <c r="A1102" t="s">
        <v>2400</v>
      </c>
      <c r="B1102" t="s">
        <v>2401</v>
      </c>
      <c r="C1102" t="str">
        <f>TRIM(LEFT(Table1[[#This Row],[product_name]], FIND(" ", Table1[[#This Row],[product_name]], FIND(" ", Table1[[#This Row],[product_name]], FIND(" ", Table1[[#This Row],[product_name]])+1)+1)))</f>
        <v>Wipro Vesta 1200</v>
      </c>
      <c r="D1102" t="str">
        <f>PROPER(Table1[[#This Row],[Column1]])</f>
        <v>Wipro Vesta 1200</v>
      </c>
      <c r="E1102" t="s">
        <v>1311</v>
      </c>
      <c r="F1102" t="s">
        <v>2219</v>
      </c>
      <c r="G1102" t="s">
        <v>2220</v>
      </c>
      <c r="I1102" s="1">
        <v>2499</v>
      </c>
      <c r="J1102" s="1">
        <v>1950</v>
      </c>
      <c r="K1102" s="4">
        <v>0.46</v>
      </c>
      <c r="L1102">
        <f>IF(Table1[[#This Row],[discount_percentage]]&gt;=0.5, 1,0)</f>
        <v>0</v>
      </c>
      <c r="M1102">
        <v>3.8</v>
      </c>
      <c r="N1102" s="2">
        <v>250</v>
      </c>
      <c r="O1102" s="5">
        <f>IF(Table1[[#This Row],[rating_count]]&lt;1000, 1, 0)</f>
        <v>1</v>
      </c>
      <c r="P1102" s="6">
        <f>Table1[[#This Row],[actual_price]]*Table1[[#This Row],[rating_count]]</f>
        <v>487500</v>
      </c>
      <c r="Q1102" s="3" t="str">
        <f>IF(Table1[[#This Row],[discounted_price]]&lt;200, "₹ 200",IF(Table1[[#This Row],[discounted_price]]&lt;=500,"₹ 200-₹ 500", "&gt;₹ 500"))</f>
        <v>&gt;₹ 500</v>
      </c>
      <c r="R1102">
        <f>Table1[[#This Row],[rating]]*Table1[[#This Row],[rating_count]]</f>
        <v>950</v>
      </c>
      <c r="S1102" t="str">
        <f>IF(Table1[[#This Row],[discount_percentage]]&lt;0.25, "Low", IF(Table1[[#This Row],[discount_percentage]]&lt;0.5, "Medium", "High"))</f>
        <v>Medium</v>
      </c>
    </row>
    <row r="1103" spans="1:19" x14ac:dyDescent="0.25">
      <c r="A1103" t="s">
        <v>2402</v>
      </c>
      <c r="B1103" t="s">
        <v>2403</v>
      </c>
      <c r="C1103" t="str">
        <f>TRIM(LEFT(Table1[[#This Row],[product_name]], FIND(" ", Table1[[#This Row],[product_name]], FIND(" ", Table1[[#This Row],[product_name]], FIND(" ", Table1[[#This Row],[product_name]])+1)+1)))</f>
        <v>Inalsa Electric Kettle</v>
      </c>
      <c r="D1103" t="str">
        <f>PROPER(Table1[[#This Row],[Column1]])</f>
        <v>Inalsa Electric Kettle</v>
      </c>
      <c r="E1103" t="s">
        <v>1311</v>
      </c>
      <c r="F1103" t="s">
        <v>2219</v>
      </c>
      <c r="G1103" t="s">
        <v>2264</v>
      </c>
      <c r="H1103" t="s">
        <v>2265</v>
      </c>
      <c r="I1103" s="1">
        <v>3599</v>
      </c>
      <c r="J1103" s="1">
        <v>2995</v>
      </c>
      <c r="K1103" s="4">
        <v>0.61</v>
      </c>
      <c r="L1103">
        <f>IF(Table1[[#This Row],[discount_percentage]]&gt;=0.5, 1,0)</f>
        <v>1</v>
      </c>
      <c r="M1103">
        <v>4.2</v>
      </c>
      <c r="N1103" s="2">
        <v>5178</v>
      </c>
      <c r="O1103" s="5">
        <f>IF(Table1[[#This Row],[rating_count]]&lt;1000, 1, 0)</f>
        <v>0</v>
      </c>
      <c r="P1103" s="6">
        <f>Table1[[#This Row],[actual_price]]*Table1[[#This Row],[rating_count]]</f>
        <v>15508110</v>
      </c>
      <c r="Q1103" s="3" t="str">
        <f>IF(Table1[[#This Row],[discounted_price]]&lt;200, "₹ 200",IF(Table1[[#This Row],[discounted_price]]&lt;=500,"₹ 200-₹ 500", "&gt;₹ 500"))</f>
        <v>&gt;₹ 500</v>
      </c>
      <c r="R1103">
        <f>Table1[[#This Row],[rating]]*Table1[[#This Row],[rating_count]]</f>
        <v>21747.600000000002</v>
      </c>
      <c r="S1103" t="str">
        <f>IF(Table1[[#This Row],[discount_percentage]]&lt;0.25, "Low", IF(Table1[[#This Row],[discount_percentage]]&lt;0.5, "Medium", "High"))</f>
        <v>High</v>
      </c>
    </row>
    <row r="1104" spans="1:19" x14ac:dyDescent="0.25">
      <c r="A1104" t="s">
        <v>2404</v>
      </c>
      <c r="B1104" t="s">
        <v>2405</v>
      </c>
      <c r="C1104" t="str">
        <f>TRIM(LEFT(Table1[[#This Row],[product_name]], FIND(" ", Table1[[#This Row],[product_name]], FIND(" ", Table1[[#This Row],[product_name]], FIND(" ", Table1[[#This Row],[product_name]])+1)+1)))</f>
        <v>VRPRIME Lint Roller</v>
      </c>
      <c r="D1104" t="str">
        <f>PROPER(Table1[[#This Row],[Column1]])</f>
        <v>Vrprime Lint Roller</v>
      </c>
      <c r="E1104" t="s">
        <v>1311</v>
      </c>
      <c r="F1104" t="s">
        <v>2214</v>
      </c>
      <c r="G1104" t="s">
        <v>2227</v>
      </c>
      <c r="H1104" t="s">
        <v>2228</v>
      </c>
      <c r="I1104" s="1">
        <v>499</v>
      </c>
      <c r="J1104" s="1">
        <v>999</v>
      </c>
      <c r="K1104" s="4">
        <v>0.5</v>
      </c>
      <c r="L1104">
        <f>IF(Table1[[#This Row],[discount_percentage]]&gt;=0.5, 1,0)</f>
        <v>1</v>
      </c>
      <c r="M1104">
        <v>4.5999999999999996</v>
      </c>
      <c r="N1104" s="2">
        <v>79</v>
      </c>
      <c r="O1104" s="5">
        <f>IF(Table1[[#This Row],[rating_count]]&lt;1000, 1, 0)</f>
        <v>1</v>
      </c>
      <c r="P1104" s="6">
        <f>Table1[[#This Row],[actual_price]]*Table1[[#This Row],[rating_count]]</f>
        <v>78921</v>
      </c>
      <c r="Q1104" s="3" t="str">
        <f>IF(Table1[[#This Row],[discounted_price]]&lt;200, "₹ 200",IF(Table1[[#This Row],[discounted_price]]&lt;=500,"₹ 200-₹ 500", "&gt;₹ 500"))</f>
        <v>₹ 200-₹ 500</v>
      </c>
      <c r="R1104">
        <f>Table1[[#This Row],[rating]]*Table1[[#This Row],[rating_count]]</f>
        <v>363.4</v>
      </c>
      <c r="S1104" t="str">
        <f>IF(Table1[[#This Row],[discount_percentage]]&lt;0.25, "Low", IF(Table1[[#This Row],[discount_percentage]]&lt;0.5, "Medium", "High"))</f>
        <v>High</v>
      </c>
    </row>
    <row r="1105" spans="1:19" x14ac:dyDescent="0.25">
      <c r="A1105" t="s">
        <v>2406</v>
      </c>
      <c r="B1105" t="s">
        <v>2407</v>
      </c>
      <c r="C1105" t="str">
        <f>TRIM(LEFT(Table1[[#This Row],[product_name]], FIND(" ", Table1[[#This Row],[product_name]], FIND(" ", Table1[[#This Row],[product_name]], FIND(" ", Table1[[#This Row],[product_name]])+1)+1)))</f>
        <v>Philips AC1215/20 Air</v>
      </c>
      <c r="D1105" t="str">
        <f>PROPER(Table1[[#This Row],[Column1]])</f>
        <v>Philips Ac1215/20 Air</v>
      </c>
      <c r="E1105" t="s">
        <v>1311</v>
      </c>
      <c r="F1105" t="s">
        <v>2219</v>
      </c>
      <c r="G1105" t="s">
        <v>2264</v>
      </c>
      <c r="H1105" t="s">
        <v>2291</v>
      </c>
      <c r="I1105" s="1">
        <v>653</v>
      </c>
      <c r="J1105" s="1">
        <v>11995</v>
      </c>
      <c r="K1105" s="4">
        <v>0.27</v>
      </c>
      <c r="L1105">
        <f>IF(Table1[[#This Row],[discount_percentage]]&gt;=0.5, 1,0)</f>
        <v>0</v>
      </c>
      <c r="M1105">
        <v>4.0999999999999996</v>
      </c>
      <c r="N1105" s="2">
        <v>4157</v>
      </c>
      <c r="O1105" s="5">
        <f>IF(Table1[[#This Row],[rating_count]]&lt;1000, 1, 0)</f>
        <v>0</v>
      </c>
      <c r="P1105" s="6">
        <f>Table1[[#This Row],[actual_price]]*Table1[[#This Row],[rating_count]]</f>
        <v>49863215</v>
      </c>
      <c r="Q1105" s="3" t="str">
        <f>IF(Table1[[#This Row],[discounted_price]]&lt;200, "₹ 200",IF(Table1[[#This Row],[discounted_price]]&lt;=500,"₹ 200-₹ 500", "&gt;₹ 500"))</f>
        <v>&gt;₹ 500</v>
      </c>
      <c r="R1105">
        <f>Table1[[#This Row],[rating]]*Table1[[#This Row],[rating_count]]</f>
        <v>17043.699999999997</v>
      </c>
      <c r="S1105" t="str">
        <f>IF(Table1[[#This Row],[discount_percentage]]&lt;0.25, "Low", IF(Table1[[#This Row],[discount_percentage]]&lt;0.5, "Medium", "High"))</f>
        <v>Medium</v>
      </c>
    </row>
    <row r="1106" spans="1:19" x14ac:dyDescent="0.25">
      <c r="A1106" t="s">
        <v>2408</v>
      </c>
      <c r="B1106" t="s">
        <v>2409</v>
      </c>
      <c r="C1106" t="str">
        <f>TRIM(LEFT(Table1[[#This Row],[product_name]], FIND(" ", Table1[[#This Row],[product_name]], FIND(" ", Table1[[#This Row],[product_name]], FIND(" ", Table1[[#This Row],[product_name]])+1)+1)))</f>
        <v>Eopora PTC Ceramic</v>
      </c>
      <c r="D1106" t="str">
        <f>PROPER(Table1[[#This Row],[Column1]])</f>
        <v>Eopora Ptc Ceramic</v>
      </c>
      <c r="E1106" t="s">
        <v>1311</v>
      </c>
      <c r="F1106" t="s">
        <v>2214</v>
      </c>
      <c r="G1106" t="s">
        <v>2227</v>
      </c>
      <c r="H1106" t="s">
        <v>2410</v>
      </c>
      <c r="I1106" s="1">
        <v>4789</v>
      </c>
      <c r="J1106" s="1">
        <v>2999</v>
      </c>
      <c r="K1106" s="4">
        <v>0.49</v>
      </c>
      <c r="L1106">
        <f>IF(Table1[[#This Row],[discount_percentage]]&gt;=0.5, 1,0)</f>
        <v>0</v>
      </c>
      <c r="M1106">
        <v>3.3</v>
      </c>
      <c r="N1106" s="2">
        <v>29</v>
      </c>
      <c r="O1106" s="5">
        <f>IF(Table1[[#This Row],[rating_count]]&lt;1000, 1, 0)</f>
        <v>1</v>
      </c>
      <c r="P1106" s="6">
        <f>Table1[[#This Row],[actual_price]]*Table1[[#This Row],[rating_count]]</f>
        <v>86971</v>
      </c>
      <c r="Q1106" s="3" t="str">
        <f>IF(Table1[[#This Row],[discounted_price]]&lt;200, "₹ 200",IF(Table1[[#This Row],[discounted_price]]&lt;=500,"₹ 200-₹ 500", "&gt;₹ 500"))</f>
        <v>&gt;₹ 500</v>
      </c>
      <c r="R1106">
        <f>Table1[[#This Row],[rating]]*Table1[[#This Row],[rating_count]]</f>
        <v>95.699999999999989</v>
      </c>
      <c r="S1106" t="str">
        <f>IF(Table1[[#This Row],[discount_percentage]]&lt;0.25, "Low", IF(Table1[[#This Row],[discount_percentage]]&lt;0.5, "Medium", "High"))</f>
        <v>Medium</v>
      </c>
    </row>
    <row r="1107" spans="1:19" x14ac:dyDescent="0.25">
      <c r="A1107" t="s">
        <v>2411</v>
      </c>
      <c r="B1107" t="s">
        <v>2412</v>
      </c>
      <c r="C1107" t="str">
        <f>TRIM(LEFT(Table1[[#This Row],[product_name]], FIND(" ", Table1[[#This Row],[product_name]], FIND(" ", Table1[[#This Row],[product_name]], FIND(" ", Table1[[#This Row],[product_name]])+1)+1)))</f>
        <v>Usha Goliath GO1200WG</v>
      </c>
      <c r="D1107" t="str">
        <f>PROPER(Table1[[#This Row],[Column1]])</f>
        <v>Usha Goliath Go1200Wg</v>
      </c>
      <c r="E1107" t="s">
        <v>1311</v>
      </c>
      <c r="F1107" t="s">
        <v>2219</v>
      </c>
      <c r="G1107" t="s">
        <v>2220</v>
      </c>
      <c r="H1107" t="s">
        <v>2413</v>
      </c>
      <c r="I1107" s="1">
        <v>1409</v>
      </c>
      <c r="J1107" s="1">
        <v>1690</v>
      </c>
      <c r="K1107" s="4">
        <v>0.28999999999999998</v>
      </c>
      <c r="L1107">
        <f>IF(Table1[[#This Row],[discount_percentage]]&gt;=0.5, 1,0)</f>
        <v>0</v>
      </c>
      <c r="M1107">
        <v>4.2</v>
      </c>
      <c r="N1107" s="2">
        <v>4580</v>
      </c>
      <c r="O1107" s="5">
        <f>IF(Table1[[#This Row],[rating_count]]&lt;1000, 1, 0)</f>
        <v>0</v>
      </c>
      <c r="P1107" s="6">
        <f>Table1[[#This Row],[actual_price]]*Table1[[#This Row],[rating_count]]</f>
        <v>7740200</v>
      </c>
      <c r="Q1107" s="3" t="str">
        <f>IF(Table1[[#This Row],[discounted_price]]&lt;200, "₹ 200",IF(Table1[[#This Row],[discounted_price]]&lt;=500,"₹ 200-₹ 500", "&gt;₹ 500"))</f>
        <v>&gt;₹ 500</v>
      </c>
      <c r="R1107">
        <f>Table1[[#This Row],[rating]]*Table1[[#This Row],[rating_count]]</f>
        <v>19236</v>
      </c>
      <c r="S1107" t="str">
        <f>IF(Table1[[#This Row],[discount_percentage]]&lt;0.25, "Low", IF(Table1[[#This Row],[discount_percentage]]&lt;0.5, "Medium", "High"))</f>
        <v>Medium</v>
      </c>
    </row>
    <row r="1108" spans="1:19" x14ac:dyDescent="0.25">
      <c r="A1108" t="s">
        <v>2414</v>
      </c>
      <c r="B1108" t="s">
        <v>2415</v>
      </c>
      <c r="C1108" t="str">
        <f>TRIM(LEFT(Table1[[#This Row],[product_name]], FIND(" ", Table1[[#This Row],[product_name]], FIND(" ", Table1[[#This Row],[product_name]], FIND(" ", Table1[[#This Row],[product_name]])+1)+1)))</f>
        <v>Wipro Vesta Electric</v>
      </c>
      <c r="D1108" t="str">
        <f>PROPER(Table1[[#This Row],[Column1]])</f>
        <v>Wipro Vesta Electric</v>
      </c>
      <c r="E1108" t="s">
        <v>1311</v>
      </c>
      <c r="F1108" t="s">
        <v>2214</v>
      </c>
      <c r="G1108" t="s">
        <v>2215</v>
      </c>
      <c r="H1108" t="s">
        <v>2256</v>
      </c>
      <c r="I1108" s="1">
        <v>753</v>
      </c>
      <c r="J1108" s="1">
        <v>1790</v>
      </c>
      <c r="K1108" s="4">
        <v>0.41</v>
      </c>
      <c r="L1108">
        <f>IF(Table1[[#This Row],[discount_percentage]]&gt;=0.5, 1,0)</f>
        <v>0</v>
      </c>
      <c r="M1108">
        <v>4.3</v>
      </c>
      <c r="N1108" s="2">
        <v>1404</v>
      </c>
      <c r="O1108" s="5">
        <f>IF(Table1[[#This Row],[rating_count]]&lt;1000, 1, 0)</f>
        <v>0</v>
      </c>
      <c r="P1108" s="6">
        <f>Table1[[#This Row],[actual_price]]*Table1[[#This Row],[rating_count]]</f>
        <v>2513160</v>
      </c>
      <c r="Q1108" s="3" t="str">
        <f>IF(Table1[[#This Row],[discounted_price]]&lt;200, "₹ 200",IF(Table1[[#This Row],[discounted_price]]&lt;=500,"₹ 200-₹ 500", "&gt;₹ 500"))</f>
        <v>&gt;₹ 500</v>
      </c>
      <c r="R1108">
        <f>Table1[[#This Row],[rating]]*Table1[[#This Row],[rating_count]]</f>
        <v>6037.2</v>
      </c>
      <c r="S1108" t="str">
        <f>IF(Table1[[#This Row],[discount_percentage]]&lt;0.25, "Low", IF(Table1[[#This Row],[discount_percentage]]&lt;0.5, "Medium", "High"))</f>
        <v>Medium</v>
      </c>
    </row>
    <row r="1109" spans="1:19" x14ac:dyDescent="0.25">
      <c r="A1109" t="s">
        <v>2416</v>
      </c>
      <c r="B1109" t="s">
        <v>2417</v>
      </c>
      <c r="C1109" t="str">
        <f>TRIM(LEFT(Table1[[#This Row],[product_name]], FIND(" ", Table1[[#This Row],[product_name]], FIND(" ", Table1[[#This Row],[product_name]], FIND(" ", Table1[[#This Row],[product_name]])+1)+1)))</f>
        <v>Philips Viva Collection</v>
      </c>
      <c r="D1109" t="str">
        <f>PROPER(Table1[[#This Row],[Column1]])</f>
        <v>Philips Viva Collection</v>
      </c>
      <c r="E1109" t="s">
        <v>1311</v>
      </c>
      <c r="F1109" t="s">
        <v>2214</v>
      </c>
      <c r="G1109" t="s">
        <v>2215</v>
      </c>
      <c r="H1109" t="s">
        <v>2334</v>
      </c>
      <c r="I1109" s="1">
        <v>353</v>
      </c>
      <c r="J1109" s="1">
        <v>8995</v>
      </c>
      <c r="K1109" s="4">
        <v>0.28000000000000003</v>
      </c>
      <c r="L1109">
        <f>IF(Table1[[#This Row],[discount_percentage]]&gt;=0.5, 1,0)</f>
        <v>0</v>
      </c>
      <c r="M1109">
        <v>4.3</v>
      </c>
      <c r="N1109" s="2">
        <v>2810</v>
      </c>
      <c r="O1109" s="5">
        <f>IF(Table1[[#This Row],[rating_count]]&lt;1000, 1, 0)</f>
        <v>0</v>
      </c>
      <c r="P1109" s="6">
        <f>Table1[[#This Row],[actual_price]]*Table1[[#This Row],[rating_count]]</f>
        <v>25275950</v>
      </c>
      <c r="Q1109" s="3" t="str">
        <f>IF(Table1[[#This Row],[discounted_price]]&lt;200, "₹ 200",IF(Table1[[#This Row],[discounted_price]]&lt;=500,"₹ 200-₹ 500", "&gt;₹ 500"))</f>
        <v>₹ 200-₹ 500</v>
      </c>
      <c r="R1109">
        <f>Table1[[#This Row],[rating]]*Table1[[#This Row],[rating_count]]</f>
        <v>12083</v>
      </c>
      <c r="S1109" t="str">
        <f>IF(Table1[[#This Row],[discount_percentage]]&lt;0.25, "Low", IF(Table1[[#This Row],[discount_percentage]]&lt;0.5, "Medium", "High"))</f>
        <v>Medium</v>
      </c>
    </row>
    <row r="1110" spans="1:19" x14ac:dyDescent="0.25">
      <c r="A1110" t="s">
        <v>2418</v>
      </c>
      <c r="B1110" t="s">
        <v>2419</v>
      </c>
      <c r="C1110" t="str">
        <f>TRIM(LEFT(Table1[[#This Row],[product_name]], FIND(" ", Table1[[#This Row],[product_name]], FIND(" ", Table1[[#This Row],[product_name]], FIND(" ", Table1[[#This Row],[product_name]])+1)+1)))</f>
        <v>Kitchenwell Multipurpose Portable</v>
      </c>
      <c r="D1110" t="str">
        <f>PROPER(Table1[[#This Row],[Column1]])</f>
        <v>Kitchenwell Multipurpose Portable</v>
      </c>
      <c r="E1110" t="s">
        <v>1311</v>
      </c>
      <c r="F1110" t="s">
        <v>2214</v>
      </c>
      <c r="G1110" t="s">
        <v>2215</v>
      </c>
      <c r="H1110" t="s">
        <v>2231</v>
      </c>
      <c r="I1110" s="1">
        <v>1099</v>
      </c>
      <c r="J1110" s="1">
        <v>239</v>
      </c>
      <c r="K1110" s="4">
        <v>0</v>
      </c>
      <c r="L1110">
        <f>IF(Table1[[#This Row],[discount_percentage]]&gt;=0.5, 1,0)</f>
        <v>0</v>
      </c>
      <c r="M1110">
        <v>4.3</v>
      </c>
      <c r="N1110" s="2">
        <v>7</v>
      </c>
      <c r="O1110" s="5">
        <f>IF(Table1[[#This Row],[rating_count]]&lt;1000, 1, 0)</f>
        <v>1</v>
      </c>
      <c r="P1110" s="6">
        <f>Table1[[#This Row],[actual_price]]*Table1[[#This Row],[rating_count]]</f>
        <v>1673</v>
      </c>
      <c r="Q1110" s="3" t="str">
        <f>IF(Table1[[#This Row],[discounted_price]]&lt;200, "₹ 200",IF(Table1[[#This Row],[discounted_price]]&lt;=500,"₹ 200-₹ 500", "&gt;₹ 500"))</f>
        <v>&gt;₹ 500</v>
      </c>
      <c r="R1110">
        <f>Table1[[#This Row],[rating]]*Table1[[#This Row],[rating_count]]</f>
        <v>30.099999999999998</v>
      </c>
      <c r="S1110" t="str">
        <f>IF(Table1[[#This Row],[discount_percentage]]&lt;0.25, "Low", IF(Table1[[#This Row],[discount_percentage]]&lt;0.5, "Medium", "High"))</f>
        <v>Low</v>
      </c>
    </row>
    <row r="1111" spans="1:19" x14ac:dyDescent="0.25">
      <c r="A1111" t="s">
        <v>2420</v>
      </c>
      <c r="B1111" t="s">
        <v>2421</v>
      </c>
      <c r="C1111" t="str">
        <f>TRIM(LEFT(Table1[[#This Row],[product_name]], FIND(" ", Table1[[#This Row],[product_name]], FIND(" ", Table1[[#This Row],[product_name]], FIND(" ", Table1[[#This Row],[product_name]])+1)+1)))</f>
        <v>FIGMENT Handheld Milk</v>
      </c>
      <c r="D1111" t="str">
        <f>PROPER(Table1[[#This Row],[Column1]])</f>
        <v>Figment Handheld Milk</v>
      </c>
      <c r="E1111" t="s">
        <v>1311</v>
      </c>
      <c r="F1111" t="s">
        <v>2214</v>
      </c>
      <c r="G1111" t="s">
        <v>2215</v>
      </c>
      <c r="H1111" t="s">
        <v>2298</v>
      </c>
      <c r="I1111" s="1">
        <v>8799</v>
      </c>
      <c r="J1111" s="1">
        <v>1599</v>
      </c>
      <c r="K1111" s="4">
        <v>0.56000000000000005</v>
      </c>
      <c r="L1111">
        <f>IF(Table1[[#This Row],[discount_percentage]]&gt;=0.5, 1,0)</f>
        <v>1</v>
      </c>
      <c r="M1111">
        <v>4.7</v>
      </c>
      <c r="N1111" s="2">
        <v>1729</v>
      </c>
      <c r="O1111" s="5">
        <f>IF(Table1[[#This Row],[rating_count]]&lt;1000, 1, 0)</f>
        <v>0</v>
      </c>
      <c r="P1111" s="6">
        <f>Table1[[#This Row],[actual_price]]*Table1[[#This Row],[rating_count]]</f>
        <v>2764671</v>
      </c>
      <c r="Q1111" s="3" t="str">
        <f>IF(Table1[[#This Row],[discounted_price]]&lt;200, "₹ 200",IF(Table1[[#This Row],[discounted_price]]&lt;=500,"₹ 200-₹ 500", "&gt;₹ 500"))</f>
        <v>&gt;₹ 500</v>
      </c>
      <c r="R1111">
        <f>Table1[[#This Row],[rating]]*Table1[[#This Row],[rating_count]]</f>
        <v>8126.3</v>
      </c>
      <c r="S1111" t="str">
        <f>IF(Table1[[#This Row],[discount_percentage]]&lt;0.25, "Low", IF(Table1[[#This Row],[discount_percentage]]&lt;0.5, "Medium", "High"))</f>
        <v>High</v>
      </c>
    </row>
    <row r="1112" spans="1:19" x14ac:dyDescent="0.25">
      <c r="A1112" t="s">
        <v>2422</v>
      </c>
      <c r="B1112" t="s">
        <v>2423</v>
      </c>
      <c r="C1112" t="str">
        <f>TRIM(LEFT(Table1[[#This Row],[product_name]], FIND(" ", Table1[[#This Row],[product_name]], FIND(" ", Table1[[#This Row],[product_name]], FIND(" ", Table1[[#This Row],[product_name]])+1)+1)))</f>
        <v>Balzano High Speed</v>
      </c>
      <c r="D1112" t="str">
        <f>PROPER(Table1[[#This Row],[Column1]])</f>
        <v>Balzano High Speed</v>
      </c>
      <c r="E1112" t="s">
        <v>1311</v>
      </c>
      <c r="F1112" t="s">
        <v>2214</v>
      </c>
      <c r="G1112" t="s">
        <v>2215</v>
      </c>
      <c r="H1112" t="s">
        <v>2216</v>
      </c>
      <c r="I1112" s="1">
        <v>1345</v>
      </c>
      <c r="J1112" s="1">
        <v>4290</v>
      </c>
      <c r="K1112" s="4">
        <v>0.39</v>
      </c>
      <c r="L1112">
        <f>IF(Table1[[#This Row],[discount_percentage]]&gt;=0.5, 1,0)</f>
        <v>0</v>
      </c>
      <c r="M1112">
        <v>4.4000000000000004</v>
      </c>
      <c r="N1112" s="2">
        <v>2116</v>
      </c>
      <c r="O1112" s="5">
        <f>IF(Table1[[#This Row],[rating_count]]&lt;1000, 1, 0)</f>
        <v>0</v>
      </c>
      <c r="P1112" s="6">
        <f>Table1[[#This Row],[actual_price]]*Table1[[#This Row],[rating_count]]</f>
        <v>9077640</v>
      </c>
      <c r="Q1112" s="3" t="str">
        <f>IF(Table1[[#This Row],[discounted_price]]&lt;200, "₹ 200",IF(Table1[[#This Row],[discounted_price]]&lt;=500,"₹ 200-₹ 500", "&gt;₹ 500"))</f>
        <v>&gt;₹ 500</v>
      </c>
      <c r="R1112">
        <f>Table1[[#This Row],[rating]]*Table1[[#This Row],[rating_count]]</f>
        <v>9310.4000000000015</v>
      </c>
      <c r="S1112" t="str">
        <f>IF(Table1[[#This Row],[discount_percentage]]&lt;0.25, "Low", IF(Table1[[#This Row],[discount_percentage]]&lt;0.5, "Medium", "High"))</f>
        <v>Medium</v>
      </c>
    </row>
    <row r="1113" spans="1:19" x14ac:dyDescent="0.25">
      <c r="A1113" t="s">
        <v>2424</v>
      </c>
      <c r="B1113" t="s">
        <v>2425</v>
      </c>
      <c r="C1113" t="str">
        <f>TRIM(LEFT(Table1[[#This Row],[product_name]], FIND(" ", Table1[[#This Row],[product_name]], FIND(" ", Table1[[#This Row],[product_name]], FIND(" ", Table1[[#This Row],[product_name]])+1)+1)))</f>
        <v>Swiss Military VC03</v>
      </c>
      <c r="D1113" t="str">
        <f>PROPER(Table1[[#This Row],[Column1]])</f>
        <v>Swiss Military Vc03</v>
      </c>
      <c r="E1113" t="s">
        <v>1311</v>
      </c>
      <c r="F1113" t="s">
        <v>2214</v>
      </c>
      <c r="G1113" t="s">
        <v>2215</v>
      </c>
      <c r="H1113" t="s">
        <v>2426</v>
      </c>
      <c r="I1113" s="1">
        <v>2095</v>
      </c>
      <c r="J1113" s="1">
        <v>2890</v>
      </c>
      <c r="K1113" s="4">
        <v>0.46</v>
      </c>
      <c r="L1113">
        <f>IF(Table1[[#This Row],[discount_percentage]]&gt;=0.5, 1,0)</f>
        <v>0</v>
      </c>
      <c r="M1113">
        <v>3.9</v>
      </c>
      <c r="N1113" s="2">
        <v>463</v>
      </c>
      <c r="O1113" s="5">
        <f>IF(Table1[[#This Row],[rating_count]]&lt;1000, 1, 0)</f>
        <v>1</v>
      </c>
      <c r="P1113" s="6">
        <f>Table1[[#This Row],[actual_price]]*Table1[[#This Row],[rating_count]]</f>
        <v>1338070</v>
      </c>
      <c r="Q1113" s="3" t="str">
        <f>IF(Table1[[#This Row],[discounted_price]]&lt;200, "₹ 200",IF(Table1[[#This Row],[discounted_price]]&lt;=500,"₹ 200-₹ 500", "&gt;₹ 500"))</f>
        <v>&gt;₹ 500</v>
      </c>
      <c r="R1113">
        <f>Table1[[#This Row],[rating]]*Table1[[#This Row],[rating_count]]</f>
        <v>1805.7</v>
      </c>
      <c r="S1113" t="str">
        <f>IF(Table1[[#This Row],[discount_percentage]]&lt;0.25, "Low", IF(Table1[[#This Row],[discount_percentage]]&lt;0.5, "Medium", "High"))</f>
        <v>Medium</v>
      </c>
    </row>
    <row r="1114" spans="1:19" x14ac:dyDescent="0.25">
      <c r="A1114" t="s">
        <v>2427</v>
      </c>
      <c r="B1114" t="s">
        <v>2428</v>
      </c>
      <c r="C1114" t="str">
        <f>TRIM(LEFT(Table1[[#This Row],[product_name]], FIND(" ", Table1[[#This Row],[product_name]], FIND(" ", Table1[[#This Row],[product_name]], FIND(" ", Table1[[#This Row],[product_name]])+1)+1)))</f>
        <v>Zuvexa USB Rechargeable</v>
      </c>
      <c r="D1114" t="str">
        <f>PROPER(Table1[[#This Row],[Column1]])</f>
        <v>Zuvexa Usb Rechargeable</v>
      </c>
      <c r="E1114" t="s">
        <v>1311</v>
      </c>
      <c r="F1114" t="s">
        <v>2219</v>
      </c>
      <c r="G1114" t="s">
        <v>2220</v>
      </c>
      <c r="H1114" t="s">
        <v>2221</v>
      </c>
      <c r="I1114" s="1">
        <v>1498</v>
      </c>
      <c r="J1114" s="1">
        <v>1299</v>
      </c>
      <c r="K1114" s="4">
        <v>0.62</v>
      </c>
      <c r="L1114">
        <f>IF(Table1[[#This Row],[discount_percentage]]&gt;=0.5, 1,0)</f>
        <v>1</v>
      </c>
      <c r="M1114">
        <v>4.7</v>
      </c>
      <c r="N1114" s="2">
        <v>54</v>
      </c>
      <c r="O1114" s="5">
        <f>IF(Table1[[#This Row],[rating_count]]&lt;1000, 1, 0)</f>
        <v>1</v>
      </c>
      <c r="P1114" s="6">
        <f>Table1[[#This Row],[actual_price]]*Table1[[#This Row],[rating_count]]</f>
        <v>70146</v>
      </c>
      <c r="Q1114" s="3" t="str">
        <f>IF(Table1[[#This Row],[discounted_price]]&lt;200, "₹ 200",IF(Table1[[#This Row],[discounted_price]]&lt;=500,"₹ 200-₹ 500", "&gt;₹ 500"))</f>
        <v>&gt;₹ 500</v>
      </c>
      <c r="R1114">
        <f>Table1[[#This Row],[rating]]*Table1[[#This Row],[rating_count]]</f>
        <v>253.8</v>
      </c>
      <c r="S1114" t="str">
        <f>IF(Table1[[#This Row],[discount_percentage]]&lt;0.25, "Low", IF(Table1[[#This Row],[discount_percentage]]&lt;0.5, "Medium", "High"))</f>
        <v>High</v>
      </c>
    </row>
    <row r="1115" spans="1:19" x14ac:dyDescent="0.25">
      <c r="A1115" t="s">
        <v>2429</v>
      </c>
      <c r="B1115" t="s">
        <v>2430</v>
      </c>
      <c r="C1115" t="str">
        <f>TRIM(LEFT(Table1[[#This Row],[product_name]], FIND(" ", Table1[[#This Row],[product_name]], FIND(" ", Table1[[#This Row],[product_name]], FIND(" ", Table1[[#This Row],[product_name]])+1)+1)))</f>
        <v>Usha IH2415 1500-Watt</v>
      </c>
      <c r="D1115" t="str">
        <f>PROPER(Table1[[#This Row],[Column1]])</f>
        <v>Usha Ih2415 1500-Watt</v>
      </c>
      <c r="E1115" t="s">
        <v>1311</v>
      </c>
      <c r="F1115" t="s">
        <v>2219</v>
      </c>
      <c r="G1115" t="s">
        <v>2220</v>
      </c>
      <c r="H1115" t="s">
        <v>2431</v>
      </c>
      <c r="I1115" s="1">
        <v>2199</v>
      </c>
      <c r="J1115" s="1">
        <v>640</v>
      </c>
      <c r="K1115" s="4">
        <v>0.2</v>
      </c>
      <c r="L1115">
        <f>IF(Table1[[#This Row],[discount_percentage]]&gt;=0.5, 1,0)</f>
        <v>0</v>
      </c>
      <c r="M1115">
        <v>4.0999999999999996</v>
      </c>
      <c r="N1115" s="2">
        <v>7229</v>
      </c>
      <c r="O1115" s="5">
        <f>IF(Table1[[#This Row],[rating_count]]&lt;1000, 1, 0)</f>
        <v>0</v>
      </c>
      <c r="P1115" s="6">
        <f>Table1[[#This Row],[actual_price]]*Table1[[#This Row],[rating_count]]</f>
        <v>4626560</v>
      </c>
      <c r="Q1115" s="3" t="str">
        <f>IF(Table1[[#This Row],[discounted_price]]&lt;200, "₹ 200",IF(Table1[[#This Row],[discounted_price]]&lt;=500,"₹ 200-₹ 500", "&gt;₹ 500"))</f>
        <v>&gt;₹ 500</v>
      </c>
      <c r="R1115">
        <f>Table1[[#This Row],[rating]]*Table1[[#This Row],[rating_count]]</f>
        <v>29638.899999999998</v>
      </c>
      <c r="S1115" t="str">
        <f>IF(Table1[[#This Row],[discount_percentage]]&lt;0.25, "Low", IF(Table1[[#This Row],[discount_percentage]]&lt;0.5, "Medium", "High"))</f>
        <v>Low</v>
      </c>
    </row>
    <row r="1116" spans="1:19" x14ac:dyDescent="0.25">
      <c r="A1116" t="s">
        <v>2432</v>
      </c>
      <c r="B1116" t="s">
        <v>2433</v>
      </c>
      <c r="C1116" t="str">
        <f>TRIM(LEFT(Table1[[#This Row],[product_name]], FIND(" ", Table1[[#This Row],[product_name]], FIND(" ", Table1[[#This Row],[product_name]], FIND(" ", Table1[[#This Row],[product_name]])+1)+1)))</f>
        <v>ACTIVA Instant 3</v>
      </c>
      <c r="D1116" t="str">
        <f>PROPER(Table1[[#This Row],[Column1]])</f>
        <v>Activa Instant 3</v>
      </c>
      <c r="E1116" t="s">
        <v>1311</v>
      </c>
      <c r="F1116" t="s">
        <v>2214</v>
      </c>
      <c r="G1116" t="s">
        <v>2215</v>
      </c>
      <c r="H1116" t="s">
        <v>2261</v>
      </c>
      <c r="I1116" s="1">
        <v>3699</v>
      </c>
      <c r="J1116" s="1">
        <v>3790</v>
      </c>
      <c r="K1116" s="4">
        <v>0.5</v>
      </c>
      <c r="L1116">
        <f>IF(Table1[[#This Row],[discount_percentage]]&gt;=0.5, 1,0)</f>
        <v>1</v>
      </c>
      <c r="M1116">
        <v>3.8</v>
      </c>
      <c r="N1116" s="2">
        <v>3842</v>
      </c>
      <c r="O1116" s="5">
        <f>IF(Table1[[#This Row],[rating_count]]&lt;1000, 1, 0)</f>
        <v>0</v>
      </c>
      <c r="P1116" s="6">
        <f>Table1[[#This Row],[actual_price]]*Table1[[#This Row],[rating_count]]</f>
        <v>14561180</v>
      </c>
      <c r="Q1116" s="3" t="str">
        <f>IF(Table1[[#This Row],[discounted_price]]&lt;200, "₹ 200",IF(Table1[[#This Row],[discounted_price]]&lt;=500,"₹ 200-₹ 500", "&gt;₹ 500"))</f>
        <v>&gt;₹ 500</v>
      </c>
      <c r="R1116">
        <f>Table1[[#This Row],[rating]]*Table1[[#This Row],[rating_count]]</f>
        <v>14599.599999999999</v>
      </c>
      <c r="S1116" t="str">
        <f>IF(Table1[[#This Row],[discount_percentage]]&lt;0.25, "Low", IF(Table1[[#This Row],[discount_percentage]]&lt;0.5, "Medium", "High"))</f>
        <v>High</v>
      </c>
    </row>
    <row r="1117" spans="1:19" x14ac:dyDescent="0.25">
      <c r="A1117" t="s">
        <v>2434</v>
      </c>
      <c r="B1117" t="s">
        <v>2435</v>
      </c>
      <c r="C1117" t="str">
        <f>TRIM(LEFT(Table1[[#This Row],[product_name]], FIND(" ", Table1[[#This Row],[product_name]], FIND(" ", Table1[[#This Row],[product_name]], FIND(" ", Table1[[#This Row],[product_name]])+1)+1)))</f>
        <v>Havells Instanio 1-Litre</v>
      </c>
      <c r="D1117" t="str">
        <f>PROPER(Table1[[#This Row],[Column1]])</f>
        <v>Havells Instanio 1-Litre</v>
      </c>
      <c r="E1117" t="s">
        <v>1311</v>
      </c>
      <c r="F1117" t="s">
        <v>2301</v>
      </c>
      <c r="G1117" t="s">
        <v>2302</v>
      </c>
      <c r="H1117" t="s">
        <v>2303</v>
      </c>
      <c r="I1117" s="1">
        <v>177</v>
      </c>
      <c r="J1117" s="1">
        <v>4560</v>
      </c>
      <c r="K1117" s="4">
        <v>0.43</v>
      </c>
      <c r="L1117">
        <f>IF(Table1[[#This Row],[discount_percentage]]&gt;=0.5, 1,0)</f>
        <v>0</v>
      </c>
      <c r="M1117">
        <v>4.4000000000000004</v>
      </c>
      <c r="N1117" s="2">
        <v>646</v>
      </c>
      <c r="O1117" s="5">
        <f>IF(Table1[[#This Row],[rating_count]]&lt;1000, 1, 0)</f>
        <v>1</v>
      </c>
      <c r="P1117" s="6">
        <f>Table1[[#This Row],[actual_price]]*Table1[[#This Row],[rating_count]]</f>
        <v>2945760</v>
      </c>
      <c r="Q1117" s="3" t="str">
        <f>IF(Table1[[#This Row],[discounted_price]]&lt;200, "₹ 200",IF(Table1[[#This Row],[discounted_price]]&lt;=500,"₹ 200-₹ 500", "&gt;₹ 500"))</f>
        <v>₹ 200</v>
      </c>
      <c r="R1117">
        <f>Table1[[#This Row],[rating]]*Table1[[#This Row],[rating_count]]</f>
        <v>2842.4</v>
      </c>
      <c r="S1117" t="str">
        <f>IF(Table1[[#This Row],[discount_percentage]]&lt;0.25, "Low", IF(Table1[[#This Row],[discount_percentage]]&lt;0.5, "Medium", "High"))</f>
        <v>Medium</v>
      </c>
    </row>
    <row r="1118" spans="1:19" x14ac:dyDescent="0.25">
      <c r="A1118" t="s">
        <v>2436</v>
      </c>
      <c r="B1118" t="s">
        <v>2437</v>
      </c>
      <c r="C1118" t="str">
        <f>TRIM(LEFT(Table1[[#This Row],[product_name]], FIND(" ", Table1[[#This Row],[product_name]], FIND(" ", Table1[[#This Row],[product_name]], FIND(" ", Table1[[#This Row],[product_name]])+1)+1)))</f>
        <v>Lifelong 2-in1 Egg</v>
      </c>
      <c r="D1118" t="str">
        <f>PROPER(Table1[[#This Row],[Column1]])</f>
        <v>Lifelong 2-In1 Egg</v>
      </c>
      <c r="E1118" t="s">
        <v>1311</v>
      </c>
      <c r="F1118" t="s">
        <v>2214</v>
      </c>
      <c r="G1118" t="s">
        <v>2215</v>
      </c>
      <c r="H1118" t="s">
        <v>2261</v>
      </c>
      <c r="I1118" s="1">
        <v>1149</v>
      </c>
      <c r="J1118" s="1">
        <v>3500</v>
      </c>
      <c r="K1118" s="4">
        <v>0.66</v>
      </c>
      <c r="L1118">
        <f>IF(Table1[[#This Row],[discount_percentage]]&gt;=0.5, 1,0)</f>
        <v>1</v>
      </c>
      <c r="M1118">
        <v>4.3</v>
      </c>
      <c r="N1118" s="2">
        <v>1802</v>
      </c>
      <c r="O1118" s="5">
        <f>IF(Table1[[#This Row],[rating_count]]&lt;1000, 1, 0)</f>
        <v>0</v>
      </c>
      <c r="P1118" s="6">
        <f>Table1[[#This Row],[actual_price]]*Table1[[#This Row],[rating_count]]</f>
        <v>6307000</v>
      </c>
      <c r="Q1118" s="3" t="str">
        <f>IF(Table1[[#This Row],[discounted_price]]&lt;200, "₹ 200",IF(Table1[[#This Row],[discounted_price]]&lt;=500,"₹ 200-₹ 500", "&gt;₹ 500"))</f>
        <v>&gt;₹ 500</v>
      </c>
      <c r="R1118">
        <f>Table1[[#This Row],[rating]]*Table1[[#This Row],[rating_count]]</f>
        <v>7748.5999999999995</v>
      </c>
      <c r="S1118" t="str">
        <f>IF(Table1[[#This Row],[discount_percentage]]&lt;0.25, "Low", IF(Table1[[#This Row],[discount_percentage]]&lt;0.5, "Medium", "High"))</f>
        <v>High</v>
      </c>
    </row>
    <row r="1119" spans="1:19" x14ac:dyDescent="0.25">
      <c r="A1119" t="s">
        <v>2438</v>
      </c>
      <c r="B1119" t="s">
        <v>2439</v>
      </c>
      <c r="C1119" t="str">
        <f>TRIM(LEFT(Table1[[#This Row],[product_name]], FIND(" ", Table1[[#This Row],[product_name]], FIND(" ", Table1[[#This Row],[product_name]], FIND(" ", Table1[[#This Row],[product_name]])+1)+1)))</f>
        <v>INDIAS¬Æ‚Ñ¢ Electro-Instant Water</v>
      </c>
      <c r="D1119" t="str">
        <f>PROPER(Table1[[#This Row],[Column1]])</f>
        <v>Indias¬Æ‚Ñ¢ Electro-Instant Water</v>
      </c>
      <c r="E1119" t="s">
        <v>1311</v>
      </c>
      <c r="F1119" t="s">
        <v>2214</v>
      </c>
      <c r="G1119" t="s">
        <v>2440</v>
      </c>
      <c r="H1119" t="s">
        <v>2441</v>
      </c>
      <c r="I1119" s="1">
        <v>244</v>
      </c>
      <c r="J1119" s="1">
        <v>2600</v>
      </c>
      <c r="K1119" s="4">
        <v>0.62</v>
      </c>
      <c r="L1119">
        <f>IF(Table1[[#This Row],[discount_percentage]]&gt;=0.5, 1,0)</f>
        <v>1</v>
      </c>
      <c r="M1119">
        <v>3.4</v>
      </c>
      <c r="N1119" s="2">
        <v>252</v>
      </c>
      <c r="O1119" s="5">
        <f>IF(Table1[[#This Row],[rating_count]]&lt;1000, 1, 0)</f>
        <v>1</v>
      </c>
      <c r="P1119" s="6">
        <f>Table1[[#This Row],[actual_price]]*Table1[[#This Row],[rating_count]]</f>
        <v>655200</v>
      </c>
      <c r="Q1119" s="3" t="str">
        <f>IF(Table1[[#This Row],[discounted_price]]&lt;200, "₹ 200",IF(Table1[[#This Row],[discounted_price]]&lt;=500,"₹ 200-₹ 500", "&gt;₹ 500"))</f>
        <v>₹ 200-₹ 500</v>
      </c>
      <c r="R1119">
        <f>Table1[[#This Row],[rating]]*Table1[[#This Row],[rating_count]]</f>
        <v>856.8</v>
      </c>
      <c r="S1119" t="str">
        <f>IF(Table1[[#This Row],[discount_percentage]]&lt;0.25, "Low", IF(Table1[[#This Row],[discount_percentage]]&lt;0.5, "Medium", "High"))</f>
        <v>High</v>
      </c>
    </row>
    <row r="1120" spans="1:19" x14ac:dyDescent="0.25">
      <c r="A1120" t="s">
        <v>2442</v>
      </c>
      <c r="B1120" t="s">
        <v>2443</v>
      </c>
      <c r="C1120" t="str">
        <f>TRIM(LEFT(Table1[[#This Row],[product_name]], FIND(" ", Table1[[#This Row],[product_name]], FIND(" ", Table1[[#This Row],[product_name]], FIND(" ", Table1[[#This Row],[product_name]])+1)+1)))</f>
        <v>AmazonBasics Induction Cooktop</v>
      </c>
      <c r="D1120" t="str">
        <f>PROPER(Table1[[#This Row],[Column1]])</f>
        <v>Amazonbasics Induction Cooktop</v>
      </c>
      <c r="E1120" t="s">
        <v>1311</v>
      </c>
      <c r="F1120" t="s">
        <v>2219</v>
      </c>
      <c r="G1120" t="s">
        <v>2220</v>
      </c>
      <c r="H1120" t="s">
        <v>2221</v>
      </c>
      <c r="I1120" s="1">
        <v>1959</v>
      </c>
      <c r="J1120" s="1">
        <v>3300</v>
      </c>
      <c r="K1120" s="4">
        <v>0.39</v>
      </c>
      <c r="L1120">
        <f>IF(Table1[[#This Row],[discount_percentage]]&gt;=0.5, 1,0)</f>
        <v>0</v>
      </c>
      <c r="M1120">
        <v>4.2</v>
      </c>
      <c r="N1120" s="2">
        <v>780</v>
      </c>
      <c r="O1120" s="5">
        <f>IF(Table1[[#This Row],[rating_count]]&lt;1000, 1, 0)</f>
        <v>1</v>
      </c>
      <c r="P1120" s="6">
        <f>Table1[[#This Row],[actual_price]]*Table1[[#This Row],[rating_count]]</f>
        <v>2574000</v>
      </c>
      <c r="Q1120" s="3" t="str">
        <f>IF(Table1[[#This Row],[discounted_price]]&lt;200, "₹ 200",IF(Table1[[#This Row],[discounted_price]]&lt;=500,"₹ 200-₹ 500", "&gt;₹ 500"))</f>
        <v>&gt;₹ 500</v>
      </c>
      <c r="R1120">
        <f>Table1[[#This Row],[rating]]*Table1[[#This Row],[rating_count]]</f>
        <v>3276</v>
      </c>
      <c r="S1120" t="str">
        <f>IF(Table1[[#This Row],[discount_percentage]]&lt;0.25, "Low", IF(Table1[[#This Row],[discount_percentage]]&lt;0.5, "Medium", "High"))</f>
        <v>Medium</v>
      </c>
    </row>
    <row r="1121" spans="1:19" x14ac:dyDescent="0.25">
      <c r="A1121" t="s">
        <v>2444</v>
      </c>
      <c r="B1121" t="s">
        <v>2445</v>
      </c>
      <c r="C1121" t="str">
        <f>TRIM(LEFT(Table1[[#This Row],[product_name]], FIND(" ", Table1[[#This Row],[product_name]], FIND(" ", Table1[[#This Row],[product_name]], FIND(" ", Table1[[#This Row],[product_name]])+1)+1)))</f>
        <v>Sui Generis Electric</v>
      </c>
      <c r="D1121" t="str">
        <f>PROPER(Table1[[#This Row],[Column1]])</f>
        <v>Sui Generis Electric</v>
      </c>
      <c r="E1121" t="s">
        <v>1311</v>
      </c>
      <c r="F1121" t="s">
        <v>2214</v>
      </c>
      <c r="G1121" t="s">
        <v>2227</v>
      </c>
      <c r="H1121" t="s">
        <v>2228</v>
      </c>
      <c r="I1121" s="1">
        <v>319</v>
      </c>
      <c r="J1121" s="1">
        <v>699</v>
      </c>
      <c r="K1121" s="4">
        <v>0.7</v>
      </c>
      <c r="L1121">
        <f>IF(Table1[[#This Row],[discount_percentage]]&gt;=0.5, 1,0)</f>
        <v>1</v>
      </c>
      <c r="M1121">
        <v>3.7</v>
      </c>
      <c r="N1121" s="2">
        <v>74</v>
      </c>
      <c r="O1121" s="5">
        <f>IF(Table1[[#This Row],[rating_count]]&lt;1000, 1, 0)</f>
        <v>1</v>
      </c>
      <c r="P1121" s="6">
        <f>Table1[[#This Row],[actual_price]]*Table1[[#This Row],[rating_count]]</f>
        <v>51726</v>
      </c>
      <c r="Q1121" s="3" t="str">
        <f>IF(Table1[[#This Row],[discounted_price]]&lt;200, "₹ 200",IF(Table1[[#This Row],[discounted_price]]&lt;=500,"₹ 200-₹ 500", "&gt;₹ 500"))</f>
        <v>₹ 200-₹ 500</v>
      </c>
      <c r="R1121">
        <f>Table1[[#This Row],[rating]]*Table1[[#This Row],[rating_count]]</f>
        <v>273.8</v>
      </c>
      <c r="S1121" t="str">
        <f>IF(Table1[[#This Row],[discount_percentage]]&lt;0.25, "Low", IF(Table1[[#This Row],[discount_percentage]]&lt;0.5, "Medium", "High"))</f>
        <v>High</v>
      </c>
    </row>
    <row r="1122" spans="1:19" x14ac:dyDescent="0.25">
      <c r="A1122" t="s">
        <v>2446</v>
      </c>
      <c r="B1122" t="s">
        <v>2447</v>
      </c>
      <c r="C1122" t="str">
        <f>TRIM(LEFT(Table1[[#This Row],[product_name]], FIND(" ", Table1[[#This Row],[product_name]], FIND(" ", Table1[[#This Row],[product_name]], FIND(" ", Table1[[#This Row],[product_name]])+1)+1)))</f>
        <v>Philips Air Purifier</v>
      </c>
      <c r="D1122" t="str">
        <f>PROPER(Table1[[#This Row],[Column1]])</f>
        <v>Philips Air Purifier</v>
      </c>
      <c r="E1122" t="s">
        <v>1311</v>
      </c>
      <c r="F1122" t="s">
        <v>2214</v>
      </c>
      <c r="G1122" t="s">
        <v>2215</v>
      </c>
      <c r="H1122" t="s">
        <v>2216</v>
      </c>
      <c r="I1122" s="1">
        <v>1499</v>
      </c>
      <c r="J1122" s="1">
        <v>23559</v>
      </c>
      <c r="K1122" s="4">
        <v>0.38</v>
      </c>
      <c r="L1122">
        <f>IF(Table1[[#This Row],[discount_percentage]]&gt;=0.5, 1,0)</f>
        <v>0</v>
      </c>
      <c r="M1122">
        <v>4.3</v>
      </c>
      <c r="N1122" s="2">
        <v>2026</v>
      </c>
      <c r="O1122" s="5">
        <f>IF(Table1[[#This Row],[rating_count]]&lt;1000, 1, 0)</f>
        <v>0</v>
      </c>
      <c r="P1122" s="6">
        <f>Table1[[#This Row],[actual_price]]*Table1[[#This Row],[rating_count]]</f>
        <v>47730534</v>
      </c>
      <c r="Q1122" s="3" t="str">
        <f>IF(Table1[[#This Row],[discounted_price]]&lt;200, "₹ 200",IF(Table1[[#This Row],[discounted_price]]&lt;=500,"₹ 200-₹ 500", "&gt;₹ 500"))</f>
        <v>&gt;₹ 500</v>
      </c>
      <c r="R1122">
        <f>Table1[[#This Row],[rating]]*Table1[[#This Row],[rating_count]]</f>
        <v>8711.7999999999993</v>
      </c>
      <c r="S1122" t="str">
        <f>IF(Table1[[#This Row],[discount_percentage]]&lt;0.25, "Low", IF(Table1[[#This Row],[discount_percentage]]&lt;0.5, "Medium", "High"))</f>
        <v>Medium</v>
      </c>
    </row>
    <row r="1123" spans="1:19" x14ac:dyDescent="0.25">
      <c r="A1123" t="s">
        <v>2448</v>
      </c>
      <c r="B1123" t="s">
        <v>2449</v>
      </c>
      <c r="C1123" t="str">
        <f>TRIM(LEFT(Table1[[#This Row],[product_name]], FIND(" ", Table1[[#This Row],[product_name]], FIND(" ", Table1[[#This Row],[product_name]], FIND(" ", Table1[[#This Row],[product_name]])+1)+1)))</f>
        <v>Esquire Laundry Basket</v>
      </c>
      <c r="D1123" t="str">
        <f>PROPER(Table1[[#This Row],[Column1]])</f>
        <v>Esquire Laundry Basket</v>
      </c>
      <c r="E1123" t="s">
        <v>1311</v>
      </c>
      <c r="F1123" t="s">
        <v>2214</v>
      </c>
      <c r="G1123" t="s">
        <v>2227</v>
      </c>
      <c r="H1123" t="s">
        <v>2228</v>
      </c>
      <c r="I1123" s="1">
        <v>469</v>
      </c>
      <c r="J1123" s="1">
        <v>1599</v>
      </c>
      <c r="K1123" s="4">
        <v>0.41</v>
      </c>
      <c r="L1123">
        <f>IF(Table1[[#This Row],[discount_percentage]]&gt;=0.5, 1,0)</f>
        <v>0</v>
      </c>
      <c r="M1123">
        <v>4.3</v>
      </c>
      <c r="N1123" s="2">
        <v>5911</v>
      </c>
      <c r="O1123" s="5">
        <f>IF(Table1[[#This Row],[rating_count]]&lt;1000, 1, 0)</f>
        <v>0</v>
      </c>
      <c r="P1123" s="6">
        <f>Table1[[#This Row],[actual_price]]*Table1[[#This Row],[rating_count]]</f>
        <v>9451689</v>
      </c>
      <c r="Q1123" s="3" t="str">
        <f>IF(Table1[[#This Row],[discounted_price]]&lt;200, "₹ 200",IF(Table1[[#This Row],[discounted_price]]&lt;=500,"₹ 200-₹ 500", "&gt;₹ 500"))</f>
        <v>₹ 200-₹ 500</v>
      </c>
      <c r="R1123">
        <f>Table1[[#This Row],[rating]]*Table1[[#This Row],[rating_count]]</f>
        <v>25417.3</v>
      </c>
      <c r="S1123" t="str">
        <f>IF(Table1[[#This Row],[discount_percentage]]&lt;0.25, "Low", IF(Table1[[#This Row],[discount_percentage]]&lt;0.5, "Medium", "High"))</f>
        <v>Medium</v>
      </c>
    </row>
    <row r="1124" spans="1:19" x14ac:dyDescent="0.25">
      <c r="A1124" t="s">
        <v>2450</v>
      </c>
      <c r="B1124" t="s">
        <v>2451</v>
      </c>
      <c r="C1124" t="str">
        <f>TRIM(LEFT(Table1[[#This Row],[product_name]], FIND(" ", Table1[[#This Row],[product_name]], FIND(" ", Table1[[#This Row],[product_name]], FIND(" ", Table1[[#This Row],[product_name]])+1)+1)))</f>
        <v>PHILIPS Air Fryer</v>
      </c>
      <c r="D1124" t="str">
        <f>PROPER(Table1[[#This Row],[Column1]])</f>
        <v>Philips Air Fryer</v>
      </c>
      <c r="E1124" t="s">
        <v>1311</v>
      </c>
      <c r="F1124" t="s">
        <v>2214</v>
      </c>
      <c r="G1124" t="s">
        <v>2215</v>
      </c>
      <c r="H1124" t="s">
        <v>2426</v>
      </c>
      <c r="I1124" s="1">
        <v>1099</v>
      </c>
      <c r="J1124" s="1">
        <v>9995</v>
      </c>
      <c r="K1124" s="4">
        <v>0.28000000000000003</v>
      </c>
      <c r="L1124">
        <f>IF(Table1[[#This Row],[discount_percentage]]&gt;=0.5, 1,0)</f>
        <v>0</v>
      </c>
      <c r="M1124">
        <v>4.4000000000000004</v>
      </c>
      <c r="N1124" s="2">
        <v>1964</v>
      </c>
      <c r="O1124" s="5">
        <f>IF(Table1[[#This Row],[rating_count]]&lt;1000, 1, 0)</f>
        <v>0</v>
      </c>
      <c r="P1124" s="6">
        <f>Table1[[#This Row],[actual_price]]*Table1[[#This Row],[rating_count]]</f>
        <v>19630180</v>
      </c>
      <c r="Q1124" s="3" t="str">
        <f>IF(Table1[[#This Row],[discounted_price]]&lt;200, "₹ 200",IF(Table1[[#This Row],[discounted_price]]&lt;=500,"₹ 200-₹ 500", "&gt;₹ 500"))</f>
        <v>&gt;₹ 500</v>
      </c>
      <c r="R1124">
        <f>Table1[[#This Row],[rating]]*Table1[[#This Row],[rating_count]]</f>
        <v>8641.6</v>
      </c>
      <c r="S1124" t="str">
        <f>IF(Table1[[#This Row],[discount_percentage]]&lt;0.25, "Low", IF(Table1[[#This Row],[discount_percentage]]&lt;0.5, "Medium", "High"))</f>
        <v>Medium</v>
      </c>
    </row>
    <row r="1125" spans="1:19" x14ac:dyDescent="0.25">
      <c r="A1125" t="s">
        <v>2452</v>
      </c>
      <c r="B1125" t="s">
        <v>2453</v>
      </c>
      <c r="C1125" t="str">
        <f>TRIM(LEFT(Table1[[#This Row],[product_name]], FIND(" ", Table1[[#This Row],[product_name]], FIND(" ", Table1[[#This Row],[product_name]], FIND(" ", Table1[[#This Row],[product_name]])+1)+1)))</f>
        <v>Havells Bero Quartz</v>
      </c>
      <c r="D1125" t="str">
        <f>PROPER(Table1[[#This Row],[Column1]])</f>
        <v>Havells Bero Quartz</v>
      </c>
      <c r="E1125" t="s">
        <v>1311</v>
      </c>
      <c r="F1125" t="s">
        <v>2219</v>
      </c>
      <c r="G1125" t="s">
        <v>2220</v>
      </c>
      <c r="H1125" t="s">
        <v>2224</v>
      </c>
      <c r="I1125" s="1">
        <v>9590</v>
      </c>
      <c r="J1125" s="1">
        <v>2545</v>
      </c>
      <c r="K1125" s="4">
        <v>0.04</v>
      </c>
      <c r="L1125">
        <f>IF(Table1[[#This Row],[discount_percentage]]&gt;=0.5, 1,0)</f>
        <v>0</v>
      </c>
      <c r="M1125">
        <v>4.0999999999999996</v>
      </c>
      <c r="N1125" s="2">
        <v>25</v>
      </c>
      <c r="O1125" s="5">
        <f>IF(Table1[[#This Row],[rating_count]]&lt;1000, 1, 0)</f>
        <v>1</v>
      </c>
      <c r="P1125" s="6">
        <f>Table1[[#This Row],[actual_price]]*Table1[[#This Row],[rating_count]]</f>
        <v>63625</v>
      </c>
      <c r="Q1125" s="3" t="str">
        <f>IF(Table1[[#This Row],[discounted_price]]&lt;200, "₹ 200",IF(Table1[[#This Row],[discounted_price]]&lt;=500,"₹ 200-₹ 500", "&gt;₹ 500"))</f>
        <v>&gt;₹ 500</v>
      </c>
      <c r="R1125">
        <f>Table1[[#This Row],[rating]]*Table1[[#This Row],[rating_count]]</f>
        <v>102.49999999999999</v>
      </c>
      <c r="S1125" t="str">
        <f>IF(Table1[[#This Row],[discount_percentage]]&lt;0.25, "Low", IF(Table1[[#This Row],[discount_percentage]]&lt;0.5, "Medium", "High"))</f>
        <v>Low</v>
      </c>
    </row>
    <row r="1126" spans="1:19" x14ac:dyDescent="0.25">
      <c r="A1126" t="s">
        <v>2454</v>
      </c>
      <c r="B1126" t="s">
        <v>2455</v>
      </c>
      <c r="C1126" t="str">
        <f>TRIM(LEFT(Table1[[#This Row],[product_name]], FIND(" ", Table1[[#This Row],[product_name]], FIND(" ", Table1[[#This Row],[product_name]], FIND(" ", Table1[[#This Row],[product_name]])+1)+1)))</f>
        <v>Philips EasyTouch Plus</v>
      </c>
      <c r="D1126" t="str">
        <f>PROPER(Table1[[#This Row],[Column1]])</f>
        <v>Philips Easytouch Plus</v>
      </c>
      <c r="E1126" t="s">
        <v>1311</v>
      </c>
      <c r="F1126" t="s">
        <v>2219</v>
      </c>
      <c r="G1126" t="s">
        <v>2390</v>
      </c>
      <c r="H1126" t="s">
        <v>2456</v>
      </c>
      <c r="I1126" s="1">
        <v>999</v>
      </c>
      <c r="J1126" s="1">
        <v>8995</v>
      </c>
      <c r="K1126" s="4">
        <v>0.13</v>
      </c>
      <c r="L1126">
        <f>IF(Table1[[#This Row],[discount_percentage]]&gt;=0.5, 1,0)</f>
        <v>0</v>
      </c>
      <c r="M1126">
        <v>4</v>
      </c>
      <c r="N1126" s="2">
        <v>3160</v>
      </c>
      <c r="O1126" s="5">
        <f>IF(Table1[[#This Row],[rating_count]]&lt;1000, 1, 0)</f>
        <v>0</v>
      </c>
      <c r="P1126" s="6">
        <f>Table1[[#This Row],[actual_price]]*Table1[[#This Row],[rating_count]]</f>
        <v>28424200</v>
      </c>
      <c r="Q1126" s="3" t="str">
        <f>IF(Table1[[#This Row],[discounted_price]]&lt;200, "₹ 200",IF(Table1[[#This Row],[discounted_price]]&lt;=500,"₹ 200-₹ 500", "&gt;₹ 500"))</f>
        <v>&gt;₹ 500</v>
      </c>
      <c r="R1126">
        <f>Table1[[#This Row],[rating]]*Table1[[#This Row],[rating_count]]</f>
        <v>12640</v>
      </c>
      <c r="S1126" t="str">
        <f>IF(Table1[[#This Row],[discount_percentage]]&lt;0.25, "Low", IF(Table1[[#This Row],[discount_percentage]]&lt;0.5, "Medium", "High"))</f>
        <v>Low</v>
      </c>
    </row>
    <row r="1127" spans="1:19" x14ac:dyDescent="0.25">
      <c r="A1127" t="s">
        <v>2457</v>
      </c>
      <c r="B1127" t="s">
        <v>2458</v>
      </c>
      <c r="C1127" t="str">
        <f>TRIM(LEFT(Table1[[#This Row],[product_name]], FIND(" ", Table1[[#This Row],[product_name]], FIND(" ", Table1[[#This Row],[product_name]], FIND(" ", Table1[[#This Row],[product_name]])+1)+1)))</f>
        <v>Brayden Chopro, Electric</v>
      </c>
      <c r="D1127" t="str">
        <f>PROPER(Table1[[#This Row],[Column1]])</f>
        <v>Brayden Chopro, Electric</v>
      </c>
      <c r="E1127" t="s">
        <v>1311</v>
      </c>
      <c r="F1127" t="s">
        <v>2214</v>
      </c>
      <c r="G1127" t="s">
        <v>2215</v>
      </c>
      <c r="H1127" t="s">
        <v>2216</v>
      </c>
      <c r="I1127" s="1">
        <v>1299</v>
      </c>
      <c r="J1127" s="1">
        <v>1999</v>
      </c>
      <c r="K1127" s="4">
        <v>0.2</v>
      </c>
      <c r="L1127">
        <f>IF(Table1[[#This Row],[discount_percentage]]&gt;=0.5, 1,0)</f>
        <v>0</v>
      </c>
      <c r="M1127">
        <v>4.4000000000000004</v>
      </c>
      <c r="N1127" s="2">
        <v>1558</v>
      </c>
      <c r="O1127" s="5">
        <f>IF(Table1[[#This Row],[rating_count]]&lt;1000, 1, 0)</f>
        <v>0</v>
      </c>
      <c r="P1127" s="6">
        <f>Table1[[#This Row],[actual_price]]*Table1[[#This Row],[rating_count]]</f>
        <v>3114442</v>
      </c>
      <c r="Q1127" s="3" t="str">
        <f>IF(Table1[[#This Row],[discounted_price]]&lt;200, "₹ 200",IF(Table1[[#This Row],[discounted_price]]&lt;=500,"₹ 200-₹ 500", "&gt;₹ 500"))</f>
        <v>&gt;₹ 500</v>
      </c>
      <c r="R1127">
        <f>Table1[[#This Row],[rating]]*Table1[[#This Row],[rating_count]]</f>
        <v>6855.2000000000007</v>
      </c>
      <c r="S1127" t="str">
        <f>IF(Table1[[#This Row],[discount_percentage]]&lt;0.25, "Low", IF(Table1[[#This Row],[discount_percentage]]&lt;0.5, "Medium", "High"))</f>
        <v>Low</v>
      </c>
    </row>
    <row r="1128" spans="1:19" x14ac:dyDescent="0.25">
      <c r="A1128" t="s">
        <v>2459</v>
      </c>
      <c r="B1128" t="s">
        <v>2460</v>
      </c>
      <c r="C1128" t="str">
        <f>TRIM(LEFT(Table1[[#This Row],[product_name]], FIND(" ", Table1[[#This Row],[product_name]], FIND(" ", Table1[[#This Row],[product_name]], FIND(" ", Table1[[#This Row],[product_name]])+1)+1)))</f>
        <v>Wonderchef Nutri-blend Mixer,</v>
      </c>
      <c r="D1128" t="str">
        <f>PROPER(Table1[[#This Row],[Column1]])</f>
        <v>Wonderchef Nutri-Blend Mixer,</v>
      </c>
      <c r="E1128" t="s">
        <v>1311</v>
      </c>
      <c r="F1128" t="s">
        <v>2214</v>
      </c>
      <c r="G1128" t="s">
        <v>2440</v>
      </c>
      <c r="H1128" t="s">
        <v>2461</v>
      </c>
      <c r="I1128" s="1">
        <v>292</v>
      </c>
      <c r="J1128" s="1">
        <v>5500</v>
      </c>
      <c r="K1128" s="4">
        <v>0.47</v>
      </c>
      <c r="L1128">
        <f>IF(Table1[[#This Row],[discount_percentage]]&gt;=0.5, 1,0)</f>
        <v>0</v>
      </c>
      <c r="M1128">
        <v>3.8</v>
      </c>
      <c r="N1128" s="2">
        <v>8958</v>
      </c>
      <c r="O1128" s="5">
        <f>IF(Table1[[#This Row],[rating_count]]&lt;1000, 1, 0)</f>
        <v>0</v>
      </c>
      <c r="P1128" s="6">
        <f>Table1[[#This Row],[actual_price]]*Table1[[#This Row],[rating_count]]</f>
        <v>49269000</v>
      </c>
      <c r="Q1128" s="3" t="str">
        <f>IF(Table1[[#This Row],[discounted_price]]&lt;200, "₹ 200",IF(Table1[[#This Row],[discounted_price]]&lt;=500,"₹ 200-₹ 500", "&gt;₹ 500"))</f>
        <v>₹ 200-₹ 500</v>
      </c>
      <c r="R1128">
        <f>Table1[[#This Row],[rating]]*Table1[[#This Row],[rating_count]]</f>
        <v>34040.400000000001</v>
      </c>
      <c r="S1128" t="str">
        <f>IF(Table1[[#This Row],[discount_percentage]]&lt;0.25, "Low", IF(Table1[[#This Row],[discount_percentage]]&lt;0.5, "Medium", "High"))</f>
        <v>Medium</v>
      </c>
    </row>
    <row r="1129" spans="1:19" x14ac:dyDescent="0.25">
      <c r="A1129" t="s">
        <v>2462</v>
      </c>
      <c r="B1129" t="s">
        <v>2463</v>
      </c>
      <c r="C1129" t="str">
        <f>TRIM(LEFT(Table1[[#This Row],[product_name]], FIND(" ", Table1[[#This Row],[product_name]], FIND(" ", Table1[[#This Row],[product_name]], FIND(" ", Table1[[#This Row],[product_name]])+1)+1)))</f>
        <v>Usha Janome Dream</v>
      </c>
      <c r="D1129" t="str">
        <f>PROPER(Table1[[#This Row],[Column1]])</f>
        <v>Usha Janome Dream</v>
      </c>
      <c r="E1129" t="s">
        <v>1311</v>
      </c>
      <c r="F1129" t="s">
        <v>2214</v>
      </c>
      <c r="G1129" t="s">
        <v>2215</v>
      </c>
      <c r="H1129" t="s">
        <v>2387</v>
      </c>
      <c r="I1129" s="1">
        <v>160</v>
      </c>
      <c r="J1129" s="1">
        <v>12150</v>
      </c>
      <c r="K1129" s="4">
        <v>0.19</v>
      </c>
      <c r="L1129">
        <f>IF(Table1[[#This Row],[discount_percentage]]&gt;=0.5, 1,0)</f>
        <v>0</v>
      </c>
      <c r="M1129">
        <v>4.3</v>
      </c>
      <c r="N1129" s="2">
        <v>13251</v>
      </c>
      <c r="O1129" s="5">
        <f>IF(Table1[[#This Row],[rating_count]]&lt;1000, 1, 0)</f>
        <v>0</v>
      </c>
      <c r="P1129" s="6">
        <f>Table1[[#This Row],[actual_price]]*Table1[[#This Row],[rating_count]]</f>
        <v>160999650</v>
      </c>
      <c r="Q1129" s="3" t="str">
        <f>IF(Table1[[#This Row],[discounted_price]]&lt;200, "₹ 200",IF(Table1[[#This Row],[discounted_price]]&lt;=500,"₹ 200-₹ 500", "&gt;₹ 500"))</f>
        <v>₹ 200</v>
      </c>
      <c r="R1129">
        <f>Table1[[#This Row],[rating]]*Table1[[#This Row],[rating_count]]</f>
        <v>56979.299999999996</v>
      </c>
      <c r="S1129" t="str">
        <f>IF(Table1[[#This Row],[discount_percentage]]&lt;0.25, "Low", IF(Table1[[#This Row],[discount_percentage]]&lt;0.5, "Medium", "High"))</f>
        <v>Low</v>
      </c>
    </row>
    <row r="1130" spans="1:19" x14ac:dyDescent="0.25">
      <c r="A1130" t="s">
        <v>2464</v>
      </c>
      <c r="B1130" t="s">
        <v>2465</v>
      </c>
      <c r="C1130" t="str">
        <f>TRIM(LEFT(Table1[[#This Row],[product_name]], FIND(" ", Table1[[#This Row],[product_name]], FIND(" ", Table1[[#This Row],[product_name]], FIND(" ", Table1[[#This Row],[product_name]])+1)+1)))</f>
        <v>Black+Decker Handheld Portable</v>
      </c>
      <c r="D1130" t="str">
        <f>PROPER(Table1[[#This Row],[Column1]])</f>
        <v>Black+Decker Handheld Portable</v>
      </c>
      <c r="E1130" t="s">
        <v>1311</v>
      </c>
      <c r="F1130" t="s">
        <v>2214</v>
      </c>
      <c r="G1130" t="s">
        <v>2466</v>
      </c>
      <c r="H1130" t="s">
        <v>2467</v>
      </c>
      <c r="I1130" s="1">
        <v>600</v>
      </c>
      <c r="J1130" s="1">
        <v>4995</v>
      </c>
      <c r="K1130" s="4">
        <v>0.34</v>
      </c>
      <c r="L1130">
        <f>IF(Table1[[#This Row],[discount_percentage]]&gt;=0.5, 1,0)</f>
        <v>0</v>
      </c>
      <c r="M1130">
        <v>3.8</v>
      </c>
      <c r="N1130" s="2">
        <v>1393</v>
      </c>
      <c r="O1130" s="5">
        <f>IF(Table1[[#This Row],[rating_count]]&lt;1000, 1, 0)</f>
        <v>0</v>
      </c>
      <c r="P1130" s="6">
        <f>Table1[[#This Row],[actual_price]]*Table1[[#This Row],[rating_count]]</f>
        <v>6958035</v>
      </c>
      <c r="Q1130" s="3" t="str">
        <f>IF(Table1[[#This Row],[discounted_price]]&lt;200, "₹ 200",IF(Table1[[#This Row],[discounted_price]]&lt;=500,"₹ 200-₹ 500", "&gt;₹ 500"))</f>
        <v>&gt;₹ 500</v>
      </c>
      <c r="R1130">
        <f>Table1[[#This Row],[rating]]*Table1[[#This Row],[rating_count]]</f>
        <v>5293.4</v>
      </c>
      <c r="S1130" t="str">
        <f>IF(Table1[[#This Row],[discount_percentage]]&lt;0.25, "Low", IF(Table1[[#This Row],[discount_percentage]]&lt;0.5, "Medium", "High"))</f>
        <v>Medium</v>
      </c>
    </row>
    <row r="1131" spans="1:19" x14ac:dyDescent="0.25">
      <c r="A1131" t="s">
        <v>2468</v>
      </c>
      <c r="B1131" t="s">
        <v>2469</v>
      </c>
      <c r="C1131" t="str">
        <f>TRIM(LEFT(Table1[[#This Row],[product_name]], FIND(" ", Table1[[#This Row],[product_name]], FIND(" ", Table1[[#This Row],[product_name]], FIND(" ", Table1[[#This Row],[product_name]])+1)+1)))</f>
        <v>Personal Size Blender,</v>
      </c>
      <c r="D1131" t="str">
        <f>PROPER(Table1[[#This Row],[Column1]])</f>
        <v>Personal Size Blender,</v>
      </c>
      <c r="E1131" t="s">
        <v>1311</v>
      </c>
      <c r="F1131" t="s">
        <v>2214</v>
      </c>
      <c r="G1131" t="s">
        <v>2466</v>
      </c>
      <c r="H1131" t="s">
        <v>2470</v>
      </c>
      <c r="I1131" s="1">
        <v>1130</v>
      </c>
      <c r="J1131" s="1">
        <v>1499</v>
      </c>
      <c r="K1131" s="4">
        <v>0.55000000000000004</v>
      </c>
      <c r="L1131">
        <f>IF(Table1[[#This Row],[discount_percentage]]&gt;=0.5, 1,0)</f>
        <v>1</v>
      </c>
      <c r="M1131">
        <v>2.2999999999999998</v>
      </c>
      <c r="N1131" s="2">
        <v>13</v>
      </c>
      <c r="O1131" s="5">
        <f>IF(Table1[[#This Row],[rating_count]]&lt;1000, 1, 0)</f>
        <v>1</v>
      </c>
      <c r="P1131" s="6">
        <f>Table1[[#This Row],[actual_price]]*Table1[[#This Row],[rating_count]]</f>
        <v>19487</v>
      </c>
      <c r="Q1131" s="3" t="str">
        <f>IF(Table1[[#This Row],[discounted_price]]&lt;200, "₹ 200",IF(Table1[[#This Row],[discounted_price]]&lt;=500,"₹ 200-₹ 500", "&gt;₹ 500"))</f>
        <v>&gt;₹ 500</v>
      </c>
      <c r="R1131">
        <f>Table1[[#This Row],[rating]]*Table1[[#This Row],[rating_count]]</f>
        <v>29.9</v>
      </c>
      <c r="S1131" t="str">
        <f>IF(Table1[[#This Row],[discount_percentage]]&lt;0.25, "Low", IF(Table1[[#This Row],[discount_percentage]]&lt;0.5, "Medium", "High"))</f>
        <v>High</v>
      </c>
    </row>
    <row r="1132" spans="1:19" x14ac:dyDescent="0.25">
      <c r="A1132" t="s">
        <v>2471</v>
      </c>
      <c r="B1132" t="s">
        <v>2472</v>
      </c>
      <c r="C1132" t="str">
        <f>TRIM(LEFT(Table1[[#This Row],[product_name]], FIND(" ", Table1[[#This Row],[product_name]], FIND(" ", Table1[[#This Row],[product_name]], FIND(" ", Table1[[#This Row],[product_name]])+1)+1)))</f>
        <v>Sujata Powermatic Plus</v>
      </c>
      <c r="D1132" t="str">
        <f>PROPER(Table1[[#This Row],[Column1]])</f>
        <v>Sujata Powermatic Plus</v>
      </c>
      <c r="E1132" t="s">
        <v>1311</v>
      </c>
      <c r="F1132" t="s">
        <v>2214</v>
      </c>
      <c r="G1132" t="s">
        <v>2215</v>
      </c>
      <c r="H1132" t="s">
        <v>2261</v>
      </c>
      <c r="I1132" s="1">
        <v>3249</v>
      </c>
      <c r="J1132" s="1">
        <v>7506</v>
      </c>
      <c r="K1132" s="4">
        <v>0.22</v>
      </c>
      <c r="L1132">
        <f>IF(Table1[[#This Row],[discount_percentage]]&gt;=0.5, 1,0)</f>
        <v>0</v>
      </c>
      <c r="M1132">
        <v>4.5</v>
      </c>
      <c r="N1132" s="2">
        <v>7241</v>
      </c>
      <c r="O1132" s="5">
        <f>IF(Table1[[#This Row],[rating_count]]&lt;1000, 1, 0)</f>
        <v>0</v>
      </c>
      <c r="P1132" s="6">
        <f>Table1[[#This Row],[actual_price]]*Table1[[#This Row],[rating_count]]</f>
        <v>54350946</v>
      </c>
      <c r="Q1132" s="3" t="str">
        <f>IF(Table1[[#This Row],[discounted_price]]&lt;200, "₹ 200",IF(Table1[[#This Row],[discounted_price]]&lt;=500,"₹ 200-₹ 500", "&gt;₹ 500"))</f>
        <v>&gt;₹ 500</v>
      </c>
      <c r="R1132">
        <f>Table1[[#This Row],[rating]]*Table1[[#This Row],[rating_count]]</f>
        <v>32584.5</v>
      </c>
      <c r="S1132" t="str">
        <f>IF(Table1[[#This Row],[discount_percentage]]&lt;0.25, "Low", IF(Table1[[#This Row],[discount_percentage]]&lt;0.5, "Medium", "High"))</f>
        <v>Low</v>
      </c>
    </row>
    <row r="1133" spans="1:19" x14ac:dyDescent="0.25">
      <c r="A1133" t="s">
        <v>2473</v>
      </c>
      <c r="B1133" t="s">
        <v>2474</v>
      </c>
      <c r="C1133" t="str">
        <f>TRIM(LEFT(Table1[[#This Row],[product_name]], FIND(" ", Table1[[#This Row],[product_name]], FIND(" ", Table1[[#This Row],[product_name]], FIND(" ", Table1[[#This Row],[product_name]])+1)+1)))</f>
        <v>Sure From Aquaguard</v>
      </c>
      <c r="D1133" t="str">
        <f>PROPER(Table1[[#This Row],[Column1]])</f>
        <v>Sure From Aquaguard</v>
      </c>
      <c r="E1133" t="s">
        <v>1311</v>
      </c>
      <c r="F1133" t="s">
        <v>2214</v>
      </c>
      <c r="G1133" t="s">
        <v>2215</v>
      </c>
      <c r="H1133" t="s">
        <v>2261</v>
      </c>
      <c r="I1133" s="1">
        <v>3599</v>
      </c>
      <c r="J1133" s="1">
        <v>18000</v>
      </c>
      <c r="K1133" s="4">
        <v>0.49</v>
      </c>
      <c r="L1133">
        <f>IF(Table1[[#This Row],[discount_percentage]]&gt;=0.5, 1,0)</f>
        <v>0</v>
      </c>
      <c r="M1133">
        <v>4</v>
      </c>
      <c r="N1133" s="2">
        <v>16020</v>
      </c>
      <c r="O1133" s="5">
        <f>IF(Table1[[#This Row],[rating_count]]&lt;1000, 1, 0)</f>
        <v>0</v>
      </c>
      <c r="P1133" s="6">
        <f>Table1[[#This Row],[actual_price]]*Table1[[#This Row],[rating_count]]</f>
        <v>288360000</v>
      </c>
      <c r="Q1133" s="3" t="str">
        <f>IF(Table1[[#This Row],[discounted_price]]&lt;200, "₹ 200",IF(Table1[[#This Row],[discounted_price]]&lt;=500,"₹ 200-₹ 500", "&gt;₹ 500"))</f>
        <v>&gt;₹ 500</v>
      </c>
      <c r="R1133">
        <f>Table1[[#This Row],[rating]]*Table1[[#This Row],[rating_count]]</f>
        <v>64080</v>
      </c>
      <c r="S1133" t="str">
        <f>IF(Table1[[#This Row],[discount_percentage]]&lt;0.25, "Low", IF(Table1[[#This Row],[discount_percentage]]&lt;0.5, "Medium", "High"))</f>
        <v>Medium</v>
      </c>
    </row>
    <row r="1134" spans="1:19" x14ac:dyDescent="0.25">
      <c r="A1134" t="s">
        <v>2475</v>
      </c>
      <c r="B1134" t="s">
        <v>2476</v>
      </c>
      <c r="C1134" t="str">
        <f>TRIM(LEFT(Table1[[#This Row],[product_name]], FIND(" ", Table1[[#This Row],[product_name]], FIND(" ", Table1[[#This Row],[product_name]], FIND(" ", Table1[[#This Row],[product_name]])+1)+1)))</f>
        <v>PrettyKrafts Laundry Basket</v>
      </c>
      <c r="D1134" t="str">
        <f>PROPER(Table1[[#This Row],[Column1]])</f>
        <v>Prettykrafts Laundry Basket</v>
      </c>
      <c r="E1134" t="s">
        <v>1311</v>
      </c>
      <c r="F1134" t="s">
        <v>2214</v>
      </c>
      <c r="G1134" t="s">
        <v>2215</v>
      </c>
      <c r="H1134" t="s">
        <v>2334</v>
      </c>
      <c r="I1134" s="1">
        <v>368</v>
      </c>
      <c r="J1134" s="1">
        <v>1099</v>
      </c>
      <c r="K1134" s="4">
        <v>0.68</v>
      </c>
      <c r="L1134">
        <f>IF(Table1[[#This Row],[discount_percentage]]&gt;=0.5, 1,0)</f>
        <v>1</v>
      </c>
      <c r="M1134">
        <v>3.7</v>
      </c>
      <c r="N1134" s="2">
        <v>1470</v>
      </c>
      <c r="O1134" s="5">
        <f>IF(Table1[[#This Row],[rating_count]]&lt;1000, 1, 0)</f>
        <v>0</v>
      </c>
      <c r="P1134" s="6">
        <f>Table1[[#This Row],[actual_price]]*Table1[[#This Row],[rating_count]]</f>
        <v>1615530</v>
      </c>
      <c r="Q1134" s="3" t="str">
        <f>IF(Table1[[#This Row],[discounted_price]]&lt;200, "₹ 200",IF(Table1[[#This Row],[discounted_price]]&lt;=500,"₹ 200-₹ 500", "&gt;₹ 500"))</f>
        <v>₹ 200-₹ 500</v>
      </c>
      <c r="R1134">
        <f>Table1[[#This Row],[rating]]*Table1[[#This Row],[rating_count]]</f>
        <v>5439</v>
      </c>
      <c r="S1134" t="str">
        <f>IF(Table1[[#This Row],[discount_percentage]]&lt;0.25, "Low", IF(Table1[[#This Row],[discount_percentage]]&lt;0.5, "Medium", "High"))</f>
        <v>High</v>
      </c>
    </row>
    <row r="1135" spans="1:19" x14ac:dyDescent="0.25">
      <c r="A1135" t="s">
        <v>2477</v>
      </c>
      <c r="B1135" t="s">
        <v>2478</v>
      </c>
      <c r="C1135" t="str">
        <f>TRIM(LEFT(Table1[[#This Row],[product_name]], FIND(" ", Table1[[#This Row],[product_name]], FIND(" ", Table1[[#This Row],[product_name]], FIND(" ", Table1[[#This Row],[product_name]])+1)+1)))</f>
        <v>Dr Trust Electronic</v>
      </c>
      <c r="D1135" t="str">
        <f>PROPER(Table1[[#This Row],[Column1]])</f>
        <v>Dr Trust Electronic</v>
      </c>
      <c r="E1135" t="s">
        <v>1311</v>
      </c>
      <c r="F1135" t="s">
        <v>2214</v>
      </c>
      <c r="G1135" t="s">
        <v>2215</v>
      </c>
      <c r="H1135" t="s">
        <v>2261</v>
      </c>
      <c r="I1135" s="1">
        <v>3199</v>
      </c>
      <c r="J1135" s="1">
        <v>1900</v>
      </c>
      <c r="K1135" s="4">
        <v>0.53</v>
      </c>
      <c r="L1135">
        <f>IF(Table1[[#This Row],[discount_percentage]]&gt;=0.5, 1,0)</f>
        <v>1</v>
      </c>
      <c r="M1135">
        <v>4</v>
      </c>
      <c r="N1135" s="2">
        <v>3663</v>
      </c>
      <c r="O1135" s="5">
        <f>IF(Table1[[#This Row],[rating_count]]&lt;1000, 1, 0)</f>
        <v>0</v>
      </c>
      <c r="P1135" s="6">
        <f>Table1[[#This Row],[actual_price]]*Table1[[#This Row],[rating_count]]</f>
        <v>6959700</v>
      </c>
      <c r="Q1135" s="3" t="str">
        <f>IF(Table1[[#This Row],[discounted_price]]&lt;200, "₹ 200",IF(Table1[[#This Row],[discounted_price]]&lt;=500,"₹ 200-₹ 500", "&gt;₹ 500"))</f>
        <v>&gt;₹ 500</v>
      </c>
      <c r="R1135">
        <f>Table1[[#This Row],[rating]]*Table1[[#This Row],[rating_count]]</f>
        <v>14652</v>
      </c>
      <c r="S1135" t="str">
        <f>IF(Table1[[#This Row],[discount_percentage]]&lt;0.25, "Low", IF(Table1[[#This Row],[discount_percentage]]&lt;0.5, "Medium", "High"))</f>
        <v>High</v>
      </c>
    </row>
    <row r="1136" spans="1:19" x14ac:dyDescent="0.25">
      <c r="A1136" t="s">
        <v>2479</v>
      </c>
      <c r="B1136" t="s">
        <v>2480</v>
      </c>
      <c r="C1136" t="str">
        <f>TRIM(LEFT(Table1[[#This Row],[product_name]], FIND(" ", Table1[[#This Row],[product_name]], FIND(" ", Table1[[#This Row],[product_name]], FIND(" ", Table1[[#This Row],[product_name]])+1)+1)))</f>
        <v>Tesora - Inspired</v>
      </c>
      <c r="D1136" t="str">
        <f>PROPER(Table1[[#This Row],[Column1]])</f>
        <v>Tesora - Inspired</v>
      </c>
      <c r="E1136" t="s">
        <v>1311</v>
      </c>
      <c r="F1136" t="s">
        <v>2214</v>
      </c>
      <c r="G1136" t="s">
        <v>2215</v>
      </c>
      <c r="H1136" t="s">
        <v>2481</v>
      </c>
      <c r="I1136" s="1">
        <v>1599</v>
      </c>
      <c r="J1136" s="1">
        <v>1850</v>
      </c>
      <c r="K1136" s="4">
        <v>0.27</v>
      </c>
      <c r="L1136">
        <f>IF(Table1[[#This Row],[discount_percentage]]&gt;=0.5, 1,0)</f>
        <v>0</v>
      </c>
      <c r="M1136">
        <v>4.4000000000000004</v>
      </c>
      <c r="N1136" s="2">
        <v>638</v>
      </c>
      <c r="O1136" s="5">
        <f>IF(Table1[[#This Row],[rating_count]]&lt;1000, 1, 0)</f>
        <v>1</v>
      </c>
      <c r="P1136" s="6">
        <f>Table1[[#This Row],[actual_price]]*Table1[[#This Row],[rating_count]]</f>
        <v>1180300</v>
      </c>
      <c r="Q1136" s="3" t="str">
        <f>IF(Table1[[#This Row],[discounted_price]]&lt;200, "₹ 200",IF(Table1[[#This Row],[discounted_price]]&lt;=500,"₹ 200-₹ 500", "&gt;₹ 500"))</f>
        <v>&gt;₹ 500</v>
      </c>
      <c r="R1136">
        <f>Table1[[#This Row],[rating]]*Table1[[#This Row],[rating_count]]</f>
        <v>2807.2000000000003</v>
      </c>
      <c r="S1136" t="str">
        <f>IF(Table1[[#This Row],[discount_percentage]]&lt;0.25, "Low", IF(Table1[[#This Row],[discount_percentage]]&lt;0.5, "Medium", "High"))</f>
        <v>Medium</v>
      </c>
    </row>
    <row r="1137" spans="1:19" x14ac:dyDescent="0.25">
      <c r="A1137" t="s">
        <v>2482</v>
      </c>
      <c r="B1137" t="s">
        <v>2483</v>
      </c>
      <c r="C1137" t="str">
        <f>TRIM(LEFT(Table1[[#This Row],[product_name]], FIND(" ", Table1[[#This Row],[product_name]], FIND(" ", Table1[[#This Row],[product_name]], FIND(" ", Table1[[#This Row],[product_name]])+1)+1)))</f>
        <v>AGARO Ace 1600</v>
      </c>
      <c r="D1137" t="str">
        <f>PROPER(Table1[[#This Row],[Column1]])</f>
        <v>Agaro Ace 1600</v>
      </c>
      <c r="E1137" t="s">
        <v>1311</v>
      </c>
      <c r="F1137" t="s">
        <v>2214</v>
      </c>
      <c r="G1137" t="s">
        <v>2215</v>
      </c>
      <c r="H1137" t="s">
        <v>2256</v>
      </c>
      <c r="I1137" s="1">
        <v>1999</v>
      </c>
      <c r="J1137" s="1">
        <v>9999</v>
      </c>
      <c r="K1137" s="4">
        <v>0.38</v>
      </c>
      <c r="L1137">
        <f>IF(Table1[[#This Row],[discount_percentage]]&gt;=0.5, 1,0)</f>
        <v>0</v>
      </c>
      <c r="M1137">
        <v>4.0999999999999996</v>
      </c>
      <c r="N1137" s="2">
        <v>3552</v>
      </c>
      <c r="O1137" s="5">
        <f>IF(Table1[[#This Row],[rating_count]]&lt;1000, 1, 0)</f>
        <v>0</v>
      </c>
      <c r="P1137" s="6">
        <f>Table1[[#This Row],[actual_price]]*Table1[[#This Row],[rating_count]]</f>
        <v>35516448</v>
      </c>
      <c r="Q1137" s="3" t="str">
        <f>IF(Table1[[#This Row],[discounted_price]]&lt;200, "₹ 200",IF(Table1[[#This Row],[discounted_price]]&lt;=500,"₹ 200-₹ 500", "&gt;₹ 500"))</f>
        <v>&gt;₹ 500</v>
      </c>
      <c r="R1137">
        <f>Table1[[#This Row],[rating]]*Table1[[#This Row],[rating_count]]</f>
        <v>14563.199999999999</v>
      </c>
      <c r="S1137" t="str">
        <f>IF(Table1[[#This Row],[discount_percentage]]&lt;0.25, "Low", IF(Table1[[#This Row],[discount_percentage]]&lt;0.5, "Medium", "High"))</f>
        <v>Medium</v>
      </c>
    </row>
    <row r="1138" spans="1:19" x14ac:dyDescent="0.25">
      <c r="A1138" t="s">
        <v>2484</v>
      </c>
      <c r="B1138" t="s">
        <v>2485</v>
      </c>
      <c r="C1138" t="str">
        <f>TRIM(LEFT(Table1[[#This Row],[product_name]], FIND(" ", Table1[[#This Row],[product_name]], FIND(" ", Table1[[#This Row],[product_name]], FIND(" ", Table1[[#This Row],[product_name]])+1)+1)))</f>
        <v>INALSA Hand Blender</v>
      </c>
      <c r="D1138" t="str">
        <f>PROPER(Table1[[#This Row],[Column1]])</f>
        <v>Inalsa Hand Blender</v>
      </c>
      <c r="E1138" t="s">
        <v>1311</v>
      </c>
      <c r="F1138" t="s">
        <v>2214</v>
      </c>
      <c r="G1138" t="s">
        <v>2227</v>
      </c>
      <c r="H1138" t="s">
        <v>2228</v>
      </c>
      <c r="I1138" s="1">
        <v>616</v>
      </c>
      <c r="J1138" s="1">
        <v>3995</v>
      </c>
      <c r="K1138" s="4">
        <v>0.31</v>
      </c>
      <c r="L1138">
        <f>IF(Table1[[#This Row],[discount_percentage]]&gt;=0.5, 1,0)</f>
        <v>0</v>
      </c>
      <c r="M1138">
        <v>4.4000000000000004</v>
      </c>
      <c r="N1138" s="2">
        <v>11148</v>
      </c>
      <c r="O1138" s="5">
        <f>IF(Table1[[#This Row],[rating_count]]&lt;1000, 1, 0)</f>
        <v>0</v>
      </c>
      <c r="P1138" s="6">
        <f>Table1[[#This Row],[actual_price]]*Table1[[#This Row],[rating_count]]</f>
        <v>44536260</v>
      </c>
      <c r="Q1138" s="3" t="str">
        <f>IF(Table1[[#This Row],[discounted_price]]&lt;200, "₹ 200",IF(Table1[[#This Row],[discounted_price]]&lt;=500,"₹ 200-₹ 500", "&gt;₹ 500"))</f>
        <v>&gt;₹ 500</v>
      </c>
      <c r="R1138">
        <f>Table1[[#This Row],[rating]]*Table1[[#This Row],[rating_count]]</f>
        <v>49051.200000000004</v>
      </c>
      <c r="S1138" t="str">
        <f>IF(Table1[[#This Row],[discount_percentage]]&lt;0.25, "Low", IF(Table1[[#This Row],[discount_percentage]]&lt;0.5, "Medium", "High"))</f>
        <v>Medium</v>
      </c>
    </row>
    <row r="1139" spans="1:19" x14ac:dyDescent="0.25">
      <c r="A1139" t="s">
        <v>2486</v>
      </c>
      <c r="B1139" t="s">
        <v>2487</v>
      </c>
      <c r="C1139" t="str">
        <f>TRIM(LEFT(Table1[[#This Row],[product_name]], FIND(" ", Table1[[#This Row],[product_name]], FIND(" ", Table1[[#This Row],[product_name]], FIND(" ", Table1[[#This Row],[product_name]])+1)+1)))</f>
        <v>akiara - Makes</v>
      </c>
      <c r="D1139" t="str">
        <f>PROPER(Table1[[#This Row],[Column1]])</f>
        <v>Akiara - Makes</v>
      </c>
      <c r="E1139" t="s">
        <v>1311</v>
      </c>
      <c r="F1139" t="s">
        <v>2214</v>
      </c>
      <c r="G1139" t="s">
        <v>2215</v>
      </c>
      <c r="H1139" t="s">
        <v>2256</v>
      </c>
      <c r="I1139" s="1">
        <v>1499</v>
      </c>
      <c r="J1139" s="1">
        <v>1499</v>
      </c>
      <c r="K1139" s="4">
        <v>0.52</v>
      </c>
      <c r="L1139">
        <f>IF(Table1[[#This Row],[discount_percentage]]&gt;=0.5, 1,0)</f>
        <v>1</v>
      </c>
      <c r="M1139">
        <v>3.1</v>
      </c>
      <c r="N1139" s="2">
        <v>2449</v>
      </c>
      <c r="O1139" s="5">
        <f>IF(Table1[[#This Row],[rating_count]]&lt;1000, 1, 0)</f>
        <v>0</v>
      </c>
      <c r="P1139" s="6">
        <f>Table1[[#This Row],[actual_price]]*Table1[[#This Row],[rating_count]]</f>
        <v>3671051</v>
      </c>
      <c r="Q1139" s="3" t="str">
        <f>IF(Table1[[#This Row],[discounted_price]]&lt;200, "₹ 200",IF(Table1[[#This Row],[discounted_price]]&lt;=500,"₹ 200-₹ 500", "&gt;₹ 500"))</f>
        <v>&gt;₹ 500</v>
      </c>
      <c r="R1139">
        <f>Table1[[#This Row],[rating]]*Table1[[#This Row],[rating_count]]</f>
        <v>7591.9000000000005</v>
      </c>
      <c r="S1139" t="str">
        <f>IF(Table1[[#This Row],[discount_percentage]]&lt;0.25, "Low", IF(Table1[[#This Row],[discount_percentage]]&lt;0.5, "Medium", "High"))</f>
        <v>High</v>
      </c>
    </row>
    <row r="1140" spans="1:19" x14ac:dyDescent="0.25">
      <c r="A1140" t="s">
        <v>2488</v>
      </c>
      <c r="B1140" t="s">
        <v>2489</v>
      </c>
      <c r="C1140" t="str">
        <f>TRIM(LEFT(Table1[[#This Row],[product_name]], FIND(" ", Table1[[#This Row],[product_name]], FIND(" ", Table1[[#This Row],[product_name]], FIND(" ", Table1[[#This Row],[product_name]])+1)+1)))</f>
        <v>Philips EasySpeed Plus</v>
      </c>
      <c r="D1140" t="str">
        <f>PROPER(Table1[[#This Row],[Column1]])</f>
        <v>Philips Easyspeed Plus</v>
      </c>
      <c r="E1140" t="s">
        <v>1311</v>
      </c>
      <c r="F1140" t="s">
        <v>2214</v>
      </c>
      <c r="G1140" t="s">
        <v>2215</v>
      </c>
      <c r="H1140" t="s">
        <v>2387</v>
      </c>
      <c r="I1140" s="1">
        <v>199</v>
      </c>
      <c r="J1140" s="1">
        <v>3295</v>
      </c>
      <c r="K1140" s="4">
        <v>0.12</v>
      </c>
      <c r="L1140">
        <f>IF(Table1[[#This Row],[discount_percentage]]&gt;=0.5, 1,0)</f>
        <v>0</v>
      </c>
      <c r="M1140">
        <v>4.3</v>
      </c>
      <c r="N1140" s="2">
        <v>2299</v>
      </c>
      <c r="O1140" s="5">
        <f>IF(Table1[[#This Row],[rating_count]]&lt;1000, 1, 0)</f>
        <v>0</v>
      </c>
      <c r="P1140" s="6">
        <f>Table1[[#This Row],[actual_price]]*Table1[[#This Row],[rating_count]]</f>
        <v>7575205</v>
      </c>
      <c r="Q1140" s="3" t="str">
        <f>IF(Table1[[#This Row],[discounted_price]]&lt;200, "₹ 200",IF(Table1[[#This Row],[discounted_price]]&lt;=500,"₹ 200-₹ 500", "&gt;₹ 500"))</f>
        <v>₹ 200</v>
      </c>
      <c r="R1140">
        <f>Table1[[#This Row],[rating]]*Table1[[#This Row],[rating_count]]</f>
        <v>9885.6999999999989</v>
      </c>
      <c r="S1140" t="str">
        <f>IF(Table1[[#This Row],[discount_percentage]]&lt;0.25, "Low", IF(Table1[[#This Row],[discount_percentage]]&lt;0.5, "Medium", "High"))</f>
        <v>Low</v>
      </c>
    </row>
    <row r="1141" spans="1:19" x14ac:dyDescent="0.25">
      <c r="A1141" t="s">
        <v>2490</v>
      </c>
      <c r="B1141" t="s">
        <v>2491</v>
      </c>
      <c r="C1141" t="str">
        <f>TRIM(LEFT(Table1[[#This Row],[product_name]], FIND(" ", Table1[[#This Row],[product_name]], FIND(" ", Table1[[#This Row],[product_name]], FIND(" ", Table1[[#This Row],[product_name]])+1)+1)))</f>
        <v>INALSA Electric Chopper</v>
      </c>
      <c r="D1141" t="str">
        <f>PROPER(Table1[[#This Row],[Column1]])</f>
        <v>Inalsa Electric Chopper</v>
      </c>
      <c r="E1141" t="s">
        <v>1311</v>
      </c>
      <c r="F1141" t="s">
        <v>2219</v>
      </c>
      <c r="G1141" t="s">
        <v>2264</v>
      </c>
      <c r="H1141" t="s">
        <v>2291</v>
      </c>
      <c r="I1141" s="1">
        <v>610</v>
      </c>
      <c r="J1141" s="1">
        <v>2695</v>
      </c>
      <c r="K1141" s="4">
        <v>0.39</v>
      </c>
      <c r="L1141">
        <f>IF(Table1[[#This Row],[discount_percentage]]&gt;=0.5, 1,0)</f>
        <v>0</v>
      </c>
      <c r="M1141">
        <v>4.4000000000000004</v>
      </c>
      <c r="N1141" s="2">
        <v>6027</v>
      </c>
      <c r="O1141" s="5">
        <f>IF(Table1[[#This Row],[rating_count]]&lt;1000, 1, 0)</f>
        <v>0</v>
      </c>
      <c r="P1141" s="6">
        <f>Table1[[#This Row],[actual_price]]*Table1[[#This Row],[rating_count]]</f>
        <v>16242765</v>
      </c>
      <c r="Q1141" s="3" t="str">
        <f>IF(Table1[[#This Row],[discounted_price]]&lt;200, "₹ 200",IF(Table1[[#This Row],[discounted_price]]&lt;=500,"₹ 200-₹ 500", "&gt;₹ 500"))</f>
        <v>&gt;₹ 500</v>
      </c>
      <c r="R1141">
        <f>Table1[[#This Row],[rating]]*Table1[[#This Row],[rating_count]]</f>
        <v>26518.800000000003</v>
      </c>
      <c r="S1141" t="str">
        <f>IF(Table1[[#This Row],[discount_percentage]]&lt;0.25, "Low", IF(Table1[[#This Row],[discount_percentage]]&lt;0.5, "Medium", "High"))</f>
        <v>Medium</v>
      </c>
    </row>
    <row r="1142" spans="1:19" x14ac:dyDescent="0.25">
      <c r="A1142" t="s">
        <v>2492</v>
      </c>
      <c r="B1142" t="s">
        <v>2493</v>
      </c>
      <c r="C1142" t="str">
        <f>TRIM(LEFT(Table1[[#This Row],[product_name]], FIND(" ", Table1[[#This Row],[product_name]], FIND(" ", Table1[[#This Row],[product_name]], FIND(" ", Table1[[#This Row],[product_name]])+1)+1)))</f>
        <v>Borosil Electric Egg</v>
      </c>
      <c r="D1142" t="str">
        <f>PROPER(Table1[[#This Row],[Column1]])</f>
        <v>Borosil Electric Egg</v>
      </c>
      <c r="E1142" t="s">
        <v>1311</v>
      </c>
      <c r="F1142" t="s">
        <v>2214</v>
      </c>
      <c r="G1142" t="s">
        <v>2215</v>
      </c>
      <c r="H1142" t="s">
        <v>2368</v>
      </c>
      <c r="I1142" s="1">
        <v>999</v>
      </c>
      <c r="J1142" s="1">
        <v>2290</v>
      </c>
      <c r="K1142" s="4">
        <v>0.39</v>
      </c>
      <c r="L1142">
        <f>IF(Table1[[#This Row],[discount_percentage]]&gt;=0.5, 1,0)</f>
        <v>0</v>
      </c>
      <c r="M1142">
        <v>4.4000000000000004</v>
      </c>
      <c r="N1142" s="2">
        <v>461</v>
      </c>
      <c r="O1142" s="5">
        <f>IF(Table1[[#This Row],[rating_count]]&lt;1000, 1, 0)</f>
        <v>1</v>
      </c>
      <c r="P1142" s="6">
        <f>Table1[[#This Row],[actual_price]]*Table1[[#This Row],[rating_count]]</f>
        <v>1055690</v>
      </c>
      <c r="Q1142" s="3" t="str">
        <f>IF(Table1[[#This Row],[discounted_price]]&lt;200, "₹ 200",IF(Table1[[#This Row],[discounted_price]]&lt;=500,"₹ 200-₹ 500", "&gt;₹ 500"))</f>
        <v>&gt;₹ 500</v>
      </c>
      <c r="R1142">
        <f>Table1[[#This Row],[rating]]*Table1[[#This Row],[rating_count]]</f>
        <v>2028.4</v>
      </c>
      <c r="S1142" t="str">
        <f>IF(Table1[[#This Row],[discount_percentage]]&lt;0.25, "Low", IF(Table1[[#This Row],[discount_percentage]]&lt;0.5, "Medium", "High"))</f>
        <v>Medium</v>
      </c>
    </row>
    <row r="1143" spans="1:19" x14ac:dyDescent="0.25">
      <c r="A1143" t="s">
        <v>2494</v>
      </c>
      <c r="B1143" t="s">
        <v>2495</v>
      </c>
      <c r="C1143" t="str">
        <f>TRIM(LEFT(Table1[[#This Row],[product_name]], FIND(" ", Table1[[#This Row],[product_name]], FIND(" ", Table1[[#This Row],[product_name]], FIND(" ", Table1[[#This Row],[product_name]])+1)+1)))</f>
        <v>Wipro Vesta Grill</v>
      </c>
      <c r="D1143" t="str">
        <f>PROPER(Table1[[#This Row],[Column1]])</f>
        <v>Wipro Vesta Grill</v>
      </c>
      <c r="E1143" t="s">
        <v>1311</v>
      </c>
      <c r="F1143" t="s">
        <v>2214</v>
      </c>
      <c r="G1143" t="s">
        <v>2227</v>
      </c>
      <c r="H1143" t="s">
        <v>2321</v>
      </c>
      <c r="I1143" s="1">
        <v>8999</v>
      </c>
      <c r="J1143" s="1">
        <v>3099</v>
      </c>
      <c r="K1143" s="4">
        <v>0.33</v>
      </c>
      <c r="L1143">
        <f>IF(Table1[[#This Row],[discount_percentage]]&gt;=0.5, 1,0)</f>
        <v>0</v>
      </c>
      <c r="M1143">
        <v>4.0999999999999996</v>
      </c>
      <c r="N1143" s="2">
        <v>282</v>
      </c>
      <c r="O1143" s="5">
        <f>IF(Table1[[#This Row],[rating_count]]&lt;1000, 1, 0)</f>
        <v>1</v>
      </c>
      <c r="P1143" s="6">
        <f>Table1[[#This Row],[actual_price]]*Table1[[#This Row],[rating_count]]</f>
        <v>873918</v>
      </c>
      <c r="Q1143" s="3" t="str">
        <f>IF(Table1[[#This Row],[discounted_price]]&lt;200, "₹ 200",IF(Table1[[#This Row],[discounted_price]]&lt;=500,"₹ 200-₹ 500", "&gt;₹ 500"))</f>
        <v>&gt;₹ 500</v>
      </c>
      <c r="R1143">
        <f>Table1[[#This Row],[rating]]*Table1[[#This Row],[rating_count]]</f>
        <v>1156.1999999999998</v>
      </c>
      <c r="S1143" t="str">
        <f>IF(Table1[[#This Row],[discount_percentage]]&lt;0.25, "Low", IF(Table1[[#This Row],[discount_percentage]]&lt;0.5, "Medium", "High"))</f>
        <v>Medium</v>
      </c>
    </row>
    <row r="1144" spans="1:19" x14ac:dyDescent="0.25">
      <c r="A1144" t="s">
        <v>2496</v>
      </c>
      <c r="B1144" t="s">
        <v>2497</v>
      </c>
      <c r="C1144" t="str">
        <f>TRIM(LEFT(Table1[[#This Row],[product_name]], FIND(" ", Table1[[#This Row],[product_name]], FIND(" ", Table1[[#This Row],[product_name]], FIND(" ", Table1[[#This Row],[product_name]])+1)+1)))</f>
        <v>Rico IRPRO 1500</v>
      </c>
      <c r="D1144" t="str">
        <f>PROPER(Table1[[#This Row],[Column1]])</f>
        <v>Rico Irpro 1500</v>
      </c>
      <c r="E1144" t="s">
        <v>1311</v>
      </c>
      <c r="F1144" t="s">
        <v>2214</v>
      </c>
      <c r="G1144" t="s">
        <v>2227</v>
      </c>
      <c r="H1144" t="s">
        <v>2228</v>
      </c>
      <c r="I1144" s="1">
        <v>453</v>
      </c>
      <c r="J1144" s="1">
        <v>1075</v>
      </c>
      <c r="K1144" s="4">
        <v>7.0000000000000007E-2</v>
      </c>
      <c r="L1144">
        <f>IF(Table1[[#This Row],[discount_percentage]]&gt;=0.5, 1,0)</f>
        <v>0</v>
      </c>
      <c r="M1144">
        <v>4.0999999999999996</v>
      </c>
      <c r="N1144" s="2">
        <v>9275</v>
      </c>
      <c r="O1144" s="5">
        <f>IF(Table1[[#This Row],[rating_count]]&lt;1000, 1, 0)</f>
        <v>0</v>
      </c>
      <c r="P1144" s="6">
        <f>Table1[[#This Row],[actual_price]]*Table1[[#This Row],[rating_count]]</f>
        <v>9970625</v>
      </c>
      <c r="Q1144" s="3" t="str">
        <f>IF(Table1[[#This Row],[discounted_price]]&lt;200, "₹ 200",IF(Table1[[#This Row],[discounted_price]]&lt;=500,"₹ 200-₹ 500", "&gt;₹ 500"))</f>
        <v>₹ 200-₹ 500</v>
      </c>
      <c r="R1144">
        <f>Table1[[#This Row],[rating]]*Table1[[#This Row],[rating_count]]</f>
        <v>38027.5</v>
      </c>
      <c r="S1144" t="str">
        <f>IF(Table1[[#This Row],[discount_percentage]]&lt;0.25, "Low", IF(Table1[[#This Row],[discount_percentage]]&lt;0.5, "Medium", "High"))</f>
        <v>Low</v>
      </c>
    </row>
    <row r="1145" spans="1:19" x14ac:dyDescent="0.25">
      <c r="A1145" t="s">
        <v>2498</v>
      </c>
      <c r="B1145" t="s">
        <v>2499</v>
      </c>
      <c r="C1145" t="str">
        <f>TRIM(LEFT(Table1[[#This Row],[product_name]], FIND(" ", Table1[[#This Row],[product_name]], FIND(" ", Table1[[#This Row],[product_name]], FIND(" ", Table1[[#This Row],[product_name]])+1)+1)))</f>
        <v>Eureka Forbes Active</v>
      </c>
      <c r="D1145" t="str">
        <f>PROPER(Table1[[#This Row],[Column1]])</f>
        <v>Eureka Forbes Active</v>
      </c>
      <c r="E1145" t="s">
        <v>1311</v>
      </c>
      <c r="F1145" t="s">
        <v>2214</v>
      </c>
      <c r="G1145" t="s">
        <v>2215</v>
      </c>
      <c r="H1145" t="s">
        <v>2261</v>
      </c>
      <c r="I1145" s="1">
        <v>2464</v>
      </c>
      <c r="J1145" s="1">
        <v>6999</v>
      </c>
      <c r="K1145" s="4">
        <v>0.55000000000000004</v>
      </c>
      <c r="L1145">
        <f>IF(Table1[[#This Row],[discount_percentage]]&gt;=0.5, 1,0)</f>
        <v>1</v>
      </c>
      <c r="M1145">
        <v>4</v>
      </c>
      <c r="N1145" s="2">
        <v>743</v>
      </c>
      <c r="O1145" s="5">
        <f>IF(Table1[[#This Row],[rating_count]]&lt;1000, 1, 0)</f>
        <v>1</v>
      </c>
      <c r="P1145" s="6">
        <f>Table1[[#This Row],[actual_price]]*Table1[[#This Row],[rating_count]]</f>
        <v>5200257</v>
      </c>
      <c r="Q1145" s="3" t="str">
        <f>IF(Table1[[#This Row],[discounted_price]]&lt;200, "₹ 200",IF(Table1[[#This Row],[discounted_price]]&lt;=500,"₹ 200-₹ 500", "&gt;₹ 500"))</f>
        <v>&gt;₹ 500</v>
      </c>
      <c r="R1145">
        <f>Table1[[#This Row],[rating]]*Table1[[#This Row],[rating_count]]</f>
        <v>2972</v>
      </c>
      <c r="S1145" t="str">
        <f>IF(Table1[[#This Row],[discount_percentage]]&lt;0.25, "Low", IF(Table1[[#This Row],[discount_percentage]]&lt;0.5, "Medium", "High"))</f>
        <v>High</v>
      </c>
    </row>
    <row r="1146" spans="1:19" x14ac:dyDescent="0.25">
      <c r="A1146" t="s">
        <v>2500</v>
      </c>
      <c r="B1146" t="s">
        <v>2501</v>
      </c>
      <c r="C1146" t="str">
        <f>TRIM(LEFT(Table1[[#This Row],[product_name]], FIND(" ", Table1[[#This Row],[product_name]], FIND(" ", Table1[[#This Row],[product_name]], FIND(" ", Table1[[#This Row],[product_name]])+1)+1)))</f>
        <v>CSI INTERNATIONAL¬Æ Instant</v>
      </c>
      <c r="D1146" t="str">
        <f>PROPER(Table1[[#This Row],[Column1]])</f>
        <v>Csi International¬Æ Instant</v>
      </c>
      <c r="E1146" t="s">
        <v>1311</v>
      </c>
      <c r="F1146" t="s">
        <v>2214</v>
      </c>
      <c r="G1146" t="s">
        <v>2215</v>
      </c>
      <c r="H1146" t="s">
        <v>2481</v>
      </c>
      <c r="I1146" s="1">
        <v>2719</v>
      </c>
      <c r="J1146" s="1">
        <v>2499</v>
      </c>
      <c r="K1146" s="4">
        <v>0.57999999999999996</v>
      </c>
      <c r="L1146">
        <f>IF(Table1[[#This Row],[discount_percentage]]&gt;=0.5, 1,0)</f>
        <v>1</v>
      </c>
      <c r="M1146">
        <v>3.6</v>
      </c>
      <c r="N1146" s="2">
        <v>328</v>
      </c>
      <c r="O1146" s="5">
        <f>IF(Table1[[#This Row],[rating_count]]&lt;1000, 1, 0)</f>
        <v>1</v>
      </c>
      <c r="P1146" s="6">
        <f>Table1[[#This Row],[actual_price]]*Table1[[#This Row],[rating_count]]</f>
        <v>819672</v>
      </c>
      <c r="Q1146" s="3" t="str">
        <f>IF(Table1[[#This Row],[discounted_price]]&lt;200, "₹ 200",IF(Table1[[#This Row],[discounted_price]]&lt;=500,"₹ 200-₹ 500", "&gt;₹ 500"))</f>
        <v>&gt;₹ 500</v>
      </c>
      <c r="R1146">
        <f>Table1[[#This Row],[rating]]*Table1[[#This Row],[rating_count]]</f>
        <v>1180.8</v>
      </c>
      <c r="S1146" t="str">
        <f>IF(Table1[[#This Row],[discount_percentage]]&lt;0.25, "Low", IF(Table1[[#This Row],[discount_percentage]]&lt;0.5, "Medium", "High"))</f>
        <v>High</v>
      </c>
    </row>
    <row r="1147" spans="1:19" x14ac:dyDescent="0.25">
      <c r="A1147" t="s">
        <v>2502</v>
      </c>
      <c r="B1147" t="s">
        <v>2503</v>
      </c>
      <c r="C1147" t="str">
        <f>TRIM(LEFT(Table1[[#This Row],[product_name]], FIND(" ", Table1[[#This Row],[product_name]], FIND(" ", Table1[[#This Row],[product_name]], FIND(" ", Table1[[#This Row],[product_name]])+1)+1)))</f>
        <v>Hindware Atlantic Xceed</v>
      </c>
      <c r="D1147" t="str">
        <f>PROPER(Table1[[#This Row],[Column1]])</f>
        <v>Hindware Atlantic Xceed</v>
      </c>
      <c r="E1147" t="s">
        <v>1311</v>
      </c>
      <c r="F1147" t="s">
        <v>2219</v>
      </c>
      <c r="G1147" t="s">
        <v>2264</v>
      </c>
      <c r="H1147" t="s">
        <v>2265</v>
      </c>
      <c r="I1147" s="1">
        <v>1439</v>
      </c>
      <c r="J1147" s="1">
        <v>7290</v>
      </c>
      <c r="K1147" s="4">
        <v>0.51</v>
      </c>
      <c r="L1147">
        <f>IF(Table1[[#This Row],[discount_percentage]]&gt;=0.5, 1,0)</f>
        <v>1</v>
      </c>
      <c r="M1147">
        <v>3.9</v>
      </c>
      <c r="N1147" s="2">
        <v>942</v>
      </c>
      <c r="O1147" s="5">
        <f>IF(Table1[[#This Row],[rating_count]]&lt;1000, 1, 0)</f>
        <v>1</v>
      </c>
      <c r="P1147" s="6">
        <f>Table1[[#This Row],[actual_price]]*Table1[[#This Row],[rating_count]]</f>
        <v>6867180</v>
      </c>
      <c r="Q1147" s="3" t="str">
        <f>IF(Table1[[#This Row],[discounted_price]]&lt;200, "₹ 200",IF(Table1[[#This Row],[discounted_price]]&lt;=500,"₹ 200-₹ 500", "&gt;₹ 500"))</f>
        <v>&gt;₹ 500</v>
      </c>
      <c r="R1147">
        <f>Table1[[#This Row],[rating]]*Table1[[#This Row],[rating_count]]</f>
        <v>3673.7999999999997</v>
      </c>
      <c r="S1147" t="str">
        <f>IF(Table1[[#This Row],[discount_percentage]]&lt;0.25, "Low", IF(Table1[[#This Row],[discount_percentage]]&lt;0.5, "Medium", "High"))</f>
        <v>High</v>
      </c>
    </row>
    <row r="1148" spans="1:19" x14ac:dyDescent="0.25">
      <c r="A1148" t="s">
        <v>2504</v>
      </c>
      <c r="B1148" t="s">
        <v>2505</v>
      </c>
      <c r="C1148" t="str">
        <f>TRIM(LEFT(Table1[[#This Row],[product_name]], FIND(" ", Table1[[#This Row],[product_name]], FIND(" ", Table1[[#This Row],[product_name]], FIND(" ", Table1[[#This Row],[product_name]])+1)+1)))</f>
        <v>Morphy Richards New</v>
      </c>
      <c r="D1148" t="str">
        <f>PROPER(Table1[[#This Row],[Column1]])</f>
        <v>Morphy Richards New</v>
      </c>
      <c r="E1148" t="s">
        <v>1311</v>
      </c>
      <c r="F1148" t="s">
        <v>2214</v>
      </c>
      <c r="G1148" t="s">
        <v>2215</v>
      </c>
      <c r="H1148" t="s">
        <v>2256</v>
      </c>
      <c r="I1148" s="1">
        <v>2799</v>
      </c>
      <c r="J1148" s="1">
        <v>5795</v>
      </c>
      <c r="K1148" s="4">
        <v>0.17</v>
      </c>
      <c r="L1148">
        <f>IF(Table1[[#This Row],[discount_percentage]]&gt;=0.5, 1,0)</f>
        <v>0</v>
      </c>
      <c r="M1148">
        <v>3.9</v>
      </c>
      <c r="N1148" s="2">
        <v>3815</v>
      </c>
      <c r="O1148" s="5">
        <f>IF(Table1[[#This Row],[rating_count]]&lt;1000, 1, 0)</f>
        <v>0</v>
      </c>
      <c r="P1148" s="6">
        <f>Table1[[#This Row],[actual_price]]*Table1[[#This Row],[rating_count]]</f>
        <v>22107925</v>
      </c>
      <c r="Q1148" s="3" t="str">
        <f>IF(Table1[[#This Row],[discounted_price]]&lt;200, "₹ 200",IF(Table1[[#This Row],[discounted_price]]&lt;=500,"₹ 200-₹ 500", "&gt;₹ 500"))</f>
        <v>&gt;₹ 500</v>
      </c>
      <c r="R1148">
        <f>Table1[[#This Row],[rating]]*Table1[[#This Row],[rating_count]]</f>
        <v>14878.5</v>
      </c>
      <c r="S1148" t="str">
        <f>IF(Table1[[#This Row],[discount_percentage]]&lt;0.25, "Low", IF(Table1[[#This Row],[discount_percentage]]&lt;0.5, "Medium", "High"))</f>
        <v>Low</v>
      </c>
    </row>
    <row r="1149" spans="1:19" x14ac:dyDescent="0.25">
      <c r="A1149" t="s">
        <v>2506</v>
      </c>
      <c r="B1149" t="s">
        <v>2507</v>
      </c>
      <c r="C1149" t="str">
        <f>TRIM(LEFT(Table1[[#This Row],[product_name]], FIND(" ", Table1[[#This Row],[product_name]], FIND(" ", Table1[[#This Row],[product_name]], FIND(" ", Table1[[#This Row],[product_name]])+1)+1)))</f>
        <v>Lifelong Power -</v>
      </c>
      <c r="D1149" t="str">
        <f>PROPER(Table1[[#This Row],[Column1]])</f>
        <v>Lifelong Power -</v>
      </c>
      <c r="E1149" t="s">
        <v>1311</v>
      </c>
      <c r="F1149" t="s">
        <v>2219</v>
      </c>
      <c r="G1149" t="s">
        <v>2264</v>
      </c>
      <c r="H1149" t="s">
        <v>2265</v>
      </c>
      <c r="I1149" s="1">
        <v>2088</v>
      </c>
      <c r="J1149" s="1">
        <v>3398</v>
      </c>
      <c r="K1149" s="4">
        <v>0.5</v>
      </c>
      <c r="L1149">
        <f>IF(Table1[[#This Row],[discount_percentage]]&gt;=0.5, 1,0)</f>
        <v>1</v>
      </c>
      <c r="M1149">
        <v>3.8</v>
      </c>
      <c r="N1149" s="2">
        <v>7988</v>
      </c>
      <c r="O1149" s="5">
        <f>IF(Table1[[#This Row],[rating_count]]&lt;1000, 1, 0)</f>
        <v>0</v>
      </c>
      <c r="P1149" s="6">
        <f>Table1[[#This Row],[actual_price]]*Table1[[#This Row],[rating_count]]</f>
        <v>27143224</v>
      </c>
      <c r="Q1149" s="3" t="str">
        <f>IF(Table1[[#This Row],[discounted_price]]&lt;200, "₹ 200",IF(Table1[[#This Row],[discounted_price]]&lt;=500,"₹ 200-₹ 500", "&gt;₹ 500"))</f>
        <v>&gt;₹ 500</v>
      </c>
      <c r="R1149">
        <f>Table1[[#This Row],[rating]]*Table1[[#This Row],[rating_count]]</f>
        <v>30354.399999999998</v>
      </c>
      <c r="S1149" t="str">
        <f>IF(Table1[[#This Row],[discount_percentage]]&lt;0.25, "Low", IF(Table1[[#This Row],[discount_percentage]]&lt;0.5, "Medium", "High"))</f>
        <v>High</v>
      </c>
    </row>
    <row r="1150" spans="1:19" x14ac:dyDescent="0.25">
      <c r="A1150" t="s">
        <v>2508</v>
      </c>
      <c r="B1150" t="s">
        <v>2509</v>
      </c>
      <c r="C1150" t="str">
        <f>TRIM(LEFT(Table1[[#This Row],[product_name]], FIND(" ", Table1[[#This Row],[product_name]], FIND(" ", Table1[[#This Row],[product_name]], FIND(" ", Table1[[#This Row],[product_name]])+1)+1)))</f>
        <v>iBELL Castor CTEK15L</v>
      </c>
      <c r="D1150" t="str">
        <f>PROPER(Table1[[#This Row],[Column1]])</f>
        <v>Ibell Castor Ctek15L</v>
      </c>
      <c r="E1150" t="s">
        <v>1311</v>
      </c>
      <c r="F1150" t="s">
        <v>2219</v>
      </c>
      <c r="G1150" t="s">
        <v>2264</v>
      </c>
      <c r="H1150" t="s">
        <v>2265</v>
      </c>
      <c r="I1150" s="1">
        <v>2399</v>
      </c>
      <c r="J1150" s="1">
        <v>1490</v>
      </c>
      <c r="K1150" s="4">
        <v>0.55000000000000004</v>
      </c>
      <c r="L1150">
        <f>IF(Table1[[#This Row],[discount_percentage]]&gt;=0.5, 1,0)</f>
        <v>1</v>
      </c>
      <c r="M1150">
        <v>4.0999999999999996</v>
      </c>
      <c r="N1150" s="2">
        <v>925</v>
      </c>
      <c r="O1150" s="5">
        <f>IF(Table1[[#This Row],[rating_count]]&lt;1000, 1, 0)</f>
        <v>1</v>
      </c>
      <c r="P1150" s="6">
        <f>Table1[[#This Row],[actual_price]]*Table1[[#This Row],[rating_count]]</f>
        <v>1378250</v>
      </c>
      <c r="Q1150" s="3" t="str">
        <f>IF(Table1[[#This Row],[discounted_price]]&lt;200, "₹ 200",IF(Table1[[#This Row],[discounted_price]]&lt;=500,"₹ 200-₹ 500", "&gt;₹ 500"))</f>
        <v>&gt;₹ 500</v>
      </c>
      <c r="R1150">
        <f>Table1[[#This Row],[rating]]*Table1[[#This Row],[rating_count]]</f>
        <v>3792.4999999999995</v>
      </c>
      <c r="S1150" t="str">
        <f>IF(Table1[[#This Row],[discount_percentage]]&lt;0.25, "Low", IF(Table1[[#This Row],[discount_percentage]]&lt;0.5, "Medium", "High"))</f>
        <v>High</v>
      </c>
    </row>
    <row r="1151" spans="1:19" x14ac:dyDescent="0.25">
      <c r="A1151" t="s">
        <v>2510</v>
      </c>
      <c r="B1151" t="s">
        <v>2511</v>
      </c>
      <c r="C1151" t="str">
        <f>TRIM(LEFT(Table1[[#This Row],[product_name]], FIND(" ", Table1[[#This Row],[product_name]], FIND(" ", Table1[[#This Row],[product_name]], FIND(" ", Table1[[#This Row],[product_name]])+1)+1)))</f>
        <v>BAJAJ PYGMY MINI</v>
      </c>
      <c r="D1151" t="str">
        <f>PROPER(Table1[[#This Row],[Column1]])</f>
        <v>Bajaj Pygmy Mini</v>
      </c>
      <c r="E1151" t="s">
        <v>1311</v>
      </c>
      <c r="F1151" t="s">
        <v>2214</v>
      </c>
      <c r="G1151" t="s">
        <v>2215</v>
      </c>
      <c r="H1151" t="s">
        <v>2231</v>
      </c>
      <c r="I1151" s="1">
        <v>308</v>
      </c>
      <c r="J1151" s="1">
        <v>1620</v>
      </c>
      <c r="K1151" s="4">
        <v>0.41</v>
      </c>
      <c r="L1151">
        <f>IF(Table1[[#This Row],[discount_percentage]]&gt;=0.5, 1,0)</f>
        <v>0</v>
      </c>
      <c r="M1151">
        <v>4.0999999999999996</v>
      </c>
      <c r="N1151" s="2">
        <v>4370</v>
      </c>
      <c r="O1151" s="5">
        <f>IF(Table1[[#This Row],[rating_count]]&lt;1000, 1, 0)</f>
        <v>0</v>
      </c>
      <c r="P1151" s="6">
        <f>Table1[[#This Row],[actual_price]]*Table1[[#This Row],[rating_count]]</f>
        <v>7079400</v>
      </c>
      <c r="Q1151" s="3" t="str">
        <f>IF(Table1[[#This Row],[discounted_price]]&lt;200, "₹ 200",IF(Table1[[#This Row],[discounted_price]]&lt;=500,"₹ 200-₹ 500", "&gt;₹ 500"))</f>
        <v>₹ 200-₹ 500</v>
      </c>
      <c r="R1151">
        <f>Table1[[#This Row],[rating]]*Table1[[#This Row],[rating_count]]</f>
        <v>17917</v>
      </c>
      <c r="S1151" t="str">
        <f>IF(Table1[[#This Row],[discount_percentage]]&lt;0.25, "Low", IF(Table1[[#This Row],[discount_percentage]]&lt;0.5, "Medium", "High"))</f>
        <v>Medium</v>
      </c>
    </row>
    <row r="1152" spans="1:19" x14ac:dyDescent="0.25">
      <c r="A1152" t="s">
        <v>2512</v>
      </c>
      <c r="B1152" t="s">
        <v>2513</v>
      </c>
      <c r="C1152" t="str">
        <f>TRIM(LEFT(Table1[[#This Row],[product_name]], FIND(" ", Table1[[#This Row],[product_name]], FIND(" ", Table1[[#This Row],[product_name]], FIND(" ", Table1[[#This Row],[product_name]])+1)+1)))</f>
        <v>Crompton InstaGlide 1000-Watts</v>
      </c>
      <c r="D1152" t="str">
        <f>PROPER(Table1[[#This Row],[Column1]])</f>
        <v>Crompton Instaglide 1000-Watts</v>
      </c>
      <c r="E1152" t="s">
        <v>1311</v>
      </c>
      <c r="F1152" t="s">
        <v>2219</v>
      </c>
      <c r="G1152" t="s">
        <v>2264</v>
      </c>
      <c r="H1152" t="s">
        <v>2265</v>
      </c>
      <c r="I1152" s="1">
        <v>2599</v>
      </c>
      <c r="J1152" s="1">
        <v>1000</v>
      </c>
      <c r="K1152" s="4">
        <v>0.15</v>
      </c>
      <c r="L1152">
        <f>IF(Table1[[#This Row],[discount_percentage]]&gt;=0.5, 1,0)</f>
        <v>0</v>
      </c>
      <c r="M1152">
        <v>4.0999999999999996</v>
      </c>
      <c r="N1152" s="2">
        <v>7619</v>
      </c>
      <c r="O1152" s="5">
        <f>IF(Table1[[#This Row],[rating_count]]&lt;1000, 1, 0)</f>
        <v>0</v>
      </c>
      <c r="P1152" s="6">
        <f>Table1[[#This Row],[actual_price]]*Table1[[#This Row],[rating_count]]</f>
        <v>7619000</v>
      </c>
      <c r="Q1152" s="3" t="str">
        <f>IF(Table1[[#This Row],[discounted_price]]&lt;200, "₹ 200",IF(Table1[[#This Row],[discounted_price]]&lt;=500,"₹ 200-₹ 500", "&gt;₹ 500"))</f>
        <v>&gt;₹ 500</v>
      </c>
      <c r="R1152">
        <f>Table1[[#This Row],[rating]]*Table1[[#This Row],[rating_count]]</f>
        <v>31237.899999999998</v>
      </c>
      <c r="S1152" t="str">
        <f>IF(Table1[[#This Row],[discount_percentage]]&lt;0.25, "Low", IF(Table1[[#This Row],[discount_percentage]]&lt;0.5, "Medium", "High"))</f>
        <v>Low</v>
      </c>
    </row>
    <row r="1153" spans="1:19" x14ac:dyDescent="0.25">
      <c r="A1153" t="s">
        <v>2514</v>
      </c>
      <c r="B1153" t="s">
        <v>2515</v>
      </c>
      <c r="C1153" t="str">
        <f>TRIM(LEFT(Table1[[#This Row],[product_name]], FIND(" ", Table1[[#This Row],[product_name]], FIND(" ", Table1[[#This Row],[product_name]], FIND(" ", Table1[[#This Row],[product_name]])+1)+1)))</f>
        <v>Prestige Clean Home</v>
      </c>
      <c r="D1153" t="str">
        <f>PROPER(Table1[[#This Row],[Column1]])</f>
        <v>Prestige Clean Home</v>
      </c>
      <c r="E1153" t="s">
        <v>1311</v>
      </c>
      <c r="F1153" t="s">
        <v>2214</v>
      </c>
      <c r="G1153" t="s">
        <v>2227</v>
      </c>
      <c r="H1153" t="s">
        <v>2228</v>
      </c>
      <c r="I1153" s="1">
        <v>479</v>
      </c>
      <c r="J1153" s="1">
        <v>640</v>
      </c>
      <c r="K1153" s="4">
        <v>0.06</v>
      </c>
      <c r="L1153">
        <f>IF(Table1[[#This Row],[discount_percentage]]&gt;=0.5, 1,0)</f>
        <v>0</v>
      </c>
      <c r="M1153">
        <v>3.8</v>
      </c>
      <c r="N1153" s="2">
        <v>2593</v>
      </c>
      <c r="O1153" s="5">
        <f>IF(Table1[[#This Row],[rating_count]]&lt;1000, 1, 0)</f>
        <v>0</v>
      </c>
      <c r="P1153" s="6">
        <f>Table1[[#This Row],[actual_price]]*Table1[[#This Row],[rating_count]]</f>
        <v>1659520</v>
      </c>
      <c r="Q1153" s="3" t="str">
        <f>IF(Table1[[#This Row],[discounted_price]]&lt;200, "₹ 200",IF(Table1[[#This Row],[discounted_price]]&lt;=500,"₹ 200-₹ 500", "&gt;₹ 500"))</f>
        <v>₹ 200-₹ 500</v>
      </c>
      <c r="R1153">
        <f>Table1[[#This Row],[rating]]*Table1[[#This Row],[rating_count]]</f>
        <v>9853.4</v>
      </c>
      <c r="S1153" t="str">
        <f>IF(Table1[[#This Row],[discount_percentage]]&lt;0.25, "Low", IF(Table1[[#This Row],[discount_percentage]]&lt;0.5, "Medium", "High"))</f>
        <v>Low</v>
      </c>
    </row>
    <row r="1154" spans="1:19" x14ac:dyDescent="0.25">
      <c r="A1154" t="s">
        <v>2516</v>
      </c>
      <c r="B1154" t="s">
        <v>2517</v>
      </c>
      <c r="C1154" t="str">
        <f>TRIM(LEFT(Table1[[#This Row],[product_name]], FIND(" ", Table1[[#This Row],[product_name]], FIND(" ", Table1[[#This Row],[product_name]], FIND(" ", Table1[[#This Row],[product_name]])+1)+1)))</f>
        <v>Morphy Richards Aristo</v>
      </c>
      <c r="D1154" t="str">
        <f>PROPER(Table1[[#This Row],[Column1]])</f>
        <v>Morphy Richards Aristo</v>
      </c>
      <c r="E1154" t="s">
        <v>1311</v>
      </c>
      <c r="F1154" t="s">
        <v>2214</v>
      </c>
      <c r="G1154" t="s">
        <v>2227</v>
      </c>
      <c r="H1154" t="s">
        <v>2228</v>
      </c>
      <c r="I1154" s="1">
        <v>245</v>
      </c>
      <c r="J1154" s="1">
        <v>4495</v>
      </c>
      <c r="K1154" s="4">
        <v>0.17</v>
      </c>
      <c r="L1154">
        <f>IF(Table1[[#This Row],[discount_percentage]]&gt;=0.5, 1,0)</f>
        <v>0</v>
      </c>
      <c r="M1154">
        <v>4.3</v>
      </c>
      <c r="N1154" s="2">
        <v>356</v>
      </c>
      <c r="O1154" s="5">
        <f>IF(Table1[[#This Row],[rating_count]]&lt;1000, 1, 0)</f>
        <v>1</v>
      </c>
      <c r="P1154" s="6">
        <f>Table1[[#This Row],[actual_price]]*Table1[[#This Row],[rating_count]]</f>
        <v>1600220</v>
      </c>
      <c r="Q1154" s="3" t="str">
        <f>IF(Table1[[#This Row],[discounted_price]]&lt;200, "₹ 200",IF(Table1[[#This Row],[discounted_price]]&lt;=500,"₹ 200-₹ 500", "&gt;₹ 500"))</f>
        <v>₹ 200-₹ 500</v>
      </c>
      <c r="R1154">
        <f>Table1[[#This Row],[rating]]*Table1[[#This Row],[rating_count]]</f>
        <v>1530.8</v>
      </c>
      <c r="S1154" t="str">
        <f>IF(Table1[[#This Row],[discount_percentage]]&lt;0.25, "Low", IF(Table1[[#This Row],[discount_percentage]]&lt;0.5, "Medium", "High"))</f>
        <v>Low</v>
      </c>
    </row>
    <row r="1155" spans="1:19" x14ac:dyDescent="0.25">
      <c r="A1155" t="s">
        <v>2518</v>
      </c>
      <c r="B1155" t="s">
        <v>2519</v>
      </c>
      <c r="C1155" t="str">
        <f>TRIM(LEFT(Table1[[#This Row],[product_name]], FIND(" ", Table1[[#This Row],[product_name]], FIND(" ", Table1[[#This Row],[product_name]], FIND(" ", Table1[[#This Row],[product_name]])+1)+1)))</f>
        <v>Gadgetronics Digital Kitchen</v>
      </c>
      <c r="D1155" t="str">
        <f>PROPER(Table1[[#This Row],[Column1]])</f>
        <v>Gadgetronics Digital Kitchen</v>
      </c>
      <c r="E1155" t="s">
        <v>1311</v>
      </c>
      <c r="F1155" t="s">
        <v>2214</v>
      </c>
      <c r="G1155" t="s">
        <v>2227</v>
      </c>
      <c r="H1155" t="s">
        <v>2228</v>
      </c>
      <c r="I1155" s="1">
        <v>179</v>
      </c>
      <c r="J1155" s="1">
        <v>2999</v>
      </c>
      <c r="K1155" s="4">
        <v>0.73</v>
      </c>
      <c r="L1155">
        <f>IF(Table1[[#This Row],[discount_percentage]]&gt;=0.5, 1,0)</f>
        <v>1</v>
      </c>
      <c r="M1155">
        <v>4.5</v>
      </c>
      <c r="N1155" s="2">
        <v>63</v>
      </c>
      <c r="O1155" s="5">
        <f>IF(Table1[[#This Row],[rating_count]]&lt;1000, 1, 0)</f>
        <v>1</v>
      </c>
      <c r="P1155" s="6">
        <f>Table1[[#This Row],[actual_price]]*Table1[[#This Row],[rating_count]]</f>
        <v>188937</v>
      </c>
      <c r="Q1155" s="3" t="str">
        <f>IF(Table1[[#This Row],[discounted_price]]&lt;200, "₹ 200",IF(Table1[[#This Row],[discounted_price]]&lt;=500,"₹ 200-₹ 500", "&gt;₹ 500"))</f>
        <v>₹ 200</v>
      </c>
      <c r="R1155">
        <f>Table1[[#This Row],[rating]]*Table1[[#This Row],[rating_count]]</f>
        <v>283.5</v>
      </c>
      <c r="S1155" t="str">
        <f>IF(Table1[[#This Row],[discount_percentage]]&lt;0.25, "Low", IF(Table1[[#This Row],[discount_percentage]]&lt;0.5, "Medium", "High"))</f>
        <v>High</v>
      </c>
    </row>
    <row r="1156" spans="1:19" x14ac:dyDescent="0.25">
      <c r="A1156" t="s">
        <v>2520</v>
      </c>
      <c r="B1156" t="s">
        <v>2521</v>
      </c>
      <c r="C1156" t="str">
        <f>TRIM(LEFT(Table1[[#This Row],[product_name]], FIND(" ", Table1[[#This Row],[product_name]], FIND(" ", Table1[[#This Row],[product_name]], FIND(" ", Table1[[#This Row],[product_name]])+1)+1)))</f>
        <v>HUL Pureit Germkill</v>
      </c>
      <c r="D1156" t="str">
        <f>PROPER(Table1[[#This Row],[Column1]])</f>
        <v>Hul Pureit Germkill</v>
      </c>
      <c r="E1156" t="s">
        <v>1311</v>
      </c>
      <c r="F1156" t="s">
        <v>2219</v>
      </c>
      <c r="G1156" t="s">
        <v>2390</v>
      </c>
      <c r="H1156" t="s">
        <v>2391</v>
      </c>
      <c r="I1156" s="1">
        <v>3569</v>
      </c>
      <c r="J1156" s="1">
        <v>980</v>
      </c>
      <c r="K1156" s="4">
        <v>0</v>
      </c>
      <c r="L1156">
        <f>IF(Table1[[#This Row],[discount_percentage]]&gt;=0.5, 1,0)</f>
        <v>0</v>
      </c>
      <c r="M1156">
        <v>4.2</v>
      </c>
      <c r="N1156" s="2">
        <v>4740</v>
      </c>
      <c r="O1156" s="5">
        <f>IF(Table1[[#This Row],[rating_count]]&lt;1000, 1, 0)</f>
        <v>0</v>
      </c>
      <c r="P1156" s="6">
        <f>Table1[[#This Row],[actual_price]]*Table1[[#This Row],[rating_count]]</f>
        <v>4645200</v>
      </c>
      <c r="Q1156" s="3" t="str">
        <f>IF(Table1[[#This Row],[discounted_price]]&lt;200, "₹ 200",IF(Table1[[#This Row],[discounted_price]]&lt;=500,"₹ 200-₹ 500", "&gt;₹ 500"))</f>
        <v>&gt;₹ 500</v>
      </c>
      <c r="R1156">
        <f>Table1[[#This Row],[rating]]*Table1[[#This Row],[rating_count]]</f>
        <v>19908</v>
      </c>
      <c r="S1156" t="str">
        <f>IF(Table1[[#This Row],[discount_percentage]]&lt;0.25, "Low", IF(Table1[[#This Row],[discount_percentage]]&lt;0.5, "Medium", "High"))</f>
        <v>Low</v>
      </c>
    </row>
    <row r="1157" spans="1:19" x14ac:dyDescent="0.25">
      <c r="A1157" t="s">
        <v>2522</v>
      </c>
      <c r="B1157" t="s">
        <v>2523</v>
      </c>
      <c r="C1157" t="str">
        <f>TRIM(LEFT(Table1[[#This Row],[product_name]], FIND(" ", Table1[[#This Row],[product_name]], FIND(" ", Table1[[#This Row],[product_name]], FIND(" ", Table1[[#This Row],[product_name]])+1)+1)))</f>
        <v>Tom &amp; Jerry</v>
      </c>
      <c r="D1157" t="str">
        <f>PROPER(Table1[[#This Row],[Column1]])</f>
        <v>Tom &amp; Jerry</v>
      </c>
      <c r="E1157" t="s">
        <v>1311</v>
      </c>
      <c r="F1157" t="s">
        <v>2214</v>
      </c>
      <c r="G1157" t="s">
        <v>2215</v>
      </c>
      <c r="H1157" t="s">
        <v>2216</v>
      </c>
      <c r="I1157" s="1">
        <v>699</v>
      </c>
      <c r="J1157" s="1">
        <v>899</v>
      </c>
      <c r="K1157" s="4">
        <v>0.61</v>
      </c>
      <c r="L1157">
        <f>IF(Table1[[#This Row],[discount_percentage]]&gt;=0.5, 1,0)</f>
        <v>1</v>
      </c>
      <c r="M1157">
        <v>3.9</v>
      </c>
      <c r="N1157" s="2">
        <v>296</v>
      </c>
      <c r="O1157" s="5">
        <f>IF(Table1[[#This Row],[rating_count]]&lt;1000, 1, 0)</f>
        <v>1</v>
      </c>
      <c r="P1157" s="6">
        <f>Table1[[#This Row],[actual_price]]*Table1[[#This Row],[rating_count]]</f>
        <v>266104</v>
      </c>
      <c r="Q1157" s="3" t="str">
        <f>IF(Table1[[#This Row],[discounted_price]]&lt;200, "₹ 200",IF(Table1[[#This Row],[discounted_price]]&lt;=500,"₹ 200-₹ 500", "&gt;₹ 500"))</f>
        <v>&gt;₹ 500</v>
      </c>
      <c r="R1157">
        <f>Table1[[#This Row],[rating]]*Table1[[#This Row],[rating_count]]</f>
        <v>1154.3999999999999</v>
      </c>
      <c r="S1157" t="str">
        <f>IF(Table1[[#This Row],[discount_percentage]]&lt;0.25, "Low", IF(Table1[[#This Row],[discount_percentage]]&lt;0.5, "Medium", "High"))</f>
        <v>High</v>
      </c>
    </row>
    <row r="1158" spans="1:19" x14ac:dyDescent="0.25">
      <c r="A1158" t="s">
        <v>2524</v>
      </c>
      <c r="B1158" t="s">
        <v>2525</v>
      </c>
      <c r="C1158" t="str">
        <f>TRIM(LEFT(Table1[[#This Row],[product_name]], FIND(" ", Table1[[#This Row],[product_name]], FIND(" ", Table1[[#This Row],[product_name]], FIND(" ", Table1[[#This Row],[product_name]])+1)+1)))</f>
        <v>Ikea Little Loved</v>
      </c>
      <c r="D1158" t="str">
        <f>PROPER(Table1[[#This Row],[Column1]])</f>
        <v>Ikea Little Loved</v>
      </c>
      <c r="E1158" t="s">
        <v>1311</v>
      </c>
      <c r="F1158" t="s">
        <v>2214</v>
      </c>
      <c r="G1158" t="s">
        <v>2215</v>
      </c>
      <c r="H1158" t="s">
        <v>2247</v>
      </c>
      <c r="I1158" s="1">
        <v>2089</v>
      </c>
      <c r="J1158" s="1">
        <v>499</v>
      </c>
      <c r="K1158" s="4">
        <v>0.54</v>
      </c>
      <c r="L1158">
        <f>IF(Table1[[#This Row],[discount_percentage]]&gt;=0.5, 1,0)</f>
        <v>1</v>
      </c>
      <c r="M1158">
        <v>3.5</v>
      </c>
      <c r="N1158" s="2">
        <v>185</v>
      </c>
      <c r="O1158" s="5">
        <f>IF(Table1[[#This Row],[rating_count]]&lt;1000, 1, 0)</f>
        <v>1</v>
      </c>
      <c r="P1158" s="6">
        <f>Table1[[#This Row],[actual_price]]*Table1[[#This Row],[rating_count]]</f>
        <v>92315</v>
      </c>
      <c r="Q1158" s="3" t="str">
        <f>IF(Table1[[#This Row],[discounted_price]]&lt;200, "₹ 200",IF(Table1[[#This Row],[discounted_price]]&lt;=500,"₹ 200-₹ 500", "&gt;₹ 500"))</f>
        <v>&gt;₹ 500</v>
      </c>
      <c r="R1158">
        <f>Table1[[#This Row],[rating]]*Table1[[#This Row],[rating_count]]</f>
        <v>647.5</v>
      </c>
      <c r="S1158" t="str">
        <f>IF(Table1[[#This Row],[discount_percentage]]&lt;0.25, "Low", IF(Table1[[#This Row],[discount_percentage]]&lt;0.5, "Medium", "High"))</f>
        <v>High</v>
      </c>
    </row>
    <row r="1159" spans="1:19" x14ac:dyDescent="0.25">
      <c r="A1159" t="s">
        <v>2526</v>
      </c>
      <c r="B1159" t="s">
        <v>2527</v>
      </c>
      <c r="C1159" t="str">
        <f>TRIM(LEFT(Table1[[#This Row],[product_name]], FIND(" ", Table1[[#This Row],[product_name]], FIND(" ", Table1[[#This Row],[product_name]], FIND(" ", Table1[[#This Row],[product_name]])+1)+1)))</f>
        <v>Philips EasySpeed Plus</v>
      </c>
      <c r="D1159" t="str">
        <f>PROPER(Table1[[#This Row],[Column1]])</f>
        <v>Philips Easyspeed Plus</v>
      </c>
      <c r="E1159" t="s">
        <v>2528</v>
      </c>
      <c r="F1159" t="s">
        <v>2529</v>
      </c>
      <c r="G1159" t="s">
        <v>2530</v>
      </c>
      <c r="H1159" t="s">
        <v>2531</v>
      </c>
      <c r="I1159" s="1">
        <v>2339</v>
      </c>
      <c r="J1159" s="1">
        <v>3995</v>
      </c>
      <c r="K1159" s="4">
        <v>0.16</v>
      </c>
      <c r="L1159">
        <f>IF(Table1[[#This Row],[discount_percentage]]&gt;=0.5, 1,0)</f>
        <v>0</v>
      </c>
      <c r="M1159">
        <v>4.3</v>
      </c>
      <c r="N1159" s="2">
        <v>1954</v>
      </c>
      <c r="O1159" s="5">
        <f>IF(Table1[[#This Row],[rating_count]]&lt;1000, 1, 0)</f>
        <v>0</v>
      </c>
      <c r="P1159" s="6">
        <f>Table1[[#This Row],[actual_price]]*Table1[[#This Row],[rating_count]]</f>
        <v>7806230</v>
      </c>
      <c r="Q1159" s="3" t="str">
        <f>IF(Table1[[#This Row],[discounted_price]]&lt;200, "₹ 200",IF(Table1[[#This Row],[discounted_price]]&lt;=500,"₹ 200-₹ 500", "&gt;₹ 500"))</f>
        <v>&gt;₹ 500</v>
      </c>
      <c r="R1159">
        <f>Table1[[#This Row],[rating]]*Table1[[#This Row],[rating_count]]</f>
        <v>8402.1999999999989</v>
      </c>
      <c r="S1159" t="str">
        <f>IF(Table1[[#This Row],[discount_percentage]]&lt;0.25, "Low", IF(Table1[[#This Row],[discount_percentage]]&lt;0.5, "Medium", "High"))</f>
        <v>Low</v>
      </c>
    </row>
    <row r="1160" spans="1:19" x14ac:dyDescent="0.25">
      <c r="A1160" t="s">
        <v>2532</v>
      </c>
      <c r="B1160" t="s">
        <v>2533</v>
      </c>
      <c r="C1160" t="str">
        <f>TRIM(LEFT(Table1[[#This Row],[product_name]], FIND(" ", Table1[[#This Row],[product_name]], FIND(" ", Table1[[#This Row],[product_name]], FIND(" ", Table1[[#This Row],[product_name]])+1)+1)))</f>
        <v>Bajaj New Shakti</v>
      </c>
      <c r="D1160" t="str">
        <f>PROPER(Table1[[#This Row],[Column1]])</f>
        <v>Bajaj New Shakti</v>
      </c>
      <c r="E1160" t="s">
        <v>1311</v>
      </c>
      <c r="F1160" t="s">
        <v>2219</v>
      </c>
      <c r="G1160" t="s">
        <v>2220</v>
      </c>
      <c r="H1160" t="s">
        <v>2224</v>
      </c>
      <c r="I1160" s="1">
        <v>784</v>
      </c>
      <c r="J1160" s="1">
        <v>11500</v>
      </c>
      <c r="K1160" s="4">
        <v>0.52</v>
      </c>
      <c r="L1160">
        <f>IF(Table1[[#This Row],[discount_percentage]]&gt;=0.5, 1,0)</f>
        <v>1</v>
      </c>
      <c r="M1160">
        <v>3.9</v>
      </c>
      <c r="N1160" s="2">
        <v>959</v>
      </c>
      <c r="O1160" s="5">
        <f>IF(Table1[[#This Row],[rating_count]]&lt;1000, 1, 0)</f>
        <v>1</v>
      </c>
      <c r="P1160" s="6">
        <f>Table1[[#This Row],[actual_price]]*Table1[[#This Row],[rating_count]]</f>
        <v>11028500</v>
      </c>
      <c r="Q1160" s="3" t="str">
        <f>IF(Table1[[#This Row],[discounted_price]]&lt;200, "₹ 200",IF(Table1[[#This Row],[discounted_price]]&lt;=500,"₹ 200-₹ 500", "&gt;₹ 500"))</f>
        <v>&gt;₹ 500</v>
      </c>
      <c r="R1160">
        <f>Table1[[#This Row],[rating]]*Table1[[#This Row],[rating_count]]</f>
        <v>3740.1</v>
      </c>
      <c r="S1160" t="str">
        <f>IF(Table1[[#This Row],[discount_percentage]]&lt;0.25, "Low", IF(Table1[[#This Row],[discount_percentage]]&lt;0.5, "Medium", "High"))</f>
        <v>High</v>
      </c>
    </row>
    <row r="1161" spans="1:19" x14ac:dyDescent="0.25">
      <c r="A1161" t="s">
        <v>2534</v>
      </c>
      <c r="B1161" t="s">
        <v>2535</v>
      </c>
      <c r="C1161" t="str">
        <f>TRIM(LEFT(Table1[[#This Row],[product_name]], FIND(" ", Table1[[#This Row],[product_name]], FIND(" ", Table1[[#This Row],[product_name]], FIND(" ", Table1[[#This Row],[product_name]])+1)+1)))</f>
        <v>House of Quirk</v>
      </c>
      <c r="D1161" t="str">
        <f>PROPER(Table1[[#This Row],[Column1]])</f>
        <v>House Of Quirk</v>
      </c>
      <c r="E1161" t="s">
        <v>1311</v>
      </c>
      <c r="F1161" t="s">
        <v>2214</v>
      </c>
      <c r="G1161" t="s">
        <v>2227</v>
      </c>
      <c r="H1161" t="s">
        <v>2321</v>
      </c>
      <c r="I1161" s="1">
        <v>5499</v>
      </c>
      <c r="J1161" s="1">
        <v>499</v>
      </c>
      <c r="K1161" s="4">
        <v>0.4</v>
      </c>
      <c r="L1161">
        <f>IF(Table1[[#This Row],[discount_percentage]]&gt;=0.5, 1,0)</f>
        <v>0</v>
      </c>
      <c r="M1161">
        <v>3.9</v>
      </c>
      <c r="N1161" s="2">
        <v>1015</v>
      </c>
      <c r="O1161" s="5">
        <f>IF(Table1[[#This Row],[rating_count]]&lt;1000, 1, 0)</f>
        <v>0</v>
      </c>
      <c r="P1161" s="6">
        <f>Table1[[#This Row],[actual_price]]*Table1[[#This Row],[rating_count]]</f>
        <v>506485</v>
      </c>
      <c r="Q1161" s="3" t="str">
        <f>IF(Table1[[#This Row],[discounted_price]]&lt;200, "₹ 200",IF(Table1[[#This Row],[discounted_price]]&lt;=500,"₹ 200-₹ 500", "&gt;₹ 500"))</f>
        <v>&gt;₹ 500</v>
      </c>
      <c r="R1161">
        <f>Table1[[#This Row],[rating]]*Table1[[#This Row],[rating_count]]</f>
        <v>3958.5</v>
      </c>
      <c r="S1161" t="str">
        <f>IF(Table1[[#This Row],[discount_percentage]]&lt;0.25, "Low", IF(Table1[[#This Row],[discount_percentage]]&lt;0.5, "Medium", "High"))</f>
        <v>Medium</v>
      </c>
    </row>
    <row r="1162" spans="1:19" x14ac:dyDescent="0.25">
      <c r="A1162" t="s">
        <v>2536</v>
      </c>
      <c r="B1162" t="s">
        <v>2537</v>
      </c>
      <c r="C1162" t="str">
        <f>TRIM(LEFT(Table1[[#This Row],[product_name]], FIND(" ", Table1[[#This Row],[product_name]], FIND(" ", Table1[[#This Row],[product_name]], FIND(" ", Table1[[#This Row],[product_name]])+1)+1)))</f>
        <v>Allin Exporters J66</v>
      </c>
      <c r="D1162" t="str">
        <f>PROPER(Table1[[#This Row],[Column1]])</f>
        <v>Allin Exporters J66</v>
      </c>
      <c r="E1162" t="s">
        <v>1311</v>
      </c>
      <c r="F1162" t="s">
        <v>2219</v>
      </c>
      <c r="G1162" t="s">
        <v>2220</v>
      </c>
      <c r="H1162" t="s">
        <v>2224</v>
      </c>
      <c r="I1162" s="1">
        <v>899</v>
      </c>
      <c r="J1162" s="1">
        <v>3550</v>
      </c>
      <c r="K1162" s="4">
        <v>0.37</v>
      </c>
      <c r="L1162">
        <f>IF(Table1[[#This Row],[discount_percentage]]&gt;=0.5, 1,0)</f>
        <v>0</v>
      </c>
      <c r="M1162">
        <v>4</v>
      </c>
      <c r="N1162" s="2">
        <v>3973</v>
      </c>
      <c r="O1162" s="5">
        <f>IF(Table1[[#This Row],[rating_count]]&lt;1000, 1, 0)</f>
        <v>0</v>
      </c>
      <c r="P1162" s="6">
        <f>Table1[[#This Row],[actual_price]]*Table1[[#This Row],[rating_count]]</f>
        <v>14104150</v>
      </c>
      <c r="Q1162" s="3" t="str">
        <f>IF(Table1[[#This Row],[discounted_price]]&lt;200, "₹ 200",IF(Table1[[#This Row],[discounted_price]]&lt;=500,"₹ 200-₹ 500", "&gt;₹ 500"))</f>
        <v>&gt;₹ 500</v>
      </c>
      <c r="R1162">
        <f>Table1[[#This Row],[rating]]*Table1[[#This Row],[rating_count]]</f>
        <v>15892</v>
      </c>
      <c r="S1162" t="str">
        <f>IF(Table1[[#This Row],[discount_percentage]]&lt;0.25, "Low", IF(Table1[[#This Row],[discount_percentage]]&lt;0.5, "Medium", "High"))</f>
        <v>Medium</v>
      </c>
    </row>
    <row r="1163" spans="1:19" x14ac:dyDescent="0.25">
      <c r="A1163" t="s">
        <v>2538</v>
      </c>
      <c r="B1163" t="s">
        <v>2539</v>
      </c>
      <c r="C1163" t="str">
        <f>TRIM(LEFT(Table1[[#This Row],[product_name]], FIND(" ", Table1[[#This Row],[product_name]], FIND(" ", Table1[[#This Row],[product_name]], FIND(" ", Table1[[#This Row],[product_name]])+1)+1)))</f>
        <v>Multifunctional 2 in</v>
      </c>
      <c r="D1163" t="str">
        <f>PROPER(Table1[[#This Row],[Column1]])</f>
        <v>Multifunctional 2 In</v>
      </c>
      <c r="E1163" t="s">
        <v>1311</v>
      </c>
      <c r="F1163" t="s">
        <v>2214</v>
      </c>
      <c r="G1163" t="s">
        <v>2215</v>
      </c>
      <c r="H1163" t="s">
        <v>2256</v>
      </c>
      <c r="I1163" s="1">
        <v>1695</v>
      </c>
      <c r="J1163" s="1">
        <v>1599</v>
      </c>
      <c r="K1163" s="4">
        <v>0.56000000000000005</v>
      </c>
      <c r="L1163">
        <f>IF(Table1[[#This Row],[discount_percentage]]&gt;=0.5, 1,0)</f>
        <v>1</v>
      </c>
      <c r="M1163">
        <v>4.7</v>
      </c>
      <c r="N1163" s="2">
        <v>2300</v>
      </c>
      <c r="O1163" s="5">
        <f>IF(Table1[[#This Row],[rating_count]]&lt;1000, 1, 0)</f>
        <v>0</v>
      </c>
      <c r="P1163" s="6">
        <f>Table1[[#This Row],[actual_price]]*Table1[[#This Row],[rating_count]]</f>
        <v>3677700</v>
      </c>
      <c r="Q1163" s="3" t="str">
        <f>IF(Table1[[#This Row],[discounted_price]]&lt;200, "₹ 200",IF(Table1[[#This Row],[discounted_price]]&lt;=500,"₹ 200-₹ 500", "&gt;₹ 500"))</f>
        <v>&gt;₹ 500</v>
      </c>
      <c r="R1163">
        <f>Table1[[#This Row],[rating]]*Table1[[#This Row],[rating_count]]</f>
        <v>10810</v>
      </c>
      <c r="S1163" t="str">
        <f>IF(Table1[[#This Row],[discount_percentage]]&lt;0.25, "Low", IF(Table1[[#This Row],[discount_percentage]]&lt;0.5, "Medium", "High"))</f>
        <v>High</v>
      </c>
    </row>
    <row r="1164" spans="1:19" x14ac:dyDescent="0.25">
      <c r="A1164" t="s">
        <v>2540</v>
      </c>
      <c r="B1164" t="s">
        <v>2541</v>
      </c>
      <c r="C1164" t="str">
        <f>TRIM(LEFT(Table1[[#This Row],[product_name]], FIND(" ", Table1[[#This Row],[product_name]], FIND(" ", Table1[[#This Row],[product_name]], FIND(" ", Table1[[#This Row],[product_name]])+1)+1)))</f>
        <v>Maharaja Whiteline Nano</v>
      </c>
      <c r="D1164" t="str">
        <f>PROPER(Table1[[#This Row],[Column1]])</f>
        <v>Maharaja Whiteline Nano</v>
      </c>
      <c r="E1164" t="s">
        <v>1311</v>
      </c>
      <c r="F1164" t="s">
        <v>2214</v>
      </c>
      <c r="G1164" t="s">
        <v>2227</v>
      </c>
      <c r="H1164" t="s">
        <v>2228</v>
      </c>
      <c r="I1164" s="1">
        <v>499</v>
      </c>
      <c r="J1164" s="1">
        <v>1499</v>
      </c>
      <c r="K1164" s="4">
        <v>0.18</v>
      </c>
      <c r="L1164">
        <f>IF(Table1[[#This Row],[discount_percentage]]&gt;=0.5, 1,0)</f>
        <v>0</v>
      </c>
      <c r="M1164">
        <v>4.0999999999999996</v>
      </c>
      <c r="N1164" s="2">
        <v>203</v>
      </c>
      <c r="O1164" s="5">
        <f>IF(Table1[[#This Row],[rating_count]]&lt;1000, 1, 0)</f>
        <v>1</v>
      </c>
      <c r="P1164" s="6">
        <f>Table1[[#This Row],[actual_price]]*Table1[[#This Row],[rating_count]]</f>
        <v>304297</v>
      </c>
      <c r="Q1164" s="3" t="str">
        <f>IF(Table1[[#This Row],[discounted_price]]&lt;200, "₹ 200",IF(Table1[[#This Row],[discounted_price]]&lt;=500,"₹ 200-₹ 500", "&gt;₹ 500"))</f>
        <v>₹ 200-₹ 500</v>
      </c>
      <c r="R1164">
        <f>Table1[[#This Row],[rating]]*Table1[[#This Row],[rating_count]]</f>
        <v>832.3</v>
      </c>
      <c r="S1164" t="str">
        <f>IF(Table1[[#This Row],[discount_percentage]]&lt;0.25, "Low", IF(Table1[[#This Row],[discount_percentage]]&lt;0.5, "Medium", "High"))</f>
        <v>Low</v>
      </c>
    </row>
    <row r="1165" spans="1:19" x14ac:dyDescent="0.25">
      <c r="A1165" t="s">
        <v>2542</v>
      </c>
      <c r="B1165" t="s">
        <v>2543</v>
      </c>
      <c r="C1165" t="str">
        <f>TRIM(LEFT(Table1[[#This Row],[product_name]], FIND(" ", Table1[[#This Row],[product_name]], FIND(" ", Table1[[#This Row],[product_name]], FIND(" ", Table1[[#This Row],[product_name]])+1)+1)))</f>
        <v>KENT Electric Chopper-B</v>
      </c>
      <c r="D1165" t="str">
        <f>PROPER(Table1[[#This Row],[Column1]])</f>
        <v>Kent Electric Chopper-B</v>
      </c>
      <c r="E1165" t="s">
        <v>1311</v>
      </c>
      <c r="F1165" t="s">
        <v>2219</v>
      </c>
      <c r="G1165" t="s">
        <v>2264</v>
      </c>
      <c r="H1165" t="s">
        <v>2265</v>
      </c>
      <c r="I1165" s="1">
        <v>2699</v>
      </c>
      <c r="J1165" s="1">
        <v>2999</v>
      </c>
      <c r="K1165" s="4">
        <v>0.55000000000000004</v>
      </c>
      <c r="L1165">
        <f>IF(Table1[[#This Row],[discount_percentage]]&gt;=0.5, 1,0)</f>
        <v>1</v>
      </c>
      <c r="M1165">
        <v>3.8</v>
      </c>
      <c r="N1165" s="2">
        <v>441</v>
      </c>
      <c r="O1165" s="5">
        <f>IF(Table1[[#This Row],[rating_count]]&lt;1000, 1, 0)</f>
        <v>1</v>
      </c>
      <c r="P1165" s="6">
        <f>Table1[[#This Row],[actual_price]]*Table1[[#This Row],[rating_count]]</f>
        <v>1322559</v>
      </c>
      <c r="Q1165" s="3" t="str">
        <f>IF(Table1[[#This Row],[discounted_price]]&lt;200, "₹ 200",IF(Table1[[#This Row],[discounted_price]]&lt;=500,"₹ 200-₹ 500", "&gt;₹ 500"))</f>
        <v>&gt;₹ 500</v>
      </c>
      <c r="R1165">
        <f>Table1[[#This Row],[rating]]*Table1[[#This Row],[rating_count]]</f>
        <v>1675.8</v>
      </c>
      <c r="S1165" t="str">
        <f>IF(Table1[[#This Row],[discount_percentage]]&lt;0.25, "Low", IF(Table1[[#This Row],[discount_percentage]]&lt;0.5, "Medium", "High"))</f>
        <v>High</v>
      </c>
    </row>
    <row r="1166" spans="1:19" x14ac:dyDescent="0.25">
      <c r="A1166" t="s">
        <v>2544</v>
      </c>
      <c r="B1166" t="s">
        <v>2545</v>
      </c>
      <c r="C1166" t="str">
        <f>TRIM(LEFT(Table1[[#This Row],[product_name]], FIND(" ", Table1[[#This Row],[product_name]], FIND(" ", Table1[[#This Row],[product_name]], FIND(" ", Table1[[#This Row],[product_name]])+1)+1)))</f>
        <v>Crompton Amica 15-L</v>
      </c>
      <c r="D1166" t="str">
        <f>PROPER(Table1[[#This Row],[Column1]])</f>
        <v>Crompton Amica 15-L</v>
      </c>
      <c r="E1166" t="s">
        <v>1311</v>
      </c>
      <c r="F1166" t="s">
        <v>2219</v>
      </c>
      <c r="G1166" t="s">
        <v>2264</v>
      </c>
      <c r="H1166" t="s">
        <v>2265</v>
      </c>
      <c r="I1166" s="1">
        <v>1448</v>
      </c>
      <c r="J1166" s="1">
        <v>11500</v>
      </c>
      <c r="K1166" s="4">
        <v>0.41</v>
      </c>
      <c r="L1166">
        <f>IF(Table1[[#This Row],[discount_percentage]]&gt;=0.5, 1,0)</f>
        <v>0</v>
      </c>
      <c r="M1166">
        <v>4.0999999999999996</v>
      </c>
      <c r="N1166" s="2">
        <v>10308</v>
      </c>
      <c r="O1166" s="5">
        <f>IF(Table1[[#This Row],[rating_count]]&lt;1000, 1, 0)</f>
        <v>0</v>
      </c>
      <c r="P1166" s="6">
        <f>Table1[[#This Row],[actual_price]]*Table1[[#This Row],[rating_count]]</f>
        <v>118542000</v>
      </c>
      <c r="Q1166" s="3" t="str">
        <f>IF(Table1[[#This Row],[discounted_price]]&lt;200, "₹ 200",IF(Table1[[#This Row],[discounted_price]]&lt;=500,"₹ 200-₹ 500", "&gt;₹ 500"))</f>
        <v>&gt;₹ 500</v>
      </c>
      <c r="R1166">
        <f>Table1[[#This Row],[rating]]*Table1[[#This Row],[rating_count]]</f>
        <v>42262.799999999996</v>
      </c>
      <c r="S1166" t="str">
        <f>IF(Table1[[#This Row],[discount_percentage]]&lt;0.25, "Low", IF(Table1[[#This Row],[discount_percentage]]&lt;0.5, "Medium", "High"))</f>
        <v>Medium</v>
      </c>
    </row>
    <row r="1167" spans="1:19" x14ac:dyDescent="0.25">
      <c r="A1167" t="s">
        <v>2546</v>
      </c>
      <c r="B1167" t="s">
        <v>2547</v>
      </c>
      <c r="C1167" t="str">
        <f>TRIM(LEFT(Table1[[#This Row],[product_name]], FIND(" ", Table1[[#This Row],[product_name]], FIND(" ", Table1[[#This Row],[product_name]], FIND(" ", Table1[[#This Row],[product_name]])+1)+1)))</f>
        <v>KENT 16025 Sandwich</v>
      </c>
      <c r="D1167" t="str">
        <f>PROPER(Table1[[#This Row],[Column1]])</f>
        <v>Kent 16025 Sandwich</v>
      </c>
      <c r="E1167" t="s">
        <v>1311</v>
      </c>
      <c r="F1167" t="s">
        <v>2214</v>
      </c>
      <c r="G1167" t="s">
        <v>2215</v>
      </c>
      <c r="H1167" t="s">
        <v>2387</v>
      </c>
      <c r="I1167" s="1">
        <v>79</v>
      </c>
      <c r="J1167" s="1">
        <v>1975</v>
      </c>
      <c r="K1167" s="4">
        <v>0.14000000000000001</v>
      </c>
      <c r="L1167">
        <f>IF(Table1[[#This Row],[discount_percentage]]&gt;=0.5, 1,0)</f>
        <v>0</v>
      </c>
      <c r="M1167">
        <v>4.0999999999999996</v>
      </c>
      <c r="N1167" s="2">
        <v>4716</v>
      </c>
      <c r="O1167" s="5">
        <f>IF(Table1[[#This Row],[rating_count]]&lt;1000, 1, 0)</f>
        <v>0</v>
      </c>
      <c r="P1167" s="6">
        <f>Table1[[#This Row],[actual_price]]*Table1[[#This Row],[rating_count]]</f>
        <v>9314100</v>
      </c>
      <c r="Q1167" s="3" t="str">
        <f>IF(Table1[[#This Row],[discounted_price]]&lt;200, "₹ 200",IF(Table1[[#This Row],[discounted_price]]&lt;=500,"₹ 200-₹ 500", "&gt;₹ 500"))</f>
        <v>₹ 200</v>
      </c>
      <c r="R1167">
        <f>Table1[[#This Row],[rating]]*Table1[[#This Row],[rating_count]]</f>
        <v>19335.599999999999</v>
      </c>
      <c r="S1167" t="str">
        <f>IF(Table1[[#This Row],[discount_percentage]]&lt;0.25, "Low", IF(Table1[[#This Row],[discount_percentage]]&lt;0.5, "Medium", "High"))</f>
        <v>Low</v>
      </c>
    </row>
    <row r="1168" spans="1:19" x14ac:dyDescent="0.25">
      <c r="A1168" t="s">
        <v>2548</v>
      </c>
      <c r="B1168" t="s">
        <v>2549</v>
      </c>
      <c r="C1168" t="str">
        <f>TRIM(LEFT(Table1[[#This Row],[product_name]], FIND(" ", Table1[[#This Row],[product_name]], FIND(" ", Table1[[#This Row],[product_name]], FIND(" ", Table1[[#This Row],[product_name]])+1)+1)))</f>
        <v>Candes Gloster All</v>
      </c>
      <c r="D1168" t="str">
        <f>PROPER(Table1[[#This Row],[Column1]])</f>
        <v>Candes Gloster All</v>
      </c>
      <c r="E1168" t="s">
        <v>1311</v>
      </c>
      <c r="F1168" t="s">
        <v>2219</v>
      </c>
      <c r="G1168" t="s">
        <v>2264</v>
      </c>
      <c r="H1168" t="s">
        <v>2276</v>
      </c>
      <c r="I1168" s="1">
        <v>6990</v>
      </c>
      <c r="J1168" s="1">
        <v>1699</v>
      </c>
      <c r="K1168" s="4">
        <v>0.37</v>
      </c>
      <c r="L1168">
        <f>IF(Table1[[#This Row],[discount_percentage]]&gt;=0.5, 1,0)</f>
        <v>0</v>
      </c>
      <c r="M1168">
        <v>3.9</v>
      </c>
      <c r="N1168" s="2">
        <v>313</v>
      </c>
      <c r="O1168" s="5">
        <f>IF(Table1[[#This Row],[rating_count]]&lt;1000, 1, 0)</f>
        <v>1</v>
      </c>
      <c r="P1168" s="6">
        <f>Table1[[#This Row],[actual_price]]*Table1[[#This Row],[rating_count]]</f>
        <v>531787</v>
      </c>
      <c r="Q1168" s="3" t="str">
        <f>IF(Table1[[#This Row],[discounted_price]]&lt;200, "₹ 200",IF(Table1[[#This Row],[discounted_price]]&lt;=500,"₹ 200-₹ 500", "&gt;₹ 500"))</f>
        <v>&gt;₹ 500</v>
      </c>
      <c r="R1168">
        <f>Table1[[#This Row],[rating]]*Table1[[#This Row],[rating_count]]</f>
        <v>1220.7</v>
      </c>
      <c r="S1168" t="str">
        <f>IF(Table1[[#This Row],[discount_percentage]]&lt;0.25, "Low", IF(Table1[[#This Row],[discount_percentage]]&lt;0.5, "Medium", "High"))</f>
        <v>Medium</v>
      </c>
    </row>
    <row r="1169" spans="1:19" x14ac:dyDescent="0.25">
      <c r="A1169" t="s">
        <v>2550</v>
      </c>
      <c r="B1169" t="s">
        <v>2551</v>
      </c>
      <c r="C1169" t="str">
        <f>TRIM(LEFT(Table1[[#This Row],[product_name]], FIND(" ", Table1[[#This Row],[product_name]], FIND(" ", Table1[[#This Row],[product_name]], FIND(" ", Table1[[#This Row],[product_name]])+1)+1)))</f>
        <v>Inalsa Electric Fan</v>
      </c>
      <c r="D1169" t="str">
        <f>PROPER(Table1[[#This Row],[Column1]])</f>
        <v>Inalsa Electric Fan</v>
      </c>
      <c r="E1169" t="s">
        <v>1311</v>
      </c>
      <c r="F1169" t="s">
        <v>2214</v>
      </c>
      <c r="G1169" t="s">
        <v>2215</v>
      </c>
      <c r="H1169" t="s">
        <v>2247</v>
      </c>
      <c r="I1169" s="1">
        <v>2698</v>
      </c>
      <c r="J1169" s="1">
        <v>2495</v>
      </c>
      <c r="K1169" s="4">
        <v>0.46</v>
      </c>
      <c r="L1169">
        <f>IF(Table1[[#This Row],[discount_percentage]]&gt;=0.5, 1,0)</f>
        <v>0</v>
      </c>
      <c r="M1169">
        <v>3.8</v>
      </c>
      <c r="N1169" s="2">
        <v>166</v>
      </c>
      <c r="O1169" s="5">
        <f>IF(Table1[[#This Row],[rating_count]]&lt;1000, 1, 0)</f>
        <v>1</v>
      </c>
      <c r="P1169" s="6">
        <f>Table1[[#This Row],[actual_price]]*Table1[[#This Row],[rating_count]]</f>
        <v>414170</v>
      </c>
      <c r="Q1169" s="3" t="str">
        <f>IF(Table1[[#This Row],[discounted_price]]&lt;200, "₹ 200",IF(Table1[[#This Row],[discounted_price]]&lt;=500,"₹ 200-₹ 500", "&gt;₹ 500"))</f>
        <v>&gt;₹ 500</v>
      </c>
      <c r="R1169">
        <f>Table1[[#This Row],[rating]]*Table1[[#This Row],[rating_count]]</f>
        <v>630.79999999999995</v>
      </c>
      <c r="S1169" t="str">
        <f>IF(Table1[[#This Row],[discount_percentage]]&lt;0.25, "Low", IF(Table1[[#This Row],[discount_percentage]]&lt;0.5, "Medium", "High"))</f>
        <v>Medium</v>
      </c>
    </row>
    <row r="1170" spans="1:19" x14ac:dyDescent="0.25">
      <c r="A1170" t="s">
        <v>2552</v>
      </c>
      <c r="B1170" t="s">
        <v>2553</v>
      </c>
      <c r="C1170" t="str">
        <f>TRIM(LEFT(Table1[[#This Row],[product_name]], FIND(" ", Table1[[#This Row],[product_name]], FIND(" ", Table1[[#This Row],[product_name]], FIND(" ", Table1[[#This Row],[product_name]])+1)+1)))</f>
        <v>Havells Zella Flap</v>
      </c>
      <c r="D1170" t="str">
        <f>PROPER(Table1[[#This Row],[Column1]])</f>
        <v>Havells Zella Flap</v>
      </c>
      <c r="E1170" t="s">
        <v>1311</v>
      </c>
      <c r="F1170" t="s">
        <v>2214</v>
      </c>
      <c r="G1170" t="s">
        <v>2227</v>
      </c>
      <c r="H1170" t="s">
        <v>2321</v>
      </c>
      <c r="I1170" s="1">
        <v>3199</v>
      </c>
      <c r="J1170" s="1">
        <v>3500</v>
      </c>
      <c r="K1170" s="4">
        <v>0.56999999999999995</v>
      </c>
      <c r="L1170">
        <f>IF(Table1[[#This Row],[discount_percentage]]&gt;=0.5, 1,0)</f>
        <v>1</v>
      </c>
      <c r="M1170">
        <v>4.0999999999999996</v>
      </c>
      <c r="N1170" s="2">
        <v>303</v>
      </c>
      <c r="O1170" s="5">
        <f>IF(Table1[[#This Row],[rating_count]]&lt;1000, 1, 0)</f>
        <v>1</v>
      </c>
      <c r="P1170" s="6">
        <f>Table1[[#This Row],[actual_price]]*Table1[[#This Row],[rating_count]]</f>
        <v>1060500</v>
      </c>
      <c r="Q1170" s="3" t="str">
        <f>IF(Table1[[#This Row],[discounted_price]]&lt;200, "₹ 200",IF(Table1[[#This Row],[discounted_price]]&lt;=500,"₹ 200-₹ 500", "&gt;₹ 500"))</f>
        <v>&gt;₹ 500</v>
      </c>
      <c r="R1170">
        <f>Table1[[#This Row],[rating]]*Table1[[#This Row],[rating_count]]</f>
        <v>1242.3</v>
      </c>
      <c r="S1170" t="str">
        <f>IF(Table1[[#This Row],[discount_percentage]]&lt;0.25, "Low", IF(Table1[[#This Row],[discount_percentage]]&lt;0.5, "Medium", "High"))</f>
        <v>High</v>
      </c>
    </row>
    <row r="1171" spans="1:19" x14ac:dyDescent="0.25">
      <c r="A1171" t="s">
        <v>2554</v>
      </c>
      <c r="B1171" t="s">
        <v>2555</v>
      </c>
      <c r="C1171" t="str">
        <f>TRIM(LEFT(Table1[[#This Row],[product_name]], FIND(" ", Table1[[#This Row],[product_name]], FIND(" ", Table1[[#This Row],[product_name]], FIND(" ", Table1[[#This Row],[product_name]])+1)+1)))</f>
        <v>iBELL SM1301 3-in-1</v>
      </c>
      <c r="D1171" t="str">
        <f>PROPER(Table1[[#This Row],[Column1]])</f>
        <v>Ibell Sm1301 3-In-1</v>
      </c>
      <c r="E1171" t="s">
        <v>1311</v>
      </c>
      <c r="F1171" t="s">
        <v>2214</v>
      </c>
      <c r="G1171" t="s">
        <v>2215</v>
      </c>
      <c r="H1171" t="s">
        <v>2216</v>
      </c>
      <c r="I1171" s="1">
        <v>1199</v>
      </c>
      <c r="J1171" s="1">
        <v>4600</v>
      </c>
      <c r="K1171" s="4">
        <v>0.55000000000000004</v>
      </c>
      <c r="L1171">
        <f>IF(Table1[[#This Row],[discount_percentage]]&gt;=0.5, 1,0)</f>
        <v>1</v>
      </c>
      <c r="M1171">
        <v>4.3</v>
      </c>
      <c r="N1171" s="2">
        <v>562</v>
      </c>
      <c r="O1171" s="5">
        <f>IF(Table1[[#This Row],[rating_count]]&lt;1000, 1, 0)</f>
        <v>1</v>
      </c>
      <c r="P1171" s="6">
        <f>Table1[[#This Row],[actual_price]]*Table1[[#This Row],[rating_count]]</f>
        <v>2585200</v>
      </c>
      <c r="Q1171" s="3" t="str">
        <f>IF(Table1[[#This Row],[discounted_price]]&lt;200, "₹ 200",IF(Table1[[#This Row],[discounted_price]]&lt;=500,"₹ 200-₹ 500", "&gt;₹ 500"))</f>
        <v>&gt;₹ 500</v>
      </c>
      <c r="R1171">
        <f>Table1[[#This Row],[rating]]*Table1[[#This Row],[rating_count]]</f>
        <v>2416.6</v>
      </c>
      <c r="S1171" t="str">
        <f>IF(Table1[[#This Row],[discount_percentage]]&lt;0.25, "Low", IF(Table1[[#This Row],[discount_percentage]]&lt;0.5, "Medium", "High"))</f>
        <v>High</v>
      </c>
    </row>
    <row r="1172" spans="1:19" x14ac:dyDescent="0.25">
      <c r="A1172" t="s">
        <v>2556</v>
      </c>
      <c r="B1172" t="s">
        <v>2557</v>
      </c>
      <c r="C1172" t="str">
        <f>TRIM(LEFT(Table1[[#This Row],[product_name]], FIND(" ", Table1[[#This Row],[product_name]], FIND(" ", Table1[[#This Row],[product_name]], FIND(" ", Table1[[#This Row],[product_name]])+1)+1)))</f>
        <v>Inalsa Vacuum Cleaner</v>
      </c>
      <c r="D1172" t="str">
        <f>PROPER(Table1[[#This Row],[Column1]])</f>
        <v>Inalsa Vacuum Cleaner</v>
      </c>
      <c r="E1172" t="s">
        <v>1311</v>
      </c>
      <c r="F1172" t="s">
        <v>2214</v>
      </c>
      <c r="G1172" t="s">
        <v>2215</v>
      </c>
      <c r="H1172" t="s">
        <v>2368</v>
      </c>
      <c r="I1172" s="1">
        <v>1414</v>
      </c>
      <c r="J1172" s="1">
        <v>10295</v>
      </c>
      <c r="K1172" s="4">
        <v>0.63</v>
      </c>
      <c r="L1172">
        <f>IF(Table1[[#This Row],[discount_percentage]]&gt;=0.5, 1,0)</f>
        <v>1</v>
      </c>
      <c r="M1172">
        <v>3.9</v>
      </c>
      <c r="N1172" s="2">
        <v>8095</v>
      </c>
      <c r="O1172" s="5">
        <f>IF(Table1[[#This Row],[rating_count]]&lt;1000, 1, 0)</f>
        <v>0</v>
      </c>
      <c r="P1172" s="6">
        <f>Table1[[#This Row],[actual_price]]*Table1[[#This Row],[rating_count]]</f>
        <v>83338025</v>
      </c>
      <c r="Q1172" s="3" t="str">
        <f>IF(Table1[[#This Row],[discounted_price]]&lt;200, "₹ 200",IF(Table1[[#This Row],[discounted_price]]&lt;=500,"₹ 200-₹ 500", "&gt;₹ 500"))</f>
        <v>&gt;₹ 500</v>
      </c>
      <c r="R1172">
        <f>Table1[[#This Row],[rating]]*Table1[[#This Row],[rating_count]]</f>
        <v>31570.5</v>
      </c>
      <c r="S1172" t="str">
        <f>IF(Table1[[#This Row],[discount_percentage]]&lt;0.25, "Low", IF(Table1[[#This Row],[discount_percentage]]&lt;0.5, "Medium", "High"))</f>
        <v>High</v>
      </c>
    </row>
    <row r="1173" spans="1:19" x14ac:dyDescent="0.25">
      <c r="A1173" t="s">
        <v>2558</v>
      </c>
      <c r="B1173" t="s">
        <v>2559</v>
      </c>
      <c r="C1173" t="str">
        <f>TRIM(LEFT(Table1[[#This Row],[product_name]], FIND(" ", Table1[[#This Row],[product_name]], FIND(" ", Table1[[#This Row],[product_name]], FIND(" ", Table1[[#This Row],[product_name]])+1)+1)))</f>
        <v>MR. BRAND Portable</v>
      </c>
      <c r="D1173" t="str">
        <f>PROPER(Table1[[#This Row],[Column1]])</f>
        <v>Mr. Brand Portable</v>
      </c>
      <c r="E1173" t="s">
        <v>1311</v>
      </c>
      <c r="F1173" t="s">
        <v>2214</v>
      </c>
      <c r="G1173" t="s">
        <v>2215</v>
      </c>
      <c r="H1173" t="s">
        <v>2216</v>
      </c>
      <c r="I1173" s="1">
        <v>999</v>
      </c>
      <c r="J1173" s="1">
        <v>2199</v>
      </c>
      <c r="K1173" s="4">
        <v>0.77</v>
      </c>
      <c r="L1173">
        <f>IF(Table1[[#This Row],[discount_percentage]]&gt;=0.5, 1,0)</f>
        <v>1</v>
      </c>
      <c r="M1173">
        <v>2.8</v>
      </c>
      <c r="N1173" s="2">
        <v>109</v>
      </c>
      <c r="O1173" s="5">
        <f>IF(Table1[[#This Row],[rating_count]]&lt;1000, 1, 0)</f>
        <v>1</v>
      </c>
      <c r="P1173" s="6">
        <f>Table1[[#This Row],[actual_price]]*Table1[[#This Row],[rating_count]]</f>
        <v>239691</v>
      </c>
      <c r="Q1173" s="3" t="str">
        <f>IF(Table1[[#This Row],[discounted_price]]&lt;200, "₹ 200",IF(Table1[[#This Row],[discounted_price]]&lt;=500,"₹ 200-₹ 500", "&gt;₹ 500"))</f>
        <v>&gt;₹ 500</v>
      </c>
      <c r="R1173">
        <f>Table1[[#This Row],[rating]]*Table1[[#This Row],[rating_count]]</f>
        <v>305.2</v>
      </c>
      <c r="S1173" t="str">
        <f>IF(Table1[[#This Row],[discount_percentage]]&lt;0.25, "Low", IF(Table1[[#This Row],[discount_percentage]]&lt;0.5, "Medium", "High"))</f>
        <v>High</v>
      </c>
    </row>
    <row r="1174" spans="1:19" x14ac:dyDescent="0.25">
      <c r="A1174" t="s">
        <v>2560</v>
      </c>
      <c r="B1174" t="s">
        <v>2561</v>
      </c>
      <c r="C1174" t="str">
        <f>TRIM(LEFT(Table1[[#This Row],[product_name]], FIND(" ", Table1[[#This Row],[product_name]], FIND(" ", Table1[[#This Row],[product_name]], FIND(" ", Table1[[#This Row],[product_name]])+1)+1)))</f>
        <v>Crompton Hill Briz</v>
      </c>
      <c r="D1174" t="str">
        <f>PROPER(Table1[[#This Row],[Column1]])</f>
        <v>Crompton Hill Briz</v>
      </c>
      <c r="E1174" t="s">
        <v>1311</v>
      </c>
      <c r="F1174" t="s">
        <v>2214</v>
      </c>
      <c r="G1174" t="s">
        <v>2227</v>
      </c>
      <c r="H1174" t="s">
        <v>2321</v>
      </c>
      <c r="I1174" s="1">
        <v>5999</v>
      </c>
      <c r="J1174" s="1">
        <v>2380</v>
      </c>
      <c r="K1174" s="4">
        <v>0.24</v>
      </c>
      <c r="L1174">
        <f>IF(Table1[[#This Row],[discount_percentage]]&gt;=0.5, 1,0)</f>
        <v>0</v>
      </c>
      <c r="M1174">
        <v>4</v>
      </c>
      <c r="N1174" s="2">
        <v>15382</v>
      </c>
      <c r="O1174" s="5">
        <f>IF(Table1[[#This Row],[rating_count]]&lt;1000, 1, 0)</f>
        <v>0</v>
      </c>
      <c r="P1174" s="6">
        <f>Table1[[#This Row],[actual_price]]*Table1[[#This Row],[rating_count]]</f>
        <v>36609160</v>
      </c>
      <c r="Q1174" s="3" t="str">
        <f>IF(Table1[[#This Row],[discounted_price]]&lt;200, "₹ 200",IF(Table1[[#This Row],[discounted_price]]&lt;=500,"₹ 200-₹ 500", "&gt;₹ 500"))</f>
        <v>&gt;₹ 500</v>
      </c>
      <c r="R1174">
        <f>Table1[[#This Row],[rating]]*Table1[[#This Row],[rating_count]]</f>
        <v>61528</v>
      </c>
      <c r="S1174" t="str">
        <f>IF(Table1[[#This Row],[discount_percentage]]&lt;0.25, "Low", IF(Table1[[#This Row],[discount_percentage]]&lt;0.5, "Medium", "High"))</f>
        <v>Low</v>
      </c>
    </row>
    <row r="1175" spans="1:19" x14ac:dyDescent="0.25">
      <c r="A1175" t="s">
        <v>2562</v>
      </c>
      <c r="B1175" t="s">
        <v>2563</v>
      </c>
      <c r="C1175" t="str">
        <f>TRIM(LEFT(Table1[[#This Row],[product_name]], FIND(" ", Table1[[#This Row],[product_name]], FIND(" ", Table1[[#This Row],[product_name]], FIND(" ", Table1[[#This Row],[product_name]])+1)+1)))</f>
        <v>Sujata Powermatic Plus,</v>
      </c>
      <c r="D1175" t="str">
        <f>PROPER(Table1[[#This Row],[Column1]])</f>
        <v>Sujata Powermatic Plus,</v>
      </c>
      <c r="E1175" t="s">
        <v>1311</v>
      </c>
      <c r="F1175" t="s">
        <v>2219</v>
      </c>
      <c r="G1175" t="s">
        <v>2564</v>
      </c>
      <c r="H1175" t="s">
        <v>2565</v>
      </c>
      <c r="I1175" s="1">
        <v>9970</v>
      </c>
      <c r="J1175" s="1">
        <v>8820</v>
      </c>
      <c r="K1175" s="4">
        <v>0.26</v>
      </c>
      <c r="L1175">
        <f>IF(Table1[[#This Row],[discount_percentage]]&gt;=0.5, 1,0)</f>
        <v>0</v>
      </c>
      <c r="M1175">
        <v>4.5</v>
      </c>
      <c r="N1175" s="2">
        <v>5137</v>
      </c>
      <c r="O1175" s="5">
        <f>IF(Table1[[#This Row],[rating_count]]&lt;1000, 1, 0)</f>
        <v>0</v>
      </c>
      <c r="P1175" s="6">
        <f>Table1[[#This Row],[actual_price]]*Table1[[#This Row],[rating_count]]</f>
        <v>45308340</v>
      </c>
      <c r="Q1175" s="3" t="str">
        <f>IF(Table1[[#This Row],[discounted_price]]&lt;200, "₹ 200",IF(Table1[[#This Row],[discounted_price]]&lt;=500,"₹ 200-₹ 500", "&gt;₹ 500"))</f>
        <v>&gt;₹ 500</v>
      </c>
      <c r="R1175">
        <f>Table1[[#This Row],[rating]]*Table1[[#This Row],[rating_count]]</f>
        <v>23116.5</v>
      </c>
      <c r="S1175" t="str">
        <f>IF(Table1[[#This Row],[discount_percentage]]&lt;0.25, "Low", IF(Table1[[#This Row],[discount_percentage]]&lt;0.5, "Medium", "High"))</f>
        <v>Medium</v>
      </c>
    </row>
    <row r="1176" spans="1:19" x14ac:dyDescent="0.25">
      <c r="A1176" t="s">
        <v>2566</v>
      </c>
      <c r="B1176" t="s">
        <v>2567</v>
      </c>
      <c r="C1176" t="str">
        <f>TRIM(LEFT(Table1[[#This Row],[product_name]], FIND(" ", Table1[[#This Row],[product_name]], FIND(" ", Table1[[#This Row],[product_name]], FIND(" ", Table1[[#This Row],[product_name]])+1)+1)))</f>
        <v>Aquadpure Copper +</v>
      </c>
      <c r="D1176" t="str">
        <f>PROPER(Table1[[#This Row],[Column1]])</f>
        <v>Aquadpure Copper +</v>
      </c>
      <c r="E1176" t="s">
        <v>1311</v>
      </c>
      <c r="F1176" t="s">
        <v>2214</v>
      </c>
      <c r="G1176" t="s">
        <v>2466</v>
      </c>
      <c r="H1176" t="s">
        <v>2568</v>
      </c>
      <c r="I1176" s="1">
        <v>698</v>
      </c>
      <c r="J1176" s="1">
        <v>24999</v>
      </c>
      <c r="K1176" s="4">
        <v>0.8</v>
      </c>
      <c r="L1176">
        <f>IF(Table1[[#This Row],[discount_percentage]]&gt;=0.5, 1,0)</f>
        <v>1</v>
      </c>
      <c r="M1176">
        <v>4.5999999999999996</v>
      </c>
      <c r="N1176" s="2">
        <v>124</v>
      </c>
      <c r="O1176" s="5">
        <f>IF(Table1[[#This Row],[rating_count]]&lt;1000, 1, 0)</f>
        <v>1</v>
      </c>
      <c r="P1176" s="6">
        <f>Table1[[#This Row],[actual_price]]*Table1[[#This Row],[rating_count]]</f>
        <v>3099876</v>
      </c>
      <c r="Q1176" s="3" t="str">
        <f>IF(Table1[[#This Row],[discounted_price]]&lt;200, "₹ 200",IF(Table1[[#This Row],[discounted_price]]&lt;=500,"₹ 200-₹ 500", "&gt;₹ 500"))</f>
        <v>&gt;₹ 500</v>
      </c>
      <c r="R1176">
        <f>Table1[[#This Row],[rating]]*Table1[[#This Row],[rating_count]]</f>
        <v>570.4</v>
      </c>
      <c r="S1176" t="str">
        <f>IF(Table1[[#This Row],[discount_percentage]]&lt;0.25, "Low", IF(Table1[[#This Row],[discount_percentage]]&lt;0.5, "Medium", "High"))</f>
        <v>High</v>
      </c>
    </row>
    <row r="1177" spans="1:19" x14ac:dyDescent="0.25">
      <c r="A1177" t="s">
        <v>2569</v>
      </c>
      <c r="B1177" t="s">
        <v>2570</v>
      </c>
      <c r="C1177" t="str">
        <f>TRIM(LEFT(Table1[[#This Row],[product_name]], FIND(" ", Table1[[#This Row],[product_name]], FIND(" ", Table1[[#This Row],[product_name]], FIND(" ", Table1[[#This Row],[product_name]])+1)+1)))</f>
        <v>Amazon Basics 650</v>
      </c>
      <c r="D1177" t="str">
        <f>PROPER(Table1[[#This Row],[Column1]])</f>
        <v>Amazon Basics 650</v>
      </c>
      <c r="E1177" t="s">
        <v>1311</v>
      </c>
      <c r="F1177" t="s">
        <v>2219</v>
      </c>
      <c r="G1177" t="s">
        <v>2390</v>
      </c>
      <c r="H1177" t="s">
        <v>2391</v>
      </c>
      <c r="I1177" s="1">
        <v>2199</v>
      </c>
      <c r="J1177" s="1">
        <v>2400</v>
      </c>
      <c r="K1177" s="4">
        <v>0.5</v>
      </c>
      <c r="L1177">
        <f>IF(Table1[[#This Row],[discount_percentage]]&gt;=0.5, 1,0)</f>
        <v>1</v>
      </c>
      <c r="M1177">
        <v>4.0999999999999996</v>
      </c>
      <c r="N1177" s="2">
        <v>618</v>
      </c>
      <c r="O1177" s="5">
        <f>IF(Table1[[#This Row],[rating_count]]&lt;1000, 1, 0)</f>
        <v>1</v>
      </c>
      <c r="P1177" s="6">
        <f>Table1[[#This Row],[actual_price]]*Table1[[#This Row],[rating_count]]</f>
        <v>1483200</v>
      </c>
      <c r="Q1177" s="3" t="str">
        <f>IF(Table1[[#This Row],[discounted_price]]&lt;200, "₹ 200",IF(Table1[[#This Row],[discounted_price]]&lt;=500,"₹ 200-₹ 500", "&gt;₹ 500"))</f>
        <v>&gt;₹ 500</v>
      </c>
      <c r="R1177">
        <f>Table1[[#This Row],[rating]]*Table1[[#This Row],[rating_count]]</f>
        <v>2533.7999999999997</v>
      </c>
      <c r="S1177" t="str">
        <f>IF(Table1[[#This Row],[discount_percentage]]&lt;0.25, "Low", IF(Table1[[#This Row],[discount_percentage]]&lt;0.5, "Medium", "High"))</f>
        <v>High</v>
      </c>
    </row>
    <row r="1178" spans="1:19" x14ac:dyDescent="0.25">
      <c r="A1178" t="s">
        <v>2571</v>
      </c>
      <c r="B1178" t="s">
        <v>2572</v>
      </c>
      <c r="C1178" t="str">
        <f>TRIM(LEFT(Table1[[#This Row],[product_name]], FIND(" ", Table1[[#This Row],[product_name]], FIND(" ", Table1[[#This Row],[product_name]], FIND(" ", Table1[[#This Row],[product_name]])+1)+1)))</f>
        <v>Crompton Insta Delight</v>
      </c>
      <c r="D1178" t="str">
        <f>PROPER(Table1[[#This Row],[Column1]])</f>
        <v>Crompton Insta Delight</v>
      </c>
      <c r="E1178" t="s">
        <v>1311</v>
      </c>
      <c r="F1178" t="s">
        <v>2301</v>
      </c>
      <c r="G1178" t="s">
        <v>2302</v>
      </c>
      <c r="H1178" t="s">
        <v>2573</v>
      </c>
      <c r="I1178" s="1">
        <v>320</v>
      </c>
      <c r="J1178" s="1">
        <v>4200</v>
      </c>
      <c r="K1178" s="4">
        <v>0.38</v>
      </c>
      <c r="L1178">
        <f>IF(Table1[[#This Row],[discount_percentage]]&gt;=0.5, 1,0)</f>
        <v>0</v>
      </c>
      <c r="M1178">
        <v>4.0999999999999996</v>
      </c>
      <c r="N1178" s="2">
        <v>63</v>
      </c>
      <c r="O1178" s="5">
        <f>IF(Table1[[#This Row],[rating_count]]&lt;1000, 1, 0)</f>
        <v>1</v>
      </c>
      <c r="P1178" s="6">
        <f>Table1[[#This Row],[actual_price]]*Table1[[#This Row],[rating_count]]</f>
        <v>264600</v>
      </c>
      <c r="Q1178" s="3" t="str">
        <f>IF(Table1[[#This Row],[discounted_price]]&lt;200, "₹ 200",IF(Table1[[#This Row],[discounted_price]]&lt;=500,"₹ 200-₹ 500", "&gt;₹ 500"))</f>
        <v>₹ 200-₹ 500</v>
      </c>
      <c r="R1178">
        <f>Table1[[#This Row],[rating]]*Table1[[#This Row],[rating_count]]</f>
        <v>258.29999999999995</v>
      </c>
      <c r="S1178" t="str">
        <f>IF(Table1[[#This Row],[discount_percentage]]&lt;0.25, "Low", IF(Table1[[#This Row],[discount_percentage]]&lt;0.5, "Medium", "High"))</f>
        <v>Medium</v>
      </c>
    </row>
    <row r="1179" spans="1:19" x14ac:dyDescent="0.25">
      <c r="A1179" t="s">
        <v>2574</v>
      </c>
      <c r="B1179" t="s">
        <v>2575</v>
      </c>
      <c r="C1179" t="str">
        <f>TRIM(LEFT(Table1[[#This Row],[product_name]], FIND(" ", Table1[[#This Row],[product_name]], FIND(" ", Table1[[#This Row],[product_name]], FIND(" ", Table1[[#This Row],[product_name]])+1)+1)))</f>
        <v>!!HANEUL!!1000 Watt/2000-Watt Room</v>
      </c>
      <c r="D1179" t="str">
        <f>PROPER(Table1[[#This Row],[Column1]])</f>
        <v>!!Haneul!!1000 Watt/2000-Watt Room</v>
      </c>
      <c r="E1179" t="s">
        <v>1311</v>
      </c>
      <c r="F1179" t="s">
        <v>2214</v>
      </c>
      <c r="G1179" t="s">
        <v>2227</v>
      </c>
      <c r="H1179" t="s">
        <v>2228</v>
      </c>
      <c r="I1179" s="1">
        <v>298</v>
      </c>
      <c r="J1179" s="1">
        <v>1599</v>
      </c>
      <c r="K1179" s="4">
        <v>0.44</v>
      </c>
      <c r="L1179">
        <f>IF(Table1[[#This Row],[discount_percentage]]&gt;=0.5, 1,0)</f>
        <v>0</v>
      </c>
      <c r="M1179">
        <v>3.4</v>
      </c>
      <c r="N1179" s="2">
        <v>15</v>
      </c>
      <c r="O1179" s="5">
        <f>IF(Table1[[#This Row],[rating_count]]&lt;1000, 1, 0)</f>
        <v>1</v>
      </c>
      <c r="P1179" s="6">
        <f>Table1[[#This Row],[actual_price]]*Table1[[#This Row],[rating_count]]</f>
        <v>23985</v>
      </c>
      <c r="Q1179" s="3" t="str">
        <f>IF(Table1[[#This Row],[discounted_price]]&lt;200, "₹ 200",IF(Table1[[#This Row],[discounted_price]]&lt;=500,"₹ 200-₹ 500", "&gt;₹ 500"))</f>
        <v>₹ 200-₹ 500</v>
      </c>
      <c r="R1179">
        <f>Table1[[#This Row],[rating]]*Table1[[#This Row],[rating_count]]</f>
        <v>51</v>
      </c>
      <c r="S1179" t="str">
        <f>IF(Table1[[#This Row],[discount_percentage]]&lt;0.25, "Low", IF(Table1[[#This Row],[discount_percentage]]&lt;0.5, "Medium", "High"))</f>
        <v>Medium</v>
      </c>
    </row>
    <row r="1180" spans="1:19" x14ac:dyDescent="0.25">
      <c r="A1180" t="s">
        <v>2576</v>
      </c>
      <c r="B1180" t="s">
        <v>2577</v>
      </c>
      <c r="C1180" t="str">
        <f>TRIM(LEFT(Table1[[#This Row],[product_name]], FIND(" ", Table1[[#This Row],[product_name]], FIND(" ", Table1[[#This Row],[product_name]], FIND(" ", Table1[[#This Row],[product_name]])+1)+1)))</f>
        <v>Melbon VM-905 2000-Watt</v>
      </c>
      <c r="D1180" t="str">
        <f>PROPER(Table1[[#This Row],[Column1]])</f>
        <v>Melbon Vm-905 2000-Watt</v>
      </c>
      <c r="E1180" t="s">
        <v>1311</v>
      </c>
      <c r="F1180" t="s">
        <v>2214</v>
      </c>
      <c r="G1180" t="s">
        <v>2215</v>
      </c>
      <c r="H1180" t="s">
        <v>2314</v>
      </c>
      <c r="I1180" s="1">
        <v>1199</v>
      </c>
      <c r="J1180" s="1">
        <v>2999</v>
      </c>
      <c r="K1180" s="4">
        <v>0.67</v>
      </c>
      <c r="L1180">
        <f>IF(Table1[[#This Row],[discount_percentage]]&gt;=0.5, 1,0)</f>
        <v>1</v>
      </c>
      <c r="M1180">
        <v>4.5999999999999996</v>
      </c>
      <c r="N1180" s="2">
        <v>9</v>
      </c>
      <c r="O1180" s="5">
        <f>IF(Table1[[#This Row],[rating_count]]&lt;1000, 1, 0)</f>
        <v>1</v>
      </c>
      <c r="P1180" s="6">
        <f>Table1[[#This Row],[actual_price]]*Table1[[#This Row],[rating_count]]</f>
        <v>26991</v>
      </c>
      <c r="Q1180" s="3" t="str">
        <f>IF(Table1[[#This Row],[discounted_price]]&lt;200, "₹ 200",IF(Table1[[#This Row],[discounted_price]]&lt;=500,"₹ 200-₹ 500", "&gt;₹ 500"))</f>
        <v>&gt;₹ 500</v>
      </c>
      <c r="R1180">
        <f>Table1[[#This Row],[rating]]*Table1[[#This Row],[rating_count]]</f>
        <v>41.4</v>
      </c>
      <c r="S1180" t="str">
        <f>IF(Table1[[#This Row],[discount_percentage]]&lt;0.25, "Low", IF(Table1[[#This Row],[discount_percentage]]&lt;0.5, "Medium", "High"))</f>
        <v>High</v>
      </c>
    </row>
    <row r="1181" spans="1:19" x14ac:dyDescent="0.25">
      <c r="A1181" t="s">
        <v>2578</v>
      </c>
      <c r="B1181" t="s">
        <v>2579</v>
      </c>
      <c r="C1181" t="str">
        <f>TRIM(LEFT(Table1[[#This Row],[product_name]], FIND(" ", Table1[[#This Row],[product_name]], FIND(" ", Table1[[#This Row],[product_name]], FIND(" ", Table1[[#This Row],[product_name]])+1)+1)))</f>
        <v>Cello Eliza Plastic</v>
      </c>
      <c r="D1181" t="str">
        <f>PROPER(Table1[[#This Row],[Column1]])</f>
        <v>Cello Eliza Plastic</v>
      </c>
      <c r="E1181" t="s">
        <v>1311</v>
      </c>
      <c r="F1181" t="s">
        <v>2219</v>
      </c>
      <c r="G1181" t="s">
        <v>2390</v>
      </c>
      <c r="H1181" t="s">
        <v>2391</v>
      </c>
      <c r="I1181" s="1">
        <v>1399</v>
      </c>
      <c r="J1181" s="1">
        <v>1282</v>
      </c>
      <c r="K1181" s="4">
        <v>0.22</v>
      </c>
      <c r="L1181">
        <f>IF(Table1[[#This Row],[discount_percentage]]&gt;=0.5, 1,0)</f>
        <v>0</v>
      </c>
      <c r="M1181">
        <v>4.2</v>
      </c>
      <c r="N1181" s="2">
        <v>7274</v>
      </c>
      <c r="O1181" s="5">
        <f>IF(Table1[[#This Row],[rating_count]]&lt;1000, 1, 0)</f>
        <v>0</v>
      </c>
      <c r="P1181" s="6">
        <f>Table1[[#This Row],[actual_price]]*Table1[[#This Row],[rating_count]]</f>
        <v>9325268</v>
      </c>
      <c r="Q1181" s="3" t="str">
        <f>IF(Table1[[#This Row],[discounted_price]]&lt;200, "₹ 200",IF(Table1[[#This Row],[discounted_price]]&lt;=500,"₹ 200-₹ 500", "&gt;₹ 500"))</f>
        <v>&gt;₹ 500</v>
      </c>
      <c r="R1181">
        <f>Table1[[#This Row],[rating]]*Table1[[#This Row],[rating_count]]</f>
        <v>30550.800000000003</v>
      </c>
      <c r="S1181" t="str">
        <f>IF(Table1[[#This Row],[discount_percentage]]&lt;0.25, "Low", IF(Table1[[#This Row],[discount_percentage]]&lt;0.5, "Medium", "High"))</f>
        <v>Low</v>
      </c>
    </row>
    <row r="1182" spans="1:19" x14ac:dyDescent="0.25">
      <c r="A1182" t="s">
        <v>2580</v>
      </c>
      <c r="B1182" t="s">
        <v>2581</v>
      </c>
      <c r="C1182" t="str">
        <f>TRIM(LEFT(Table1[[#This Row],[product_name]], FIND(" ", Table1[[#This Row],[product_name]], FIND(" ", Table1[[#This Row],[product_name]], FIND(" ", Table1[[#This Row],[product_name]])+1)+1)))</f>
        <v>ACTIVA 1200 MM</v>
      </c>
      <c r="D1182" t="str">
        <f>PROPER(Table1[[#This Row],[Column1]])</f>
        <v>Activa 1200 Mm</v>
      </c>
      <c r="E1182" t="s">
        <v>1311</v>
      </c>
      <c r="F1182" t="s">
        <v>2214</v>
      </c>
      <c r="G1182" t="s">
        <v>2215</v>
      </c>
      <c r="H1182" t="s">
        <v>2231</v>
      </c>
      <c r="I1182" s="1">
        <v>599</v>
      </c>
      <c r="J1182" s="1">
        <v>1990</v>
      </c>
      <c r="K1182" s="4">
        <v>0.45</v>
      </c>
      <c r="L1182">
        <f>IF(Table1[[#This Row],[discount_percentage]]&gt;=0.5, 1,0)</f>
        <v>0</v>
      </c>
      <c r="M1182">
        <v>3.9</v>
      </c>
      <c r="N1182" s="2">
        <v>5911</v>
      </c>
      <c r="O1182" s="5">
        <f>IF(Table1[[#This Row],[rating_count]]&lt;1000, 1, 0)</f>
        <v>0</v>
      </c>
      <c r="P1182" s="6">
        <f>Table1[[#This Row],[actual_price]]*Table1[[#This Row],[rating_count]]</f>
        <v>11762890</v>
      </c>
      <c r="Q1182" s="3" t="str">
        <f>IF(Table1[[#This Row],[discounted_price]]&lt;200, "₹ 200",IF(Table1[[#This Row],[discounted_price]]&lt;=500,"₹ 200-₹ 500", "&gt;₹ 500"))</f>
        <v>&gt;₹ 500</v>
      </c>
      <c r="R1182">
        <f>Table1[[#This Row],[rating]]*Table1[[#This Row],[rating_count]]</f>
        <v>23052.899999999998</v>
      </c>
      <c r="S1182" t="str">
        <f>IF(Table1[[#This Row],[discount_percentage]]&lt;0.25, "Low", IF(Table1[[#This Row],[discount_percentage]]&lt;0.5, "Medium", "High"))</f>
        <v>Medium</v>
      </c>
    </row>
    <row r="1183" spans="1:19" x14ac:dyDescent="0.25">
      <c r="A1183" t="s">
        <v>2582</v>
      </c>
      <c r="B1183" t="s">
        <v>2583</v>
      </c>
      <c r="C1183" t="str">
        <f>TRIM(LEFT(Table1[[#This Row],[product_name]], FIND(" ", Table1[[#This Row],[product_name]], FIND(" ", Table1[[#This Row],[product_name]], FIND(" ", Table1[[#This Row],[product_name]])+1)+1)))</f>
        <v>Shakti Technology S5</v>
      </c>
      <c r="D1183" t="str">
        <f>PROPER(Table1[[#This Row],[Column1]])</f>
        <v>Shakti Technology S5</v>
      </c>
      <c r="E1183" t="s">
        <v>1311</v>
      </c>
      <c r="F1183" t="s">
        <v>2214</v>
      </c>
      <c r="G1183" t="s">
        <v>2215</v>
      </c>
      <c r="H1183" t="s">
        <v>2426</v>
      </c>
      <c r="I1183" s="1">
        <v>1499</v>
      </c>
      <c r="J1183" s="1">
        <v>9999</v>
      </c>
      <c r="K1183" s="4">
        <v>0.4</v>
      </c>
      <c r="L1183">
        <f>IF(Table1[[#This Row],[discount_percentage]]&gt;=0.5, 1,0)</f>
        <v>0</v>
      </c>
      <c r="M1183">
        <v>4.2</v>
      </c>
      <c r="N1183" s="2">
        <v>170</v>
      </c>
      <c r="O1183" s="5">
        <f>IF(Table1[[#This Row],[rating_count]]&lt;1000, 1, 0)</f>
        <v>1</v>
      </c>
      <c r="P1183" s="6">
        <f>Table1[[#This Row],[actual_price]]*Table1[[#This Row],[rating_count]]</f>
        <v>1699830</v>
      </c>
      <c r="Q1183" s="3" t="str">
        <f>IF(Table1[[#This Row],[discounted_price]]&lt;200, "₹ 200",IF(Table1[[#This Row],[discounted_price]]&lt;=500,"₹ 200-₹ 500", "&gt;₹ 500"))</f>
        <v>&gt;₹ 500</v>
      </c>
      <c r="R1183">
        <f>Table1[[#This Row],[rating]]*Table1[[#This Row],[rating_count]]</f>
        <v>714</v>
      </c>
      <c r="S1183" t="str">
        <f>IF(Table1[[#This Row],[discount_percentage]]&lt;0.25, "Low", IF(Table1[[#This Row],[discount_percentage]]&lt;0.5, "Medium", "High"))</f>
        <v>Medium</v>
      </c>
    </row>
    <row r="1184" spans="1:19" x14ac:dyDescent="0.25">
      <c r="A1184" t="s">
        <v>2584</v>
      </c>
      <c r="B1184" t="s">
        <v>2585</v>
      </c>
      <c r="C1184" t="str">
        <f>TRIM(LEFT(Table1[[#This Row],[product_name]], FIND(" ", Table1[[#This Row],[product_name]], FIND(" ", Table1[[#This Row],[product_name]], FIND(" ", Table1[[#This Row],[product_name]])+1)+1)))</f>
        <v>AMERICAN MICRONIC- Imported</v>
      </c>
      <c r="D1184" t="str">
        <f>PROPER(Table1[[#This Row],[Column1]])</f>
        <v>American Micronic- Imported</v>
      </c>
      <c r="E1184" t="s">
        <v>1311</v>
      </c>
      <c r="F1184" t="s">
        <v>2219</v>
      </c>
      <c r="G1184" t="s">
        <v>2564</v>
      </c>
      <c r="H1184" t="s">
        <v>2565</v>
      </c>
      <c r="I1184" s="1">
        <v>14400</v>
      </c>
      <c r="J1184" s="1">
        <v>11850</v>
      </c>
      <c r="K1184" s="4">
        <v>0.25</v>
      </c>
      <c r="L1184">
        <f>IF(Table1[[#This Row],[discount_percentage]]&gt;=0.5, 1,0)</f>
        <v>0</v>
      </c>
      <c r="M1184">
        <v>4.2</v>
      </c>
      <c r="N1184" s="2">
        <v>3065</v>
      </c>
      <c r="O1184" s="5">
        <f>IF(Table1[[#This Row],[rating_count]]&lt;1000, 1, 0)</f>
        <v>0</v>
      </c>
      <c r="P1184" s="6">
        <f>Table1[[#This Row],[actual_price]]*Table1[[#This Row],[rating_count]]</f>
        <v>36320250</v>
      </c>
      <c r="Q1184" s="3" t="str">
        <f>IF(Table1[[#This Row],[discounted_price]]&lt;200, "₹ 200",IF(Table1[[#This Row],[discounted_price]]&lt;=500,"₹ 200-₹ 500", "&gt;₹ 500"))</f>
        <v>&gt;₹ 500</v>
      </c>
      <c r="R1184">
        <f>Table1[[#This Row],[rating]]*Table1[[#This Row],[rating_count]]</f>
        <v>12873</v>
      </c>
      <c r="S1184" t="str">
        <f>IF(Table1[[#This Row],[discount_percentage]]&lt;0.25, "Low", IF(Table1[[#This Row],[discount_percentage]]&lt;0.5, "Medium", "High"))</f>
        <v>Medium</v>
      </c>
    </row>
    <row r="1185" spans="1:19" x14ac:dyDescent="0.25">
      <c r="A1185" t="s">
        <v>2586</v>
      </c>
      <c r="B1185" t="s">
        <v>2587</v>
      </c>
      <c r="C1185" t="str">
        <f>TRIM(LEFT(Table1[[#This Row],[product_name]], FIND(" ", Table1[[#This Row],[product_name]], FIND(" ", Table1[[#This Row],[product_name]], FIND(" ", Table1[[#This Row],[product_name]])+1)+1)))</f>
        <v>Demokrazy New Nova</v>
      </c>
      <c r="D1185" t="str">
        <f>PROPER(Table1[[#This Row],[Column1]])</f>
        <v>Demokrazy New Nova</v>
      </c>
      <c r="E1185" t="s">
        <v>1311</v>
      </c>
      <c r="F1185" t="s">
        <v>2214</v>
      </c>
      <c r="G1185" t="s">
        <v>2466</v>
      </c>
      <c r="H1185" t="s">
        <v>2568</v>
      </c>
      <c r="I1185" s="1">
        <v>1699</v>
      </c>
      <c r="J1185" s="1">
        <v>999</v>
      </c>
      <c r="K1185" s="4">
        <v>0.52</v>
      </c>
      <c r="L1185">
        <f>IF(Table1[[#This Row],[discount_percentage]]&gt;=0.5, 1,0)</f>
        <v>1</v>
      </c>
      <c r="M1185">
        <v>4.0999999999999996</v>
      </c>
      <c r="N1185" s="2">
        <v>1021</v>
      </c>
      <c r="O1185" s="5">
        <f>IF(Table1[[#This Row],[rating_count]]&lt;1000, 1, 0)</f>
        <v>0</v>
      </c>
      <c r="P1185" s="6">
        <f>Table1[[#This Row],[actual_price]]*Table1[[#This Row],[rating_count]]</f>
        <v>1019979</v>
      </c>
      <c r="Q1185" s="3" t="str">
        <f>IF(Table1[[#This Row],[discounted_price]]&lt;200, "₹ 200",IF(Table1[[#This Row],[discounted_price]]&lt;=500,"₹ 200-₹ 500", "&gt;₹ 500"))</f>
        <v>&gt;₹ 500</v>
      </c>
      <c r="R1185">
        <f>Table1[[#This Row],[rating]]*Table1[[#This Row],[rating_count]]</f>
        <v>4186.0999999999995</v>
      </c>
      <c r="S1185" t="str">
        <f>IF(Table1[[#This Row],[discount_percentage]]&lt;0.25, "Low", IF(Table1[[#This Row],[discount_percentage]]&lt;0.5, "Medium", "High"))</f>
        <v>High</v>
      </c>
    </row>
    <row r="1186" spans="1:19" x14ac:dyDescent="0.25">
      <c r="A1186" t="s">
        <v>2588</v>
      </c>
      <c r="B1186" t="s">
        <v>2589</v>
      </c>
      <c r="C1186" t="str">
        <f>TRIM(LEFT(Table1[[#This Row],[product_name]], FIND(" ", Table1[[#This Row],[product_name]], FIND(" ", Table1[[#This Row],[product_name]], FIND(" ", Table1[[#This Row],[product_name]])+1)+1)))</f>
        <v>Instant Pot Air</v>
      </c>
      <c r="D1186" t="str">
        <f>PROPER(Table1[[#This Row],[Column1]])</f>
        <v>Instant Pot Air</v>
      </c>
      <c r="E1186" t="s">
        <v>1311</v>
      </c>
      <c r="F1186" t="s">
        <v>2219</v>
      </c>
      <c r="G1186" t="s">
        <v>2220</v>
      </c>
      <c r="H1186" t="s">
        <v>2221</v>
      </c>
      <c r="I1186" s="1">
        <v>649</v>
      </c>
      <c r="J1186" s="1">
        <v>20049</v>
      </c>
      <c r="K1186" s="4">
        <v>0.75</v>
      </c>
      <c r="L1186">
        <f>IF(Table1[[#This Row],[discount_percentage]]&gt;=0.5, 1,0)</f>
        <v>1</v>
      </c>
      <c r="M1186">
        <v>4.8</v>
      </c>
      <c r="N1186" s="2">
        <v>3964</v>
      </c>
      <c r="O1186" s="5">
        <f>IF(Table1[[#This Row],[rating_count]]&lt;1000, 1, 0)</f>
        <v>0</v>
      </c>
      <c r="P1186" s="6">
        <f>Table1[[#This Row],[actual_price]]*Table1[[#This Row],[rating_count]]</f>
        <v>79474236</v>
      </c>
      <c r="Q1186" s="3" t="str">
        <f>IF(Table1[[#This Row],[discounted_price]]&lt;200, "₹ 200",IF(Table1[[#This Row],[discounted_price]]&lt;=500,"₹ 200-₹ 500", "&gt;₹ 500"))</f>
        <v>&gt;₹ 500</v>
      </c>
      <c r="R1186">
        <f>Table1[[#This Row],[rating]]*Table1[[#This Row],[rating_count]]</f>
        <v>19027.2</v>
      </c>
      <c r="S1186" t="str">
        <f>IF(Table1[[#This Row],[discount_percentage]]&lt;0.25, "Low", IF(Table1[[#This Row],[discount_percentage]]&lt;0.5, "Medium", "High"))</f>
        <v>High</v>
      </c>
    </row>
    <row r="1187" spans="1:19" x14ac:dyDescent="0.25">
      <c r="A1187" t="s">
        <v>2590</v>
      </c>
      <c r="B1187" t="s">
        <v>2591</v>
      </c>
      <c r="C1187" t="str">
        <f>TRIM(LEFT(Table1[[#This Row],[product_name]], FIND(" ", Table1[[#This Row],[product_name]], FIND(" ", Table1[[#This Row],[product_name]], FIND(" ", Table1[[#This Row],[product_name]])+1)+1)))</f>
        <v>HUL Pureit Eco</v>
      </c>
      <c r="D1187" t="str">
        <f>PROPER(Table1[[#This Row],[Column1]])</f>
        <v>Hul Pureit Eco</v>
      </c>
      <c r="E1187" t="s">
        <v>1311</v>
      </c>
      <c r="F1187" t="s">
        <v>2214</v>
      </c>
      <c r="G1187" t="s">
        <v>2215</v>
      </c>
      <c r="H1187" t="s">
        <v>2261</v>
      </c>
      <c r="I1187" s="1">
        <v>3249</v>
      </c>
      <c r="J1187" s="1">
        <v>24850</v>
      </c>
      <c r="K1187" s="4">
        <v>0.44</v>
      </c>
      <c r="L1187">
        <f>IF(Table1[[#This Row],[discount_percentage]]&gt;=0.5, 1,0)</f>
        <v>0</v>
      </c>
      <c r="M1187">
        <v>4.4000000000000004</v>
      </c>
      <c r="N1187" s="2">
        <v>8948</v>
      </c>
      <c r="O1187" s="5">
        <f>IF(Table1[[#This Row],[rating_count]]&lt;1000, 1, 0)</f>
        <v>0</v>
      </c>
      <c r="P1187" s="6">
        <f>Table1[[#This Row],[actual_price]]*Table1[[#This Row],[rating_count]]</f>
        <v>222357800</v>
      </c>
      <c r="Q1187" s="3" t="str">
        <f>IF(Table1[[#This Row],[discounted_price]]&lt;200, "₹ 200",IF(Table1[[#This Row],[discounted_price]]&lt;=500,"₹ 200-₹ 500", "&gt;₹ 500"))</f>
        <v>&gt;₹ 500</v>
      </c>
      <c r="R1187">
        <f>Table1[[#This Row],[rating]]*Table1[[#This Row],[rating_count]]</f>
        <v>39371.200000000004</v>
      </c>
      <c r="S1187" t="str">
        <f>IF(Table1[[#This Row],[discount_percentage]]&lt;0.25, "Low", IF(Table1[[#This Row],[discount_percentage]]&lt;0.5, "Medium", "High"))</f>
        <v>Medium</v>
      </c>
    </row>
    <row r="1188" spans="1:19" x14ac:dyDescent="0.25">
      <c r="A1188" t="s">
        <v>2592</v>
      </c>
      <c r="B1188" t="s">
        <v>2593</v>
      </c>
      <c r="C1188" t="str">
        <f>TRIM(LEFT(Table1[[#This Row],[product_name]], FIND(" ", Table1[[#This Row],[product_name]], FIND(" ", Table1[[#This Row],[product_name]], FIND(" ", Table1[[#This Row],[product_name]])+1)+1)))</f>
        <v>Livpure Glo Star</v>
      </c>
      <c r="D1188" t="str">
        <f>PROPER(Table1[[#This Row],[Column1]])</f>
        <v>Livpure Glo Star</v>
      </c>
      <c r="E1188" t="s">
        <v>1311</v>
      </c>
      <c r="F1188" t="s">
        <v>2301</v>
      </c>
      <c r="G1188" t="s">
        <v>2302</v>
      </c>
      <c r="H1188" t="s">
        <v>2303</v>
      </c>
      <c r="I1188" s="1">
        <v>199</v>
      </c>
      <c r="J1188" s="1">
        <v>16490</v>
      </c>
      <c r="K1188" s="4">
        <v>0.48</v>
      </c>
      <c r="L1188">
        <f>IF(Table1[[#This Row],[discount_percentage]]&gt;=0.5, 1,0)</f>
        <v>0</v>
      </c>
      <c r="M1188">
        <v>4.3</v>
      </c>
      <c r="N1188" s="2">
        <v>97</v>
      </c>
      <c r="O1188" s="5">
        <f>IF(Table1[[#This Row],[rating_count]]&lt;1000, 1, 0)</f>
        <v>1</v>
      </c>
      <c r="P1188" s="6">
        <f>Table1[[#This Row],[actual_price]]*Table1[[#This Row],[rating_count]]</f>
        <v>1599530</v>
      </c>
      <c r="Q1188" s="3" t="str">
        <f>IF(Table1[[#This Row],[discounted_price]]&lt;200, "₹ 200",IF(Table1[[#This Row],[discounted_price]]&lt;=500,"₹ 200-₹ 500", "&gt;₹ 500"))</f>
        <v>₹ 200</v>
      </c>
      <c r="R1188">
        <f>Table1[[#This Row],[rating]]*Table1[[#This Row],[rating_count]]</f>
        <v>417.09999999999997</v>
      </c>
      <c r="S1188" t="str">
        <f>IF(Table1[[#This Row],[discount_percentage]]&lt;0.25, "Low", IF(Table1[[#This Row],[discount_percentage]]&lt;0.5, "Medium", "High"))</f>
        <v>Medium</v>
      </c>
    </row>
    <row r="1189" spans="1:19" x14ac:dyDescent="0.25">
      <c r="A1189" t="s">
        <v>2594</v>
      </c>
      <c r="B1189" t="s">
        <v>2595</v>
      </c>
      <c r="C1189" t="str">
        <f>TRIM(LEFT(Table1[[#This Row],[product_name]], FIND(" ", Table1[[#This Row],[product_name]], FIND(" ", Table1[[#This Row],[product_name]], FIND(" ", Table1[[#This Row],[product_name]])+1)+1)))</f>
        <v>Philips Hi113 1000-Watt</v>
      </c>
      <c r="D1189" t="str">
        <f>PROPER(Table1[[#This Row],[Column1]])</f>
        <v>Philips Hi113 1000-Watt</v>
      </c>
      <c r="E1189" t="s">
        <v>1311</v>
      </c>
      <c r="F1189" t="s">
        <v>2214</v>
      </c>
      <c r="G1189" t="s">
        <v>2215</v>
      </c>
      <c r="H1189" t="s">
        <v>2334</v>
      </c>
      <c r="I1189" s="1">
        <v>1099</v>
      </c>
      <c r="J1189" s="1">
        <v>975</v>
      </c>
      <c r="K1189" s="4">
        <v>0.03</v>
      </c>
      <c r="L1189">
        <f>IF(Table1[[#This Row],[discount_percentage]]&gt;=0.5, 1,0)</f>
        <v>0</v>
      </c>
      <c r="M1189">
        <v>4.3</v>
      </c>
      <c r="N1189" s="2">
        <v>7223</v>
      </c>
      <c r="O1189" s="5">
        <f>IF(Table1[[#This Row],[rating_count]]&lt;1000, 1, 0)</f>
        <v>0</v>
      </c>
      <c r="P1189" s="6">
        <f>Table1[[#This Row],[actual_price]]*Table1[[#This Row],[rating_count]]</f>
        <v>7042425</v>
      </c>
      <c r="Q1189" s="3" t="str">
        <f>IF(Table1[[#This Row],[discounted_price]]&lt;200, "₹ 200",IF(Table1[[#This Row],[discounted_price]]&lt;=500,"₹ 200-₹ 500", "&gt;₹ 500"))</f>
        <v>&gt;₹ 500</v>
      </c>
      <c r="R1189">
        <f>Table1[[#This Row],[rating]]*Table1[[#This Row],[rating_count]]</f>
        <v>31058.899999999998</v>
      </c>
      <c r="S1189" t="str">
        <f>IF(Table1[[#This Row],[discount_percentage]]&lt;0.25, "Low", IF(Table1[[#This Row],[discount_percentage]]&lt;0.5, "Medium", "High"))</f>
        <v>Low</v>
      </c>
    </row>
    <row r="1190" spans="1:19" x14ac:dyDescent="0.25">
      <c r="A1190" t="s">
        <v>2596</v>
      </c>
      <c r="B1190" t="s">
        <v>2597</v>
      </c>
      <c r="C1190" t="str">
        <f>TRIM(LEFT(Table1[[#This Row],[product_name]], FIND(" ", Table1[[#This Row],[product_name]], FIND(" ", Table1[[#This Row],[product_name]], FIND(" ", Table1[[#This Row],[product_name]])+1)+1)))</f>
        <v>Kuber Industries Round</v>
      </c>
      <c r="D1190" t="str">
        <f>PROPER(Table1[[#This Row],[Column1]])</f>
        <v>Kuber Industries Round</v>
      </c>
      <c r="E1190" t="s">
        <v>1311</v>
      </c>
      <c r="F1190" t="s">
        <v>2214</v>
      </c>
      <c r="G1190" t="s">
        <v>2215</v>
      </c>
      <c r="H1190" t="s">
        <v>2216</v>
      </c>
      <c r="I1190" s="1">
        <v>664</v>
      </c>
      <c r="J1190" s="1">
        <v>499</v>
      </c>
      <c r="K1190" s="4">
        <v>0.21</v>
      </c>
      <c r="L1190">
        <f>IF(Table1[[#This Row],[discount_percentage]]&gt;=0.5, 1,0)</f>
        <v>0</v>
      </c>
      <c r="M1190">
        <v>4</v>
      </c>
      <c r="N1190" s="2">
        <v>330</v>
      </c>
      <c r="O1190" s="5">
        <f>IF(Table1[[#This Row],[rating_count]]&lt;1000, 1, 0)</f>
        <v>1</v>
      </c>
      <c r="P1190" s="6">
        <f>Table1[[#This Row],[actual_price]]*Table1[[#This Row],[rating_count]]</f>
        <v>164670</v>
      </c>
      <c r="Q1190" s="3" t="str">
        <f>IF(Table1[[#This Row],[discounted_price]]&lt;200, "₹ 200",IF(Table1[[#This Row],[discounted_price]]&lt;=500,"₹ 200-₹ 500", "&gt;₹ 500"))</f>
        <v>&gt;₹ 500</v>
      </c>
      <c r="R1190">
        <f>Table1[[#This Row],[rating]]*Table1[[#This Row],[rating_count]]</f>
        <v>1320</v>
      </c>
      <c r="S1190" t="str">
        <f>IF(Table1[[#This Row],[discount_percentage]]&lt;0.25, "Low", IF(Table1[[#This Row],[discount_percentage]]&lt;0.5, "Medium", "High"))</f>
        <v>Low</v>
      </c>
    </row>
    <row r="1191" spans="1:19" x14ac:dyDescent="0.25">
      <c r="A1191" t="s">
        <v>2598</v>
      </c>
      <c r="B1191" t="s">
        <v>2599</v>
      </c>
      <c r="C1191" t="str">
        <f>TRIM(LEFT(Table1[[#This Row],[product_name]], FIND(" ", Table1[[#This Row],[product_name]], FIND(" ", Table1[[#This Row],[product_name]], FIND(" ", Table1[[#This Row],[product_name]])+1)+1)))</f>
        <v>Preethi MGA-502 0.4-Litre</v>
      </c>
      <c r="D1191" t="str">
        <f>PROPER(Table1[[#This Row],[Column1]])</f>
        <v>Preethi Mga-502 0.4-Litre</v>
      </c>
      <c r="E1191" t="s">
        <v>1311</v>
      </c>
      <c r="F1191" t="s">
        <v>2214</v>
      </c>
      <c r="G1191" t="s">
        <v>2215</v>
      </c>
      <c r="H1191" t="s">
        <v>2341</v>
      </c>
      <c r="I1191" s="1">
        <v>260</v>
      </c>
      <c r="J1191" s="1">
        <v>635</v>
      </c>
      <c r="K1191" s="4">
        <v>0</v>
      </c>
      <c r="L1191">
        <f>IF(Table1[[#This Row],[discount_percentage]]&gt;=0.5, 1,0)</f>
        <v>0</v>
      </c>
      <c r="M1191">
        <v>4.3</v>
      </c>
      <c r="N1191" s="2">
        <v>4570</v>
      </c>
      <c r="O1191" s="5">
        <f>IF(Table1[[#This Row],[rating_count]]&lt;1000, 1, 0)</f>
        <v>0</v>
      </c>
      <c r="P1191" s="6">
        <f>Table1[[#This Row],[actual_price]]*Table1[[#This Row],[rating_count]]</f>
        <v>2901950</v>
      </c>
      <c r="Q1191" s="3" t="str">
        <f>IF(Table1[[#This Row],[discounted_price]]&lt;200, "₹ 200",IF(Table1[[#This Row],[discounted_price]]&lt;=500,"₹ 200-₹ 500", "&gt;₹ 500"))</f>
        <v>₹ 200-₹ 500</v>
      </c>
      <c r="R1191">
        <f>Table1[[#This Row],[rating]]*Table1[[#This Row],[rating_count]]</f>
        <v>19651</v>
      </c>
      <c r="S1191" t="str">
        <f>IF(Table1[[#This Row],[discount_percentage]]&lt;0.25, "Low", IF(Table1[[#This Row],[discount_percentage]]&lt;0.5, "Medium", "High"))</f>
        <v>Low</v>
      </c>
    </row>
    <row r="1192" spans="1:19" x14ac:dyDescent="0.25">
      <c r="A1192" t="s">
        <v>2600</v>
      </c>
      <c r="B1192" t="s">
        <v>2601</v>
      </c>
      <c r="C1192" t="str">
        <f>TRIM(LEFT(Table1[[#This Row],[product_name]], FIND(" ", Table1[[#This Row],[product_name]], FIND(" ", Table1[[#This Row],[product_name]], FIND(" ", Table1[[#This Row],[product_name]])+1)+1)))</f>
        <v>Usha Aurora 1000</v>
      </c>
      <c r="D1192" t="str">
        <f>PROPER(Table1[[#This Row],[Column1]])</f>
        <v>Usha Aurora 1000</v>
      </c>
      <c r="E1192" t="s">
        <v>1311</v>
      </c>
      <c r="F1192" t="s">
        <v>2219</v>
      </c>
      <c r="G1192" t="s">
        <v>2264</v>
      </c>
      <c r="H1192" t="s">
        <v>2276</v>
      </c>
      <c r="I1192" s="1">
        <v>6499</v>
      </c>
      <c r="J1192" s="1">
        <v>1390</v>
      </c>
      <c r="K1192" s="4">
        <v>0.48</v>
      </c>
      <c r="L1192">
        <f>IF(Table1[[#This Row],[discount_percentage]]&gt;=0.5, 1,0)</f>
        <v>0</v>
      </c>
      <c r="M1192">
        <v>4</v>
      </c>
      <c r="N1192" s="2">
        <v>4867</v>
      </c>
      <c r="O1192" s="5">
        <f>IF(Table1[[#This Row],[rating_count]]&lt;1000, 1, 0)</f>
        <v>0</v>
      </c>
      <c r="P1192" s="6">
        <f>Table1[[#This Row],[actual_price]]*Table1[[#This Row],[rating_count]]</f>
        <v>6765130</v>
      </c>
      <c r="Q1192" s="3" t="str">
        <f>IF(Table1[[#This Row],[discounted_price]]&lt;200, "₹ 200",IF(Table1[[#This Row],[discounted_price]]&lt;=500,"₹ 200-₹ 500", "&gt;₹ 500"))</f>
        <v>&gt;₹ 500</v>
      </c>
      <c r="R1192">
        <f>Table1[[#This Row],[rating]]*Table1[[#This Row],[rating_count]]</f>
        <v>19468</v>
      </c>
      <c r="S1192" t="str">
        <f>IF(Table1[[#This Row],[discount_percentage]]&lt;0.25, "Low", IF(Table1[[#This Row],[discount_percentage]]&lt;0.5, "Medium", "High"))</f>
        <v>Medium</v>
      </c>
    </row>
    <row r="1193" spans="1:19" x14ac:dyDescent="0.25">
      <c r="A1193" t="s">
        <v>2602</v>
      </c>
      <c r="B1193" t="s">
        <v>2603</v>
      </c>
      <c r="C1193" t="str">
        <f>TRIM(LEFT(Table1[[#This Row],[product_name]], FIND(" ", Table1[[#This Row],[product_name]], FIND(" ", Table1[[#This Row],[product_name]], FIND(" ", Table1[[#This Row],[product_name]])+1)+1)))</f>
        <v>ECOVACS DEEBOT N8</v>
      </c>
      <c r="D1193" t="str">
        <f>PROPER(Table1[[#This Row],[Column1]])</f>
        <v>Ecovacs Deebot N8</v>
      </c>
      <c r="E1193" t="s">
        <v>1311</v>
      </c>
      <c r="F1193" t="s">
        <v>2214</v>
      </c>
      <c r="G1193" t="s">
        <v>2604</v>
      </c>
      <c r="H1193" t="s">
        <v>2605</v>
      </c>
      <c r="I1193" s="1">
        <v>1484</v>
      </c>
      <c r="J1193" s="1">
        <v>59900</v>
      </c>
      <c r="K1193" s="4">
        <v>0.53</v>
      </c>
      <c r="L1193">
        <f>IF(Table1[[#This Row],[discount_percentage]]&gt;=0.5, 1,0)</f>
        <v>1</v>
      </c>
      <c r="M1193">
        <v>4.4000000000000004</v>
      </c>
      <c r="N1193" s="2">
        <v>5298</v>
      </c>
      <c r="O1193" s="5">
        <f>IF(Table1[[#This Row],[rating_count]]&lt;1000, 1, 0)</f>
        <v>0</v>
      </c>
      <c r="P1193" s="6">
        <f>Table1[[#This Row],[actual_price]]*Table1[[#This Row],[rating_count]]</f>
        <v>317350200</v>
      </c>
      <c r="Q1193" s="3" t="str">
        <f>IF(Table1[[#This Row],[discounted_price]]&lt;200, "₹ 200",IF(Table1[[#This Row],[discounted_price]]&lt;=500,"₹ 200-₹ 500", "&gt;₹ 500"))</f>
        <v>&gt;₹ 500</v>
      </c>
      <c r="R1193">
        <f>Table1[[#This Row],[rating]]*Table1[[#This Row],[rating_count]]</f>
        <v>23311.200000000001</v>
      </c>
      <c r="S1193" t="str">
        <f>IF(Table1[[#This Row],[discount_percentage]]&lt;0.25, "Low", IF(Table1[[#This Row],[discount_percentage]]&lt;0.5, "Medium", "High"))</f>
        <v>High</v>
      </c>
    </row>
    <row r="1194" spans="1:19" x14ac:dyDescent="0.25">
      <c r="A1194" t="s">
        <v>2606</v>
      </c>
      <c r="B1194" t="s">
        <v>2607</v>
      </c>
      <c r="C1194" t="str">
        <f>TRIM(LEFT(Table1[[#This Row],[product_name]], FIND(" ", Table1[[#This Row],[product_name]], FIND(" ", Table1[[#This Row],[product_name]], FIND(" ", Table1[[#This Row],[product_name]])+1)+1)))</f>
        <v>Kent Gold, Optima,</v>
      </c>
      <c r="D1194" t="str">
        <f>PROPER(Table1[[#This Row],[Column1]])</f>
        <v>Kent Gold, Optima,</v>
      </c>
      <c r="E1194" t="s">
        <v>1311</v>
      </c>
      <c r="F1194" t="s">
        <v>2214</v>
      </c>
      <c r="G1194" t="s">
        <v>2227</v>
      </c>
      <c r="H1194" t="s">
        <v>2228</v>
      </c>
      <c r="I1194" s="1">
        <v>999</v>
      </c>
      <c r="J1194" s="1">
        <v>670</v>
      </c>
      <c r="K1194" s="4">
        <v>0.03</v>
      </c>
      <c r="L1194">
        <f>IF(Table1[[#This Row],[discount_percentage]]&gt;=0.5, 1,0)</f>
        <v>0</v>
      </c>
      <c r="M1194">
        <v>4.0999999999999996</v>
      </c>
      <c r="N1194" s="2">
        <v>7786</v>
      </c>
      <c r="O1194" s="5">
        <f>IF(Table1[[#This Row],[rating_count]]&lt;1000, 1, 0)</f>
        <v>0</v>
      </c>
      <c r="P1194" s="6">
        <f>Table1[[#This Row],[actual_price]]*Table1[[#This Row],[rating_count]]</f>
        <v>5216620</v>
      </c>
      <c r="Q1194" s="3" t="str">
        <f>IF(Table1[[#This Row],[discounted_price]]&lt;200, "₹ 200",IF(Table1[[#This Row],[discounted_price]]&lt;=500,"₹ 200-₹ 500", "&gt;₹ 500"))</f>
        <v>&gt;₹ 500</v>
      </c>
      <c r="R1194">
        <f>Table1[[#This Row],[rating]]*Table1[[#This Row],[rating_count]]</f>
        <v>31922.6</v>
      </c>
      <c r="S1194" t="str">
        <f>IF(Table1[[#This Row],[discount_percentage]]&lt;0.25, "Low", IF(Table1[[#This Row],[discount_percentage]]&lt;0.5, "Medium", "High"))</f>
        <v>Low</v>
      </c>
    </row>
    <row r="1195" spans="1:19" x14ac:dyDescent="0.25">
      <c r="A1195" t="s">
        <v>2608</v>
      </c>
      <c r="B1195" t="s">
        <v>2609</v>
      </c>
      <c r="C1195" t="str">
        <f>TRIM(LEFT(Table1[[#This Row],[product_name]], FIND(" ", Table1[[#This Row],[product_name]], FIND(" ", Table1[[#This Row],[product_name]], FIND(" ", Table1[[#This Row],[product_name]])+1)+1)))</f>
        <v>AVNISH Tap Water</v>
      </c>
      <c r="D1195" t="str">
        <f>PROPER(Table1[[#This Row],[Column1]])</f>
        <v>Avnish Tap Water</v>
      </c>
      <c r="E1195" t="s">
        <v>1311</v>
      </c>
      <c r="F1195" t="s">
        <v>2214</v>
      </c>
      <c r="G1195" t="s">
        <v>2215</v>
      </c>
      <c r="H1195" t="s">
        <v>2314</v>
      </c>
      <c r="I1195" s="1">
        <v>3299</v>
      </c>
      <c r="J1195" s="1">
        <v>399</v>
      </c>
      <c r="K1195" s="4">
        <v>0.52</v>
      </c>
      <c r="L1195">
        <f>IF(Table1[[#This Row],[discount_percentage]]&gt;=0.5, 1,0)</f>
        <v>1</v>
      </c>
      <c r="M1195">
        <v>3.6</v>
      </c>
      <c r="N1195" s="2">
        <v>37</v>
      </c>
      <c r="O1195" s="5">
        <f>IF(Table1[[#This Row],[rating_count]]&lt;1000, 1, 0)</f>
        <v>1</v>
      </c>
      <c r="P1195" s="6">
        <f>Table1[[#This Row],[actual_price]]*Table1[[#This Row],[rating_count]]</f>
        <v>14763</v>
      </c>
      <c r="Q1195" s="3" t="str">
        <f>IF(Table1[[#This Row],[discounted_price]]&lt;200, "₹ 200",IF(Table1[[#This Row],[discounted_price]]&lt;=500,"₹ 200-₹ 500", "&gt;₹ 500"))</f>
        <v>&gt;₹ 500</v>
      </c>
      <c r="R1195">
        <f>Table1[[#This Row],[rating]]*Table1[[#This Row],[rating_count]]</f>
        <v>133.20000000000002</v>
      </c>
      <c r="S1195" t="str">
        <f>IF(Table1[[#This Row],[discount_percentage]]&lt;0.25, "Low", IF(Table1[[#This Row],[discount_percentage]]&lt;0.5, "Medium", "High"))</f>
        <v>High</v>
      </c>
    </row>
    <row r="1196" spans="1:19" x14ac:dyDescent="0.25">
      <c r="A1196" t="s">
        <v>2610</v>
      </c>
      <c r="B1196" t="s">
        <v>2611</v>
      </c>
      <c r="C1196" t="str">
        <f>TRIM(LEFT(Table1[[#This Row],[product_name]], FIND(" ", Table1[[#This Row],[product_name]], FIND(" ", Table1[[#This Row],[product_name]], FIND(" ", Table1[[#This Row],[product_name]])+1)+1)))</f>
        <v>Khaitan ORFin Fan</v>
      </c>
      <c r="D1196" t="str">
        <f>PROPER(Table1[[#This Row],[Column1]])</f>
        <v>Khaitan Orfin Fan</v>
      </c>
      <c r="E1196" t="s">
        <v>1311</v>
      </c>
      <c r="F1196" t="s">
        <v>2214</v>
      </c>
      <c r="G1196" t="s">
        <v>2215</v>
      </c>
      <c r="H1196" t="s">
        <v>2256</v>
      </c>
      <c r="I1196" s="1">
        <v>259</v>
      </c>
      <c r="J1196" s="1">
        <v>2495</v>
      </c>
      <c r="K1196" s="4">
        <v>0.48</v>
      </c>
      <c r="L1196">
        <f>IF(Table1[[#This Row],[discount_percentage]]&gt;=0.5, 1,0)</f>
        <v>0</v>
      </c>
      <c r="M1196">
        <v>2</v>
      </c>
      <c r="N1196" s="2">
        <v>2</v>
      </c>
      <c r="O1196" s="5">
        <f>IF(Table1[[#This Row],[rating_count]]&lt;1000, 1, 0)</f>
        <v>1</v>
      </c>
      <c r="P1196" s="6">
        <f>Table1[[#This Row],[actual_price]]*Table1[[#This Row],[rating_count]]</f>
        <v>4990</v>
      </c>
      <c r="Q1196" s="3" t="str">
        <f>IF(Table1[[#This Row],[discounted_price]]&lt;200, "₹ 200",IF(Table1[[#This Row],[discounted_price]]&lt;=500,"₹ 200-₹ 500", "&gt;₹ 500"))</f>
        <v>₹ 200-₹ 500</v>
      </c>
      <c r="R1196">
        <f>Table1[[#This Row],[rating]]*Table1[[#This Row],[rating_count]]</f>
        <v>4</v>
      </c>
      <c r="S1196" t="str">
        <f>IF(Table1[[#This Row],[discount_percentage]]&lt;0.25, "Low", IF(Table1[[#This Row],[discount_percentage]]&lt;0.5, "Medium", "High"))</f>
        <v>Medium</v>
      </c>
    </row>
    <row r="1197" spans="1:19" x14ac:dyDescent="0.25">
      <c r="A1197" t="s">
        <v>2612</v>
      </c>
      <c r="B1197" t="s">
        <v>2613</v>
      </c>
      <c r="C1197" t="str">
        <f>TRIM(LEFT(Table1[[#This Row],[product_name]], FIND(" ", Table1[[#This Row],[product_name]], FIND(" ", Table1[[#This Row],[product_name]], FIND(" ", Table1[[#This Row],[product_name]])+1)+1)))</f>
        <v>USHA RapidMix 500-Watt</v>
      </c>
      <c r="D1197" t="str">
        <f>PROPER(Table1[[#This Row],[Column1]])</f>
        <v>Usha Rapidmix 500-Watt</v>
      </c>
      <c r="E1197" t="s">
        <v>1311</v>
      </c>
      <c r="F1197" t="s">
        <v>2214</v>
      </c>
      <c r="G1197" t="s">
        <v>2215</v>
      </c>
      <c r="H1197" t="s">
        <v>2261</v>
      </c>
      <c r="I1197" s="1">
        <v>3249</v>
      </c>
      <c r="J1197" s="1">
        <v>3390</v>
      </c>
      <c r="K1197" s="4">
        <v>0.28000000000000003</v>
      </c>
      <c r="L1197">
        <f>IF(Table1[[#This Row],[discount_percentage]]&gt;=0.5, 1,0)</f>
        <v>0</v>
      </c>
      <c r="M1197">
        <v>4</v>
      </c>
      <c r="N1197" s="2">
        <v>5206</v>
      </c>
      <c r="O1197" s="5">
        <f>IF(Table1[[#This Row],[rating_count]]&lt;1000, 1, 0)</f>
        <v>0</v>
      </c>
      <c r="P1197" s="6">
        <f>Table1[[#This Row],[actual_price]]*Table1[[#This Row],[rating_count]]</f>
        <v>17648340</v>
      </c>
      <c r="Q1197" s="3" t="str">
        <f>IF(Table1[[#This Row],[discounted_price]]&lt;200, "₹ 200",IF(Table1[[#This Row],[discounted_price]]&lt;=500,"₹ 200-₹ 500", "&gt;₹ 500"))</f>
        <v>&gt;₹ 500</v>
      </c>
      <c r="R1197">
        <f>Table1[[#This Row],[rating]]*Table1[[#This Row],[rating_count]]</f>
        <v>20824</v>
      </c>
      <c r="S1197" t="str">
        <f>IF(Table1[[#This Row],[discount_percentage]]&lt;0.25, "Low", IF(Table1[[#This Row],[discount_percentage]]&lt;0.5, "Medium", "High"))</f>
        <v>Medium</v>
      </c>
    </row>
    <row r="1198" spans="1:19" x14ac:dyDescent="0.25">
      <c r="A1198" t="s">
        <v>2614</v>
      </c>
      <c r="B1198" t="s">
        <v>2615</v>
      </c>
      <c r="C1198" t="str">
        <f>TRIM(LEFT(Table1[[#This Row],[product_name]], FIND(" ", Table1[[#This Row],[product_name]], FIND(" ", Table1[[#This Row],[product_name]], FIND(" ", Table1[[#This Row],[product_name]])+1)+1)))</f>
        <v>CSI INTERNATIONAL¬Æ Instant</v>
      </c>
      <c r="D1198" t="str">
        <f>PROPER(Table1[[#This Row],[Column1]])</f>
        <v>Csi International¬Æ Instant</v>
      </c>
      <c r="E1198" t="s">
        <v>1311</v>
      </c>
      <c r="F1198" t="s">
        <v>2214</v>
      </c>
      <c r="G1198" t="s">
        <v>2227</v>
      </c>
      <c r="H1198" t="s">
        <v>2228</v>
      </c>
      <c r="I1198" s="1">
        <v>4280</v>
      </c>
      <c r="J1198" s="1">
        <v>2499</v>
      </c>
      <c r="K1198" s="4">
        <v>0.57999999999999996</v>
      </c>
      <c r="L1198">
        <f>IF(Table1[[#This Row],[discount_percentage]]&gt;=0.5, 1,0)</f>
        <v>1</v>
      </c>
      <c r="M1198">
        <v>3.7</v>
      </c>
      <c r="N1198" s="2">
        <v>638</v>
      </c>
      <c r="O1198" s="5">
        <f>IF(Table1[[#This Row],[rating_count]]&lt;1000, 1, 0)</f>
        <v>1</v>
      </c>
      <c r="P1198" s="6">
        <f>Table1[[#This Row],[actual_price]]*Table1[[#This Row],[rating_count]]</f>
        <v>1594362</v>
      </c>
      <c r="Q1198" s="3" t="str">
        <f>IF(Table1[[#This Row],[discounted_price]]&lt;200, "₹ 200",IF(Table1[[#This Row],[discounted_price]]&lt;=500,"₹ 200-₹ 500", "&gt;₹ 500"))</f>
        <v>&gt;₹ 500</v>
      </c>
      <c r="R1198">
        <f>Table1[[#This Row],[rating]]*Table1[[#This Row],[rating_count]]</f>
        <v>2360.6</v>
      </c>
      <c r="S1198" t="str">
        <f>IF(Table1[[#This Row],[discount_percentage]]&lt;0.25, "Low", IF(Table1[[#This Row],[discount_percentage]]&lt;0.5, "Medium", "High"))</f>
        <v>High</v>
      </c>
    </row>
    <row r="1199" spans="1:19" x14ac:dyDescent="0.25">
      <c r="A1199" t="s">
        <v>2616</v>
      </c>
      <c r="B1199" t="s">
        <v>2617</v>
      </c>
      <c r="C1199" t="str">
        <f>TRIM(LEFT(Table1[[#This Row],[product_name]], FIND(" ", Table1[[#This Row],[product_name]], FIND(" ", Table1[[#This Row],[product_name]], FIND(" ", Table1[[#This Row],[product_name]])+1)+1)))</f>
        <v>Havells Gatik Neo</v>
      </c>
      <c r="D1199" t="str">
        <f>PROPER(Table1[[#This Row],[Column1]])</f>
        <v>Havells Gatik Neo</v>
      </c>
      <c r="E1199" t="s">
        <v>1311</v>
      </c>
      <c r="F1199" t="s">
        <v>2301</v>
      </c>
      <c r="G1199" t="s">
        <v>2302</v>
      </c>
      <c r="H1199" t="s">
        <v>2618</v>
      </c>
      <c r="I1199" s="1">
        <v>189</v>
      </c>
      <c r="J1199" s="1">
        <v>4200</v>
      </c>
      <c r="K1199" s="4">
        <v>0.43</v>
      </c>
      <c r="L1199">
        <f>IF(Table1[[#This Row],[discount_percentage]]&gt;=0.5, 1,0)</f>
        <v>0</v>
      </c>
      <c r="M1199">
        <v>3.8</v>
      </c>
      <c r="N1199" s="2">
        <v>397</v>
      </c>
      <c r="O1199" s="5">
        <f>IF(Table1[[#This Row],[rating_count]]&lt;1000, 1, 0)</f>
        <v>1</v>
      </c>
      <c r="P1199" s="6">
        <f>Table1[[#This Row],[actual_price]]*Table1[[#This Row],[rating_count]]</f>
        <v>1667400</v>
      </c>
      <c r="Q1199" s="3" t="str">
        <f>IF(Table1[[#This Row],[discounted_price]]&lt;200, "₹ 200",IF(Table1[[#This Row],[discounted_price]]&lt;=500,"₹ 200-₹ 500", "&gt;₹ 500"))</f>
        <v>₹ 200</v>
      </c>
      <c r="R1199">
        <f>Table1[[#This Row],[rating]]*Table1[[#This Row],[rating_count]]</f>
        <v>1508.6</v>
      </c>
      <c r="S1199" t="str">
        <f>IF(Table1[[#This Row],[discount_percentage]]&lt;0.25, "Low", IF(Table1[[#This Row],[discount_percentage]]&lt;0.5, "Medium", "High"))</f>
        <v>Medium</v>
      </c>
    </row>
    <row r="1200" spans="1:19" x14ac:dyDescent="0.25">
      <c r="A1200" t="s">
        <v>2619</v>
      </c>
      <c r="B1200" t="s">
        <v>2620</v>
      </c>
      <c r="C1200" t="str">
        <f>TRIM(LEFT(Table1[[#This Row],[product_name]], FIND(" ", Table1[[#This Row],[product_name]], FIND(" ", Table1[[#This Row],[product_name]], FIND(" ", Table1[[#This Row],[product_name]])+1)+1)))</f>
        <v>INALSA Upright Vacuum</v>
      </c>
      <c r="D1200" t="str">
        <f>PROPER(Table1[[#This Row],[Column1]])</f>
        <v>Inalsa Upright Vacuum</v>
      </c>
      <c r="E1200" t="s">
        <v>1311</v>
      </c>
      <c r="F1200" t="s">
        <v>2219</v>
      </c>
      <c r="G1200" t="s">
        <v>2390</v>
      </c>
      <c r="H1200" t="s">
        <v>2391</v>
      </c>
      <c r="I1200" s="1">
        <v>1449</v>
      </c>
      <c r="J1200" s="1">
        <v>4495</v>
      </c>
      <c r="K1200" s="4">
        <v>0.49</v>
      </c>
      <c r="L1200">
        <f>IF(Table1[[#This Row],[discount_percentage]]&gt;=0.5, 1,0)</f>
        <v>0</v>
      </c>
      <c r="M1200">
        <v>3.9</v>
      </c>
      <c r="N1200" s="2">
        <v>326</v>
      </c>
      <c r="O1200" s="5">
        <f>IF(Table1[[#This Row],[rating_count]]&lt;1000, 1, 0)</f>
        <v>1</v>
      </c>
      <c r="P1200" s="6">
        <f>Table1[[#This Row],[actual_price]]*Table1[[#This Row],[rating_count]]</f>
        <v>1465370</v>
      </c>
      <c r="Q1200" s="3" t="str">
        <f>IF(Table1[[#This Row],[discounted_price]]&lt;200, "₹ 200",IF(Table1[[#This Row],[discounted_price]]&lt;=500,"₹ 200-₹ 500", "&gt;₹ 500"))</f>
        <v>&gt;₹ 500</v>
      </c>
      <c r="R1200">
        <f>Table1[[#This Row],[rating]]*Table1[[#This Row],[rating_count]]</f>
        <v>1271.3999999999999</v>
      </c>
      <c r="S1200" t="str">
        <f>IF(Table1[[#This Row],[discount_percentage]]&lt;0.25, "Low", IF(Table1[[#This Row],[discount_percentage]]&lt;0.5, "Medium", "High"))</f>
        <v>Medium</v>
      </c>
    </row>
    <row r="1201" spans="1:19" x14ac:dyDescent="0.25">
      <c r="A1201" t="s">
        <v>2621</v>
      </c>
      <c r="B1201" t="s">
        <v>2622</v>
      </c>
      <c r="C1201" t="str">
        <f>TRIM(LEFT(Table1[[#This Row],[product_name]], FIND(" ", Table1[[#This Row],[product_name]], FIND(" ", Table1[[#This Row],[product_name]], FIND(" ", Table1[[#This Row],[product_name]])+1)+1)))</f>
        <v>ROYAL STEP -</v>
      </c>
      <c r="D1201" t="str">
        <f>PROPER(Table1[[#This Row],[Column1]])</f>
        <v>Royal Step -</v>
      </c>
      <c r="E1201" t="s">
        <v>1311</v>
      </c>
      <c r="F1201" t="s">
        <v>2301</v>
      </c>
      <c r="G1201" t="s">
        <v>2302</v>
      </c>
      <c r="H1201" t="s">
        <v>2303</v>
      </c>
      <c r="I1201" s="1">
        <v>199</v>
      </c>
      <c r="J1201" s="1">
        <v>2199</v>
      </c>
      <c r="K1201" s="4">
        <v>0.77</v>
      </c>
      <c r="L1201">
        <f>IF(Table1[[#This Row],[discount_percentage]]&gt;=0.5, 1,0)</f>
        <v>1</v>
      </c>
      <c r="M1201">
        <v>3.1</v>
      </c>
      <c r="N1201" s="2">
        <v>3527</v>
      </c>
      <c r="O1201" s="5">
        <f>IF(Table1[[#This Row],[rating_count]]&lt;1000, 1, 0)</f>
        <v>0</v>
      </c>
      <c r="P1201" s="6">
        <f>Table1[[#This Row],[actual_price]]*Table1[[#This Row],[rating_count]]</f>
        <v>7755873</v>
      </c>
      <c r="Q1201" s="3" t="str">
        <f>IF(Table1[[#This Row],[discounted_price]]&lt;200, "₹ 200",IF(Table1[[#This Row],[discounted_price]]&lt;=500,"₹ 200-₹ 500", "&gt;₹ 500"))</f>
        <v>₹ 200</v>
      </c>
      <c r="R1201">
        <f>Table1[[#This Row],[rating]]*Table1[[#This Row],[rating_count]]</f>
        <v>10933.7</v>
      </c>
      <c r="S1201" t="str">
        <f>IF(Table1[[#This Row],[discount_percentage]]&lt;0.25, "Low", IF(Table1[[#This Row],[discount_percentage]]&lt;0.5, "Medium", "High"))</f>
        <v>High</v>
      </c>
    </row>
    <row r="1202" spans="1:19" x14ac:dyDescent="0.25">
      <c r="A1202" t="s">
        <v>2623</v>
      </c>
      <c r="B1202" t="s">
        <v>2624</v>
      </c>
      <c r="C1202" t="str">
        <f>TRIM(LEFT(Table1[[#This Row],[product_name]], FIND(" ", Table1[[#This Row],[product_name]], FIND(" ", Table1[[#This Row],[product_name]], FIND(" ", Table1[[#This Row],[product_name]])+1)+1)))</f>
        <v>Nirdambhay Mini Bag</v>
      </c>
      <c r="D1202" t="str">
        <f>PROPER(Table1[[#This Row],[Column1]])</f>
        <v>Nirdambhay Mini Bag</v>
      </c>
      <c r="E1202" t="s">
        <v>1311</v>
      </c>
      <c r="F1202" t="s">
        <v>2214</v>
      </c>
      <c r="G1202" t="s">
        <v>2215</v>
      </c>
      <c r="H1202" t="s">
        <v>2625</v>
      </c>
      <c r="I1202" s="1">
        <v>474</v>
      </c>
      <c r="J1202" s="1">
        <v>999</v>
      </c>
      <c r="K1202" s="4">
        <v>0.56999999999999995</v>
      </c>
      <c r="L1202">
        <f>IF(Table1[[#This Row],[discount_percentage]]&gt;=0.5, 1,0)</f>
        <v>1</v>
      </c>
      <c r="M1202">
        <v>3</v>
      </c>
      <c r="N1202" s="2">
        <v>617</v>
      </c>
      <c r="O1202" s="5">
        <f>IF(Table1[[#This Row],[rating_count]]&lt;1000, 1, 0)</f>
        <v>1</v>
      </c>
      <c r="P1202" s="6">
        <f>Table1[[#This Row],[actual_price]]*Table1[[#This Row],[rating_count]]</f>
        <v>616383</v>
      </c>
      <c r="Q1202" s="3" t="str">
        <f>IF(Table1[[#This Row],[discounted_price]]&lt;200, "₹ 200",IF(Table1[[#This Row],[discounted_price]]&lt;=500,"₹ 200-₹ 500", "&gt;₹ 500"))</f>
        <v>₹ 200-₹ 500</v>
      </c>
      <c r="R1202">
        <f>Table1[[#This Row],[rating]]*Table1[[#This Row],[rating_count]]</f>
        <v>1851</v>
      </c>
      <c r="S1202" t="str">
        <f>IF(Table1[[#This Row],[discount_percentage]]&lt;0.25, "Low", IF(Table1[[#This Row],[discount_percentage]]&lt;0.5, "Medium", "High"))</f>
        <v>High</v>
      </c>
    </row>
    <row r="1203" spans="1:19" x14ac:dyDescent="0.25">
      <c r="A1203" t="s">
        <v>2626</v>
      </c>
      <c r="B1203" t="s">
        <v>2627</v>
      </c>
      <c r="C1203" t="str">
        <f>TRIM(LEFT(Table1[[#This Row],[product_name]], FIND(" ", Table1[[#This Row],[product_name]], FIND(" ", Table1[[#This Row],[product_name]], FIND(" ", Table1[[#This Row],[product_name]])+1)+1)))</f>
        <v>Cello Non-Stick Aluminium</v>
      </c>
      <c r="D1203" t="str">
        <f>PROPER(Table1[[#This Row],[Column1]])</f>
        <v>Cello Non-Stick Aluminium</v>
      </c>
      <c r="E1203" t="s">
        <v>1311</v>
      </c>
      <c r="F1203" t="s">
        <v>2214</v>
      </c>
      <c r="G1203" t="s">
        <v>2215</v>
      </c>
      <c r="H1203" t="s">
        <v>2256</v>
      </c>
      <c r="I1203" s="1">
        <v>279</v>
      </c>
      <c r="J1203" s="1">
        <v>595</v>
      </c>
      <c r="K1203" s="4">
        <v>0.5</v>
      </c>
      <c r="L1203">
        <f>IF(Table1[[#This Row],[discount_percentage]]&gt;=0.5, 1,0)</f>
        <v>1</v>
      </c>
      <c r="M1203">
        <v>4</v>
      </c>
      <c r="N1203" s="2">
        <v>314</v>
      </c>
      <c r="O1203" s="5">
        <f>IF(Table1[[#This Row],[rating_count]]&lt;1000, 1, 0)</f>
        <v>1</v>
      </c>
      <c r="P1203" s="6">
        <f>Table1[[#This Row],[actual_price]]*Table1[[#This Row],[rating_count]]</f>
        <v>186830</v>
      </c>
      <c r="Q1203" s="3" t="str">
        <f>IF(Table1[[#This Row],[discounted_price]]&lt;200, "₹ 200",IF(Table1[[#This Row],[discounted_price]]&lt;=500,"₹ 200-₹ 500", "&gt;₹ 500"))</f>
        <v>₹ 200-₹ 500</v>
      </c>
      <c r="R1203">
        <f>Table1[[#This Row],[rating]]*Table1[[#This Row],[rating_count]]</f>
        <v>1256</v>
      </c>
      <c r="S1203" t="str">
        <f>IF(Table1[[#This Row],[discount_percentage]]&lt;0.25, "Low", IF(Table1[[#This Row],[discount_percentage]]&lt;0.5, "Medium", "High"))</f>
        <v>High</v>
      </c>
    </row>
    <row r="1204" spans="1:19" x14ac:dyDescent="0.25">
      <c r="A1204" t="s">
        <v>2628</v>
      </c>
      <c r="B1204" t="s">
        <v>2629</v>
      </c>
      <c r="C1204" t="str">
        <f>TRIM(LEFT(Table1[[#This Row],[product_name]], FIND(" ", Table1[[#This Row],[product_name]], FIND(" ", Table1[[#This Row],[product_name]], FIND(" ", Table1[[#This Row],[product_name]])+1)+1)))</f>
        <v>Proven¬Æ Copper +</v>
      </c>
      <c r="D1204" t="str">
        <f>PROPER(Table1[[#This Row],[Column1]])</f>
        <v>Proven¬Æ Copper +</v>
      </c>
      <c r="E1204" t="s">
        <v>1311</v>
      </c>
      <c r="F1204" t="s">
        <v>2219</v>
      </c>
      <c r="G1204" t="s">
        <v>2390</v>
      </c>
      <c r="H1204" t="s">
        <v>2391</v>
      </c>
      <c r="I1204" s="1">
        <v>1999</v>
      </c>
      <c r="J1204" s="1">
        <v>19990</v>
      </c>
      <c r="K1204" s="4">
        <v>0.73</v>
      </c>
      <c r="L1204">
        <f>IF(Table1[[#This Row],[discount_percentage]]&gt;=0.5, 1,0)</f>
        <v>1</v>
      </c>
      <c r="M1204">
        <v>4.4000000000000004</v>
      </c>
      <c r="N1204" s="2">
        <v>535</v>
      </c>
      <c r="O1204" s="5">
        <f>IF(Table1[[#This Row],[rating_count]]&lt;1000, 1, 0)</f>
        <v>1</v>
      </c>
      <c r="P1204" s="6">
        <f>Table1[[#This Row],[actual_price]]*Table1[[#This Row],[rating_count]]</f>
        <v>10694650</v>
      </c>
      <c r="Q1204" s="3" t="str">
        <f>IF(Table1[[#This Row],[discounted_price]]&lt;200, "₹ 200",IF(Table1[[#This Row],[discounted_price]]&lt;=500,"₹ 200-₹ 500", "&gt;₹ 500"))</f>
        <v>&gt;₹ 500</v>
      </c>
      <c r="R1204">
        <f>Table1[[#This Row],[rating]]*Table1[[#This Row],[rating_count]]</f>
        <v>2354</v>
      </c>
      <c r="S1204" t="str">
        <f>IF(Table1[[#This Row],[discount_percentage]]&lt;0.25, "Low", IF(Table1[[#This Row],[discount_percentage]]&lt;0.5, "Medium", "High"))</f>
        <v>High</v>
      </c>
    </row>
    <row r="1205" spans="1:19" x14ac:dyDescent="0.25">
      <c r="A1205" t="s">
        <v>2630</v>
      </c>
      <c r="B1205" t="s">
        <v>2631</v>
      </c>
      <c r="C1205" t="str">
        <f>TRIM(LEFT(Table1[[#This Row],[product_name]], FIND(" ", Table1[[#This Row],[product_name]], FIND(" ", Table1[[#This Row],[product_name]], FIND(" ", Table1[[#This Row],[product_name]])+1)+1)))</f>
        <v>Morphy Richards Daisy</v>
      </c>
      <c r="D1205" t="str">
        <f>PROPER(Table1[[#This Row],[Column1]])</f>
        <v>Morphy Richards Daisy</v>
      </c>
      <c r="E1205" t="s">
        <v>1311</v>
      </c>
      <c r="F1205" t="s">
        <v>2214</v>
      </c>
      <c r="G1205" t="s">
        <v>2227</v>
      </c>
      <c r="H1205" t="s">
        <v>2228</v>
      </c>
      <c r="I1205" s="1">
        <v>799</v>
      </c>
      <c r="J1205" s="1">
        <v>1010</v>
      </c>
      <c r="K1205" s="4">
        <v>0.45</v>
      </c>
      <c r="L1205">
        <f>IF(Table1[[#This Row],[discount_percentage]]&gt;=0.5, 1,0)</f>
        <v>0</v>
      </c>
      <c r="M1205">
        <v>4.0999999999999996</v>
      </c>
      <c r="N1205" s="2">
        <v>17325</v>
      </c>
      <c r="O1205" s="5">
        <f>IF(Table1[[#This Row],[rating_count]]&lt;1000, 1, 0)</f>
        <v>0</v>
      </c>
      <c r="P1205" s="6">
        <f>Table1[[#This Row],[actual_price]]*Table1[[#This Row],[rating_count]]</f>
        <v>17498250</v>
      </c>
      <c r="Q1205" s="3" t="str">
        <f>IF(Table1[[#This Row],[discounted_price]]&lt;200, "₹ 200",IF(Table1[[#This Row],[discounted_price]]&lt;=500,"₹ 200-₹ 500", "&gt;₹ 500"))</f>
        <v>&gt;₹ 500</v>
      </c>
      <c r="R1205">
        <f>Table1[[#This Row],[rating]]*Table1[[#This Row],[rating_count]]</f>
        <v>71032.5</v>
      </c>
      <c r="S1205" t="str">
        <f>IF(Table1[[#This Row],[discount_percentage]]&lt;0.25, "Low", IF(Table1[[#This Row],[discount_percentage]]&lt;0.5, "Medium", "High"))</f>
        <v>Medium</v>
      </c>
    </row>
    <row r="1206" spans="1:19" x14ac:dyDescent="0.25">
      <c r="A1206" t="s">
        <v>2632</v>
      </c>
      <c r="B1206" t="s">
        <v>2633</v>
      </c>
      <c r="C1206" t="str">
        <f>TRIM(LEFT(Table1[[#This Row],[product_name]], FIND(" ", Table1[[#This Row],[product_name]], FIND(" ", Table1[[#This Row],[product_name]], FIND(" ", Table1[[#This Row],[product_name]])+1)+1)))</f>
        <v>Wipro Vesta 1200</v>
      </c>
      <c r="D1206" t="str">
        <f>PROPER(Table1[[#This Row],[Column1]])</f>
        <v>Wipro Vesta 1200</v>
      </c>
      <c r="E1206" t="s">
        <v>1311</v>
      </c>
      <c r="F1206" t="s">
        <v>2214</v>
      </c>
      <c r="G1206" t="s">
        <v>2215</v>
      </c>
      <c r="H1206" t="s">
        <v>2368</v>
      </c>
      <c r="I1206" s="1">
        <v>949</v>
      </c>
      <c r="J1206" s="1">
        <v>1100</v>
      </c>
      <c r="K1206" s="4">
        <v>0.4</v>
      </c>
      <c r="L1206">
        <f>IF(Table1[[#This Row],[discount_percentage]]&gt;=0.5, 1,0)</f>
        <v>0</v>
      </c>
      <c r="M1206">
        <v>3.6</v>
      </c>
      <c r="N1206" s="2">
        <v>91</v>
      </c>
      <c r="O1206" s="5">
        <f>IF(Table1[[#This Row],[rating_count]]&lt;1000, 1, 0)</f>
        <v>1</v>
      </c>
      <c r="P1206" s="6">
        <f>Table1[[#This Row],[actual_price]]*Table1[[#This Row],[rating_count]]</f>
        <v>100100</v>
      </c>
      <c r="Q1206" s="3" t="str">
        <f>IF(Table1[[#This Row],[discounted_price]]&lt;200, "₹ 200",IF(Table1[[#This Row],[discounted_price]]&lt;=500,"₹ 200-₹ 500", "&gt;₹ 500"))</f>
        <v>&gt;₹ 500</v>
      </c>
      <c r="R1206">
        <f>Table1[[#This Row],[rating]]*Table1[[#This Row],[rating_count]]</f>
        <v>327.60000000000002</v>
      </c>
      <c r="S1206" t="str">
        <f>IF(Table1[[#This Row],[discount_percentage]]&lt;0.25, "Low", IF(Table1[[#This Row],[discount_percentage]]&lt;0.5, "Medium", "High"))</f>
        <v>Medium</v>
      </c>
    </row>
    <row r="1207" spans="1:19" x14ac:dyDescent="0.25">
      <c r="A1207" t="s">
        <v>2634</v>
      </c>
      <c r="B1207" t="s">
        <v>2635</v>
      </c>
      <c r="C1207" t="str">
        <f>TRIM(LEFT(Table1[[#This Row],[product_name]], FIND(" ", Table1[[#This Row],[product_name]], FIND(" ", Table1[[#This Row],[product_name]], FIND(" ", Table1[[#This Row],[product_name]])+1)+1)))</f>
        <v>Zuvexa Egg Boiler</v>
      </c>
      <c r="D1207" t="str">
        <f>PROPER(Table1[[#This Row],[Column1]])</f>
        <v>Zuvexa Egg Boiler</v>
      </c>
      <c r="E1207" t="s">
        <v>1311</v>
      </c>
      <c r="F1207" t="s">
        <v>2214</v>
      </c>
      <c r="G1207" t="s">
        <v>2215</v>
      </c>
      <c r="H1207" t="s">
        <v>2636</v>
      </c>
      <c r="I1207" s="1">
        <v>3657.66</v>
      </c>
      <c r="J1207" s="1">
        <v>999</v>
      </c>
      <c r="K1207" s="4">
        <v>0.57999999999999996</v>
      </c>
      <c r="L1207">
        <f>IF(Table1[[#This Row],[discount_percentage]]&gt;=0.5, 1,0)</f>
        <v>1</v>
      </c>
      <c r="M1207">
        <v>4.4000000000000004</v>
      </c>
      <c r="N1207" s="2">
        <v>227</v>
      </c>
      <c r="O1207" s="5">
        <f>IF(Table1[[#This Row],[rating_count]]&lt;1000, 1, 0)</f>
        <v>1</v>
      </c>
      <c r="P1207" s="6">
        <f>Table1[[#This Row],[actual_price]]*Table1[[#This Row],[rating_count]]</f>
        <v>226773</v>
      </c>
      <c r="Q1207" s="3" t="str">
        <f>IF(Table1[[#This Row],[discounted_price]]&lt;200, "₹ 200",IF(Table1[[#This Row],[discounted_price]]&lt;=500,"₹ 200-₹ 500", "&gt;₹ 500"))</f>
        <v>&gt;₹ 500</v>
      </c>
      <c r="R1207">
        <f>Table1[[#This Row],[rating]]*Table1[[#This Row],[rating_count]]</f>
        <v>998.80000000000007</v>
      </c>
      <c r="S1207" t="str">
        <f>IF(Table1[[#This Row],[discount_percentage]]&lt;0.25, "Low", IF(Table1[[#This Row],[discount_percentage]]&lt;0.5, "Medium", "High"))</f>
        <v>High</v>
      </c>
    </row>
    <row r="1208" spans="1:19" x14ac:dyDescent="0.25">
      <c r="A1208" t="s">
        <v>2637</v>
      </c>
      <c r="B1208" t="s">
        <v>2638</v>
      </c>
      <c r="C1208" t="str">
        <f>TRIM(LEFT(Table1[[#This Row],[product_name]], FIND(" ", Table1[[#This Row],[product_name]], FIND(" ", Table1[[#This Row],[product_name]], FIND(" ", Table1[[#This Row],[product_name]])+1)+1)))</f>
        <v>AO Smith HSE-VAS-X-015</v>
      </c>
      <c r="D1208" t="str">
        <f>PROPER(Table1[[#This Row],[Column1]])</f>
        <v>Ao Smith Hse-Vas-X-015</v>
      </c>
      <c r="E1208" t="s">
        <v>1311</v>
      </c>
      <c r="F1208" t="s">
        <v>2214</v>
      </c>
      <c r="G1208" t="s">
        <v>2215</v>
      </c>
      <c r="H1208" t="s">
        <v>2639</v>
      </c>
      <c r="I1208" s="1">
        <v>1699</v>
      </c>
      <c r="J1208" s="1">
        <v>10900</v>
      </c>
      <c r="K1208" s="4">
        <v>0.33</v>
      </c>
      <c r="L1208">
        <f>IF(Table1[[#This Row],[discount_percentage]]&gt;=0.5, 1,0)</f>
        <v>0</v>
      </c>
      <c r="M1208">
        <v>4.2</v>
      </c>
      <c r="N1208" s="2">
        <v>11957</v>
      </c>
      <c r="O1208" s="5">
        <f>IF(Table1[[#This Row],[rating_count]]&lt;1000, 1, 0)</f>
        <v>0</v>
      </c>
      <c r="P1208" s="6">
        <f>Table1[[#This Row],[actual_price]]*Table1[[#This Row],[rating_count]]</f>
        <v>130331300</v>
      </c>
      <c r="Q1208" s="3" t="str">
        <f>IF(Table1[[#This Row],[discounted_price]]&lt;200, "₹ 200",IF(Table1[[#This Row],[discounted_price]]&lt;=500,"₹ 200-₹ 500", "&gt;₹ 500"))</f>
        <v>&gt;₹ 500</v>
      </c>
      <c r="R1208">
        <f>Table1[[#This Row],[rating]]*Table1[[#This Row],[rating_count]]</f>
        <v>50219.4</v>
      </c>
      <c r="S1208" t="str">
        <f>IF(Table1[[#This Row],[discount_percentage]]&lt;0.25, "Low", IF(Table1[[#This Row],[discount_percentage]]&lt;0.5, "Medium", "High"))</f>
        <v>Medium</v>
      </c>
    </row>
    <row r="1209" spans="1:19" x14ac:dyDescent="0.25">
      <c r="A1209" t="s">
        <v>2640</v>
      </c>
      <c r="B1209" t="s">
        <v>2641</v>
      </c>
      <c r="C1209" t="str">
        <f>TRIM(LEFT(Table1[[#This Row],[product_name]], FIND(" ", Table1[[#This Row],[product_name]], FIND(" ", Table1[[#This Row],[product_name]], FIND(" ", Table1[[#This Row],[product_name]])+1)+1)))</f>
        <v>Havells Festiva 1200mm</v>
      </c>
      <c r="D1209" t="str">
        <f>PROPER(Table1[[#This Row],[Column1]])</f>
        <v>Havells Festiva 1200Mm</v>
      </c>
      <c r="E1209" t="s">
        <v>1311</v>
      </c>
      <c r="F1209" t="s">
        <v>2214</v>
      </c>
      <c r="G1209" t="s">
        <v>2227</v>
      </c>
      <c r="H1209" t="s">
        <v>2228</v>
      </c>
      <c r="I1209" s="1">
        <v>1849</v>
      </c>
      <c r="J1209" s="1">
        <v>4005</v>
      </c>
      <c r="K1209" s="4">
        <v>0.28000000000000003</v>
      </c>
      <c r="L1209">
        <f>IF(Table1[[#This Row],[discount_percentage]]&gt;=0.5, 1,0)</f>
        <v>0</v>
      </c>
      <c r="M1209">
        <v>4.3</v>
      </c>
      <c r="N1209" s="2">
        <v>7140</v>
      </c>
      <c r="O1209" s="5">
        <f>IF(Table1[[#This Row],[rating_count]]&lt;1000, 1, 0)</f>
        <v>0</v>
      </c>
      <c r="P1209" s="6">
        <f>Table1[[#This Row],[actual_price]]*Table1[[#This Row],[rating_count]]</f>
        <v>28595700</v>
      </c>
      <c r="Q1209" s="3" t="str">
        <f>IF(Table1[[#This Row],[discounted_price]]&lt;200, "₹ 200",IF(Table1[[#This Row],[discounted_price]]&lt;=500,"₹ 200-₹ 500", "&gt;₹ 500"))</f>
        <v>&gt;₹ 500</v>
      </c>
      <c r="R1209">
        <f>Table1[[#This Row],[rating]]*Table1[[#This Row],[rating_count]]</f>
        <v>30702</v>
      </c>
      <c r="S1209" t="str">
        <f>IF(Table1[[#This Row],[discount_percentage]]&lt;0.25, "Low", IF(Table1[[#This Row],[discount_percentage]]&lt;0.5, "Medium", "High"))</f>
        <v>Medium</v>
      </c>
    </row>
    <row r="1210" spans="1:19" x14ac:dyDescent="0.25">
      <c r="A1210" t="s">
        <v>2642</v>
      </c>
      <c r="B1210" t="s">
        <v>2643</v>
      </c>
      <c r="C1210" t="str">
        <f>TRIM(LEFT(Table1[[#This Row],[product_name]], FIND(" ", Table1[[#This Row],[product_name]], FIND(" ", Table1[[#This Row],[product_name]], FIND(" ", Table1[[#This Row],[product_name]])+1)+1)))</f>
        <v>INALSA Vaccum Cleaner</v>
      </c>
      <c r="D1210" t="str">
        <f>PROPER(Table1[[#This Row],[Column1]])</f>
        <v>Inalsa Vaccum Cleaner</v>
      </c>
      <c r="E1210" t="s">
        <v>1311</v>
      </c>
      <c r="F1210" t="s">
        <v>2219</v>
      </c>
      <c r="G1210" t="s">
        <v>2220</v>
      </c>
      <c r="H1210" t="s">
        <v>2224</v>
      </c>
      <c r="I1210" s="1">
        <v>12499</v>
      </c>
      <c r="J1210" s="1">
        <v>3295</v>
      </c>
      <c r="K1210" s="4">
        <v>0.45</v>
      </c>
      <c r="L1210">
        <f>IF(Table1[[#This Row],[discount_percentage]]&gt;=0.5, 1,0)</f>
        <v>0</v>
      </c>
      <c r="M1210">
        <v>3.8</v>
      </c>
      <c r="N1210" s="2">
        <v>687</v>
      </c>
      <c r="O1210" s="5">
        <f>IF(Table1[[#This Row],[rating_count]]&lt;1000, 1, 0)</f>
        <v>1</v>
      </c>
      <c r="P1210" s="6">
        <f>Table1[[#This Row],[actual_price]]*Table1[[#This Row],[rating_count]]</f>
        <v>2263665</v>
      </c>
      <c r="Q1210" s="3" t="str">
        <f>IF(Table1[[#This Row],[discounted_price]]&lt;200, "₹ 200",IF(Table1[[#This Row],[discounted_price]]&lt;=500,"₹ 200-₹ 500", "&gt;₹ 500"))</f>
        <v>&gt;₹ 500</v>
      </c>
      <c r="R1210">
        <f>Table1[[#This Row],[rating]]*Table1[[#This Row],[rating_count]]</f>
        <v>2610.6</v>
      </c>
      <c r="S1210" t="str">
        <f>IF(Table1[[#This Row],[discount_percentage]]&lt;0.25, "Low", IF(Table1[[#This Row],[discount_percentage]]&lt;0.5, "Medium", "High"))</f>
        <v>Medium</v>
      </c>
    </row>
    <row r="1211" spans="1:19" x14ac:dyDescent="0.25">
      <c r="A1211" t="s">
        <v>2644</v>
      </c>
      <c r="B1211" t="s">
        <v>2645</v>
      </c>
      <c r="C1211" t="str">
        <f>TRIM(LEFT(Table1[[#This Row],[product_name]], FIND(" ", Table1[[#This Row],[product_name]], FIND(" ", Table1[[#This Row],[product_name]], FIND(" ", Table1[[#This Row],[product_name]])+1)+1)))</f>
        <v>iBELL SM1515NEW Sandwich</v>
      </c>
      <c r="D1211" t="str">
        <f>PROPER(Table1[[#This Row],[Column1]])</f>
        <v>Ibell Sm1515New Sandwich</v>
      </c>
      <c r="E1211" t="s">
        <v>1311</v>
      </c>
      <c r="F1211" t="s">
        <v>2214</v>
      </c>
      <c r="G1211" t="s">
        <v>2227</v>
      </c>
      <c r="H1211" t="s">
        <v>2228</v>
      </c>
      <c r="I1211" s="1">
        <v>1099</v>
      </c>
      <c r="J1211" s="1">
        <v>4650</v>
      </c>
      <c r="K1211" s="4">
        <v>0.68</v>
      </c>
      <c r="L1211">
        <f>IF(Table1[[#This Row],[discount_percentage]]&gt;=0.5, 1,0)</f>
        <v>1</v>
      </c>
      <c r="M1211">
        <v>4.0999999999999996</v>
      </c>
      <c r="N1211" s="2">
        <v>1045</v>
      </c>
      <c r="O1211" s="5">
        <f>IF(Table1[[#This Row],[rating_count]]&lt;1000, 1, 0)</f>
        <v>0</v>
      </c>
      <c r="P1211" s="6">
        <f>Table1[[#This Row],[actual_price]]*Table1[[#This Row],[rating_count]]</f>
        <v>4859250</v>
      </c>
      <c r="Q1211" s="3" t="str">
        <f>IF(Table1[[#This Row],[discounted_price]]&lt;200, "₹ 200",IF(Table1[[#This Row],[discounted_price]]&lt;=500,"₹ 200-₹ 500", "&gt;₹ 500"))</f>
        <v>&gt;₹ 500</v>
      </c>
      <c r="R1211">
        <f>Table1[[#This Row],[rating]]*Table1[[#This Row],[rating_count]]</f>
        <v>4284.5</v>
      </c>
      <c r="S1211" t="str">
        <f>IF(Table1[[#This Row],[discount_percentage]]&lt;0.25, "Low", IF(Table1[[#This Row],[discount_percentage]]&lt;0.5, "Medium", "High"))</f>
        <v>High</v>
      </c>
    </row>
    <row r="1212" spans="1:19" x14ac:dyDescent="0.25">
      <c r="A1212" t="s">
        <v>2646</v>
      </c>
      <c r="B1212" t="s">
        <v>2647</v>
      </c>
      <c r="C1212" t="str">
        <f>TRIM(LEFT(Table1[[#This Row],[product_name]], FIND(" ", Table1[[#This Row],[product_name]], FIND(" ", Table1[[#This Row],[product_name]], FIND(" ", Table1[[#This Row],[product_name]])+1)+1)))</f>
        <v>Aquaguard Aura RO+UV+UF+Taste</v>
      </c>
      <c r="D1212" t="str">
        <f>PROPER(Table1[[#This Row],[Column1]])</f>
        <v>Aquaguard Aura Ro+Uv+Uf+Taste</v>
      </c>
      <c r="E1212" t="s">
        <v>1311</v>
      </c>
      <c r="F1212" t="s">
        <v>2214</v>
      </c>
      <c r="G1212" t="s">
        <v>2466</v>
      </c>
      <c r="H1212" t="s">
        <v>2568</v>
      </c>
      <c r="I1212" s="1">
        <v>8199</v>
      </c>
      <c r="J1212" s="1">
        <v>24500</v>
      </c>
      <c r="K1212" s="4">
        <v>0.35</v>
      </c>
      <c r="L1212">
        <f>IF(Table1[[#This Row],[discount_percentage]]&gt;=0.5, 1,0)</f>
        <v>0</v>
      </c>
      <c r="M1212">
        <v>4</v>
      </c>
      <c r="N1212" s="2">
        <v>11206</v>
      </c>
      <c r="O1212" s="5">
        <f>IF(Table1[[#This Row],[rating_count]]&lt;1000, 1, 0)</f>
        <v>0</v>
      </c>
      <c r="P1212" s="6">
        <f>Table1[[#This Row],[actual_price]]*Table1[[#This Row],[rating_count]]</f>
        <v>274547000</v>
      </c>
      <c r="Q1212" s="3" t="str">
        <f>IF(Table1[[#This Row],[discounted_price]]&lt;200, "₹ 200",IF(Table1[[#This Row],[discounted_price]]&lt;=500,"₹ 200-₹ 500", "&gt;₹ 500"))</f>
        <v>&gt;₹ 500</v>
      </c>
      <c r="R1212">
        <f>Table1[[#This Row],[rating]]*Table1[[#This Row],[rating_count]]</f>
        <v>44824</v>
      </c>
      <c r="S1212" t="str">
        <f>IF(Table1[[#This Row],[discount_percentage]]&lt;0.25, "Low", IF(Table1[[#This Row],[discount_percentage]]&lt;0.5, "Medium", "High"))</f>
        <v>Medium</v>
      </c>
    </row>
    <row r="1213" spans="1:19" x14ac:dyDescent="0.25">
      <c r="A1213" t="s">
        <v>2648</v>
      </c>
      <c r="B1213" t="s">
        <v>2649</v>
      </c>
      <c r="C1213" t="str">
        <f>TRIM(LEFT(Table1[[#This Row],[product_name]], FIND(" ", Table1[[#This Row],[product_name]], FIND(" ", Table1[[#This Row],[product_name]], FIND(" ", Table1[[#This Row],[product_name]])+1)+1)))</f>
        <v>Havells Instanio 3-Litre</v>
      </c>
      <c r="D1213" t="str">
        <f>PROPER(Table1[[#This Row],[Column1]])</f>
        <v>Havells Instanio 3-Litre</v>
      </c>
      <c r="E1213" t="s">
        <v>1311</v>
      </c>
      <c r="F1213" t="s">
        <v>2214</v>
      </c>
      <c r="G1213" t="s">
        <v>2215</v>
      </c>
      <c r="H1213" t="s">
        <v>2314</v>
      </c>
      <c r="I1213" s="1">
        <v>499</v>
      </c>
      <c r="J1213" s="1">
        <v>6070</v>
      </c>
      <c r="K1213" s="4">
        <v>0.4</v>
      </c>
      <c r="L1213">
        <f>IF(Table1[[#This Row],[discount_percentage]]&gt;=0.5, 1,0)</f>
        <v>0</v>
      </c>
      <c r="M1213">
        <v>4.2</v>
      </c>
      <c r="N1213" s="2">
        <v>561</v>
      </c>
      <c r="O1213" s="5">
        <f>IF(Table1[[#This Row],[rating_count]]&lt;1000, 1, 0)</f>
        <v>1</v>
      </c>
      <c r="P1213" s="6">
        <f>Table1[[#This Row],[actual_price]]*Table1[[#This Row],[rating_count]]</f>
        <v>3405270</v>
      </c>
      <c r="Q1213" s="3" t="str">
        <f>IF(Table1[[#This Row],[discounted_price]]&lt;200, "₹ 200",IF(Table1[[#This Row],[discounted_price]]&lt;=500,"₹ 200-₹ 500", "&gt;₹ 500"))</f>
        <v>₹ 200-₹ 500</v>
      </c>
      <c r="R1213">
        <f>Table1[[#This Row],[rating]]*Table1[[#This Row],[rating_count]]</f>
        <v>2356.2000000000003</v>
      </c>
      <c r="S1213" t="str">
        <f>IF(Table1[[#This Row],[discount_percentage]]&lt;0.25, "Low", IF(Table1[[#This Row],[discount_percentage]]&lt;0.5, "Medium", "High"))</f>
        <v>Medium</v>
      </c>
    </row>
    <row r="1214" spans="1:19" x14ac:dyDescent="0.25">
      <c r="A1214" t="s">
        <v>2650</v>
      </c>
      <c r="B1214" t="s">
        <v>2651</v>
      </c>
      <c r="C1214" t="str">
        <f>TRIM(LEFT(Table1[[#This Row],[product_name]], FIND(" ", Table1[[#This Row],[product_name]], FIND(" ", Table1[[#This Row],[product_name]], FIND(" ", Table1[[#This Row],[product_name]])+1)+1)))</f>
        <v>Milk Frother, Immersion</v>
      </c>
      <c r="D1214" t="str">
        <f>PROPER(Table1[[#This Row],[Column1]])</f>
        <v>Milk Frother, Immersion</v>
      </c>
      <c r="E1214" t="s">
        <v>1311</v>
      </c>
      <c r="F1214" t="s">
        <v>2214</v>
      </c>
      <c r="G1214" t="s">
        <v>2227</v>
      </c>
      <c r="H1214" t="s">
        <v>2321</v>
      </c>
      <c r="I1214" s="1">
        <v>6999</v>
      </c>
      <c r="J1214" s="1">
        <v>999</v>
      </c>
      <c r="K1214" s="4">
        <v>0.62</v>
      </c>
      <c r="L1214">
        <f>IF(Table1[[#This Row],[discount_percentage]]&gt;=0.5, 1,0)</f>
        <v>1</v>
      </c>
      <c r="M1214">
        <v>3.6</v>
      </c>
      <c r="N1214" s="2">
        <v>1988</v>
      </c>
      <c r="O1214" s="5">
        <f>IF(Table1[[#This Row],[rating_count]]&lt;1000, 1, 0)</f>
        <v>0</v>
      </c>
      <c r="P1214" s="6">
        <f>Table1[[#This Row],[actual_price]]*Table1[[#This Row],[rating_count]]</f>
        <v>1986012</v>
      </c>
      <c r="Q1214" s="3" t="str">
        <f>IF(Table1[[#This Row],[discounted_price]]&lt;200, "₹ 200",IF(Table1[[#This Row],[discounted_price]]&lt;=500,"₹ 200-₹ 500", "&gt;₹ 500"))</f>
        <v>&gt;₹ 500</v>
      </c>
      <c r="R1214">
        <f>Table1[[#This Row],[rating]]*Table1[[#This Row],[rating_count]]</f>
        <v>7156.8</v>
      </c>
      <c r="S1214" t="str">
        <f>IF(Table1[[#This Row],[discount_percentage]]&lt;0.25, "Low", IF(Table1[[#This Row],[discount_percentage]]&lt;0.5, "Medium", "High"))</f>
        <v>High</v>
      </c>
    </row>
    <row r="1215" spans="1:19" x14ac:dyDescent="0.25">
      <c r="A1215" t="s">
        <v>2652</v>
      </c>
      <c r="B1215" t="s">
        <v>2653</v>
      </c>
      <c r="C1215" t="str">
        <f>TRIM(LEFT(Table1[[#This Row],[product_name]], FIND(" ", Table1[[#This Row],[product_name]], FIND(" ", Table1[[#This Row],[product_name]], FIND(" ", Table1[[#This Row],[product_name]])+1)+1)))</f>
        <v>Panasonic SR-WA22H (E)</v>
      </c>
      <c r="D1215" t="str">
        <f>PROPER(Table1[[#This Row],[Column1]])</f>
        <v>Panasonic Sr-Wa22H (E)</v>
      </c>
      <c r="E1215" t="s">
        <v>1311</v>
      </c>
      <c r="F1215" t="s">
        <v>2214</v>
      </c>
      <c r="G1215" t="s">
        <v>2215</v>
      </c>
      <c r="H1215" t="s">
        <v>2387</v>
      </c>
      <c r="I1215" s="1">
        <v>1595</v>
      </c>
      <c r="J1215" s="1">
        <v>3945</v>
      </c>
      <c r="K1215" s="4">
        <v>0.25</v>
      </c>
      <c r="L1215">
        <f>IF(Table1[[#This Row],[discount_percentage]]&gt;=0.5, 1,0)</f>
        <v>0</v>
      </c>
      <c r="M1215">
        <v>4.2</v>
      </c>
      <c r="N1215" s="2">
        <v>3740</v>
      </c>
      <c r="O1215" s="5">
        <f>IF(Table1[[#This Row],[rating_count]]&lt;1000, 1, 0)</f>
        <v>0</v>
      </c>
      <c r="P1215" s="6">
        <f>Table1[[#This Row],[actual_price]]*Table1[[#This Row],[rating_count]]</f>
        <v>14754300</v>
      </c>
      <c r="Q1215" s="3" t="str">
        <f>IF(Table1[[#This Row],[discounted_price]]&lt;200, "₹ 200",IF(Table1[[#This Row],[discounted_price]]&lt;=500,"₹ 200-₹ 500", "&gt;₹ 500"))</f>
        <v>&gt;₹ 500</v>
      </c>
      <c r="R1215">
        <f>Table1[[#This Row],[rating]]*Table1[[#This Row],[rating_count]]</f>
        <v>15708</v>
      </c>
      <c r="S1215" t="str">
        <f>IF(Table1[[#This Row],[discount_percentage]]&lt;0.25, "Low", IF(Table1[[#This Row],[discount_percentage]]&lt;0.5, "Medium", "High"))</f>
        <v>Medium</v>
      </c>
    </row>
    <row r="1216" spans="1:19" x14ac:dyDescent="0.25">
      <c r="A1216" t="s">
        <v>2654</v>
      </c>
      <c r="B1216" t="s">
        <v>2655</v>
      </c>
      <c r="C1216" t="str">
        <f>TRIM(LEFT(Table1[[#This Row],[product_name]], FIND(" ", Table1[[#This Row],[product_name]], FIND(" ", Table1[[#This Row],[product_name]], FIND(" ", Table1[[#This Row],[product_name]])+1)+1)))</f>
        <v>InstaCuppa Milk Frother</v>
      </c>
      <c r="D1216" t="str">
        <f>PROPER(Table1[[#This Row],[Column1]])</f>
        <v>Instacuppa Milk Frother</v>
      </c>
      <c r="E1216" t="s">
        <v>1311</v>
      </c>
      <c r="F1216" t="s">
        <v>2214</v>
      </c>
      <c r="G1216" t="s">
        <v>2227</v>
      </c>
      <c r="H1216" t="s">
        <v>2228</v>
      </c>
      <c r="I1216" s="1">
        <v>1049</v>
      </c>
      <c r="J1216" s="1">
        <v>1499</v>
      </c>
      <c r="K1216" s="4">
        <v>0.27</v>
      </c>
      <c r="L1216">
        <f>IF(Table1[[#This Row],[discount_percentage]]&gt;=0.5, 1,0)</f>
        <v>0</v>
      </c>
      <c r="M1216">
        <v>4.0999999999999996</v>
      </c>
      <c r="N1216" s="2">
        <v>4401</v>
      </c>
      <c r="O1216" s="5">
        <f>IF(Table1[[#This Row],[rating_count]]&lt;1000, 1, 0)</f>
        <v>0</v>
      </c>
      <c r="P1216" s="6">
        <f>Table1[[#This Row],[actual_price]]*Table1[[#This Row],[rating_count]]</f>
        <v>6597099</v>
      </c>
      <c r="Q1216" s="3" t="str">
        <f>IF(Table1[[#This Row],[discounted_price]]&lt;200, "₹ 200",IF(Table1[[#This Row],[discounted_price]]&lt;=500,"₹ 200-₹ 500", "&gt;₹ 500"))</f>
        <v>&gt;₹ 500</v>
      </c>
      <c r="R1216">
        <f>Table1[[#This Row],[rating]]*Table1[[#This Row],[rating_count]]</f>
        <v>18044.099999999999</v>
      </c>
      <c r="S1216" t="str">
        <f>IF(Table1[[#This Row],[discount_percentage]]&lt;0.25, "Low", IF(Table1[[#This Row],[discount_percentage]]&lt;0.5, "Medium", "High"))</f>
        <v>Medium</v>
      </c>
    </row>
    <row r="1217" spans="1:19" x14ac:dyDescent="0.25">
      <c r="A1217" t="s">
        <v>2656</v>
      </c>
      <c r="B1217" t="s">
        <v>2657</v>
      </c>
      <c r="C1217" t="str">
        <f>TRIM(LEFT(Table1[[#This Row],[product_name]], FIND(" ", Table1[[#This Row],[product_name]], FIND(" ", Table1[[#This Row],[product_name]], FIND(" ", Table1[[#This Row],[product_name]])+1)+1)))</f>
        <v>Goodscity Garment Steamer</v>
      </c>
      <c r="D1217" t="str">
        <f>PROPER(Table1[[#This Row],[Column1]])</f>
        <v>Goodscity Garment Steamer</v>
      </c>
      <c r="E1217" t="s">
        <v>1311</v>
      </c>
      <c r="F1217" t="s">
        <v>2214</v>
      </c>
      <c r="G1217" t="s">
        <v>2215</v>
      </c>
      <c r="H1217" t="s">
        <v>2216</v>
      </c>
      <c r="I1217" s="1">
        <v>1182</v>
      </c>
      <c r="J1217" s="1">
        <v>6700</v>
      </c>
      <c r="K1217" s="4">
        <v>0.62</v>
      </c>
      <c r="L1217">
        <f>IF(Table1[[#This Row],[discount_percentage]]&gt;=0.5, 1,0)</f>
        <v>1</v>
      </c>
      <c r="M1217">
        <v>4.2</v>
      </c>
      <c r="N1217" s="2">
        <v>611</v>
      </c>
      <c r="O1217" s="5">
        <f>IF(Table1[[#This Row],[rating_count]]&lt;1000, 1, 0)</f>
        <v>1</v>
      </c>
      <c r="P1217" s="6">
        <f>Table1[[#This Row],[actual_price]]*Table1[[#This Row],[rating_count]]</f>
        <v>4093700</v>
      </c>
      <c r="Q1217" s="3" t="str">
        <f>IF(Table1[[#This Row],[discounted_price]]&lt;200, "₹ 200",IF(Table1[[#This Row],[discounted_price]]&lt;=500,"₹ 200-₹ 500", "&gt;₹ 500"))</f>
        <v>&gt;₹ 500</v>
      </c>
      <c r="R1217">
        <f>Table1[[#This Row],[rating]]*Table1[[#This Row],[rating_count]]</f>
        <v>2566.2000000000003</v>
      </c>
      <c r="S1217" t="str">
        <f>IF(Table1[[#This Row],[discount_percentage]]&lt;0.25, "Low", IF(Table1[[#This Row],[discount_percentage]]&lt;0.5, "Medium", "High"))</f>
        <v>High</v>
      </c>
    </row>
    <row r="1218" spans="1:19" x14ac:dyDescent="0.25">
      <c r="A1218" t="s">
        <v>2658</v>
      </c>
      <c r="B1218" t="s">
        <v>2659</v>
      </c>
      <c r="C1218" t="str">
        <f>TRIM(LEFT(Table1[[#This Row],[product_name]], FIND(" ", Table1[[#This Row],[product_name]], FIND(" ", Table1[[#This Row],[product_name]], FIND(" ", Table1[[#This Row],[product_name]])+1)+1)))</f>
        <v>Solidaire 550-Watt Mixer</v>
      </c>
      <c r="D1218" t="str">
        <f>PROPER(Table1[[#This Row],[Column1]])</f>
        <v>Solidaire 550-Watt Mixer</v>
      </c>
      <c r="E1218" t="s">
        <v>1311</v>
      </c>
      <c r="F1218" t="s">
        <v>2214</v>
      </c>
      <c r="G1218" t="s">
        <v>2227</v>
      </c>
      <c r="H1218" t="s">
        <v>2228</v>
      </c>
      <c r="I1218" s="1">
        <v>499</v>
      </c>
      <c r="J1218" s="1">
        <v>2800</v>
      </c>
      <c r="K1218" s="4">
        <v>0.41</v>
      </c>
      <c r="L1218">
        <f>IF(Table1[[#This Row],[discount_percentage]]&gt;=0.5, 1,0)</f>
        <v>0</v>
      </c>
      <c r="M1218">
        <v>3.9</v>
      </c>
      <c r="N1218" s="2">
        <v>2162</v>
      </c>
      <c r="O1218" s="5">
        <f>IF(Table1[[#This Row],[rating_count]]&lt;1000, 1, 0)</f>
        <v>0</v>
      </c>
      <c r="P1218" s="6">
        <f>Table1[[#This Row],[actual_price]]*Table1[[#This Row],[rating_count]]</f>
        <v>6053600</v>
      </c>
      <c r="Q1218" s="3" t="str">
        <f>IF(Table1[[#This Row],[discounted_price]]&lt;200, "₹ 200",IF(Table1[[#This Row],[discounted_price]]&lt;=500,"₹ 200-₹ 500", "&gt;₹ 500"))</f>
        <v>₹ 200-₹ 500</v>
      </c>
      <c r="R1218">
        <f>Table1[[#This Row],[rating]]*Table1[[#This Row],[rating_count]]</f>
        <v>8431.7999999999993</v>
      </c>
      <c r="S1218" t="str">
        <f>IF(Table1[[#This Row],[discount_percentage]]&lt;0.25, "Low", IF(Table1[[#This Row],[discount_percentage]]&lt;0.5, "Medium", "High"))</f>
        <v>Medium</v>
      </c>
    </row>
    <row r="1219" spans="1:19" x14ac:dyDescent="0.25">
      <c r="A1219" t="s">
        <v>2660</v>
      </c>
      <c r="B1219" t="s">
        <v>2661</v>
      </c>
      <c r="C1219" t="str">
        <f>TRIM(LEFT(Table1[[#This Row],[product_name]], FIND(" ", Table1[[#This Row],[product_name]], FIND(" ", Table1[[#This Row],[product_name]], FIND(" ", Table1[[#This Row],[product_name]])+1)+1)))</f>
        <v>Amazon Basics 300</v>
      </c>
      <c r="D1219" t="str">
        <f>PROPER(Table1[[#This Row],[Column1]])</f>
        <v>Amazon Basics 300</v>
      </c>
      <c r="E1219" t="s">
        <v>1311</v>
      </c>
      <c r="F1219" t="s">
        <v>2219</v>
      </c>
      <c r="G1219" t="s">
        <v>2564</v>
      </c>
      <c r="H1219" t="s">
        <v>2565</v>
      </c>
      <c r="I1219" s="1">
        <v>8799</v>
      </c>
      <c r="J1219" s="1">
        <v>1699</v>
      </c>
      <c r="K1219" s="4">
        <v>0.53</v>
      </c>
      <c r="L1219">
        <f>IF(Table1[[#This Row],[discount_percentage]]&gt;=0.5, 1,0)</f>
        <v>1</v>
      </c>
      <c r="M1219">
        <v>4</v>
      </c>
      <c r="N1219" s="2">
        <v>97</v>
      </c>
      <c r="O1219" s="5">
        <f>IF(Table1[[#This Row],[rating_count]]&lt;1000, 1, 0)</f>
        <v>1</v>
      </c>
      <c r="P1219" s="6">
        <f>Table1[[#This Row],[actual_price]]*Table1[[#This Row],[rating_count]]</f>
        <v>164803</v>
      </c>
      <c r="Q1219" s="3" t="str">
        <f>IF(Table1[[#This Row],[discounted_price]]&lt;200, "₹ 200",IF(Table1[[#This Row],[discounted_price]]&lt;=500,"₹ 200-₹ 500", "&gt;₹ 500"))</f>
        <v>&gt;₹ 500</v>
      </c>
      <c r="R1219">
        <f>Table1[[#This Row],[rating]]*Table1[[#This Row],[rating_count]]</f>
        <v>388</v>
      </c>
      <c r="S1219" t="str">
        <f>IF(Table1[[#This Row],[discount_percentage]]&lt;0.25, "Low", IF(Table1[[#This Row],[discount_percentage]]&lt;0.5, "Medium", "High"))</f>
        <v>High</v>
      </c>
    </row>
    <row r="1220" spans="1:19" x14ac:dyDescent="0.25">
      <c r="A1220" t="s">
        <v>2662</v>
      </c>
      <c r="B1220" t="s">
        <v>2663</v>
      </c>
      <c r="C1220" t="str">
        <f>TRIM(LEFT(Table1[[#This Row],[product_name]], FIND(" ", Table1[[#This Row],[product_name]], FIND(" ", Table1[[#This Row],[product_name]], FIND(" ", Table1[[#This Row],[product_name]])+1)+1)))</f>
        <v>Orpat HHB-100E 250-Watt</v>
      </c>
      <c r="D1220" t="str">
        <f>PROPER(Table1[[#This Row],[Column1]])</f>
        <v>Orpat Hhb-100E 250-Watt</v>
      </c>
      <c r="E1220" t="s">
        <v>1311</v>
      </c>
      <c r="F1220" t="s">
        <v>2219</v>
      </c>
      <c r="G1220" t="s">
        <v>2220</v>
      </c>
      <c r="H1220" t="s">
        <v>2221</v>
      </c>
      <c r="I1220" s="1">
        <v>1529</v>
      </c>
      <c r="J1220" s="1">
        <v>970</v>
      </c>
      <c r="K1220" s="4">
        <v>0.21</v>
      </c>
      <c r="L1220">
        <f>IF(Table1[[#This Row],[discount_percentage]]&gt;=0.5, 1,0)</f>
        <v>0</v>
      </c>
      <c r="M1220">
        <v>4.2</v>
      </c>
      <c r="N1220" s="2">
        <v>6055</v>
      </c>
      <c r="O1220" s="5">
        <f>IF(Table1[[#This Row],[rating_count]]&lt;1000, 1, 0)</f>
        <v>0</v>
      </c>
      <c r="P1220" s="6">
        <f>Table1[[#This Row],[actual_price]]*Table1[[#This Row],[rating_count]]</f>
        <v>5873350</v>
      </c>
      <c r="Q1220" s="3" t="str">
        <f>IF(Table1[[#This Row],[discounted_price]]&lt;200, "₹ 200",IF(Table1[[#This Row],[discounted_price]]&lt;=500,"₹ 200-₹ 500", "&gt;₹ 500"))</f>
        <v>&gt;₹ 500</v>
      </c>
      <c r="R1220">
        <f>Table1[[#This Row],[rating]]*Table1[[#This Row],[rating_count]]</f>
        <v>25431</v>
      </c>
      <c r="S1220" t="str">
        <f>IF(Table1[[#This Row],[discount_percentage]]&lt;0.25, "Low", IF(Table1[[#This Row],[discount_percentage]]&lt;0.5, "Medium", "High"))</f>
        <v>Low</v>
      </c>
    </row>
    <row r="1221" spans="1:19" x14ac:dyDescent="0.25">
      <c r="A1221" t="s">
        <v>2664</v>
      </c>
      <c r="B1221" t="s">
        <v>2665</v>
      </c>
      <c r="C1221" t="str">
        <f>TRIM(LEFT(Table1[[#This Row],[product_name]], FIND(" ", Table1[[#This Row],[product_name]], FIND(" ", Table1[[#This Row],[product_name]], FIND(" ", Table1[[#This Row],[product_name]])+1)+1)))</f>
        <v>HealthSense Rechargeable Lint</v>
      </c>
      <c r="D1221" t="str">
        <f>PROPER(Table1[[#This Row],[Column1]])</f>
        <v>Healthsense Rechargeable Lint</v>
      </c>
      <c r="E1221" t="s">
        <v>1311</v>
      </c>
      <c r="F1221" t="s">
        <v>2214</v>
      </c>
      <c r="G1221" t="s">
        <v>2227</v>
      </c>
      <c r="H1221" t="s">
        <v>2228</v>
      </c>
      <c r="I1221" s="1">
        <v>1199</v>
      </c>
      <c r="J1221" s="1">
        <v>1500</v>
      </c>
      <c r="K1221" s="4">
        <v>0.33</v>
      </c>
      <c r="L1221">
        <f>IF(Table1[[#This Row],[discount_percentage]]&gt;=0.5, 1,0)</f>
        <v>0</v>
      </c>
      <c r="M1221">
        <v>4.2</v>
      </c>
      <c r="N1221" s="2">
        <v>386</v>
      </c>
      <c r="O1221" s="5">
        <f>IF(Table1[[#This Row],[rating_count]]&lt;1000, 1, 0)</f>
        <v>1</v>
      </c>
      <c r="P1221" s="6">
        <f>Table1[[#This Row],[actual_price]]*Table1[[#This Row],[rating_count]]</f>
        <v>579000</v>
      </c>
      <c r="Q1221" s="3" t="str">
        <f>IF(Table1[[#This Row],[discounted_price]]&lt;200, "₹ 200",IF(Table1[[#This Row],[discounted_price]]&lt;=500,"₹ 200-₹ 500", "&gt;₹ 500"))</f>
        <v>&gt;₹ 500</v>
      </c>
      <c r="R1221">
        <f>Table1[[#This Row],[rating]]*Table1[[#This Row],[rating_count]]</f>
        <v>1621.2</v>
      </c>
      <c r="S1221" t="str">
        <f>IF(Table1[[#This Row],[discount_percentage]]&lt;0.25, "Low", IF(Table1[[#This Row],[discount_percentage]]&lt;0.5, "Medium", "High"))</f>
        <v>Medium</v>
      </c>
    </row>
    <row r="1222" spans="1:19" x14ac:dyDescent="0.25">
      <c r="A1222" t="s">
        <v>2666</v>
      </c>
      <c r="B1222" t="s">
        <v>2667</v>
      </c>
      <c r="C1222" t="str">
        <f>TRIM(LEFT(Table1[[#This Row],[product_name]], FIND(" ", Table1[[#This Row],[product_name]], FIND(" ", Table1[[#This Row],[product_name]], FIND(" ", Table1[[#This Row],[product_name]])+1)+1)))</f>
        <v>AGARO Classic Portable</v>
      </c>
      <c r="D1222" t="str">
        <f>PROPER(Table1[[#This Row],[Column1]])</f>
        <v>Agaro Classic Portable</v>
      </c>
      <c r="E1222" t="s">
        <v>1311</v>
      </c>
      <c r="F1222" t="s">
        <v>2214</v>
      </c>
      <c r="G1222" t="s">
        <v>2215</v>
      </c>
      <c r="H1222" t="s">
        <v>2334</v>
      </c>
      <c r="I1222" s="1">
        <v>1052</v>
      </c>
      <c r="J1222" s="1">
        <v>1295</v>
      </c>
      <c r="K1222" s="4">
        <v>0.55000000000000004</v>
      </c>
      <c r="L1222">
        <f>IF(Table1[[#This Row],[discount_percentage]]&gt;=0.5, 1,0)</f>
        <v>1</v>
      </c>
      <c r="M1222">
        <v>4.0999999999999996</v>
      </c>
      <c r="N1222" s="2">
        <v>557</v>
      </c>
      <c r="O1222" s="5">
        <f>IF(Table1[[#This Row],[rating_count]]&lt;1000, 1, 0)</f>
        <v>1</v>
      </c>
      <c r="P1222" s="6">
        <f>Table1[[#This Row],[actual_price]]*Table1[[#This Row],[rating_count]]</f>
        <v>721315</v>
      </c>
      <c r="Q1222" s="3" t="str">
        <f>IF(Table1[[#This Row],[discounted_price]]&lt;200, "₹ 200",IF(Table1[[#This Row],[discounted_price]]&lt;=500,"₹ 200-₹ 500", "&gt;₹ 500"))</f>
        <v>&gt;₹ 500</v>
      </c>
      <c r="R1222">
        <f>Table1[[#This Row],[rating]]*Table1[[#This Row],[rating_count]]</f>
        <v>2283.6999999999998</v>
      </c>
      <c r="S1222" t="str">
        <f>IF(Table1[[#This Row],[discount_percentage]]&lt;0.25, "Low", IF(Table1[[#This Row],[discount_percentage]]&lt;0.5, "Medium", "High"))</f>
        <v>High</v>
      </c>
    </row>
    <row r="1223" spans="1:19" x14ac:dyDescent="0.25">
      <c r="A1223" t="s">
        <v>2668</v>
      </c>
      <c r="B1223" t="s">
        <v>2669</v>
      </c>
      <c r="C1223" t="str">
        <f>TRIM(LEFT(Table1[[#This Row],[product_name]], FIND(" ", Table1[[#This Row],[product_name]], FIND(" ", Table1[[#This Row],[product_name]], FIND(" ", Table1[[#This Row],[product_name]])+1)+1)))</f>
        <v>AGARO Imperial 240-Watt</v>
      </c>
      <c r="D1223" t="str">
        <f>PROPER(Table1[[#This Row],[Column1]])</f>
        <v>Agaro Imperial 240-Watt</v>
      </c>
      <c r="E1223" t="s">
        <v>1311</v>
      </c>
      <c r="F1223" t="s">
        <v>2214</v>
      </c>
      <c r="G1223" t="s">
        <v>2215</v>
      </c>
      <c r="H1223" t="s">
        <v>2670</v>
      </c>
      <c r="I1223" s="1">
        <v>6499</v>
      </c>
      <c r="J1223" s="1">
        <v>23999</v>
      </c>
      <c r="K1223" s="4">
        <v>0.47</v>
      </c>
      <c r="L1223">
        <f>IF(Table1[[#This Row],[discount_percentage]]&gt;=0.5, 1,0)</f>
        <v>0</v>
      </c>
      <c r="M1223">
        <v>4.4000000000000004</v>
      </c>
      <c r="N1223" s="2">
        <v>2288</v>
      </c>
      <c r="O1223" s="5">
        <f>IF(Table1[[#This Row],[rating_count]]&lt;1000, 1, 0)</f>
        <v>0</v>
      </c>
      <c r="P1223" s="6">
        <f>Table1[[#This Row],[actual_price]]*Table1[[#This Row],[rating_count]]</f>
        <v>54909712</v>
      </c>
      <c r="Q1223" s="3" t="str">
        <f>IF(Table1[[#This Row],[discounted_price]]&lt;200, "₹ 200",IF(Table1[[#This Row],[discounted_price]]&lt;=500,"₹ 200-₹ 500", "&gt;₹ 500"))</f>
        <v>&gt;₹ 500</v>
      </c>
      <c r="R1223">
        <f>Table1[[#This Row],[rating]]*Table1[[#This Row],[rating_count]]</f>
        <v>10067.200000000001</v>
      </c>
      <c r="S1223" t="str">
        <f>IF(Table1[[#This Row],[discount_percentage]]&lt;0.25, "Low", IF(Table1[[#This Row],[discount_percentage]]&lt;0.5, "Medium", "High"))</f>
        <v>Medium</v>
      </c>
    </row>
    <row r="1224" spans="1:19" x14ac:dyDescent="0.25">
      <c r="A1224" t="s">
        <v>2671</v>
      </c>
      <c r="B1224" t="s">
        <v>2672</v>
      </c>
      <c r="C1224" t="str">
        <f>TRIM(LEFT(Table1[[#This Row],[product_name]], FIND(" ", Table1[[#This Row],[product_name]], FIND(" ", Table1[[#This Row],[product_name]], FIND(" ", Table1[[#This Row],[product_name]])+1)+1)))</f>
        <v>Wipro Smartlife Super</v>
      </c>
      <c r="D1224" t="str">
        <f>PROPER(Table1[[#This Row],[Column1]])</f>
        <v>Wipro Smartlife Super</v>
      </c>
      <c r="E1224" t="s">
        <v>1311</v>
      </c>
      <c r="F1224" t="s">
        <v>2214</v>
      </c>
      <c r="G1224" t="s">
        <v>2215</v>
      </c>
      <c r="H1224" t="s">
        <v>2231</v>
      </c>
      <c r="I1224" s="1">
        <v>239</v>
      </c>
      <c r="J1224" s="1">
        <v>850</v>
      </c>
      <c r="K1224" s="4">
        <v>0.18</v>
      </c>
      <c r="L1224">
        <f>IF(Table1[[#This Row],[discount_percentage]]&gt;=0.5, 1,0)</f>
        <v>0</v>
      </c>
      <c r="M1224">
        <v>4.0999999999999996</v>
      </c>
      <c r="N1224" s="2">
        <v>1106</v>
      </c>
      <c r="O1224" s="5">
        <f>IF(Table1[[#This Row],[rating_count]]&lt;1000, 1, 0)</f>
        <v>0</v>
      </c>
      <c r="P1224" s="6">
        <f>Table1[[#This Row],[actual_price]]*Table1[[#This Row],[rating_count]]</f>
        <v>940100</v>
      </c>
      <c r="Q1224" s="3" t="str">
        <f>IF(Table1[[#This Row],[discounted_price]]&lt;200, "₹ 200",IF(Table1[[#This Row],[discounted_price]]&lt;=500,"₹ 200-₹ 500", "&gt;₹ 500"))</f>
        <v>₹ 200-₹ 500</v>
      </c>
      <c r="R1224">
        <f>Table1[[#This Row],[rating]]*Table1[[#This Row],[rating_count]]</f>
        <v>4534.5999999999995</v>
      </c>
      <c r="S1224" t="str">
        <f>IF(Table1[[#This Row],[discount_percentage]]&lt;0.25, "Low", IF(Table1[[#This Row],[discount_percentage]]&lt;0.5, "Medium", "High"))</f>
        <v>Low</v>
      </c>
    </row>
    <row r="1225" spans="1:19" x14ac:dyDescent="0.25">
      <c r="A1225" t="s">
        <v>2673</v>
      </c>
      <c r="B1225" t="s">
        <v>2674</v>
      </c>
      <c r="C1225" t="str">
        <f>TRIM(LEFT(Table1[[#This Row],[product_name]], FIND(" ", Table1[[#This Row],[product_name]], FIND(" ", Table1[[#This Row],[product_name]], FIND(" ", Table1[[#This Row],[product_name]])+1)+1)))</f>
        <v>AmazonBasics Cylinder Bagless</v>
      </c>
      <c r="D1225" t="str">
        <f>PROPER(Table1[[#This Row],[Column1]])</f>
        <v>Amazonbasics Cylinder Bagless</v>
      </c>
      <c r="E1225" t="s">
        <v>1311</v>
      </c>
      <c r="F1225" t="s">
        <v>2214</v>
      </c>
      <c r="G1225" t="s">
        <v>2215</v>
      </c>
      <c r="H1225" t="s">
        <v>2256</v>
      </c>
      <c r="I1225" s="1">
        <v>699</v>
      </c>
      <c r="J1225" s="1">
        <v>6000</v>
      </c>
      <c r="K1225" s="4">
        <v>0.37</v>
      </c>
      <c r="L1225">
        <f>IF(Table1[[#This Row],[discount_percentage]]&gt;=0.5, 1,0)</f>
        <v>0</v>
      </c>
      <c r="M1225">
        <v>4.2</v>
      </c>
      <c r="N1225" s="2">
        <v>11935</v>
      </c>
      <c r="O1225" s="5">
        <f>IF(Table1[[#This Row],[rating_count]]&lt;1000, 1, 0)</f>
        <v>0</v>
      </c>
      <c r="P1225" s="6">
        <f>Table1[[#This Row],[actual_price]]*Table1[[#This Row],[rating_count]]</f>
        <v>71610000</v>
      </c>
      <c r="Q1225" s="3" t="str">
        <f>IF(Table1[[#This Row],[discounted_price]]&lt;200, "₹ 200",IF(Table1[[#This Row],[discounted_price]]&lt;=500,"₹ 200-₹ 500", "&gt;₹ 500"))</f>
        <v>&gt;₹ 500</v>
      </c>
      <c r="R1225">
        <f>Table1[[#This Row],[rating]]*Table1[[#This Row],[rating_count]]</f>
        <v>50127</v>
      </c>
      <c r="S1225" t="str">
        <f>IF(Table1[[#This Row],[discount_percentage]]&lt;0.25, "Low", IF(Table1[[#This Row],[discount_percentage]]&lt;0.5, "Medium", "High"))</f>
        <v>Medium</v>
      </c>
    </row>
    <row r="1226" spans="1:19" x14ac:dyDescent="0.25">
      <c r="A1226" t="s">
        <v>2675</v>
      </c>
      <c r="B1226" t="s">
        <v>2676</v>
      </c>
      <c r="C1226" t="str">
        <f>TRIM(LEFT(Table1[[#This Row],[product_name]], FIND(" ", Table1[[#This Row],[product_name]], FIND(" ", Table1[[#This Row],[product_name]], FIND(" ", Table1[[#This Row],[product_name]])+1)+1)))</f>
        <v>Crompton IHL 251</v>
      </c>
      <c r="D1226" t="str">
        <f>PROPER(Table1[[#This Row],[Column1]])</f>
        <v>Crompton Ihl 251</v>
      </c>
      <c r="E1226" t="s">
        <v>1311</v>
      </c>
      <c r="F1226" t="s">
        <v>2214</v>
      </c>
      <c r="G1226" t="s">
        <v>2215</v>
      </c>
      <c r="I1226" s="1">
        <v>2599</v>
      </c>
      <c r="J1226" s="1">
        <v>1020</v>
      </c>
      <c r="K1226" s="4">
        <v>0.37</v>
      </c>
      <c r="L1226">
        <f>IF(Table1[[#This Row],[discount_percentage]]&gt;=0.5, 1,0)</f>
        <v>0</v>
      </c>
      <c r="M1226">
        <v>4.0999999999999996</v>
      </c>
      <c r="N1226" s="2">
        <v>5059</v>
      </c>
      <c r="O1226" s="5">
        <f>IF(Table1[[#This Row],[rating_count]]&lt;1000, 1, 0)</f>
        <v>0</v>
      </c>
      <c r="P1226" s="6">
        <f>Table1[[#This Row],[actual_price]]*Table1[[#This Row],[rating_count]]</f>
        <v>5160180</v>
      </c>
      <c r="Q1226" s="3" t="str">
        <f>IF(Table1[[#This Row],[discounted_price]]&lt;200, "₹ 200",IF(Table1[[#This Row],[discounted_price]]&lt;=500,"₹ 200-₹ 500", "&gt;₹ 500"))</f>
        <v>&gt;₹ 500</v>
      </c>
      <c r="R1226">
        <f>Table1[[#This Row],[rating]]*Table1[[#This Row],[rating_count]]</f>
        <v>20741.899999999998</v>
      </c>
      <c r="S1226" t="str">
        <f>IF(Table1[[#This Row],[discount_percentage]]&lt;0.25, "Low", IF(Table1[[#This Row],[discount_percentage]]&lt;0.5, "Medium", "High"))</f>
        <v>Medium</v>
      </c>
    </row>
    <row r="1227" spans="1:19" x14ac:dyDescent="0.25">
      <c r="A1227" t="s">
        <v>2677</v>
      </c>
      <c r="B1227" t="s">
        <v>2678</v>
      </c>
      <c r="C1227" t="str">
        <f>TRIM(LEFT(Table1[[#This Row],[product_name]], FIND(" ", Table1[[#This Row],[product_name]], FIND(" ", Table1[[#This Row],[product_name]], FIND(" ", Table1[[#This Row],[product_name]])+1)+1)))</f>
        <v>SaiEllin Room Heater</v>
      </c>
      <c r="D1227" t="str">
        <f>PROPER(Table1[[#This Row],[Column1]])</f>
        <v>Saiellin Room Heater</v>
      </c>
      <c r="E1227" t="s">
        <v>1311</v>
      </c>
      <c r="F1227" t="s">
        <v>2214</v>
      </c>
      <c r="G1227" t="s">
        <v>2227</v>
      </c>
      <c r="H1227" t="s">
        <v>2321</v>
      </c>
      <c r="I1227" s="1">
        <v>1547</v>
      </c>
      <c r="J1227" s="1">
        <v>1999</v>
      </c>
      <c r="K1227" s="4">
        <v>0.51</v>
      </c>
      <c r="L1227">
        <f>IF(Table1[[#This Row],[discount_percentage]]&gt;=0.5, 1,0)</f>
        <v>1</v>
      </c>
      <c r="M1227">
        <v>3.9</v>
      </c>
      <c r="N1227" s="2">
        <v>157</v>
      </c>
      <c r="O1227" s="5">
        <f>IF(Table1[[#This Row],[rating_count]]&lt;1000, 1, 0)</f>
        <v>1</v>
      </c>
      <c r="P1227" s="6">
        <f>Table1[[#This Row],[actual_price]]*Table1[[#This Row],[rating_count]]</f>
        <v>313843</v>
      </c>
      <c r="Q1227" s="3" t="str">
        <f>IF(Table1[[#This Row],[discounted_price]]&lt;200, "₹ 200",IF(Table1[[#This Row],[discounted_price]]&lt;=500,"₹ 200-₹ 500", "&gt;₹ 500"))</f>
        <v>&gt;₹ 500</v>
      </c>
      <c r="R1227">
        <f>Table1[[#This Row],[rating]]*Table1[[#This Row],[rating_count]]</f>
        <v>612.29999999999995</v>
      </c>
      <c r="S1227" t="str">
        <f>IF(Table1[[#This Row],[discount_percentage]]&lt;0.25, "Low", IF(Table1[[#This Row],[discount_percentage]]&lt;0.5, "Medium", "High"))</f>
        <v>High</v>
      </c>
    </row>
    <row r="1228" spans="1:19" x14ac:dyDescent="0.25">
      <c r="A1228" t="s">
        <v>2679</v>
      </c>
      <c r="B1228" t="s">
        <v>2680</v>
      </c>
      <c r="C1228" t="str">
        <f>TRIM(LEFT(Table1[[#This Row],[product_name]], FIND(" ", Table1[[#This Row],[product_name]], FIND(" ", Table1[[#This Row],[product_name]], FIND(" ", Table1[[#This Row],[product_name]])+1)+1)))</f>
        <v>Bajaj Majesty Duetto</v>
      </c>
      <c r="D1228" t="str">
        <f>PROPER(Table1[[#This Row],[Column1]])</f>
        <v>Bajaj Majesty Duetto</v>
      </c>
      <c r="E1228" t="s">
        <v>1311</v>
      </c>
      <c r="F1228" t="s">
        <v>2214</v>
      </c>
      <c r="G1228" t="s">
        <v>2215</v>
      </c>
      <c r="H1228" t="s">
        <v>2256</v>
      </c>
      <c r="I1228" s="1">
        <v>499</v>
      </c>
      <c r="J1228" s="1">
        <v>7445</v>
      </c>
      <c r="K1228" s="4">
        <v>0.28000000000000003</v>
      </c>
      <c r="L1228">
        <f>IF(Table1[[#This Row],[discount_percentage]]&gt;=0.5, 1,0)</f>
        <v>0</v>
      </c>
      <c r="M1228">
        <v>3.9</v>
      </c>
      <c r="N1228" s="2">
        <v>3584</v>
      </c>
      <c r="O1228" s="5">
        <f>IF(Table1[[#This Row],[rating_count]]&lt;1000, 1, 0)</f>
        <v>0</v>
      </c>
      <c r="P1228" s="6">
        <f>Table1[[#This Row],[actual_price]]*Table1[[#This Row],[rating_count]]</f>
        <v>26682880</v>
      </c>
      <c r="Q1228" s="3" t="str">
        <f>IF(Table1[[#This Row],[discounted_price]]&lt;200, "₹ 200",IF(Table1[[#This Row],[discounted_price]]&lt;=500,"₹ 200-₹ 500", "&gt;₹ 500"))</f>
        <v>₹ 200-₹ 500</v>
      </c>
      <c r="R1228">
        <f>Table1[[#This Row],[rating]]*Table1[[#This Row],[rating_count]]</f>
        <v>13977.6</v>
      </c>
      <c r="S1228" t="str">
        <f>IF(Table1[[#This Row],[discount_percentage]]&lt;0.25, "Low", IF(Table1[[#This Row],[discount_percentage]]&lt;0.5, "Medium", "High"))</f>
        <v>Medium</v>
      </c>
    </row>
    <row r="1229" spans="1:19" x14ac:dyDescent="0.25">
      <c r="A1229" t="s">
        <v>2681</v>
      </c>
      <c r="B1229" t="s">
        <v>2682</v>
      </c>
      <c r="C1229" t="str">
        <f>TRIM(LEFT(Table1[[#This Row],[product_name]], FIND(" ", Table1[[#This Row],[product_name]], FIND(" ", Table1[[#This Row],[product_name]], FIND(" ", Table1[[#This Row],[product_name]])+1)+1)))</f>
        <v>Black + Decker</v>
      </c>
      <c r="D1229" t="str">
        <f>PROPER(Table1[[#This Row],[Column1]])</f>
        <v>Black + Decker</v>
      </c>
      <c r="E1229" t="s">
        <v>1311</v>
      </c>
      <c r="F1229" t="s">
        <v>2219</v>
      </c>
      <c r="G1229" t="s">
        <v>2264</v>
      </c>
      <c r="H1229" t="s">
        <v>2291</v>
      </c>
      <c r="I1229" s="1">
        <v>510</v>
      </c>
      <c r="J1229" s="1">
        <v>3500</v>
      </c>
      <c r="K1229" s="4">
        <v>0.09</v>
      </c>
      <c r="L1229">
        <f>IF(Table1[[#This Row],[discount_percentage]]&gt;=0.5, 1,0)</f>
        <v>0</v>
      </c>
      <c r="M1229">
        <v>4.2</v>
      </c>
      <c r="N1229" s="2">
        <v>1899</v>
      </c>
      <c r="O1229" s="5">
        <f>IF(Table1[[#This Row],[rating_count]]&lt;1000, 1, 0)</f>
        <v>0</v>
      </c>
      <c r="P1229" s="6">
        <f>Table1[[#This Row],[actual_price]]*Table1[[#This Row],[rating_count]]</f>
        <v>6646500</v>
      </c>
      <c r="Q1229" s="3" t="str">
        <f>IF(Table1[[#This Row],[discounted_price]]&lt;200, "₹ 200",IF(Table1[[#This Row],[discounted_price]]&lt;=500,"₹ 200-₹ 500", "&gt;₹ 500"))</f>
        <v>&gt;₹ 500</v>
      </c>
      <c r="R1229">
        <f>Table1[[#This Row],[rating]]*Table1[[#This Row],[rating_count]]</f>
        <v>7975.8</v>
      </c>
      <c r="S1229" t="str">
        <f>IF(Table1[[#This Row],[discount_percentage]]&lt;0.25, "Low", IF(Table1[[#This Row],[discount_percentage]]&lt;0.5, "Medium", "High"))</f>
        <v>Low</v>
      </c>
    </row>
    <row r="1230" spans="1:19" x14ac:dyDescent="0.25">
      <c r="A1230" t="s">
        <v>2683</v>
      </c>
      <c r="B1230" t="s">
        <v>2684</v>
      </c>
      <c r="C1230" t="str">
        <f>TRIM(LEFT(Table1[[#This Row],[product_name]], FIND(" ", Table1[[#This Row],[product_name]], FIND(" ", Table1[[#This Row],[product_name]], FIND(" ", Table1[[#This Row],[product_name]])+1)+1)))</f>
        <v>Inalsa Hand Blender|</v>
      </c>
      <c r="D1230" t="str">
        <f>PROPER(Table1[[#This Row],[Column1]])</f>
        <v>Inalsa Hand Blender|</v>
      </c>
      <c r="E1230" t="s">
        <v>1311</v>
      </c>
      <c r="F1230" t="s">
        <v>2219</v>
      </c>
      <c r="G1230" t="s">
        <v>2264</v>
      </c>
      <c r="H1230" t="s">
        <v>2265</v>
      </c>
      <c r="I1230" s="1">
        <v>1899</v>
      </c>
      <c r="J1230" s="1">
        <v>1395</v>
      </c>
      <c r="K1230" s="4">
        <v>0.3</v>
      </c>
      <c r="L1230">
        <f>IF(Table1[[#This Row],[discount_percentage]]&gt;=0.5, 1,0)</f>
        <v>0</v>
      </c>
      <c r="M1230">
        <v>4.2</v>
      </c>
      <c r="N1230" s="2">
        <v>15252</v>
      </c>
      <c r="O1230" s="5">
        <f>IF(Table1[[#This Row],[rating_count]]&lt;1000, 1, 0)</f>
        <v>0</v>
      </c>
      <c r="P1230" s="6">
        <f>Table1[[#This Row],[actual_price]]*Table1[[#This Row],[rating_count]]</f>
        <v>21276540</v>
      </c>
      <c r="Q1230" s="3" t="str">
        <f>IF(Table1[[#This Row],[discounted_price]]&lt;200, "₹ 200",IF(Table1[[#This Row],[discounted_price]]&lt;=500,"₹ 200-₹ 500", "&gt;₹ 500"))</f>
        <v>&gt;₹ 500</v>
      </c>
      <c r="R1230">
        <f>Table1[[#This Row],[rating]]*Table1[[#This Row],[rating_count]]</f>
        <v>64058.400000000001</v>
      </c>
      <c r="S1230" t="str">
        <f>IF(Table1[[#This Row],[discount_percentage]]&lt;0.25, "Low", IF(Table1[[#This Row],[discount_percentage]]&lt;0.5, "Medium", "High"))</f>
        <v>Medium</v>
      </c>
    </row>
    <row r="1231" spans="1:19" x14ac:dyDescent="0.25">
      <c r="A1231" t="s">
        <v>2685</v>
      </c>
      <c r="B1231" t="s">
        <v>2686</v>
      </c>
      <c r="C1231" t="str">
        <f>TRIM(LEFT(Table1[[#This Row],[product_name]], FIND(" ", Table1[[#This Row],[product_name]], FIND(" ", Table1[[#This Row],[product_name]], FIND(" ", Table1[[#This Row],[product_name]])+1)+1)))</f>
        <v>Longway Blaze 2</v>
      </c>
      <c r="D1231" t="str">
        <f>PROPER(Table1[[#This Row],[Column1]])</f>
        <v>Longway Blaze 2</v>
      </c>
      <c r="E1231" t="s">
        <v>1311</v>
      </c>
      <c r="F1231" t="s">
        <v>2219</v>
      </c>
      <c r="G1231" t="s">
        <v>2264</v>
      </c>
      <c r="H1231" t="s">
        <v>2265</v>
      </c>
      <c r="I1231" s="1">
        <v>2599</v>
      </c>
      <c r="J1231" s="1">
        <v>2199</v>
      </c>
      <c r="K1231" s="4">
        <v>0.57999999999999996</v>
      </c>
      <c r="L1231">
        <f>IF(Table1[[#This Row],[discount_percentage]]&gt;=0.5, 1,0)</f>
        <v>1</v>
      </c>
      <c r="M1231">
        <v>3.7</v>
      </c>
      <c r="N1231" s="2">
        <v>4</v>
      </c>
      <c r="O1231" s="5">
        <f>IF(Table1[[#This Row],[rating_count]]&lt;1000, 1, 0)</f>
        <v>1</v>
      </c>
      <c r="P1231" s="6">
        <f>Table1[[#This Row],[actual_price]]*Table1[[#This Row],[rating_count]]</f>
        <v>8796</v>
      </c>
      <c r="Q1231" s="3" t="str">
        <f>IF(Table1[[#This Row],[discounted_price]]&lt;200, "₹ 200",IF(Table1[[#This Row],[discounted_price]]&lt;=500,"₹ 200-₹ 500", "&gt;₹ 500"))</f>
        <v>&gt;₹ 500</v>
      </c>
      <c r="R1231">
        <f>Table1[[#This Row],[rating]]*Table1[[#This Row],[rating_count]]</f>
        <v>14.8</v>
      </c>
      <c r="S1231" t="str">
        <f>IF(Table1[[#This Row],[discount_percentage]]&lt;0.25, "Low", IF(Table1[[#This Row],[discount_percentage]]&lt;0.5, "Medium", "High"))</f>
        <v>High</v>
      </c>
    </row>
    <row r="1232" spans="1:19" x14ac:dyDescent="0.25">
      <c r="A1232" t="s">
        <v>2687</v>
      </c>
      <c r="B1232" t="s">
        <v>2688</v>
      </c>
      <c r="C1232" t="str">
        <f>TRIM(LEFT(Table1[[#This Row],[product_name]], FIND(" ", Table1[[#This Row],[product_name]], FIND(" ", Table1[[#This Row],[product_name]], FIND(" ", Table1[[#This Row],[product_name]])+1)+1)))</f>
        <v>Prestige PWG 07</v>
      </c>
      <c r="D1232" t="str">
        <f>PROPER(Table1[[#This Row],[Column1]])</f>
        <v>Prestige Pwg 07</v>
      </c>
      <c r="E1232" t="s">
        <v>1311</v>
      </c>
      <c r="F1232" t="s">
        <v>2214</v>
      </c>
      <c r="G1232" t="s">
        <v>2215</v>
      </c>
      <c r="H1232" t="s">
        <v>2334</v>
      </c>
      <c r="I1232" s="1">
        <v>1199</v>
      </c>
      <c r="J1232" s="1">
        <v>4330</v>
      </c>
      <c r="K1232" s="4">
        <v>0.14000000000000001</v>
      </c>
      <c r="L1232">
        <f>IF(Table1[[#This Row],[discount_percentage]]&gt;=0.5, 1,0)</f>
        <v>0</v>
      </c>
      <c r="M1232">
        <v>3.7</v>
      </c>
      <c r="N1232" s="2">
        <v>1662</v>
      </c>
      <c r="O1232" s="5">
        <f>IF(Table1[[#This Row],[rating_count]]&lt;1000, 1, 0)</f>
        <v>0</v>
      </c>
      <c r="P1232" s="6">
        <f>Table1[[#This Row],[actual_price]]*Table1[[#This Row],[rating_count]]</f>
        <v>7196460</v>
      </c>
      <c r="Q1232" s="3" t="str">
        <f>IF(Table1[[#This Row],[discounted_price]]&lt;200, "₹ 200",IF(Table1[[#This Row],[discounted_price]]&lt;=500,"₹ 200-₹ 500", "&gt;₹ 500"))</f>
        <v>&gt;₹ 500</v>
      </c>
      <c r="R1232">
        <f>Table1[[#This Row],[rating]]*Table1[[#This Row],[rating_count]]</f>
        <v>6149.4000000000005</v>
      </c>
      <c r="S1232" t="str">
        <f>IF(Table1[[#This Row],[discount_percentage]]&lt;0.25, "Low", IF(Table1[[#This Row],[discount_percentage]]&lt;0.5, "Medium", "High"))</f>
        <v>Low</v>
      </c>
    </row>
    <row r="1233" spans="1:19" x14ac:dyDescent="0.25">
      <c r="A1233" t="s">
        <v>2689</v>
      </c>
      <c r="B1233" t="s">
        <v>2690</v>
      </c>
      <c r="C1233" t="str">
        <f>TRIM(LEFT(Table1[[#This Row],[product_name]], FIND(" ", Table1[[#This Row],[product_name]], FIND(" ", Table1[[#This Row],[product_name]], FIND(" ", Table1[[#This Row],[product_name]])+1)+1)))</f>
        <v>Pigeon Zest Mixer</v>
      </c>
      <c r="D1233" t="str">
        <f>PROPER(Table1[[#This Row],[Column1]])</f>
        <v>Pigeon Zest Mixer</v>
      </c>
      <c r="E1233" t="s">
        <v>1311</v>
      </c>
      <c r="F1233" t="s">
        <v>2219</v>
      </c>
      <c r="G1233" t="s">
        <v>2264</v>
      </c>
      <c r="H1233" t="s">
        <v>2265</v>
      </c>
      <c r="I1233" s="1">
        <v>999</v>
      </c>
      <c r="J1233" s="1">
        <v>4295</v>
      </c>
      <c r="K1233" s="4">
        <v>0.53</v>
      </c>
      <c r="L1233">
        <f>IF(Table1[[#This Row],[discount_percentage]]&gt;=0.5, 1,0)</f>
        <v>1</v>
      </c>
      <c r="M1233">
        <v>3.4</v>
      </c>
      <c r="N1233" s="2">
        <v>422</v>
      </c>
      <c r="O1233" s="5">
        <f>IF(Table1[[#This Row],[rating_count]]&lt;1000, 1, 0)</f>
        <v>1</v>
      </c>
      <c r="P1233" s="6">
        <f>Table1[[#This Row],[actual_price]]*Table1[[#This Row],[rating_count]]</f>
        <v>1812490</v>
      </c>
      <c r="Q1233" s="3" t="str">
        <f>IF(Table1[[#This Row],[discounted_price]]&lt;200, "₹ 200",IF(Table1[[#This Row],[discounted_price]]&lt;=500,"₹ 200-₹ 500", "&gt;₹ 500"))</f>
        <v>&gt;₹ 500</v>
      </c>
      <c r="R1233">
        <f>Table1[[#This Row],[rating]]*Table1[[#This Row],[rating_count]]</f>
        <v>1434.8</v>
      </c>
      <c r="S1233" t="str">
        <f>IF(Table1[[#This Row],[discount_percentage]]&lt;0.25, "Low", IF(Table1[[#This Row],[discount_percentage]]&lt;0.5, "Medium", "High"))</f>
        <v>High</v>
      </c>
    </row>
    <row r="1234" spans="1:19" x14ac:dyDescent="0.25">
      <c r="A1234" t="s">
        <v>2691</v>
      </c>
      <c r="B1234" t="s">
        <v>2692</v>
      </c>
      <c r="C1234" t="str">
        <f>TRIM(LEFT(Table1[[#This Row],[product_name]], FIND(" ", Table1[[#This Row],[product_name]], FIND(" ", Table1[[#This Row],[product_name]], FIND(" ", Table1[[#This Row],[product_name]])+1)+1)))</f>
        <v>Borosil Volcano 13</v>
      </c>
      <c r="D1234" t="str">
        <f>PROPER(Table1[[#This Row],[Column1]])</f>
        <v>Borosil Volcano 13</v>
      </c>
      <c r="E1234" t="s">
        <v>1311</v>
      </c>
      <c r="F1234" t="s">
        <v>2214</v>
      </c>
      <c r="G1234" t="s">
        <v>2215</v>
      </c>
      <c r="H1234" t="s">
        <v>2247</v>
      </c>
      <c r="I1234" s="1">
        <v>1999</v>
      </c>
      <c r="J1234" s="1">
        <v>18990</v>
      </c>
      <c r="K1234" s="4">
        <v>0.5</v>
      </c>
      <c r="L1234">
        <f>IF(Table1[[#This Row],[discount_percentage]]&gt;=0.5, 1,0)</f>
        <v>1</v>
      </c>
      <c r="M1234">
        <v>4.2</v>
      </c>
      <c r="N1234" s="2">
        <v>79</v>
      </c>
      <c r="O1234" s="5">
        <f>IF(Table1[[#This Row],[rating_count]]&lt;1000, 1, 0)</f>
        <v>1</v>
      </c>
      <c r="P1234" s="6">
        <f>Table1[[#This Row],[actual_price]]*Table1[[#This Row],[rating_count]]</f>
        <v>1500210</v>
      </c>
      <c r="Q1234" s="3" t="str">
        <f>IF(Table1[[#This Row],[discounted_price]]&lt;200, "₹ 200",IF(Table1[[#This Row],[discounted_price]]&lt;=500,"₹ 200-₹ 500", "&gt;₹ 500"))</f>
        <v>&gt;₹ 500</v>
      </c>
      <c r="R1234">
        <f>Table1[[#This Row],[rating]]*Table1[[#This Row],[rating_count]]</f>
        <v>331.8</v>
      </c>
      <c r="S1234" t="str">
        <f>IF(Table1[[#This Row],[discount_percentage]]&lt;0.25, "Low", IF(Table1[[#This Row],[discount_percentage]]&lt;0.5, "Medium", "High"))</f>
        <v>High</v>
      </c>
    </row>
    <row r="1235" spans="1:19" x14ac:dyDescent="0.25">
      <c r="A1235" t="s">
        <v>2693</v>
      </c>
      <c r="B1235" t="s">
        <v>2694</v>
      </c>
      <c r="C1235" t="str">
        <f>TRIM(LEFT(Table1[[#This Row],[product_name]], FIND(" ", Table1[[#This Row],[product_name]], FIND(" ", Table1[[#This Row],[product_name]], FIND(" ", Table1[[#This Row],[product_name]])+1)+1)))</f>
        <v>Crompton Solarium Qube</v>
      </c>
      <c r="D1235" t="str">
        <f>PROPER(Table1[[#This Row],[Column1]])</f>
        <v>Crompton Solarium Qube</v>
      </c>
      <c r="E1235" t="s">
        <v>1311</v>
      </c>
      <c r="F1235" t="s">
        <v>2214</v>
      </c>
      <c r="G1235" t="s">
        <v>2215</v>
      </c>
      <c r="H1235" t="s">
        <v>2256</v>
      </c>
      <c r="I1235" s="1">
        <v>210</v>
      </c>
      <c r="J1235" s="1">
        <v>12500</v>
      </c>
      <c r="K1235" s="4">
        <v>0.38</v>
      </c>
      <c r="L1235">
        <f>IF(Table1[[#This Row],[discount_percentage]]&gt;=0.5, 1,0)</f>
        <v>0</v>
      </c>
      <c r="M1235">
        <v>4</v>
      </c>
      <c r="N1235" s="2">
        <v>5160</v>
      </c>
      <c r="O1235" s="5">
        <f>IF(Table1[[#This Row],[rating_count]]&lt;1000, 1, 0)</f>
        <v>0</v>
      </c>
      <c r="P1235" s="6">
        <f>Table1[[#This Row],[actual_price]]*Table1[[#This Row],[rating_count]]</f>
        <v>64500000</v>
      </c>
      <c r="Q1235" s="3" t="str">
        <f>IF(Table1[[#This Row],[discounted_price]]&lt;200, "₹ 200",IF(Table1[[#This Row],[discounted_price]]&lt;=500,"₹ 200-₹ 500", "&gt;₹ 500"))</f>
        <v>₹ 200-₹ 500</v>
      </c>
      <c r="R1235">
        <f>Table1[[#This Row],[rating]]*Table1[[#This Row],[rating_count]]</f>
        <v>20640</v>
      </c>
      <c r="S1235" t="str">
        <f>IF(Table1[[#This Row],[discount_percentage]]&lt;0.25, "Low", IF(Table1[[#This Row],[discount_percentage]]&lt;0.5, "Medium", "High"))</f>
        <v>Medium</v>
      </c>
    </row>
    <row r="1236" spans="1:19" x14ac:dyDescent="0.25">
      <c r="A1236" t="s">
        <v>2695</v>
      </c>
      <c r="B1236" t="s">
        <v>2696</v>
      </c>
      <c r="C1236" t="str">
        <f>TRIM(LEFT(Table1[[#This Row],[product_name]], FIND(" ", Table1[[#This Row],[product_name]], FIND(" ", Table1[[#This Row],[product_name]], FIND(" ", Table1[[#This Row],[product_name]])+1)+1)))</f>
        <v>Singer Aroma 1.8</v>
      </c>
      <c r="D1236" t="str">
        <f>PROPER(Table1[[#This Row],[Column1]])</f>
        <v>Singer Aroma 1.8</v>
      </c>
      <c r="E1236" t="s">
        <v>1311</v>
      </c>
      <c r="F1236" t="s">
        <v>2219</v>
      </c>
      <c r="G1236" t="s">
        <v>2564</v>
      </c>
      <c r="H1236" t="s">
        <v>2565</v>
      </c>
      <c r="I1236" s="1">
        <v>14499</v>
      </c>
      <c r="J1236" s="1">
        <v>2385</v>
      </c>
      <c r="K1236" s="4">
        <v>0.6</v>
      </c>
      <c r="L1236">
        <f>IF(Table1[[#This Row],[discount_percentage]]&gt;=0.5, 1,0)</f>
        <v>1</v>
      </c>
      <c r="M1236">
        <v>4.0999999999999996</v>
      </c>
      <c r="N1236" s="2">
        <v>2311</v>
      </c>
      <c r="O1236" s="5">
        <f>IF(Table1[[#This Row],[rating_count]]&lt;1000, 1, 0)</f>
        <v>0</v>
      </c>
      <c r="P1236" s="6">
        <f>Table1[[#This Row],[actual_price]]*Table1[[#This Row],[rating_count]]</f>
        <v>5511735</v>
      </c>
      <c r="Q1236" s="3" t="str">
        <f>IF(Table1[[#This Row],[discounted_price]]&lt;200, "₹ 200",IF(Table1[[#This Row],[discounted_price]]&lt;=500,"₹ 200-₹ 500", "&gt;₹ 500"))</f>
        <v>&gt;₹ 500</v>
      </c>
      <c r="R1236">
        <f>Table1[[#This Row],[rating]]*Table1[[#This Row],[rating_count]]</f>
        <v>9475.0999999999985</v>
      </c>
      <c r="S1236" t="str">
        <f>IF(Table1[[#This Row],[discount_percentage]]&lt;0.25, "Low", IF(Table1[[#This Row],[discount_percentage]]&lt;0.5, "Medium", "High"))</f>
        <v>High</v>
      </c>
    </row>
    <row r="1237" spans="1:19" x14ac:dyDescent="0.25">
      <c r="A1237" t="s">
        <v>2697</v>
      </c>
      <c r="B1237" t="s">
        <v>2698</v>
      </c>
      <c r="C1237" t="str">
        <f>TRIM(LEFT(Table1[[#This Row],[product_name]], FIND(" ", Table1[[#This Row],[product_name]], FIND(" ", Table1[[#This Row],[product_name]], FIND(" ", Table1[[#This Row],[product_name]])+1)+1)))</f>
        <v>Orient Electric Aura</v>
      </c>
      <c r="D1237" t="str">
        <f>PROPER(Table1[[#This Row],[Column1]])</f>
        <v>Orient Electric Aura</v>
      </c>
      <c r="E1237" t="s">
        <v>1311</v>
      </c>
      <c r="F1237" t="s">
        <v>2301</v>
      </c>
      <c r="G1237" t="s">
        <v>2302</v>
      </c>
      <c r="H1237" t="s">
        <v>2303</v>
      </c>
      <c r="I1237" s="1">
        <v>950</v>
      </c>
      <c r="J1237" s="1">
        <v>4890</v>
      </c>
      <c r="K1237" s="4">
        <v>0.43</v>
      </c>
      <c r="L1237">
        <f>IF(Table1[[#This Row],[discount_percentage]]&gt;=0.5, 1,0)</f>
        <v>0</v>
      </c>
      <c r="M1237">
        <v>3.9</v>
      </c>
      <c r="N1237" s="2">
        <v>588</v>
      </c>
      <c r="O1237" s="5">
        <f>IF(Table1[[#This Row],[rating_count]]&lt;1000, 1, 0)</f>
        <v>1</v>
      </c>
      <c r="P1237" s="6">
        <f>Table1[[#This Row],[actual_price]]*Table1[[#This Row],[rating_count]]</f>
        <v>2875320</v>
      </c>
      <c r="Q1237" s="3" t="str">
        <f>IF(Table1[[#This Row],[discounted_price]]&lt;200, "₹ 200",IF(Table1[[#This Row],[discounted_price]]&lt;=500,"₹ 200-₹ 500", "&gt;₹ 500"))</f>
        <v>&gt;₹ 500</v>
      </c>
      <c r="R1237">
        <f>Table1[[#This Row],[rating]]*Table1[[#This Row],[rating_count]]</f>
        <v>2293.1999999999998</v>
      </c>
      <c r="S1237" t="str">
        <f>IF(Table1[[#This Row],[discount_percentage]]&lt;0.25, "Low", IF(Table1[[#This Row],[discount_percentage]]&lt;0.5, "Medium", "High"))</f>
        <v>Medium</v>
      </c>
    </row>
    <row r="1238" spans="1:19" x14ac:dyDescent="0.25">
      <c r="A1238" t="s">
        <v>2699</v>
      </c>
      <c r="B1238" t="s">
        <v>2700</v>
      </c>
      <c r="C1238" t="str">
        <f>TRIM(LEFT(Table1[[#This Row],[product_name]], FIND(" ", Table1[[#This Row],[product_name]], FIND(" ", Table1[[#This Row],[product_name]], FIND(" ", Table1[[#This Row],[product_name]])+1)+1)))</f>
        <v>Crompton Brio 1000-Watts</v>
      </c>
      <c r="D1238" t="str">
        <f>PROPER(Table1[[#This Row],[Column1]])</f>
        <v>Crompton Brio 1000-Watts</v>
      </c>
      <c r="E1238" t="s">
        <v>1311</v>
      </c>
      <c r="F1238" t="s">
        <v>2214</v>
      </c>
      <c r="G1238" t="s">
        <v>2215</v>
      </c>
      <c r="H1238" t="s">
        <v>2298</v>
      </c>
      <c r="I1238" s="1">
        <v>7199</v>
      </c>
      <c r="J1238" s="1">
        <v>1100</v>
      </c>
      <c r="K1238" s="4">
        <v>0.41</v>
      </c>
      <c r="L1238">
        <f>IF(Table1[[#This Row],[discount_percentage]]&gt;=0.5, 1,0)</f>
        <v>0</v>
      </c>
      <c r="M1238">
        <v>4</v>
      </c>
      <c r="N1238" s="2">
        <v>3271</v>
      </c>
      <c r="O1238" s="5">
        <f>IF(Table1[[#This Row],[rating_count]]&lt;1000, 1, 0)</f>
        <v>0</v>
      </c>
      <c r="P1238" s="6">
        <f>Table1[[#This Row],[actual_price]]*Table1[[#This Row],[rating_count]]</f>
        <v>3598100</v>
      </c>
      <c r="Q1238" s="3" t="str">
        <f>IF(Table1[[#This Row],[discounted_price]]&lt;200, "₹ 200",IF(Table1[[#This Row],[discounted_price]]&lt;=500,"₹ 200-₹ 500", "&gt;₹ 500"))</f>
        <v>&gt;₹ 500</v>
      </c>
      <c r="R1238">
        <f>Table1[[#This Row],[rating]]*Table1[[#This Row],[rating_count]]</f>
        <v>13084</v>
      </c>
      <c r="S1238" t="str">
        <f>IF(Table1[[#This Row],[discount_percentage]]&lt;0.25, "Low", IF(Table1[[#This Row],[discount_percentage]]&lt;0.5, "Medium", "High"))</f>
        <v>Medium</v>
      </c>
    </row>
    <row r="1239" spans="1:19" x14ac:dyDescent="0.25">
      <c r="A1239" t="s">
        <v>2701</v>
      </c>
      <c r="B1239" t="s">
        <v>2702</v>
      </c>
      <c r="C1239" t="str">
        <f>TRIM(LEFT(Table1[[#This Row],[product_name]], FIND(" ", Table1[[#This Row],[product_name]], FIND(" ", Table1[[#This Row],[product_name]], FIND(" ", Table1[[#This Row],[product_name]])+1)+1)))</f>
        <v>Butterfly Hero Mixer</v>
      </c>
      <c r="D1239" t="str">
        <f>PROPER(Table1[[#This Row],[Column1]])</f>
        <v>Butterfly Hero Mixer</v>
      </c>
      <c r="E1239" t="s">
        <v>1311</v>
      </c>
      <c r="F1239" t="s">
        <v>2219</v>
      </c>
      <c r="G1239" t="s">
        <v>2220</v>
      </c>
      <c r="H1239" t="s">
        <v>2221</v>
      </c>
      <c r="I1239" s="1">
        <v>2439</v>
      </c>
      <c r="J1239" s="1">
        <v>3899</v>
      </c>
      <c r="K1239" s="4">
        <v>0.43</v>
      </c>
      <c r="L1239">
        <f>IF(Table1[[#This Row],[discount_percentage]]&gt;=0.5, 1,0)</f>
        <v>0</v>
      </c>
      <c r="M1239">
        <v>3.9</v>
      </c>
      <c r="N1239" s="2">
        <v>11004</v>
      </c>
      <c r="O1239" s="5">
        <f>IF(Table1[[#This Row],[rating_count]]&lt;1000, 1, 0)</f>
        <v>0</v>
      </c>
      <c r="P1239" s="6">
        <f>Table1[[#This Row],[actual_price]]*Table1[[#This Row],[rating_count]]</f>
        <v>42904596</v>
      </c>
      <c r="Q1239" s="3" t="str">
        <f>IF(Table1[[#This Row],[discounted_price]]&lt;200, "₹ 200",IF(Table1[[#This Row],[discounted_price]]&lt;=500,"₹ 200-₹ 500", "&gt;₹ 500"))</f>
        <v>&gt;₹ 500</v>
      </c>
      <c r="R1239">
        <f>Table1[[#This Row],[rating]]*Table1[[#This Row],[rating_count]]</f>
        <v>42915.6</v>
      </c>
      <c r="S1239" t="str">
        <f>IF(Table1[[#This Row],[discount_percentage]]&lt;0.25, "Low", IF(Table1[[#This Row],[discount_percentage]]&lt;0.5, "Medium", "High"))</f>
        <v>Medium</v>
      </c>
    </row>
    <row r="1240" spans="1:19" x14ac:dyDescent="0.25">
      <c r="A1240" t="s">
        <v>2703</v>
      </c>
      <c r="B1240" t="s">
        <v>2704</v>
      </c>
      <c r="C1240" t="str">
        <f>TRIM(LEFT(Table1[[#This Row],[product_name]], FIND(" ", Table1[[#This Row],[product_name]], FIND(" ", Table1[[#This Row],[product_name]], FIND(" ", Table1[[#This Row],[product_name]])+1)+1)))</f>
        <v>Racold Eterno Pro</v>
      </c>
      <c r="D1240" t="str">
        <f>PROPER(Table1[[#This Row],[Column1]])</f>
        <v>Racold Eterno Pro</v>
      </c>
      <c r="E1240" t="s">
        <v>1311</v>
      </c>
      <c r="F1240" t="s">
        <v>2214</v>
      </c>
      <c r="G1240" t="s">
        <v>2227</v>
      </c>
      <c r="H1240" t="s">
        <v>2228</v>
      </c>
      <c r="I1240" s="1">
        <v>7799</v>
      </c>
      <c r="J1240" s="1">
        <v>16899</v>
      </c>
      <c r="K1240" s="4">
        <v>0.49</v>
      </c>
      <c r="L1240">
        <f>IF(Table1[[#This Row],[discount_percentage]]&gt;=0.5, 1,0)</f>
        <v>0</v>
      </c>
      <c r="M1240">
        <v>4.2</v>
      </c>
      <c r="N1240" s="2">
        <v>3195</v>
      </c>
      <c r="O1240" s="5">
        <f>IF(Table1[[#This Row],[rating_count]]&lt;1000, 1, 0)</f>
        <v>0</v>
      </c>
      <c r="P1240" s="6">
        <f>Table1[[#This Row],[actual_price]]*Table1[[#This Row],[rating_count]]</f>
        <v>53992305</v>
      </c>
      <c r="Q1240" s="3" t="str">
        <f>IF(Table1[[#This Row],[discounted_price]]&lt;200, "₹ 200",IF(Table1[[#This Row],[discounted_price]]&lt;=500,"₹ 200-₹ 500", "&gt;₹ 500"))</f>
        <v>&gt;₹ 500</v>
      </c>
      <c r="R1240">
        <f>Table1[[#This Row],[rating]]*Table1[[#This Row],[rating_count]]</f>
        <v>13419</v>
      </c>
      <c r="S1240" t="str">
        <f>IF(Table1[[#This Row],[discount_percentage]]&lt;0.25, "Low", IF(Table1[[#This Row],[discount_percentage]]&lt;0.5, "Medium", "High"))</f>
        <v>Medium</v>
      </c>
    </row>
    <row r="1241" spans="1:19" x14ac:dyDescent="0.25">
      <c r="A1241" t="s">
        <v>2705</v>
      </c>
      <c r="B1241" t="s">
        <v>2706</v>
      </c>
      <c r="C1241" t="str">
        <f>TRIM(LEFT(Table1[[#This Row],[product_name]], FIND(" ", Table1[[#This Row],[product_name]], FIND(" ", Table1[[#This Row],[product_name]], FIND(" ", Table1[[#This Row],[product_name]])+1)+1)))</f>
        <v>LG 1.5 Ton</v>
      </c>
      <c r="D1241" t="str">
        <f>PROPER(Table1[[#This Row],[Column1]])</f>
        <v>Lg 1.5 Ton</v>
      </c>
      <c r="E1241" t="s">
        <v>1311</v>
      </c>
      <c r="F1241" t="s">
        <v>2214</v>
      </c>
      <c r="G1241" t="s">
        <v>2215</v>
      </c>
      <c r="H1241" t="s">
        <v>2368</v>
      </c>
      <c r="I1241" s="1">
        <v>1599</v>
      </c>
      <c r="J1241" s="1">
        <v>75990</v>
      </c>
      <c r="K1241" s="4">
        <v>0.43</v>
      </c>
      <c r="L1241">
        <f>IF(Table1[[#This Row],[discount_percentage]]&gt;=0.5, 1,0)</f>
        <v>0</v>
      </c>
      <c r="M1241">
        <v>4.3</v>
      </c>
      <c r="N1241" s="2">
        <v>3231</v>
      </c>
      <c r="O1241" s="5">
        <f>IF(Table1[[#This Row],[rating_count]]&lt;1000, 1, 0)</f>
        <v>0</v>
      </c>
      <c r="P1241" s="6">
        <f>Table1[[#This Row],[actual_price]]*Table1[[#This Row],[rating_count]]</f>
        <v>245523690</v>
      </c>
      <c r="Q1241" s="3" t="str">
        <f>IF(Table1[[#This Row],[discounted_price]]&lt;200, "₹ 200",IF(Table1[[#This Row],[discounted_price]]&lt;=500,"₹ 200-₹ 500", "&gt;₹ 500"))</f>
        <v>&gt;₹ 500</v>
      </c>
      <c r="R1241">
        <f>Table1[[#This Row],[rating]]*Table1[[#This Row],[rating_count]]</f>
        <v>13893.3</v>
      </c>
      <c r="S1241" t="str">
        <f>IF(Table1[[#This Row],[discount_percentage]]&lt;0.25, "Low", IF(Table1[[#This Row],[discount_percentage]]&lt;0.5, "Medium", "High"))</f>
        <v>Medium</v>
      </c>
    </row>
    <row r="1242" spans="1:19" x14ac:dyDescent="0.25">
      <c r="A1242" t="s">
        <v>2707</v>
      </c>
      <c r="B1242" t="s">
        <v>2708</v>
      </c>
      <c r="C1242" t="str">
        <f>TRIM(LEFT(Table1[[#This Row],[product_name]], FIND(" ", Table1[[#This Row],[product_name]], FIND(" ", Table1[[#This Row],[product_name]], FIND(" ", Table1[[#This Row],[product_name]])+1)+1)))</f>
        <v>Eureka Forbes Aquasure</v>
      </c>
      <c r="D1242" t="str">
        <f>PROPER(Table1[[#This Row],[Column1]])</f>
        <v>Eureka Forbes Aquasure</v>
      </c>
      <c r="E1242" t="s">
        <v>1311</v>
      </c>
      <c r="F1242" t="s">
        <v>2214</v>
      </c>
      <c r="G1242" t="s">
        <v>2215</v>
      </c>
      <c r="H1242" t="s">
        <v>2261</v>
      </c>
      <c r="I1242" s="1">
        <v>2899</v>
      </c>
      <c r="J1242" s="1">
        <v>825</v>
      </c>
      <c r="K1242" s="4">
        <v>0</v>
      </c>
      <c r="L1242">
        <f>IF(Table1[[#This Row],[discount_percentage]]&gt;=0.5, 1,0)</f>
        <v>0</v>
      </c>
      <c r="M1242">
        <v>4</v>
      </c>
      <c r="N1242" s="2">
        <v>3246</v>
      </c>
      <c r="O1242" s="5">
        <f>IF(Table1[[#This Row],[rating_count]]&lt;1000, 1, 0)</f>
        <v>0</v>
      </c>
      <c r="P1242" s="6">
        <f>Table1[[#This Row],[actual_price]]*Table1[[#This Row],[rating_count]]</f>
        <v>2677950</v>
      </c>
      <c r="Q1242" s="3" t="str">
        <f>IF(Table1[[#This Row],[discounted_price]]&lt;200, "₹ 200",IF(Table1[[#This Row],[discounted_price]]&lt;=500,"₹ 200-₹ 500", "&gt;₹ 500"))</f>
        <v>&gt;₹ 500</v>
      </c>
      <c r="R1242">
        <f>Table1[[#This Row],[rating]]*Table1[[#This Row],[rating_count]]</f>
        <v>12984</v>
      </c>
      <c r="S1242" t="str">
        <f>IF(Table1[[#This Row],[discount_percentage]]&lt;0.25, "Low", IF(Table1[[#This Row],[discount_percentage]]&lt;0.5, "Medium", "High"))</f>
        <v>Low</v>
      </c>
    </row>
    <row r="1243" spans="1:19" x14ac:dyDescent="0.25">
      <c r="A1243" t="s">
        <v>2709</v>
      </c>
      <c r="B1243" t="s">
        <v>2710</v>
      </c>
      <c r="C1243" t="str">
        <f>TRIM(LEFT(Table1[[#This Row],[product_name]], FIND(" ", Table1[[#This Row],[product_name]], FIND(" ", Table1[[#This Row],[product_name]], FIND(" ", Table1[[#This Row],[product_name]])+1)+1)))</f>
        <v>Green Tales Heat</v>
      </c>
      <c r="D1243" t="str">
        <f>PROPER(Table1[[#This Row],[Column1]])</f>
        <v>Green Tales Heat</v>
      </c>
      <c r="E1243" t="s">
        <v>1311</v>
      </c>
      <c r="F1243" t="s">
        <v>2214</v>
      </c>
      <c r="G1243" t="s">
        <v>2604</v>
      </c>
      <c r="H1243" t="s">
        <v>2605</v>
      </c>
      <c r="I1243" s="1">
        <v>9799</v>
      </c>
      <c r="J1243" s="1">
        <v>300</v>
      </c>
      <c r="K1243" s="4">
        <v>0.46</v>
      </c>
      <c r="L1243">
        <f>IF(Table1[[#This Row],[discount_percentage]]&gt;=0.5, 1,0)</f>
        <v>0</v>
      </c>
      <c r="M1243">
        <v>2.6</v>
      </c>
      <c r="N1243" s="2">
        <v>24</v>
      </c>
      <c r="O1243" s="5">
        <f>IF(Table1[[#This Row],[rating_count]]&lt;1000, 1, 0)</f>
        <v>1</v>
      </c>
      <c r="P1243" s="6">
        <f>Table1[[#This Row],[actual_price]]*Table1[[#This Row],[rating_count]]</f>
        <v>7200</v>
      </c>
      <c r="Q1243" s="3" t="str">
        <f>IF(Table1[[#This Row],[discounted_price]]&lt;200, "₹ 200",IF(Table1[[#This Row],[discounted_price]]&lt;=500,"₹ 200-₹ 500", "&gt;₹ 500"))</f>
        <v>&gt;₹ 500</v>
      </c>
      <c r="R1243">
        <f>Table1[[#This Row],[rating]]*Table1[[#This Row],[rating_count]]</f>
        <v>62.400000000000006</v>
      </c>
      <c r="S1243" t="str">
        <f>IF(Table1[[#This Row],[discount_percentage]]&lt;0.25, "Low", IF(Table1[[#This Row],[discount_percentage]]&lt;0.5, "Medium", "High"))</f>
        <v>Medium</v>
      </c>
    </row>
    <row r="1244" spans="1:19" x14ac:dyDescent="0.25">
      <c r="A1244" t="s">
        <v>2711</v>
      </c>
      <c r="B1244" t="s">
        <v>2712</v>
      </c>
      <c r="C1244" t="str">
        <f>TRIM(LEFT(Table1[[#This Row],[product_name]], FIND(" ", Table1[[#This Row],[product_name]], FIND(" ", Table1[[#This Row],[product_name]], FIND(" ", Table1[[#This Row],[product_name]])+1)+1)))</f>
        <v>SaleOn Instant Coal</v>
      </c>
      <c r="D1244" t="str">
        <f>PROPER(Table1[[#This Row],[Column1]])</f>
        <v>Saleon Instant Coal</v>
      </c>
      <c r="E1244" t="s">
        <v>1311</v>
      </c>
      <c r="F1244" t="s">
        <v>2214</v>
      </c>
      <c r="G1244" t="s">
        <v>2227</v>
      </c>
      <c r="H1244" t="s">
        <v>2228</v>
      </c>
      <c r="I1244" s="1">
        <v>3299</v>
      </c>
      <c r="J1244" s="1">
        <v>1499</v>
      </c>
      <c r="K1244" s="4">
        <v>0.54</v>
      </c>
      <c r="L1244">
        <f>IF(Table1[[#This Row],[discount_percentage]]&gt;=0.5, 1,0)</f>
        <v>1</v>
      </c>
      <c r="M1244">
        <v>3.8</v>
      </c>
      <c r="N1244" s="2">
        <v>144</v>
      </c>
      <c r="O1244" s="5">
        <f>IF(Table1[[#This Row],[rating_count]]&lt;1000, 1, 0)</f>
        <v>1</v>
      </c>
      <c r="P1244" s="6">
        <f>Table1[[#This Row],[actual_price]]*Table1[[#This Row],[rating_count]]</f>
        <v>215856</v>
      </c>
      <c r="Q1244" s="3" t="str">
        <f>IF(Table1[[#This Row],[discounted_price]]&lt;200, "₹ 200",IF(Table1[[#This Row],[discounted_price]]&lt;=500,"₹ 200-₹ 500", "&gt;₹ 500"))</f>
        <v>&gt;₹ 500</v>
      </c>
      <c r="R1244">
        <f>Table1[[#This Row],[rating]]*Table1[[#This Row],[rating_count]]</f>
        <v>547.19999999999993</v>
      </c>
      <c r="S1244" t="str">
        <f>IF(Table1[[#This Row],[discount_percentage]]&lt;0.25, "Low", IF(Table1[[#This Row],[discount_percentage]]&lt;0.5, "Medium", "High"))</f>
        <v>High</v>
      </c>
    </row>
    <row r="1245" spans="1:19" x14ac:dyDescent="0.25">
      <c r="A1245" t="s">
        <v>2713</v>
      </c>
      <c r="B1245" t="s">
        <v>2714</v>
      </c>
      <c r="C1245" t="str">
        <f>TRIM(LEFT(Table1[[#This Row],[product_name]], FIND(" ", Table1[[#This Row],[product_name]], FIND(" ", Table1[[#This Row],[product_name]], FIND(" ", Table1[[#This Row],[product_name]])+1)+1)))</f>
        <v>Sujata Chutney Steel</v>
      </c>
      <c r="D1245" t="str">
        <f>PROPER(Table1[[#This Row],[Column1]])</f>
        <v>Sujata Chutney Steel</v>
      </c>
      <c r="E1245" t="s">
        <v>1311</v>
      </c>
      <c r="F1245" t="s">
        <v>2214</v>
      </c>
      <c r="G1245" t="s">
        <v>2215</v>
      </c>
      <c r="H1245" t="s">
        <v>2256</v>
      </c>
      <c r="I1245" s="1">
        <v>669</v>
      </c>
      <c r="J1245" s="1">
        <v>747</v>
      </c>
      <c r="K1245" s="4">
        <v>0.08</v>
      </c>
      <c r="L1245">
        <f>IF(Table1[[#This Row],[discount_percentage]]&gt;=0.5, 1,0)</f>
        <v>0</v>
      </c>
      <c r="M1245">
        <v>4.5</v>
      </c>
      <c r="N1245" s="2">
        <v>2280</v>
      </c>
      <c r="O1245" s="5">
        <f>IF(Table1[[#This Row],[rating_count]]&lt;1000, 1, 0)</f>
        <v>0</v>
      </c>
      <c r="P1245" s="6">
        <f>Table1[[#This Row],[actual_price]]*Table1[[#This Row],[rating_count]]</f>
        <v>1703160</v>
      </c>
      <c r="Q1245" s="3" t="str">
        <f>IF(Table1[[#This Row],[discounted_price]]&lt;200, "₹ 200",IF(Table1[[#This Row],[discounted_price]]&lt;=500,"₹ 200-₹ 500", "&gt;₹ 500"))</f>
        <v>&gt;₹ 500</v>
      </c>
      <c r="R1245">
        <f>Table1[[#This Row],[rating]]*Table1[[#This Row],[rating_count]]</f>
        <v>10260</v>
      </c>
      <c r="S1245" t="str">
        <f>IF(Table1[[#This Row],[discount_percentage]]&lt;0.25, "Low", IF(Table1[[#This Row],[discount_percentage]]&lt;0.5, "Medium", "High"))</f>
        <v>Low</v>
      </c>
    </row>
    <row r="1246" spans="1:19" x14ac:dyDescent="0.25">
      <c r="A1246" t="s">
        <v>2715</v>
      </c>
      <c r="B1246" t="s">
        <v>2716</v>
      </c>
      <c r="C1246" t="str">
        <f>TRIM(LEFT(Table1[[#This Row],[product_name]], FIND(" ", Table1[[#This Row],[product_name]], FIND(" ", Table1[[#This Row],[product_name]], FIND(" ", Table1[[#This Row],[product_name]])+1)+1)))</f>
        <v>KHAITAN AVAANTE KA-2013</v>
      </c>
      <c r="D1246" t="str">
        <f>PROPER(Table1[[#This Row],[Column1]])</f>
        <v>Khaitan Avaante Ka-2013</v>
      </c>
      <c r="E1246" t="s">
        <v>1311</v>
      </c>
      <c r="F1246" t="s">
        <v>2214</v>
      </c>
      <c r="G1246" t="s">
        <v>2215</v>
      </c>
      <c r="H1246" t="s">
        <v>2314</v>
      </c>
      <c r="I1246" s="1">
        <v>5890</v>
      </c>
      <c r="J1246" s="1">
        <v>3999</v>
      </c>
      <c r="K1246" s="4">
        <v>0.45</v>
      </c>
      <c r="L1246">
        <f>IF(Table1[[#This Row],[discount_percentage]]&gt;=0.5, 1,0)</f>
        <v>0</v>
      </c>
      <c r="M1246">
        <v>3.5</v>
      </c>
      <c r="N1246" s="2">
        <v>340</v>
      </c>
      <c r="O1246" s="5">
        <f>IF(Table1[[#This Row],[rating_count]]&lt;1000, 1, 0)</f>
        <v>1</v>
      </c>
      <c r="P1246" s="6">
        <f>Table1[[#This Row],[actual_price]]*Table1[[#This Row],[rating_count]]</f>
        <v>1359660</v>
      </c>
      <c r="Q1246" s="3" t="str">
        <f>IF(Table1[[#This Row],[discounted_price]]&lt;200, "₹ 200",IF(Table1[[#This Row],[discounted_price]]&lt;=500,"₹ 200-₹ 500", "&gt;₹ 500"))</f>
        <v>&gt;₹ 500</v>
      </c>
      <c r="R1246">
        <f>Table1[[#This Row],[rating]]*Table1[[#This Row],[rating_count]]</f>
        <v>1190</v>
      </c>
      <c r="S1246" t="str">
        <f>IF(Table1[[#This Row],[discount_percentage]]&lt;0.25, "Low", IF(Table1[[#This Row],[discount_percentage]]&lt;0.5, "Medium", "High"))</f>
        <v>Medium</v>
      </c>
    </row>
    <row r="1247" spans="1:19" x14ac:dyDescent="0.25">
      <c r="A1247" t="s">
        <v>2717</v>
      </c>
      <c r="B1247" t="s">
        <v>2718</v>
      </c>
      <c r="C1247" t="str">
        <f>TRIM(LEFT(Table1[[#This Row],[product_name]], FIND(" ", Table1[[#This Row],[product_name]], FIND(" ", Table1[[#This Row],[product_name]], FIND(" ", Table1[[#This Row],[product_name]])+1)+1)))</f>
        <v>Kenstar 2400 Watts</v>
      </c>
      <c r="D1247" t="str">
        <f>PROPER(Table1[[#This Row],[Column1]])</f>
        <v>Kenstar 2400 Watts</v>
      </c>
      <c r="E1247" t="s">
        <v>1311</v>
      </c>
      <c r="F1247" t="s">
        <v>2214</v>
      </c>
      <c r="G1247" t="s">
        <v>2466</v>
      </c>
      <c r="H1247" t="s">
        <v>2568</v>
      </c>
      <c r="I1247" s="1">
        <v>9199</v>
      </c>
      <c r="J1247" s="1">
        <v>11990</v>
      </c>
      <c r="K1247" s="4">
        <v>0.43</v>
      </c>
      <c r="L1247">
        <f>IF(Table1[[#This Row],[discount_percentage]]&gt;=0.5, 1,0)</f>
        <v>0</v>
      </c>
      <c r="M1247">
        <v>3.9</v>
      </c>
      <c r="N1247" s="2">
        <v>144</v>
      </c>
      <c r="O1247" s="5">
        <f>IF(Table1[[#This Row],[rating_count]]&lt;1000, 1, 0)</f>
        <v>1</v>
      </c>
      <c r="P1247" s="6">
        <f>Table1[[#This Row],[actual_price]]*Table1[[#This Row],[rating_count]]</f>
        <v>1726560</v>
      </c>
      <c r="Q1247" s="3" t="str">
        <f>IF(Table1[[#This Row],[discounted_price]]&lt;200, "₹ 200",IF(Table1[[#This Row],[discounted_price]]&lt;=500,"₹ 200-₹ 500", "&gt;₹ 500"))</f>
        <v>&gt;₹ 500</v>
      </c>
      <c r="R1247">
        <f>Table1[[#This Row],[rating]]*Table1[[#This Row],[rating_count]]</f>
        <v>561.6</v>
      </c>
      <c r="S1247" t="str">
        <f>IF(Table1[[#This Row],[discount_percentage]]&lt;0.25, "Low", IF(Table1[[#This Row],[discount_percentage]]&lt;0.5, "Medium", "High"))</f>
        <v>Medium</v>
      </c>
    </row>
    <row r="1248" spans="1:19" x14ac:dyDescent="0.25">
      <c r="A1248" t="s">
        <v>2719</v>
      </c>
      <c r="B1248" t="s">
        <v>2720</v>
      </c>
      <c r="C1248" t="str">
        <f>TRIM(LEFT(Table1[[#This Row],[product_name]], FIND(" ", Table1[[#This Row],[product_name]], FIND(" ", Table1[[#This Row],[product_name]], FIND(" ", Table1[[#This Row],[product_name]])+1)+1)))</f>
        <v>NEXOMS Instant Heating</v>
      </c>
      <c r="D1248" t="str">
        <f>PROPER(Table1[[#This Row],[Column1]])</f>
        <v>Nexoms Instant Heating</v>
      </c>
      <c r="E1248" t="s">
        <v>1311</v>
      </c>
      <c r="F1248" t="s">
        <v>2301</v>
      </c>
      <c r="G1248" t="s">
        <v>2302</v>
      </c>
      <c r="H1248" t="s">
        <v>2303</v>
      </c>
      <c r="I1248" s="1">
        <v>351</v>
      </c>
      <c r="J1248" s="1">
        <v>3799</v>
      </c>
      <c r="K1248" s="4">
        <v>0.28999999999999998</v>
      </c>
      <c r="L1248">
        <f>IF(Table1[[#This Row],[discount_percentage]]&gt;=0.5, 1,0)</f>
        <v>0</v>
      </c>
      <c r="M1248">
        <v>4</v>
      </c>
      <c r="N1248" s="2">
        <v>727</v>
      </c>
      <c r="O1248" s="5">
        <f>IF(Table1[[#This Row],[rating_count]]&lt;1000, 1, 0)</f>
        <v>1</v>
      </c>
      <c r="P1248" s="6">
        <f>Table1[[#This Row],[actual_price]]*Table1[[#This Row],[rating_count]]</f>
        <v>2761873</v>
      </c>
      <c r="Q1248" s="3" t="str">
        <f>IF(Table1[[#This Row],[discounted_price]]&lt;200, "₹ 200",IF(Table1[[#This Row],[discounted_price]]&lt;=500,"₹ 200-₹ 500", "&gt;₹ 500"))</f>
        <v>₹ 200-₹ 500</v>
      </c>
      <c r="R1248">
        <f>Table1[[#This Row],[rating]]*Table1[[#This Row],[rating_count]]</f>
        <v>2908</v>
      </c>
      <c r="S1248" t="str">
        <f>IF(Table1[[#This Row],[discount_percentage]]&lt;0.25, "Low", IF(Table1[[#This Row],[discount_percentage]]&lt;0.5, "Medium", "High"))</f>
        <v>Medium</v>
      </c>
    </row>
    <row r="1249" spans="1:19" x14ac:dyDescent="0.25">
      <c r="A1249" t="s">
        <v>2721</v>
      </c>
      <c r="B1249" t="s">
        <v>2722</v>
      </c>
      <c r="C1249" t="str">
        <f>TRIM(LEFT(Table1[[#This Row],[product_name]], FIND(" ", Table1[[#This Row],[product_name]], FIND(" ", Table1[[#This Row],[product_name]], FIND(" ", Table1[[#This Row],[product_name]])+1)+1)))</f>
        <v>JIALTO Mini Waffle</v>
      </c>
      <c r="D1249" t="str">
        <f>PROPER(Table1[[#This Row],[Column1]])</f>
        <v>Jialto Mini Waffle</v>
      </c>
      <c r="E1249" t="s">
        <v>2723</v>
      </c>
      <c r="F1249" t="s">
        <v>2724</v>
      </c>
      <c r="G1249" t="s">
        <v>2725</v>
      </c>
      <c r="H1249" t="s">
        <v>2726</v>
      </c>
      <c r="I1249" s="1">
        <v>899</v>
      </c>
      <c r="J1249" s="1">
        <v>1999</v>
      </c>
      <c r="K1249" s="4">
        <v>0.55000000000000004</v>
      </c>
      <c r="L1249">
        <f>IF(Table1[[#This Row],[discount_percentage]]&gt;=0.5, 1,0)</f>
        <v>1</v>
      </c>
      <c r="M1249">
        <v>4</v>
      </c>
      <c r="N1249" s="2">
        <v>832</v>
      </c>
      <c r="O1249" s="5">
        <f>IF(Table1[[#This Row],[rating_count]]&lt;1000, 1, 0)</f>
        <v>1</v>
      </c>
      <c r="P1249" s="6">
        <f>Table1[[#This Row],[actual_price]]*Table1[[#This Row],[rating_count]]</f>
        <v>1663168</v>
      </c>
      <c r="Q1249" s="3" t="str">
        <f>IF(Table1[[#This Row],[discounted_price]]&lt;200, "₹ 200",IF(Table1[[#This Row],[discounted_price]]&lt;=500,"₹ 200-₹ 500", "&gt;₹ 500"))</f>
        <v>&gt;₹ 500</v>
      </c>
      <c r="R1249">
        <f>Table1[[#This Row],[rating]]*Table1[[#This Row],[rating_count]]</f>
        <v>3328</v>
      </c>
      <c r="S1249" t="str">
        <f>IF(Table1[[#This Row],[discount_percentage]]&lt;0.25, "Low", IF(Table1[[#This Row],[discount_percentage]]&lt;0.5, "Medium", "High"))</f>
        <v>High</v>
      </c>
    </row>
    <row r="1250" spans="1:19" x14ac:dyDescent="0.25">
      <c r="A1250" t="s">
        <v>2727</v>
      </c>
      <c r="B1250" t="s">
        <v>2728</v>
      </c>
      <c r="C1250" t="str">
        <f>TRIM(LEFT(Table1[[#This Row],[product_name]], FIND(" ", Table1[[#This Row],[product_name]], FIND(" ", Table1[[#This Row],[product_name]], FIND(" ", Table1[[#This Row],[product_name]])+1)+1)))</f>
        <v>Candes BlowHot All</v>
      </c>
      <c r="D1250" t="str">
        <f>PROPER(Table1[[#This Row],[Column1]])</f>
        <v>Candes Blowhot All</v>
      </c>
      <c r="E1250" t="s">
        <v>1311</v>
      </c>
      <c r="F1250" t="s">
        <v>2214</v>
      </c>
      <c r="G1250" t="s">
        <v>2215</v>
      </c>
      <c r="H1250" t="s">
        <v>2216</v>
      </c>
      <c r="I1250" s="1">
        <v>1349</v>
      </c>
      <c r="J1250" s="1">
        <v>2999</v>
      </c>
      <c r="K1250" s="4">
        <v>0.64</v>
      </c>
      <c r="L1250">
        <f>IF(Table1[[#This Row],[discount_percentage]]&gt;=0.5, 1,0)</f>
        <v>1</v>
      </c>
      <c r="M1250">
        <v>3.5</v>
      </c>
      <c r="N1250" s="2">
        <v>57</v>
      </c>
      <c r="O1250" s="5">
        <f>IF(Table1[[#This Row],[rating_count]]&lt;1000, 1, 0)</f>
        <v>1</v>
      </c>
      <c r="P1250" s="6">
        <f>Table1[[#This Row],[actual_price]]*Table1[[#This Row],[rating_count]]</f>
        <v>170943</v>
      </c>
      <c r="Q1250" s="3" t="str">
        <f>IF(Table1[[#This Row],[discounted_price]]&lt;200, "₹ 200",IF(Table1[[#This Row],[discounted_price]]&lt;=500,"₹ 200-₹ 500", "&gt;₹ 500"))</f>
        <v>&gt;₹ 500</v>
      </c>
      <c r="R1250">
        <f>Table1[[#This Row],[rating]]*Table1[[#This Row],[rating_count]]</f>
        <v>199.5</v>
      </c>
      <c r="S1250" t="str">
        <f>IF(Table1[[#This Row],[discount_percentage]]&lt;0.25, "Low", IF(Table1[[#This Row],[discount_percentage]]&lt;0.5, "Medium", "High"))</f>
        <v>High</v>
      </c>
    </row>
    <row r="1251" spans="1:19" x14ac:dyDescent="0.25">
      <c r="A1251" t="s">
        <v>2729</v>
      </c>
      <c r="B1251" t="s">
        <v>2730</v>
      </c>
      <c r="C1251" t="str">
        <f>TRIM(LEFT(Table1[[#This Row],[product_name]], FIND(" ", Table1[[#This Row],[product_name]], FIND(" ", Table1[[#This Row],[product_name]], FIND(" ", Table1[[#This Row],[product_name]])+1)+1)))</f>
        <v>Ionix Jewellery Scale</v>
      </c>
      <c r="D1251" t="str">
        <f>PROPER(Table1[[#This Row],[Column1]])</f>
        <v>Ionix Jewellery Scale</v>
      </c>
      <c r="E1251" t="s">
        <v>1311</v>
      </c>
      <c r="F1251" t="s">
        <v>2214</v>
      </c>
      <c r="G1251" t="s">
        <v>2227</v>
      </c>
      <c r="H1251" t="s">
        <v>2321</v>
      </c>
      <c r="I1251" s="1">
        <v>6236</v>
      </c>
      <c r="J1251" s="1">
        <v>599</v>
      </c>
      <c r="K1251" s="4">
        <v>0.51</v>
      </c>
      <c r="L1251">
        <f>IF(Table1[[#This Row],[discount_percentage]]&gt;=0.5, 1,0)</f>
        <v>1</v>
      </c>
      <c r="M1251">
        <v>4</v>
      </c>
      <c r="N1251" s="2">
        <v>1644</v>
      </c>
      <c r="O1251" s="5">
        <f>IF(Table1[[#This Row],[rating_count]]&lt;1000, 1, 0)</f>
        <v>0</v>
      </c>
      <c r="P1251" s="6">
        <f>Table1[[#This Row],[actual_price]]*Table1[[#This Row],[rating_count]]</f>
        <v>984756</v>
      </c>
      <c r="Q1251" s="3" t="str">
        <f>IF(Table1[[#This Row],[discounted_price]]&lt;200, "₹ 200",IF(Table1[[#This Row],[discounted_price]]&lt;=500,"₹ 200-₹ 500", "&gt;₹ 500"))</f>
        <v>&gt;₹ 500</v>
      </c>
      <c r="R1251">
        <f>Table1[[#This Row],[rating]]*Table1[[#This Row],[rating_count]]</f>
        <v>6576</v>
      </c>
      <c r="S1251" t="str">
        <f>IF(Table1[[#This Row],[discount_percentage]]&lt;0.25, "Low", IF(Table1[[#This Row],[discount_percentage]]&lt;0.5, "Medium", "High"))</f>
        <v>High</v>
      </c>
    </row>
    <row r="1252" spans="1:19" x14ac:dyDescent="0.25">
      <c r="A1252" t="s">
        <v>2731</v>
      </c>
      <c r="B1252" t="s">
        <v>2732</v>
      </c>
      <c r="C1252" t="str">
        <f>TRIM(LEFT(Table1[[#This Row],[product_name]], FIND(" ", Table1[[#This Row],[product_name]], FIND(" ", Table1[[#This Row],[product_name]], FIND(" ", Table1[[#This Row],[product_name]])+1)+1)))</f>
        <v>Kitchen Kit Electric</v>
      </c>
      <c r="D1252" t="str">
        <f>PROPER(Table1[[#This Row],[Column1]])</f>
        <v>Kitchen Kit Electric</v>
      </c>
      <c r="E1252" t="s">
        <v>1311</v>
      </c>
      <c r="F1252" t="s">
        <v>2214</v>
      </c>
      <c r="G1252" t="s">
        <v>2215</v>
      </c>
      <c r="H1252" t="s">
        <v>2256</v>
      </c>
      <c r="I1252" s="1">
        <v>2742</v>
      </c>
      <c r="J1252" s="1">
        <v>1999</v>
      </c>
      <c r="K1252" s="4">
        <v>0.76</v>
      </c>
      <c r="L1252">
        <f>IF(Table1[[#This Row],[discount_percentage]]&gt;=0.5, 1,0)</f>
        <v>1</v>
      </c>
      <c r="M1252">
        <v>3.4</v>
      </c>
      <c r="N1252" s="2">
        <v>1066</v>
      </c>
      <c r="O1252" s="5">
        <f>IF(Table1[[#This Row],[rating_count]]&lt;1000, 1, 0)</f>
        <v>0</v>
      </c>
      <c r="P1252" s="6">
        <f>Table1[[#This Row],[actual_price]]*Table1[[#This Row],[rating_count]]</f>
        <v>2130934</v>
      </c>
      <c r="Q1252" s="3" t="str">
        <f>IF(Table1[[#This Row],[discounted_price]]&lt;200, "₹ 200",IF(Table1[[#This Row],[discounted_price]]&lt;=500,"₹ 200-₹ 500", "&gt;₹ 500"))</f>
        <v>&gt;₹ 500</v>
      </c>
      <c r="R1252">
        <f>Table1[[#This Row],[rating]]*Table1[[#This Row],[rating_count]]</f>
        <v>3624.4</v>
      </c>
      <c r="S1252" t="str">
        <f>IF(Table1[[#This Row],[discount_percentage]]&lt;0.25, "Low", IF(Table1[[#This Row],[discount_percentage]]&lt;0.5, "Medium", "High"))</f>
        <v>High</v>
      </c>
    </row>
    <row r="1253" spans="1:19" x14ac:dyDescent="0.25">
      <c r="A1253" t="s">
        <v>2733</v>
      </c>
      <c r="B1253" t="s">
        <v>2734</v>
      </c>
      <c r="C1253" t="str">
        <f>TRIM(LEFT(Table1[[#This Row],[product_name]], FIND(" ", Table1[[#This Row],[product_name]], FIND(" ", Table1[[#This Row],[product_name]], FIND(" ", Table1[[#This Row],[product_name]])+1)+1)))</f>
        <v>Racold Pronto Pro</v>
      </c>
      <c r="D1253" t="str">
        <f>PROPER(Table1[[#This Row],[Column1]])</f>
        <v>Racold Pronto Pro</v>
      </c>
      <c r="E1253" t="s">
        <v>1311</v>
      </c>
      <c r="F1253" t="s">
        <v>2214</v>
      </c>
      <c r="G1253" t="s">
        <v>2604</v>
      </c>
      <c r="H1253" t="s">
        <v>2605</v>
      </c>
      <c r="I1253" s="1">
        <v>721</v>
      </c>
      <c r="J1253" s="1">
        <v>4849</v>
      </c>
      <c r="K1253" s="4">
        <v>0.39</v>
      </c>
      <c r="L1253">
        <f>IF(Table1[[#This Row],[discount_percentage]]&gt;=0.5, 1,0)</f>
        <v>0</v>
      </c>
      <c r="M1253">
        <v>4.2</v>
      </c>
      <c r="N1253" s="2">
        <v>7968</v>
      </c>
      <c r="O1253" s="5">
        <f>IF(Table1[[#This Row],[rating_count]]&lt;1000, 1, 0)</f>
        <v>0</v>
      </c>
      <c r="P1253" s="6">
        <f>Table1[[#This Row],[actual_price]]*Table1[[#This Row],[rating_count]]</f>
        <v>38636832</v>
      </c>
      <c r="Q1253" s="3" t="str">
        <f>IF(Table1[[#This Row],[discounted_price]]&lt;200, "₹ 200",IF(Table1[[#This Row],[discounted_price]]&lt;=500,"₹ 200-₹ 500", "&gt;₹ 500"))</f>
        <v>&gt;₹ 500</v>
      </c>
      <c r="R1253">
        <f>Table1[[#This Row],[rating]]*Table1[[#This Row],[rating_count]]</f>
        <v>33465.599999999999</v>
      </c>
      <c r="S1253" t="str">
        <f>IF(Table1[[#This Row],[discount_percentage]]&lt;0.25, "Low", IF(Table1[[#This Row],[discount_percentage]]&lt;0.5, "Medium", "High"))</f>
        <v>Medium</v>
      </c>
    </row>
    <row r="1254" spans="1:19" x14ac:dyDescent="0.25">
      <c r="A1254" t="s">
        <v>2735</v>
      </c>
      <c r="B1254" t="s">
        <v>2736</v>
      </c>
      <c r="C1254" t="str">
        <f>TRIM(LEFT(Table1[[#This Row],[product_name]], FIND(" ", Table1[[#This Row],[product_name]], FIND(" ", Table1[[#This Row],[product_name]], FIND(" ", Table1[[#This Row],[product_name]])+1)+1)))</f>
        <v>ESN 999 Supreme</v>
      </c>
      <c r="D1254" t="str">
        <f>PROPER(Table1[[#This Row],[Column1]])</f>
        <v>Esn 999 Supreme</v>
      </c>
      <c r="E1254" t="s">
        <v>1311</v>
      </c>
      <c r="F1254" t="s">
        <v>2214</v>
      </c>
      <c r="G1254" t="s">
        <v>2227</v>
      </c>
      <c r="H1254" t="s">
        <v>2228</v>
      </c>
      <c r="I1254" s="1">
        <v>2903</v>
      </c>
      <c r="J1254" s="1">
        <v>510</v>
      </c>
      <c r="K1254" s="4">
        <v>0.34</v>
      </c>
      <c r="L1254">
        <f>IF(Table1[[#This Row],[discount_percentage]]&gt;=0.5, 1,0)</f>
        <v>0</v>
      </c>
      <c r="M1254">
        <v>3.8</v>
      </c>
      <c r="N1254" s="2">
        <v>3195</v>
      </c>
      <c r="O1254" s="5">
        <f>IF(Table1[[#This Row],[rating_count]]&lt;1000, 1, 0)</f>
        <v>0</v>
      </c>
      <c r="P1254" s="6">
        <f>Table1[[#This Row],[actual_price]]*Table1[[#This Row],[rating_count]]</f>
        <v>1629450</v>
      </c>
      <c r="Q1254" s="3" t="str">
        <f>IF(Table1[[#This Row],[discounted_price]]&lt;200, "₹ 200",IF(Table1[[#This Row],[discounted_price]]&lt;=500,"₹ 200-₹ 500", "&gt;₹ 500"))</f>
        <v>&gt;₹ 500</v>
      </c>
      <c r="R1254">
        <f>Table1[[#This Row],[rating]]*Table1[[#This Row],[rating_count]]</f>
        <v>12141</v>
      </c>
      <c r="S1254" t="str">
        <f>IF(Table1[[#This Row],[discount_percentage]]&lt;0.25, "Low", IF(Table1[[#This Row],[discount_percentage]]&lt;0.5, "Medium", "High"))</f>
        <v>Medium</v>
      </c>
    </row>
    <row r="1255" spans="1:19" x14ac:dyDescent="0.25">
      <c r="A1255" t="s">
        <v>2737</v>
      </c>
      <c r="B1255" t="s">
        <v>2738</v>
      </c>
      <c r="C1255" t="str">
        <f>TRIM(LEFT(Table1[[#This Row],[product_name]], FIND(" ", Table1[[#This Row],[product_name]], FIND(" ", Table1[[#This Row],[product_name]], FIND(" ", Table1[[#This Row],[product_name]])+1)+1)))</f>
        <v>Pajaka¬Æ South Indian</v>
      </c>
      <c r="D1255" t="str">
        <f>PROPER(Table1[[#This Row],[Column1]])</f>
        <v>Pajaka¬Æ South Indian</v>
      </c>
      <c r="E1255" t="s">
        <v>1311</v>
      </c>
      <c r="F1255" t="s">
        <v>2214</v>
      </c>
      <c r="G1255" t="s">
        <v>2215</v>
      </c>
      <c r="H1255" t="s">
        <v>2368</v>
      </c>
      <c r="I1255" s="1">
        <v>1656</v>
      </c>
      <c r="J1255" s="1">
        <v>499</v>
      </c>
      <c r="K1255" s="4">
        <v>0.41</v>
      </c>
      <c r="L1255">
        <f>IF(Table1[[#This Row],[discount_percentage]]&gt;=0.5, 1,0)</f>
        <v>0</v>
      </c>
      <c r="M1255">
        <v>4.0999999999999996</v>
      </c>
      <c r="N1255" s="2">
        <v>1456</v>
      </c>
      <c r="O1255" s="5">
        <f>IF(Table1[[#This Row],[rating_count]]&lt;1000, 1, 0)</f>
        <v>0</v>
      </c>
      <c r="P1255" s="6">
        <f>Table1[[#This Row],[actual_price]]*Table1[[#This Row],[rating_count]]</f>
        <v>726544</v>
      </c>
      <c r="Q1255" s="3" t="str">
        <f>IF(Table1[[#This Row],[discounted_price]]&lt;200, "₹ 200",IF(Table1[[#This Row],[discounted_price]]&lt;=500,"₹ 200-₹ 500", "&gt;₹ 500"))</f>
        <v>&gt;₹ 500</v>
      </c>
      <c r="R1255">
        <f>Table1[[#This Row],[rating]]*Table1[[#This Row],[rating_count]]</f>
        <v>5969.5999999999995</v>
      </c>
      <c r="S1255" t="str">
        <f>IF(Table1[[#This Row],[discount_percentage]]&lt;0.25, "Low", IF(Table1[[#This Row],[discount_percentage]]&lt;0.5, "Medium", "High"))</f>
        <v>Medium</v>
      </c>
    </row>
    <row r="1256" spans="1:19" x14ac:dyDescent="0.25">
      <c r="A1256" t="s">
        <v>2739</v>
      </c>
      <c r="B1256" t="s">
        <v>2740</v>
      </c>
      <c r="C1256" t="str">
        <f>TRIM(LEFT(Table1[[#This Row],[product_name]], FIND(" ", Table1[[#This Row],[product_name]], FIND(" ", Table1[[#This Row],[product_name]], FIND(" ", Table1[[#This Row],[product_name]])+1)+1)))</f>
        <v>Saiyam Stainless Steel</v>
      </c>
      <c r="D1256" t="str">
        <f>PROPER(Table1[[#This Row],[Column1]])</f>
        <v>Saiyam Stainless Steel</v>
      </c>
      <c r="E1256" t="s">
        <v>1311</v>
      </c>
      <c r="F1256" t="s">
        <v>2214</v>
      </c>
      <c r="G1256" t="s">
        <v>2215</v>
      </c>
      <c r="H1256" t="s">
        <v>2334</v>
      </c>
      <c r="I1256" s="1">
        <v>1399</v>
      </c>
      <c r="J1256" s="1">
        <v>1299</v>
      </c>
      <c r="K1256" s="4">
        <v>0.54</v>
      </c>
      <c r="L1256">
        <f>IF(Table1[[#This Row],[discount_percentage]]&gt;=0.5, 1,0)</f>
        <v>1</v>
      </c>
      <c r="M1256">
        <v>4.2</v>
      </c>
      <c r="N1256" s="2">
        <v>590</v>
      </c>
      <c r="O1256" s="5">
        <f>IF(Table1[[#This Row],[rating_count]]&lt;1000, 1, 0)</f>
        <v>1</v>
      </c>
      <c r="P1256" s="6">
        <f>Table1[[#This Row],[actual_price]]*Table1[[#This Row],[rating_count]]</f>
        <v>766410</v>
      </c>
      <c r="Q1256" s="3" t="str">
        <f>IF(Table1[[#This Row],[discounted_price]]&lt;200, "₹ 200",IF(Table1[[#This Row],[discounted_price]]&lt;=500,"₹ 200-₹ 500", "&gt;₹ 500"))</f>
        <v>&gt;₹ 500</v>
      </c>
      <c r="R1256">
        <f>Table1[[#This Row],[rating]]*Table1[[#This Row],[rating_count]]</f>
        <v>2478</v>
      </c>
      <c r="S1256" t="str">
        <f>IF(Table1[[#This Row],[discount_percentage]]&lt;0.25, "Low", IF(Table1[[#This Row],[discount_percentage]]&lt;0.5, "Medium", "High"))</f>
        <v>High</v>
      </c>
    </row>
    <row r="1257" spans="1:19" x14ac:dyDescent="0.25">
      <c r="A1257" t="s">
        <v>2741</v>
      </c>
      <c r="B1257" t="s">
        <v>2742</v>
      </c>
      <c r="C1257" t="str">
        <f>TRIM(LEFT(Table1[[#This Row],[product_name]], FIND(" ", Table1[[#This Row],[product_name]], FIND(" ", Table1[[#This Row],[product_name]], FIND(" ", Table1[[#This Row],[product_name]])+1)+1)))</f>
        <v>KONVIO NEER 10</v>
      </c>
      <c r="D1257" t="str">
        <f>PROPER(Table1[[#This Row],[Column1]])</f>
        <v>Konvio Neer 10</v>
      </c>
      <c r="E1257" t="s">
        <v>1311</v>
      </c>
      <c r="F1257" t="s">
        <v>2214</v>
      </c>
      <c r="G1257" t="s">
        <v>2215</v>
      </c>
      <c r="H1257" t="s">
        <v>2341</v>
      </c>
      <c r="I1257" s="1">
        <v>2079</v>
      </c>
      <c r="J1257" s="1">
        <v>999</v>
      </c>
      <c r="K1257" s="4">
        <v>0.5</v>
      </c>
      <c r="L1257">
        <f>IF(Table1[[#This Row],[discount_percentage]]&gt;=0.5, 1,0)</f>
        <v>1</v>
      </c>
      <c r="M1257">
        <v>4.3</v>
      </c>
      <c r="N1257" s="2">
        <v>1436</v>
      </c>
      <c r="O1257" s="5">
        <f>IF(Table1[[#This Row],[rating_count]]&lt;1000, 1, 0)</f>
        <v>0</v>
      </c>
      <c r="P1257" s="6">
        <f>Table1[[#This Row],[actual_price]]*Table1[[#This Row],[rating_count]]</f>
        <v>1434564</v>
      </c>
      <c r="Q1257" s="3" t="str">
        <f>IF(Table1[[#This Row],[discounted_price]]&lt;200, "₹ 200",IF(Table1[[#This Row],[discounted_price]]&lt;=500,"₹ 200-₹ 500", "&gt;₹ 500"))</f>
        <v>&gt;₹ 500</v>
      </c>
      <c r="R1257">
        <f>Table1[[#This Row],[rating]]*Table1[[#This Row],[rating_count]]</f>
        <v>6174.8</v>
      </c>
      <c r="S1257" t="str">
        <f>IF(Table1[[#This Row],[discount_percentage]]&lt;0.25, "Low", IF(Table1[[#This Row],[discount_percentage]]&lt;0.5, "Medium", "High"))</f>
        <v>High</v>
      </c>
    </row>
    <row r="1258" spans="1:19" x14ac:dyDescent="0.25">
      <c r="A1258" t="s">
        <v>2743</v>
      </c>
      <c r="B1258" t="s">
        <v>2744</v>
      </c>
      <c r="C1258" t="str">
        <f>TRIM(LEFT(Table1[[#This Row],[product_name]], FIND(" ", Table1[[#This Row],[product_name]], FIND(" ", Table1[[#This Row],[product_name]], FIND(" ", Table1[[#This Row],[product_name]])+1)+1)))</f>
        <v>Havells Glydo 1000</v>
      </c>
      <c r="D1258" t="str">
        <f>PROPER(Table1[[#This Row],[Column1]])</f>
        <v>Havells Glydo 1000</v>
      </c>
      <c r="E1258" t="s">
        <v>1311</v>
      </c>
      <c r="F1258" t="s">
        <v>2219</v>
      </c>
      <c r="G1258" t="s">
        <v>2264</v>
      </c>
      <c r="H1258" t="s">
        <v>2291</v>
      </c>
      <c r="I1258" s="1">
        <v>999</v>
      </c>
      <c r="J1258" s="1">
        <v>1190</v>
      </c>
      <c r="K1258" s="4">
        <v>0.28999999999999998</v>
      </c>
      <c r="L1258">
        <f>IF(Table1[[#This Row],[discount_percentage]]&gt;=0.5, 1,0)</f>
        <v>0</v>
      </c>
      <c r="M1258">
        <v>4.2</v>
      </c>
      <c r="N1258" s="2">
        <v>4184</v>
      </c>
      <c r="O1258" s="5">
        <f>IF(Table1[[#This Row],[rating_count]]&lt;1000, 1, 0)</f>
        <v>0</v>
      </c>
      <c r="P1258" s="6">
        <f>Table1[[#This Row],[actual_price]]*Table1[[#This Row],[rating_count]]</f>
        <v>4978960</v>
      </c>
      <c r="Q1258" s="3" t="str">
        <f>IF(Table1[[#This Row],[discounted_price]]&lt;200, "₹ 200",IF(Table1[[#This Row],[discounted_price]]&lt;=500,"₹ 200-₹ 500", "&gt;₹ 500"))</f>
        <v>&gt;₹ 500</v>
      </c>
      <c r="R1258">
        <f>Table1[[#This Row],[rating]]*Table1[[#This Row],[rating_count]]</f>
        <v>17572.8</v>
      </c>
      <c r="S1258" t="str">
        <f>IF(Table1[[#This Row],[discount_percentage]]&lt;0.25, "Low", IF(Table1[[#This Row],[discount_percentage]]&lt;0.5, "Medium", "High"))</f>
        <v>Medium</v>
      </c>
    </row>
    <row r="1259" spans="1:19" x14ac:dyDescent="0.25">
      <c r="A1259" t="s">
        <v>2745</v>
      </c>
      <c r="B1259" t="s">
        <v>2746</v>
      </c>
      <c r="C1259" t="str">
        <f>TRIM(LEFT(Table1[[#This Row],[product_name]], FIND(" ", Table1[[#This Row],[product_name]], FIND(" ", Table1[[#This Row],[product_name]], FIND(" ", Table1[[#This Row],[product_name]])+1)+1)))</f>
        <v>Raffles Premium Stainless</v>
      </c>
      <c r="D1259" t="str">
        <f>PROPER(Table1[[#This Row],[Column1]])</f>
        <v>Raffles Premium Stainless</v>
      </c>
      <c r="E1259" t="s">
        <v>1311</v>
      </c>
      <c r="F1259" t="s">
        <v>2214</v>
      </c>
      <c r="G1259" t="s">
        <v>2227</v>
      </c>
      <c r="H1259" t="s">
        <v>2321</v>
      </c>
      <c r="I1259" s="1">
        <v>3179</v>
      </c>
      <c r="J1259" s="1">
        <v>400</v>
      </c>
      <c r="K1259" s="4">
        <v>0.38</v>
      </c>
      <c r="L1259">
        <f>IF(Table1[[#This Row],[discount_percentage]]&gt;=0.5, 1,0)</f>
        <v>0</v>
      </c>
      <c r="M1259">
        <v>4.0999999999999996</v>
      </c>
      <c r="N1259" s="2">
        <v>693</v>
      </c>
      <c r="O1259" s="5">
        <f>IF(Table1[[#This Row],[rating_count]]&lt;1000, 1, 0)</f>
        <v>1</v>
      </c>
      <c r="P1259" s="6">
        <f>Table1[[#This Row],[actual_price]]*Table1[[#This Row],[rating_count]]</f>
        <v>277200</v>
      </c>
      <c r="Q1259" s="3" t="str">
        <f>IF(Table1[[#This Row],[discounted_price]]&lt;200, "₹ 200",IF(Table1[[#This Row],[discounted_price]]&lt;=500,"₹ 200-₹ 500", "&gt;₹ 500"))</f>
        <v>&gt;₹ 500</v>
      </c>
      <c r="R1259">
        <f>Table1[[#This Row],[rating]]*Table1[[#This Row],[rating_count]]</f>
        <v>2841.2999999999997</v>
      </c>
      <c r="S1259" t="str">
        <f>IF(Table1[[#This Row],[discount_percentage]]&lt;0.25, "Low", IF(Table1[[#This Row],[discount_percentage]]&lt;0.5, "Medium", "High"))</f>
        <v>Medium</v>
      </c>
    </row>
    <row r="1260" spans="1:19" x14ac:dyDescent="0.25">
      <c r="A1260" t="s">
        <v>2747</v>
      </c>
      <c r="B1260" t="s">
        <v>2748</v>
      </c>
      <c r="C1260" t="str">
        <f>TRIM(LEFT(Table1[[#This Row],[product_name]], FIND(" ", Table1[[#This Row],[product_name]], FIND(" ", Table1[[#This Row],[product_name]], FIND(" ", Table1[[#This Row],[product_name]])+1)+1)))</f>
        <v>IONIX Activated Carbon</v>
      </c>
      <c r="D1260" t="str">
        <f>PROPER(Table1[[#This Row],[Column1]])</f>
        <v>Ionix Activated Carbon</v>
      </c>
      <c r="E1260" t="s">
        <v>1311</v>
      </c>
      <c r="F1260" t="s">
        <v>2219</v>
      </c>
      <c r="G1260" t="s">
        <v>2264</v>
      </c>
      <c r="H1260" t="s">
        <v>2265</v>
      </c>
      <c r="I1260" s="1">
        <v>1049</v>
      </c>
      <c r="J1260" s="1">
        <v>599</v>
      </c>
      <c r="K1260" s="4">
        <v>0.69</v>
      </c>
      <c r="L1260">
        <f>IF(Table1[[#This Row],[discount_percentage]]&gt;=0.5, 1,0)</f>
        <v>1</v>
      </c>
      <c r="M1260">
        <v>3.9</v>
      </c>
      <c r="N1260" s="2">
        <v>1306</v>
      </c>
      <c r="O1260" s="5">
        <f>IF(Table1[[#This Row],[rating_count]]&lt;1000, 1, 0)</f>
        <v>0</v>
      </c>
      <c r="P1260" s="6">
        <f>Table1[[#This Row],[actual_price]]*Table1[[#This Row],[rating_count]]</f>
        <v>782294</v>
      </c>
      <c r="Q1260" s="3" t="str">
        <f>IF(Table1[[#This Row],[discounted_price]]&lt;200, "₹ 200",IF(Table1[[#This Row],[discounted_price]]&lt;=500,"₹ 200-₹ 500", "&gt;₹ 500"))</f>
        <v>&gt;₹ 500</v>
      </c>
      <c r="R1260">
        <f>Table1[[#This Row],[rating]]*Table1[[#This Row],[rating_count]]</f>
        <v>5093.3999999999996</v>
      </c>
      <c r="S1260" t="str">
        <f>IF(Table1[[#This Row],[discount_percentage]]&lt;0.25, "Low", IF(Table1[[#This Row],[discount_percentage]]&lt;0.5, "Medium", "High"))</f>
        <v>High</v>
      </c>
    </row>
    <row r="1261" spans="1:19" x14ac:dyDescent="0.25">
      <c r="A1261" t="s">
        <v>2749</v>
      </c>
      <c r="B1261" t="s">
        <v>2750</v>
      </c>
      <c r="C1261" t="str">
        <f>TRIM(LEFT(Table1[[#This Row],[product_name]], FIND(" ", Table1[[#This Row],[product_name]], FIND(" ", Table1[[#This Row],[product_name]], FIND(" ", Table1[[#This Row],[product_name]])+1)+1)))</f>
        <v>KNYUC MART Mini</v>
      </c>
      <c r="D1261" t="str">
        <f>PROPER(Table1[[#This Row],[Column1]])</f>
        <v>Knyuc Mart Mini</v>
      </c>
      <c r="E1261" t="s">
        <v>1311</v>
      </c>
      <c r="F1261" t="s">
        <v>2219</v>
      </c>
      <c r="G1261" t="s">
        <v>2264</v>
      </c>
      <c r="H1261" t="s">
        <v>2265</v>
      </c>
      <c r="I1261" s="1">
        <v>3599</v>
      </c>
      <c r="J1261" s="1">
        <v>999</v>
      </c>
      <c r="K1261" s="4">
        <v>0.22</v>
      </c>
      <c r="L1261">
        <f>IF(Table1[[#This Row],[discount_percentage]]&gt;=0.5, 1,0)</f>
        <v>0</v>
      </c>
      <c r="M1261">
        <v>3.3</v>
      </c>
      <c r="N1261" s="2">
        <v>8</v>
      </c>
      <c r="O1261" s="5">
        <f>IF(Table1[[#This Row],[rating_count]]&lt;1000, 1, 0)</f>
        <v>1</v>
      </c>
      <c r="P1261" s="6">
        <f>Table1[[#This Row],[actual_price]]*Table1[[#This Row],[rating_count]]</f>
        <v>7992</v>
      </c>
      <c r="Q1261" s="3" t="str">
        <f>IF(Table1[[#This Row],[discounted_price]]&lt;200, "₹ 200",IF(Table1[[#This Row],[discounted_price]]&lt;=500,"₹ 200-₹ 500", "&gt;₹ 500"))</f>
        <v>&gt;₹ 500</v>
      </c>
      <c r="R1261">
        <f>Table1[[#This Row],[rating]]*Table1[[#This Row],[rating_count]]</f>
        <v>26.4</v>
      </c>
      <c r="S1261" t="str">
        <f>IF(Table1[[#This Row],[discount_percentage]]&lt;0.25, "Low", IF(Table1[[#This Row],[discount_percentage]]&lt;0.5, "Medium", "High"))</f>
        <v>Low</v>
      </c>
    </row>
    <row r="1262" spans="1:19" x14ac:dyDescent="0.25">
      <c r="A1262" t="s">
        <v>2751</v>
      </c>
      <c r="B1262" t="s">
        <v>2752</v>
      </c>
      <c r="C1262" t="str">
        <f>TRIM(LEFT(Table1[[#This Row],[product_name]], FIND(" ", Table1[[#This Row],[product_name]], FIND(" ", Table1[[#This Row],[product_name]], FIND(" ", Table1[[#This Row],[product_name]])+1)+1)))</f>
        <v>INKULTURE Stainless_Steel Measuring</v>
      </c>
      <c r="D1262" t="str">
        <f>PROPER(Table1[[#This Row],[Column1]])</f>
        <v>Inkulture Stainless_Steel Measuring</v>
      </c>
      <c r="E1262" t="s">
        <v>1311</v>
      </c>
      <c r="F1262" t="s">
        <v>2214</v>
      </c>
      <c r="G1262" t="s">
        <v>2440</v>
      </c>
      <c r="H1262" t="s">
        <v>2753</v>
      </c>
      <c r="I1262" s="1">
        <v>4799</v>
      </c>
      <c r="J1262" s="1">
        <v>699</v>
      </c>
      <c r="K1262" s="4">
        <v>0.6</v>
      </c>
      <c r="L1262">
        <f>IF(Table1[[#This Row],[discount_percentage]]&gt;=0.5, 1,0)</f>
        <v>1</v>
      </c>
      <c r="M1262">
        <v>4.3</v>
      </c>
      <c r="N1262" s="2">
        <v>2326</v>
      </c>
      <c r="O1262" s="5">
        <f>IF(Table1[[#This Row],[rating_count]]&lt;1000, 1, 0)</f>
        <v>0</v>
      </c>
      <c r="P1262" s="6">
        <f>Table1[[#This Row],[actual_price]]*Table1[[#This Row],[rating_count]]</f>
        <v>1625874</v>
      </c>
      <c r="Q1262" s="3" t="str">
        <f>IF(Table1[[#This Row],[discounted_price]]&lt;200, "₹ 200",IF(Table1[[#This Row],[discounted_price]]&lt;=500,"₹ 200-₹ 500", "&gt;₹ 500"))</f>
        <v>&gt;₹ 500</v>
      </c>
      <c r="R1262">
        <f>Table1[[#This Row],[rating]]*Table1[[#This Row],[rating_count]]</f>
        <v>10001.799999999999</v>
      </c>
      <c r="S1262" t="str">
        <f>IF(Table1[[#This Row],[discount_percentage]]&lt;0.25, "Low", IF(Table1[[#This Row],[discount_percentage]]&lt;0.5, "Medium", "High"))</f>
        <v>High</v>
      </c>
    </row>
    <row r="1263" spans="1:19" x14ac:dyDescent="0.25">
      <c r="A1263" t="s">
        <v>2754</v>
      </c>
      <c r="B1263" t="s">
        <v>2755</v>
      </c>
      <c r="C1263" t="str">
        <f>TRIM(LEFT(Table1[[#This Row],[product_name]], FIND(" ", Table1[[#This Row],[product_name]], FIND(" ", Table1[[#This Row],[product_name]], FIND(" ", Table1[[#This Row],[product_name]])+1)+1)))</f>
        <v>Macmillan Aquafresh 5</v>
      </c>
      <c r="D1263" t="str">
        <f>PROPER(Table1[[#This Row],[Column1]])</f>
        <v>Macmillan Aquafresh 5</v>
      </c>
      <c r="E1263" t="s">
        <v>1311</v>
      </c>
      <c r="F1263" t="s">
        <v>2214</v>
      </c>
      <c r="G1263" t="s">
        <v>2215</v>
      </c>
      <c r="H1263" t="s">
        <v>2261</v>
      </c>
      <c r="I1263" s="1">
        <v>1699</v>
      </c>
      <c r="J1263" s="1">
        <v>1499</v>
      </c>
      <c r="K1263" s="4">
        <v>0.86</v>
      </c>
      <c r="L1263">
        <f>IF(Table1[[#This Row],[discount_percentage]]&gt;=0.5, 1,0)</f>
        <v>1</v>
      </c>
      <c r="M1263">
        <v>3.9</v>
      </c>
      <c r="N1263" s="2">
        <v>1004</v>
      </c>
      <c r="O1263" s="5">
        <f>IF(Table1[[#This Row],[rating_count]]&lt;1000, 1, 0)</f>
        <v>0</v>
      </c>
      <c r="P1263" s="6">
        <f>Table1[[#This Row],[actual_price]]*Table1[[#This Row],[rating_count]]</f>
        <v>1504996</v>
      </c>
      <c r="Q1263" s="3" t="str">
        <f>IF(Table1[[#This Row],[discounted_price]]&lt;200, "₹ 200",IF(Table1[[#This Row],[discounted_price]]&lt;=500,"₹ 200-₹ 500", "&gt;₹ 500"))</f>
        <v>&gt;₹ 500</v>
      </c>
      <c r="R1263">
        <f>Table1[[#This Row],[rating]]*Table1[[#This Row],[rating_count]]</f>
        <v>3915.6</v>
      </c>
      <c r="S1263" t="str">
        <f>IF(Table1[[#This Row],[discount_percentage]]&lt;0.25, "Low", IF(Table1[[#This Row],[discount_percentage]]&lt;0.5, "Medium", "High"))</f>
        <v>High</v>
      </c>
    </row>
    <row r="1264" spans="1:19" x14ac:dyDescent="0.25">
      <c r="A1264" t="s">
        <v>2756</v>
      </c>
      <c r="B1264" t="s">
        <v>2757</v>
      </c>
      <c r="C1264" t="str">
        <f>TRIM(LEFT(Table1[[#This Row],[product_name]], FIND(" ", Table1[[#This Row],[product_name]], FIND(" ", Table1[[#This Row],[product_name]], FIND(" ", Table1[[#This Row],[product_name]])+1)+1)))</f>
        <v>Havells D'zire 1000</v>
      </c>
      <c r="D1264" t="str">
        <f>PROPER(Table1[[#This Row],[Column1]])</f>
        <v>Havells D'Zire 1000</v>
      </c>
      <c r="E1264" t="s">
        <v>1311</v>
      </c>
      <c r="F1264" t="s">
        <v>2214</v>
      </c>
      <c r="G1264" t="s">
        <v>2215</v>
      </c>
      <c r="H1264" t="s">
        <v>2216</v>
      </c>
      <c r="I1264" s="1">
        <v>664</v>
      </c>
      <c r="J1264" s="1">
        <v>1295</v>
      </c>
      <c r="K1264" s="4">
        <v>0.31</v>
      </c>
      <c r="L1264">
        <f>IF(Table1[[#This Row],[discount_percentage]]&gt;=0.5, 1,0)</f>
        <v>0</v>
      </c>
      <c r="M1264">
        <v>4.3</v>
      </c>
      <c r="N1264" s="2">
        <v>6400</v>
      </c>
      <c r="O1264" s="5">
        <f>IF(Table1[[#This Row],[rating_count]]&lt;1000, 1, 0)</f>
        <v>0</v>
      </c>
      <c r="P1264" s="6">
        <f>Table1[[#This Row],[actual_price]]*Table1[[#This Row],[rating_count]]</f>
        <v>8288000</v>
      </c>
      <c r="Q1264" s="3" t="str">
        <f>IF(Table1[[#This Row],[discounted_price]]&lt;200, "₹ 200",IF(Table1[[#This Row],[discounted_price]]&lt;=500,"₹ 200-₹ 500", "&gt;₹ 500"))</f>
        <v>&gt;₹ 500</v>
      </c>
      <c r="R1264">
        <f>Table1[[#This Row],[rating]]*Table1[[#This Row],[rating_count]]</f>
        <v>27520</v>
      </c>
      <c r="S1264" t="str">
        <f>IF(Table1[[#This Row],[discount_percentage]]&lt;0.25, "Low", IF(Table1[[#This Row],[discount_percentage]]&lt;0.5, "Medium", "High"))</f>
        <v>Medium</v>
      </c>
    </row>
    <row r="1265" spans="1:19" x14ac:dyDescent="0.25">
      <c r="A1265" t="s">
        <v>2758</v>
      </c>
      <c r="B1265" t="s">
        <v>2759</v>
      </c>
      <c r="C1265" t="str">
        <f>TRIM(LEFT(Table1[[#This Row],[product_name]], FIND(" ", Table1[[#This Row],[product_name]], FIND(" ", Table1[[#This Row],[product_name]], FIND(" ", Table1[[#This Row],[product_name]])+1)+1)))</f>
        <v>TE‚Ñ¢ Instant Electric</v>
      </c>
      <c r="D1265" t="str">
        <f>PROPER(Table1[[#This Row],[Column1]])</f>
        <v>Te‚Ñ¢ Instant Electric</v>
      </c>
      <c r="E1265" t="s">
        <v>1311</v>
      </c>
      <c r="F1265" t="s">
        <v>2219</v>
      </c>
      <c r="G1265" t="s">
        <v>2390</v>
      </c>
      <c r="H1265" t="s">
        <v>2760</v>
      </c>
      <c r="I1265" s="1">
        <v>948</v>
      </c>
      <c r="J1265" s="1">
        <v>4999</v>
      </c>
      <c r="K1265" s="4">
        <v>0.71</v>
      </c>
      <c r="L1265">
        <f>IF(Table1[[#This Row],[discount_percentage]]&gt;=0.5, 1,0)</f>
        <v>1</v>
      </c>
      <c r="M1265">
        <v>3.6</v>
      </c>
      <c r="N1265" s="2">
        <v>63</v>
      </c>
      <c r="O1265" s="5">
        <f>IF(Table1[[#This Row],[rating_count]]&lt;1000, 1, 0)</f>
        <v>1</v>
      </c>
      <c r="P1265" s="6">
        <f>Table1[[#This Row],[actual_price]]*Table1[[#This Row],[rating_count]]</f>
        <v>314937</v>
      </c>
      <c r="Q1265" s="3" t="str">
        <f>IF(Table1[[#This Row],[discounted_price]]&lt;200, "₹ 200",IF(Table1[[#This Row],[discounted_price]]&lt;=500,"₹ 200-₹ 500", "&gt;₹ 500"))</f>
        <v>&gt;₹ 500</v>
      </c>
      <c r="R1265">
        <f>Table1[[#This Row],[rating]]*Table1[[#This Row],[rating_count]]</f>
        <v>226.8</v>
      </c>
      <c r="S1265" t="str">
        <f>IF(Table1[[#This Row],[discount_percentage]]&lt;0.25, "Low", IF(Table1[[#This Row],[discount_percentage]]&lt;0.5, "Medium", "High"))</f>
        <v>High</v>
      </c>
    </row>
    <row r="1266" spans="1:19" x14ac:dyDescent="0.25">
      <c r="A1266" t="s">
        <v>2761</v>
      </c>
      <c r="B1266" t="s">
        <v>2762</v>
      </c>
      <c r="C1266" t="str">
        <f>TRIM(LEFT(Table1[[#This Row],[product_name]], FIND(" ", Table1[[#This Row],[product_name]], FIND(" ", Table1[[#This Row],[product_name]], FIND(" ", Table1[[#This Row],[product_name]])+1)+1)))</f>
        <v>ZIGMA WinoteK WinoteK</v>
      </c>
      <c r="D1266" t="str">
        <f>PROPER(Table1[[#This Row],[Column1]])</f>
        <v>Zigma Winotek Winotek</v>
      </c>
      <c r="E1266" t="s">
        <v>1311</v>
      </c>
      <c r="F1266" t="s">
        <v>2214</v>
      </c>
      <c r="G1266" t="s">
        <v>2227</v>
      </c>
      <c r="H1266" t="s">
        <v>2228</v>
      </c>
      <c r="I1266" s="1">
        <v>850</v>
      </c>
      <c r="J1266" s="1">
        <v>2550</v>
      </c>
      <c r="K1266" s="4">
        <v>0.53</v>
      </c>
      <c r="L1266">
        <f>IF(Table1[[#This Row],[discount_percentage]]&gt;=0.5, 1,0)</f>
        <v>1</v>
      </c>
      <c r="M1266">
        <v>3.8</v>
      </c>
      <c r="N1266" s="2">
        <v>1181</v>
      </c>
      <c r="O1266" s="5">
        <f>IF(Table1[[#This Row],[rating_count]]&lt;1000, 1, 0)</f>
        <v>0</v>
      </c>
      <c r="P1266" s="6">
        <f>Table1[[#This Row],[actual_price]]*Table1[[#This Row],[rating_count]]</f>
        <v>3011550</v>
      </c>
      <c r="Q1266" s="3" t="str">
        <f>IF(Table1[[#This Row],[discounted_price]]&lt;200, "₹ 200",IF(Table1[[#This Row],[discounted_price]]&lt;=500,"₹ 200-₹ 500", "&gt;₹ 500"))</f>
        <v>&gt;₹ 500</v>
      </c>
      <c r="R1266">
        <f>Table1[[#This Row],[rating]]*Table1[[#This Row],[rating_count]]</f>
        <v>4487.8</v>
      </c>
      <c r="S1266" t="str">
        <f>IF(Table1[[#This Row],[discount_percentage]]&lt;0.25, "Low", IF(Table1[[#This Row],[discount_percentage]]&lt;0.5, "Medium", "High"))</f>
        <v>High</v>
      </c>
    </row>
    <row r="1267" spans="1:19" x14ac:dyDescent="0.25">
      <c r="A1267" t="s">
        <v>2763</v>
      </c>
      <c r="B1267" t="s">
        <v>2764</v>
      </c>
      <c r="C1267" t="str">
        <f>TRIM(LEFT(Table1[[#This Row],[product_name]], FIND(" ", Table1[[#This Row],[product_name]], FIND(" ", Table1[[#This Row],[product_name]], FIND(" ", Table1[[#This Row],[product_name]])+1)+1)))</f>
        <v>KENT 11054 Alkaline</v>
      </c>
      <c r="D1267" t="str">
        <f>PROPER(Table1[[#This Row],[Column1]])</f>
        <v>Kent 11054 Alkaline</v>
      </c>
      <c r="E1267" t="s">
        <v>1311</v>
      </c>
      <c r="F1267" t="s">
        <v>2214</v>
      </c>
      <c r="G1267" t="s">
        <v>2466</v>
      </c>
      <c r="H1267" t="s">
        <v>2470</v>
      </c>
      <c r="I1267" s="1">
        <v>600</v>
      </c>
      <c r="J1267" s="1">
        <v>1950</v>
      </c>
      <c r="K1267" s="4">
        <v>0.08</v>
      </c>
      <c r="L1267">
        <f>IF(Table1[[#This Row],[discount_percentage]]&gt;=0.5, 1,0)</f>
        <v>0</v>
      </c>
      <c r="M1267">
        <v>3.9</v>
      </c>
      <c r="N1267" s="2">
        <v>1888</v>
      </c>
      <c r="O1267" s="5">
        <f>IF(Table1[[#This Row],[rating_count]]&lt;1000, 1, 0)</f>
        <v>0</v>
      </c>
      <c r="P1267" s="6">
        <f>Table1[[#This Row],[actual_price]]*Table1[[#This Row],[rating_count]]</f>
        <v>3681600</v>
      </c>
      <c r="Q1267" s="3" t="str">
        <f>IF(Table1[[#This Row],[discounted_price]]&lt;200, "₹ 200",IF(Table1[[#This Row],[discounted_price]]&lt;=500,"₹ 200-₹ 500", "&gt;₹ 500"))</f>
        <v>&gt;₹ 500</v>
      </c>
      <c r="R1267">
        <f>Table1[[#This Row],[rating]]*Table1[[#This Row],[rating_count]]</f>
        <v>7363.2</v>
      </c>
      <c r="S1267" t="str">
        <f>IF(Table1[[#This Row],[discount_percentage]]&lt;0.25, "Low", IF(Table1[[#This Row],[discount_percentage]]&lt;0.5, "Medium", "High"))</f>
        <v>Low</v>
      </c>
    </row>
    <row r="1268" spans="1:19" x14ac:dyDescent="0.25">
      <c r="A1268" t="s">
        <v>2765</v>
      </c>
      <c r="B1268" t="s">
        <v>2766</v>
      </c>
      <c r="C1268" t="str">
        <f>TRIM(LEFT(Table1[[#This Row],[product_name]], FIND(" ", Table1[[#This Row],[product_name]], FIND(" ", Table1[[#This Row],[product_name]], FIND(" ", Table1[[#This Row],[product_name]])+1)+1)))</f>
        <v>Sujata Dynamix DX</v>
      </c>
      <c r="D1268" t="str">
        <f>PROPER(Table1[[#This Row],[Column1]])</f>
        <v>Sujata Dynamix Dx</v>
      </c>
      <c r="E1268" t="s">
        <v>1311</v>
      </c>
      <c r="F1268" t="s">
        <v>2219</v>
      </c>
      <c r="G1268" t="s">
        <v>2220</v>
      </c>
      <c r="H1268" t="s">
        <v>2221</v>
      </c>
      <c r="I1268" s="1">
        <v>3711</v>
      </c>
      <c r="J1268" s="1">
        <v>8478</v>
      </c>
      <c r="K1268" s="4">
        <v>0.28000000000000003</v>
      </c>
      <c r="L1268">
        <f>IF(Table1[[#This Row],[discount_percentage]]&gt;=0.5, 1,0)</f>
        <v>0</v>
      </c>
      <c r="M1268">
        <v>4.5999999999999996</v>
      </c>
      <c r="N1268" s="2">
        <v>6550</v>
      </c>
      <c r="O1268" s="5">
        <f>IF(Table1[[#This Row],[rating_count]]&lt;1000, 1, 0)</f>
        <v>0</v>
      </c>
      <c r="P1268" s="6">
        <f>Table1[[#This Row],[actual_price]]*Table1[[#This Row],[rating_count]]</f>
        <v>55530900</v>
      </c>
      <c r="Q1268" s="3" t="str">
        <f>IF(Table1[[#This Row],[discounted_price]]&lt;200, "₹ 200",IF(Table1[[#This Row],[discounted_price]]&lt;=500,"₹ 200-₹ 500", "&gt;₹ 500"))</f>
        <v>&gt;₹ 500</v>
      </c>
      <c r="R1268">
        <f>Table1[[#This Row],[rating]]*Table1[[#This Row],[rating_count]]</f>
        <v>30129.999999999996</v>
      </c>
      <c r="S1268" t="str">
        <f>IF(Table1[[#This Row],[discount_percentage]]&lt;0.25, "Low", IF(Table1[[#This Row],[discount_percentage]]&lt;0.5, "Medium", "High"))</f>
        <v>Medium</v>
      </c>
    </row>
    <row r="1269" spans="1:19" x14ac:dyDescent="0.25">
      <c r="A1269" t="s">
        <v>2767</v>
      </c>
      <c r="B1269" t="s">
        <v>2768</v>
      </c>
      <c r="C1269" t="str">
        <f>TRIM(LEFT(Table1[[#This Row],[product_name]], FIND(" ", Table1[[#This Row],[product_name]], FIND(" ", Table1[[#This Row],[product_name]], FIND(" ", Table1[[#This Row],[product_name]])+1)+1)))</f>
        <v>Lifelong LLMG74 750</v>
      </c>
      <c r="D1269" t="str">
        <f>PROPER(Table1[[#This Row],[Column1]])</f>
        <v>Lifelong Llmg74 750</v>
      </c>
      <c r="E1269" t="s">
        <v>1311</v>
      </c>
      <c r="F1269" t="s">
        <v>2214</v>
      </c>
      <c r="G1269" t="s">
        <v>2215</v>
      </c>
      <c r="H1269" t="s">
        <v>2231</v>
      </c>
      <c r="I1269" s="1">
        <v>799</v>
      </c>
      <c r="J1269" s="1">
        <v>3299</v>
      </c>
      <c r="K1269" s="4">
        <v>0.45</v>
      </c>
      <c r="L1269">
        <f>IF(Table1[[#This Row],[discount_percentage]]&gt;=0.5, 1,0)</f>
        <v>0</v>
      </c>
      <c r="M1269">
        <v>3.8</v>
      </c>
      <c r="N1269" s="2">
        <v>1846</v>
      </c>
      <c r="O1269" s="5">
        <f>IF(Table1[[#This Row],[rating_count]]&lt;1000, 1, 0)</f>
        <v>0</v>
      </c>
      <c r="P1269" s="6">
        <f>Table1[[#This Row],[actual_price]]*Table1[[#This Row],[rating_count]]</f>
        <v>6089954</v>
      </c>
      <c r="Q1269" s="3" t="str">
        <f>IF(Table1[[#This Row],[discounted_price]]&lt;200, "₹ 200",IF(Table1[[#This Row],[discounted_price]]&lt;=500,"₹ 200-₹ 500", "&gt;₹ 500"))</f>
        <v>&gt;₹ 500</v>
      </c>
      <c r="R1269">
        <f>Table1[[#This Row],[rating]]*Table1[[#This Row],[rating_count]]</f>
        <v>7014.7999999999993</v>
      </c>
      <c r="S1269" t="str">
        <f>IF(Table1[[#This Row],[discount_percentage]]&lt;0.25, "Low", IF(Table1[[#This Row],[discount_percentage]]&lt;0.5, "Medium", "High"))</f>
        <v>Medium</v>
      </c>
    </row>
    <row r="1270" spans="1:19" x14ac:dyDescent="0.25">
      <c r="A1270" t="s">
        <v>2769</v>
      </c>
      <c r="B1270" t="s">
        <v>2770</v>
      </c>
      <c r="C1270" t="str">
        <f>TRIM(LEFT(Table1[[#This Row],[product_name]], FIND(" ", Table1[[#This Row],[product_name]], FIND(" ", Table1[[#This Row],[product_name]], FIND(" ", Table1[[#This Row],[product_name]])+1)+1)))</f>
        <v>TTK Prestige Limited</v>
      </c>
      <c r="D1270" t="str">
        <f>PROPER(Table1[[#This Row],[Column1]])</f>
        <v>Ttk Prestige Limited</v>
      </c>
      <c r="E1270" t="s">
        <v>1311</v>
      </c>
      <c r="F1270" t="s">
        <v>2214</v>
      </c>
      <c r="G1270" t="s">
        <v>2466</v>
      </c>
      <c r="H1270" t="s">
        <v>2467</v>
      </c>
      <c r="I1270" s="1">
        <v>980</v>
      </c>
      <c r="J1270" s="1">
        <v>3895</v>
      </c>
      <c r="K1270" s="4">
        <v>0.44</v>
      </c>
      <c r="L1270">
        <f>IF(Table1[[#This Row],[discount_percentage]]&gt;=0.5, 1,0)</f>
        <v>0</v>
      </c>
      <c r="M1270">
        <v>3.9</v>
      </c>
      <c r="N1270" s="2">
        <v>1085</v>
      </c>
      <c r="O1270" s="5">
        <f>IF(Table1[[#This Row],[rating_count]]&lt;1000, 1, 0)</f>
        <v>0</v>
      </c>
      <c r="P1270" s="6">
        <f>Table1[[#This Row],[actual_price]]*Table1[[#This Row],[rating_count]]</f>
        <v>4226075</v>
      </c>
      <c r="Q1270" s="3" t="str">
        <f>IF(Table1[[#This Row],[discounted_price]]&lt;200, "₹ 200",IF(Table1[[#This Row],[discounted_price]]&lt;=500,"₹ 200-₹ 500", "&gt;₹ 500"))</f>
        <v>&gt;₹ 500</v>
      </c>
      <c r="R1270">
        <f>Table1[[#This Row],[rating]]*Table1[[#This Row],[rating_count]]</f>
        <v>4231.5</v>
      </c>
      <c r="S1270" t="str">
        <f>IF(Table1[[#This Row],[discount_percentage]]&lt;0.25, "Low", IF(Table1[[#This Row],[discount_percentage]]&lt;0.5, "Medium", "High"))</f>
        <v>Medium</v>
      </c>
    </row>
    <row r="1271" spans="1:19" x14ac:dyDescent="0.25">
      <c r="A1271" t="s">
        <v>2771</v>
      </c>
      <c r="B1271" t="s">
        <v>2772</v>
      </c>
      <c r="C1271" t="str">
        <f>TRIM(LEFT(Table1[[#This Row],[product_name]], FIND(" ", Table1[[#This Row],[product_name]], FIND(" ", Table1[[#This Row],[product_name]], FIND(" ", Table1[[#This Row],[product_name]])+1)+1)))</f>
        <v>AGARO Regal Electric</v>
      </c>
      <c r="D1271" t="str">
        <f>PROPER(Table1[[#This Row],[Column1]])</f>
        <v>Agaro Regal Electric</v>
      </c>
      <c r="E1271" t="s">
        <v>1311</v>
      </c>
      <c r="F1271" t="s">
        <v>2301</v>
      </c>
      <c r="G1271" t="s">
        <v>2302</v>
      </c>
      <c r="H1271" t="s">
        <v>2303</v>
      </c>
      <c r="I1271" s="1">
        <v>351</v>
      </c>
      <c r="J1271" s="1">
        <v>5495</v>
      </c>
      <c r="K1271" s="4">
        <v>0.33</v>
      </c>
      <c r="L1271">
        <f>IF(Table1[[#This Row],[discount_percentage]]&gt;=0.5, 1,0)</f>
        <v>0</v>
      </c>
      <c r="M1271">
        <v>4.0999999999999996</v>
      </c>
      <c r="N1271" s="2">
        <v>290</v>
      </c>
      <c r="O1271" s="5">
        <f>IF(Table1[[#This Row],[rating_count]]&lt;1000, 1, 0)</f>
        <v>1</v>
      </c>
      <c r="P1271" s="6">
        <f>Table1[[#This Row],[actual_price]]*Table1[[#This Row],[rating_count]]</f>
        <v>1593550</v>
      </c>
      <c r="Q1271" s="3" t="str">
        <f>IF(Table1[[#This Row],[discounted_price]]&lt;200, "₹ 200",IF(Table1[[#This Row],[discounted_price]]&lt;=500,"₹ 200-₹ 500", "&gt;₹ 500"))</f>
        <v>₹ 200-₹ 500</v>
      </c>
      <c r="R1271">
        <f>Table1[[#This Row],[rating]]*Table1[[#This Row],[rating_count]]</f>
        <v>1189</v>
      </c>
      <c r="S1271" t="str">
        <f>IF(Table1[[#This Row],[discount_percentage]]&lt;0.25, "Low", IF(Table1[[#This Row],[discount_percentage]]&lt;0.5, "Medium", "High"))</f>
        <v>Medium</v>
      </c>
    </row>
    <row r="1272" spans="1:19" x14ac:dyDescent="0.25">
      <c r="A1272" t="s">
        <v>2773</v>
      </c>
      <c r="B1272" t="s">
        <v>2774</v>
      </c>
      <c r="C1272" t="str">
        <f>TRIM(LEFT(Table1[[#This Row],[product_name]], FIND(" ", Table1[[#This Row],[product_name]], FIND(" ", Table1[[#This Row],[product_name]], FIND(" ", Table1[[#This Row],[product_name]])+1)+1)))</f>
        <v>VAPJA¬Æ Portable Mini</v>
      </c>
      <c r="D1272" t="str">
        <f>PROPER(Table1[[#This Row],[Column1]])</f>
        <v>Vapja¬Æ Portable Mini</v>
      </c>
      <c r="E1272" t="s">
        <v>1311</v>
      </c>
      <c r="F1272" t="s">
        <v>2214</v>
      </c>
      <c r="G1272" t="s">
        <v>2440</v>
      </c>
      <c r="H1272" t="s">
        <v>2775</v>
      </c>
      <c r="I1272" s="1">
        <v>229</v>
      </c>
      <c r="J1272" s="1">
        <v>999</v>
      </c>
      <c r="K1272" s="4">
        <v>0.35</v>
      </c>
      <c r="L1272">
        <f>IF(Table1[[#This Row],[discount_percentage]]&gt;=0.5, 1,0)</f>
        <v>0</v>
      </c>
      <c r="M1272">
        <v>3.6</v>
      </c>
      <c r="N1272" s="2">
        <v>4</v>
      </c>
      <c r="O1272" s="5">
        <f>IF(Table1[[#This Row],[rating_count]]&lt;1000, 1, 0)</f>
        <v>1</v>
      </c>
      <c r="P1272" s="6">
        <f>Table1[[#This Row],[actual_price]]*Table1[[#This Row],[rating_count]]</f>
        <v>3996</v>
      </c>
      <c r="Q1272" s="3" t="str">
        <f>IF(Table1[[#This Row],[discounted_price]]&lt;200, "₹ 200",IF(Table1[[#This Row],[discounted_price]]&lt;=500,"₹ 200-₹ 500", "&gt;₹ 500"))</f>
        <v>₹ 200-₹ 500</v>
      </c>
      <c r="R1272">
        <f>Table1[[#This Row],[rating]]*Table1[[#This Row],[rating_count]]</f>
        <v>14.4</v>
      </c>
      <c r="S1272" t="str">
        <f>IF(Table1[[#This Row],[discount_percentage]]&lt;0.25, "Low", IF(Table1[[#This Row],[discount_percentage]]&lt;0.5, "Medium", "High"))</f>
        <v>Medium</v>
      </c>
    </row>
    <row r="1273" spans="1:19" x14ac:dyDescent="0.25">
      <c r="A1273" t="s">
        <v>2776</v>
      </c>
      <c r="B1273" t="s">
        <v>2777</v>
      </c>
      <c r="C1273" t="str">
        <f>TRIM(LEFT(Table1[[#This Row],[product_name]], FIND(" ", Table1[[#This Row],[product_name]], FIND(" ", Table1[[#This Row],[product_name]], FIND(" ", Table1[[#This Row],[product_name]])+1)+1)))</f>
        <v>Philips HD6975/00 25</v>
      </c>
      <c r="D1273" t="str">
        <f>PROPER(Table1[[#This Row],[Column1]])</f>
        <v>Philips Hd6975/00 25</v>
      </c>
      <c r="E1273" t="s">
        <v>1311</v>
      </c>
      <c r="F1273" t="s">
        <v>2214</v>
      </c>
      <c r="G1273" t="s">
        <v>2227</v>
      </c>
      <c r="H1273" t="s">
        <v>2228</v>
      </c>
      <c r="I1273" s="1">
        <v>3349</v>
      </c>
      <c r="J1273" s="1">
        <v>8995</v>
      </c>
      <c r="K1273" s="4">
        <v>0.04</v>
      </c>
      <c r="L1273">
        <f>IF(Table1[[#This Row],[discount_percentage]]&gt;=0.5, 1,0)</f>
        <v>0</v>
      </c>
      <c r="M1273">
        <v>4.4000000000000004</v>
      </c>
      <c r="N1273" s="2">
        <v>9734</v>
      </c>
      <c r="O1273" s="5">
        <f>IF(Table1[[#This Row],[rating_count]]&lt;1000, 1, 0)</f>
        <v>0</v>
      </c>
      <c r="P1273" s="6">
        <f>Table1[[#This Row],[actual_price]]*Table1[[#This Row],[rating_count]]</f>
        <v>87557330</v>
      </c>
      <c r="Q1273" s="3" t="str">
        <f>IF(Table1[[#This Row],[discounted_price]]&lt;200, "₹ 200",IF(Table1[[#This Row],[discounted_price]]&lt;=500,"₹ 200-₹ 500", "&gt;₹ 500"))</f>
        <v>&gt;₹ 500</v>
      </c>
      <c r="R1273">
        <f>Table1[[#This Row],[rating]]*Table1[[#This Row],[rating_count]]</f>
        <v>42829.600000000006</v>
      </c>
      <c r="S1273" t="str">
        <f>IF(Table1[[#This Row],[discount_percentage]]&lt;0.25, "Low", IF(Table1[[#This Row],[discount_percentage]]&lt;0.5, "Medium", "High"))</f>
        <v>Low</v>
      </c>
    </row>
    <row r="1274" spans="1:19" x14ac:dyDescent="0.25">
      <c r="A1274" t="s">
        <v>2778</v>
      </c>
      <c r="B1274" t="s">
        <v>2779</v>
      </c>
      <c r="C1274" t="str">
        <f>TRIM(LEFT(Table1[[#This Row],[product_name]], FIND(" ", Table1[[#This Row],[product_name]], FIND(" ", Table1[[#This Row],[product_name]], FIND(" ", Table1[[#This Row],[product_name]])+1)+1)))</f>
        <v>Usha EI 3710</v>
      </c>
      <c r="D1274" t="str">
        <f>PROPER(Table1[[#This Row],[Column1]])</f>
        <v>Usha Ei 3710</v>
      </c>
      <c r="E1274" t="s">
        <v>1311</v>
      </c>
      <c r="F1274" t="s">
        <v>2219</v>
      </c>
      <c r="G1274" t="s">
        <v>2264</v>
      </c>
      <c r="H1274" t="s">
        <v>2276</v>
      </c>
      <c r="I1274" s="1">
        <v>5499</v>
      </c>
      <c r="J1274" s="1">
        <v>1599</v>
      </c>
      <c r="K1274" s="4">
        <v>0.31</v>
      </c>
      <c r="L1274">
        <f>IF(Table1[[#This Row],[discount_percentage]]&gt;=0.5, 1,0)</f>
        <v>0</v>
      </c>
      <c r="M1274">
        <v>4.3</v>
      </c>
      <c r="N1274" s="2">
        <v>4022</v>
      </c>
      <c r="O1274" s="5">
        <f>IF(Table1[[#This Row],[rating_count]]&lt;1000, 1, 0)</f>
        <v>0</v>
      </c>
      <c r="P1274" s="6">
        <f>Table1[[#This Row],[actual_price]]*Table1[[#This Row],[rating_count]]</f>
        <v>6431178</v>
      </c>
      <c r="Q1274" s="3" t="str">
        <f>IF(Table1[[#This Row],[discounted_price]]&lt;200, "₹ 200",IF(Table1[[#This Row],[discounted_price]]&lt;=500,"₹ 200-₹ 500", "&gt;₹ 500"))</f>
        <v>&gt;₹ 500</v>
      </c>
      <c r="R1274">
        <f>Table1[[#This Row],[rating]]*Table1[[#This Row],[rating_count]]</f>
        <v>17294.599999999999</v>
      </c>
      <c r="S1274" t="str">
        <f>IF(Table1[[#This Row],[discount_percentage]]&lt;0.25, "Low", IF(Table1[[#This Row],[discount_percentage]]&lt;0.5, "Medium", "High"))</f>
        <v>Medium</v>
      </c>
    </row>
    <row r="1275" spans="1:19" x14ac:dyDescent="0.25">
      <c r="A1275" t="s">
        <v>2780</v>
      </c>
      <c r="B1275" t="s">
        <v>2781</v>
      </c>
      <c r="C1275" t="str">
        <f>TRIM(LEFT(Table1[[#This Row],[product_name]], FIND(" ", Table1[[#This Row],[product_name]], FIND(" ", Table1[[#This Row],[product_name]], FIND(" ", Table1[[#This Row],[product_name]])+1)+1)))</f>
        <v>Campfire Spring Chef</v>
      </c>
      <c r="D1275" t="str">
        <f>PROPER(Table1[[#This Row],[Column1]])</f>
        <v>Campfire Spring Chef</v>
      </c>
      <c r="E1275" t="s">
        <v>1311</v>
      </c>
      <c r="F1275" t="s">
        <v>2214</v>
      </c>
      <c r="G1275" t="s">
        <v>2227</v>
      </c>
      <c r="H1275" t="s">
        <v>2228</v>
      </c>
      <c r="I1275" s="1">
        <v>299</v>
      </c>
      <c r="J1275" s="1">
        <v>3500</v>
      </c>
      <c r="K1275" s="4">
        <v>0.56999999999999995</v>
      </c>
      <c r="L1275">
        <f>IF(Table1[[#This Row],[discount_percentage]]&gt;=0.5, 1,0)</f>
        <v>1</v>
      </c>
      <c r="M1275">
        <v>4.7</v>
      </c>
      <c r="N1275" s="2">
        <v>2591</v>
      </c>
      <c r="O1275" s="5">
        <f>IF(Table1[[#This Row],[rating_count]]&lt;1000, 1, 0)</f>
        <v>0</v>
      </c>
      <c r="P1275" s="6">
        <f>Table1[[#This Row],[actual_price]]*Table1[[#This Row],[rating_count]]</f>
        <v>9068500</v>
      </c>
      <c r="Q1275" s="3" t="str">
        <f>IF(Table1[[#This Row],[discounted_price]]&lt;200, "₹ 200",IF(Table1[[#This Row],[discounted_price]]&lt;=500,"₹ 200-₹ 500", "&gt;₹ 500"))</f>
        <v>₹ 200-₹ 500</v>
      </c>
      <c r="R1275">
        <f>Table1[[#This Row],[rating]]*Table1[[#This Row],[rating_count]]</f>
        <v>12177.7</v>
      </c>
      <c r="S1275" t="str">
        <f>IF(Table1[[#This Row],[discount_percentage]]&lt;0.25, "Low", IF(Table1[[#This Row],[discount_percentage]]&lt;0.5, "Medium", "High"))</f>
        <v>High</v>
      </c>
    </row>
    <row r="1276" spans="1:19" x14ac:dyDescent="0.25">
      <c r="A1276" t="s">
        <v>2782</v>
      </c>
      <c r="B1276" t="s">
        <v>2783</v>
      </c>
      <c r="C1276" t="str">
        <f>TRIM(LEFT(Table1[[#This Row],[product_name]], FIND(" ", Table1[[#This Row],[product_name]], FIND(" ", Table1[[#This Row],[product_name]], FIND(" ", Table1[[#This Row],[product_name]])+1)+1)))</f>
        <v>Themisto TH-WS20 Digital</v>
      </c>
      <c r="D1276" t="str">
        <f>PROPER(Table1[[#This Row],[Column1]])</f>
        <v>Themisto Th-Ws20 Digital</v>
      </c>
      <c r="E1276" t="s">
        <v>1311</v>
      </c>
      <c r="F1276" t="s">
        <v>2219</v>
      </c>
      <c r="G1276" t="s">
        <v>2784</v>
      </c>
      <c r="I1276" s="1">
        <v>2249</v>
      </c>
      <c r="J1276" s="1">
        <v>1999</v>
      </c>
      <c r="K1276" s="4">
        <v>0.62</v>
      </c>
      <c r="L1276">
        <f>IF(Table1[[#This Row],[discount_percentage]]&gt;=0.5, 1,0)</f>
        <v>1</v>
      </c>
      <c r="M1276">
        <v>4.3</v>
      </c>
      <c r="N1276" s="2">
        <v>532</v>
      </c>
      <c r="O1276" s="5">
        <f>IF(Table1[[#This Row],[rating_count]]&lt;1000, 1, 0)</f>
        <v>1</v>
      </c>
      <c r="P1276" s="6">
        <f>Table1[[#This Row],[actual_price]]*Table1[[#This Row],[rating_count]]</f>
        <v>1063468</v>
      </c>
      <c r="Q1276" s="3" t="str">
        <f>IF(Table1[[#This Row],[discounted_price]]&lt;200, "₹ 200",IF(Table1[[#This Row],[discounted_price]]&lt;=500,"₹ 200-₹ 500", "&gt;₹ 500"))</f>
        <v>&gt;₹ 500</v>
      </c>
      <c r="R1276">
        <f>Table1[[#This Row],[rating]]*Table1[[#This Row],[rating_count]]</f>
        <v>2287.6</v>
      </c>
      <c r="S1276" t="str">
        <f>IF(Table1[[#This Row],[discount_percentage]]&lt;0.25, "Low", IF(Table1[[#This Row],[discount_percentage]]&lt;0.5, "Medium", "High"))</f>
        <v>High</v>
      </c>
    </row>
    <row r="1277" spans="1:19" x14ac:dyDescent="0.25">
      <c r="A1277" t="s">
        <v>2785</v>
      </c>
      <c r="B1277" t="s">
        <v>2786</v>
      </c>
      <c r="C1277" t="str">
        <f>TRIM(LEFT(Table1[[#This Row],[product_name]], FIND(" ", Table1[[#This Row],[product_name]], FIND(" ", Table1[[#This Row],[product_name]], FIND(" ", Table1[[#This Row],[product_name]])+1)+1)))</f>
        <v>FYA Handheld Vacuum</v>
      </c>
      <c r="D1277" t="str">
        <f>PROPER(Table1[[#This Row],[Column1]])</f>
        <v>Fya Handheld Vacuum</v>
      </c>
      <c r="E1277" t="s">
        <v>1311</v>
      </c>
      <c r="F1277" t="s">
        <v>2214</v>
      </c>
      <c r="G1277" t="s">
        <v>2215</v>
      </c>
      <c r="H1277" t="s">
        <v>2334</v>
      </c>
      <c r="I1277" s="1">
        <v>699</v>
      </c>
      <c r="J1277" s="1">
        <v>3199</v>
      </c>
      <c r="K1277" s="4">
        <v>0.17</v>
      </c>
      <c r="L1277">
        <f>IF(Table1[[#This Row],[discount_percentage]]&gt;=0.5, 1,0)</f>
        <v>0</v>
      </c>
      <c r="M1277">
        <v>3.9</v>
      </c>
      <c r="N1277" s="2">
        <v>260</v>
      </c>
      <c r="O1277" s="5">
        <f>IF(Table1[[#This Row],[rating_count]]&lt;1000, 1, 0)</f>
        <v>1</v>
      </c>
      <c r="P1277" s="6">
        <f>Table1[[#This Row],[actual_price]]*Table1[[#This Row],[rating_count]]</f>
        <v>831740</v>
      </c>
      <c r="Q1277" s="3" t="str">
        <f>IF(Table1[[#This Row],[discounted_price]]&lt;200, "₹ 200",IF(Table1[[#This Row],[discounted_price]]&lt;=500,"₹ 200-₹ 500", "&gt;₹ 500"))</f>
        <v>&gt;₹ 500</v>
      </c>
      <c r="R1277">
        <f>Table1[[#This Row],[rating]]*Table1[[#This Row],[rating_count]]</f>
        <v>1014</v>
      </c>
      <c r="S1277" t="str">
        <f>IF(Table1[[#This Row],[discount_percentage]]&lt;0.25, "Low", IF(Table1[[#This Row],[discount_percentage]]&lt;0.5, "Medium", "High"))</f>
        <v>Low</v>
      </c>
    </row>
    <row r="1278" spans="1:19" x14ac:dyDescent="0.25">
      <c r="A1278" t="s">
        <v>2787</v>
      </c>
      <c r="B1278" t="s">
        <v>2788</v>
      </c>
      <c r="C1278" t="str">
        <f>TRIM(LEFT(Table1[[#This Row],[product_name]], FIND(" ", Table1[[#This Row],[product_name]], FIND(" ", Table1[[#This Row],[product_name]], FIND(" ", Table1[[#This Row],[product_name]])+1)+1)))</f>
        <v>Lifelong LLSM120G Sandwich</v>
      </c>
      <c r="D1278" t="str">
        <f>PROPER(Table1[[#This Row],[Column1]])</f>
        <v>Lifelong Llsm120G Sandwich</v>
      </c>
      <c r="E1278" t="s">
        <v>1311</v>
      </c>
      <c r="F1278" t="s">
        <v>2219</v>
      </c>
      <c r="G1278" t="s">
        <v>2220</v>
      </c>
      <c r="H1278" t="s">
        <v>2221</v>
      </c>
      <c r="I1278" s="1">
        <v>1235</v>
      </c>
      <c r="J1278" s="1">
        <v>1300</v>
      </c>
      <c r="K1278" s="4">
        <v>0.28999999999999998</v>
      </c>
      <c r="L1278">
        <f>IF(Table1[[#This Row],[discount_percentage]]&gt;=0.5, 1,0)</f>
        <v>0</v>
      </c>
      <c r="M1278">
        <v>3.9</v>
      </c>
      <c r="N1278" s="2">
        <v>1672</v>
      </c>
      <c r="O1278" s="5">
        <f>IF(Table1[[#This Row],[rating_count]]&lt;1000, 1, 0)</f>
        <v>0</v>
      </c>
      <c r="P1278" s="6">
        <f>Table1[[#This Row],[actual_price]]*Table1[[#This Row],[rating_count]]</f>
        <v>2173600</v>
      </c>
      <c r="Q1278" s="3" t="str">
        <f>IF(Table1[[#This Row],[discounted_price]]&lt;200, "₹ 200",IF(Table1[[#This Row],[discounted_price]]&lt;=500,"₹ 200-₹ 500", "&gt;₹ 500"))</f>
        <v>&gt;₹ 500</v>
      </c>
      <c r="R1278">
        <f>Table1[[#This Row],[rating]]*Table1[[#This Row],[rating_count]]</f>
        <v>6520.8</v>
      </c>
      <c r="S1278" t="str">
        <f>IF(Table1[[#This Row],[discount_percentage]]&lt;0.25, "Low", IF(Table1[[#This Row],[discount_percentage]]&lt;0.5, "Medium", "High"))</f>
        <v>Medium</v>
      </c>
    </row>
    <row r="1279" spans="1:19" x14ac:dyDescent="0.25">
      <c r="A1279" t="s">
        <v>2789</v>
      </c>
      <c r="B1279" t="s">
        <v>2790</v>
      </c>
      <c r="C1279" t="str">
        <f>TRIM(LEFT(Table1[[#This Row],[product_name]], FIND(" ", Table1[[#This Row],[product_name]], FIND(" ", Table1[[#This Row],[product_name]], FIND(" ", Table1[[#This Row],[product_name]])+1)+1)))</f>
        <v>Kuber Industries Nylon</v>
      </c>
      <c r="D1279" t="str">
        <f>PROPER(Table1[[#This Row],[Column1]])</f>
        <v>Kuber Industries Nylon</v>
      </c>
      <c r="E1279" t="s">
        <v>1311</v>
      </c>
      <c r="F1279" t="s">
        <v>2214</v>
      </c>
      <c r="G1279" t="s">
        <v>2215</v>
      </c>
      <c r="H1279" t="s">
        <v>2368</v>
      </c>
      <c r="I1279" s="1">
        <v>1349</v>
      </c>
      <c r="J1279" s="1">
        <v>399</v>
      </c>
      <c r="K1279" s="4">
        <v>0.5</v>
      </c>
      <c r="L1279">
        <f>IF(Table1[[#This Row],[discount_percentage]]&gt;=0.5, 1,0)</f>
        <v>1</v>
      </c>
      <c r="M1279">
        <v>3.7</v>
      </c>
      <c r="N1279" s="2">
        <v>7945</v>
      </c>
      <c r="O1279" s="5">
        <f>IF(Table1[[#This Row],[rating_count]]&lt;1000, 1, 0)</f>
        <v>0</v>
      </c>
      <c r="P1279" s="6">
        <f>Table1[[#This Row],[actual_price]]*Table1[[#This Row],[rating_count]]</f>
        <v>3170055</v>
      </c>
      <c r="Q1279" s="3" t="str">
        <f>IF(Table1[[#This Row],[discounted_price]]&lt;200, "₹ 200",IF(Table1[[#This Row],[discounted_price]]&lt;=500,"₹ 200-₹ 500", "&gt;₹ 500"))</f>
        <v>&gt;₹ 500</v>
      </c>
      <c r="R1279">
        <f>Table1[[#This Row],[rating]]*Table1[[#This Row],[rating_count]]</f>
        <v>29396.5</v>
      </c>
      <c r="S1279" t="str">
        <f>IF(Table1[[#This Row],[discount_percentage]]&lt;0.25, "Low", IF(Table1[[#This Row],[discount_percentage]]&lt;0.5, "Medium", "High"))</f>
        <v>High</v>
      </c>
    </row>
    <row r="1280" spans="1:19" x14ac:dyDescent="0.25">
      <c r="A1280" t="s">
        <v>2791</v>
      </c>
      <c r="B1280" t="s">
        <v>2792</v>
      </c>
      <c r="C1280" t="str">
        <f>TRIM(LEFT(Table1[[#This Row],[product_name]], FIND(" ", Table1[[#This Row],[product_name]], FIND(" ", Table1[[#This Row],[product_name]], FIND(" ", Table1[[#This Row],[product_name]])+1)+1)))</f>
        <v>Bulfyss Plastic Sticky</v>
      </c>
      <c r="D1280" t="str">
        <f>PROPER(Table1[[#This Row],[Column1]])</f>
        <v>Bulfyss Plastic Sticky</v>
      </c>
      <c r="E1280" t="s">
        <v>1311</v>
      </c>
      <c r="F1280" t="s">
        <v>2219</v>
      </c>
      <c r="G1280" t="s">
        <v>2264</v>
      </c>
      <c r="H1280" t="s">
        <v>2276</v>
      </c>
      <c r="I1280" s="1">
        <v>6800</v>
      </c>
      <c r="J1280" s="1">
        <v>599</v>
      </c>
      <c r="K1280" s="4">
        <v>0.53</v>
      </c>
      <c r="L1280">
        <f>IF(Table1[[#This Row],[discount_percentage]]&gt;=0.5, 1,0)</f>
        <v>1</v>
      </c>
      <c r="M1280">
        <v>3.5</v>
      </c>
      <c r="N1280" s="2">
        <v>1367</v>
      </c>
      <c r="O1280" s="5">
        <f>IF(Table1[[#This Row],[rating_count]]&lt;1000, 1, 0)</f>
        <v>0</v>
      </c>
      <c r="P1280" s="6">
        <f>Table1[[#This Row],[actual_price]]*Table1[[#This Row],[rating_count]]</f>
        <v>818833</v>
      </c>
      <c r="Q1280" s="3" t="str">
        <f>IF(Table1[[#This Row],[discounted_price]]&lt;200, "₹ 200",IF(Table1[[#This Row],[discounted_price]]&lt;=500,"₹ 200-₹ 500", "&gt;₹ 500"))</f>
        <v>&gt;₹ 500</v>
      </c>
      <c r="R1280">
        <f>Table1[[#This Row],[rating]]*Table1[[#This Row],[rating_count]]</f>
        <v>4784.5</v>
      </c>
      <c r="S1280" t="str">
        <f>IF(Table1[[#This Row],[discount_percentage]]&lt;0.25, "Low", IF(Table1[[#This Row],[discount_percentage]]&lt;0.5, "Medium", "High"))</f>
        <v>High</v>
      </c>
    </row>
    <row r="1281" spans="1:19" x14ac:dyDescent="0.25">
      <c r="A1281" t="s">
        <v>2793</v>
      </c>
      <c r="B1281" t="s">
        <v>2794</v>
      </c>
      <c r="C1281" t="str">
        <f>TRIM(LEFT(Table1[[#This Row],[product_name]], FIND(" ", Table1[[#This Row],[product_name]], FIND(" ", Table1[[#This Row],[product_name]], FIND(" ", Table1[[#This Row],[product_name]])+1)+1)))</f>
        <v>T TOPLINE 180</v>
      </c>
      <c r="D1281" t="str">
        <f>PROPER(Table1[[#This Row],[Column1]])</f>
        <v>T Topline 180</v>
      </c>
      <c r="E1281" t="s">
        <v>1311</v>
      </c>
      <c r="F1281" t="s">
        <v>2214</v>
      </c>
      <c r="G1281" t="s">
        <v>2215</v>
      </c>
      <c r="H1281" t="s">
        <v>2341</v>
      </c>
      <c r="I1281" s="1">
        <v>1699</v>
      </c>
      <c r="J1281" s="1">
        <v>999</v>
      </c>
      <c r="K1281" s="4">
        <v>0.45</v>
      </c>
      <c r="L1281">
        <f>IF(Table1[[#This Row],[discount_percentage]]&gt;=0.5, 1,0)</f>
        <v>0</v>
      </c>
      <c r="M1281">
        <v>4</v>
      </c>
      <c r="N1281" s="2">
        <v>1313</v>
      </c>
      <c r="O1281" s="5">
        <f>IF(Table1[[#This Row],[rating_count]]&lt;1000, 1, 0)</f>
        <v>0</v>
      </c>
      <c r="P1281" s="6">
        <f>Table1[[#This Row],[actual_price]]*Table1[[#This Row],[rating_count]]</f>
        <v>1311687</v>
      </c>
      <c r="Q1281" s="3" t="str">
        <f>IF(Table1[[#This Row],[discounted_price]]&lt;200, "₹ 200",IF(Table1[[#This Row],[discounted_price]]&lt;=500,"₹ 200-₹ 500", "&gt;₹ 500"))</f>
        <v>&gt;₹ 500</v>
      </c>
      <c r="R1281">
        <f>Table1[[#This Row],[rating]]*Table1[[#This Row],[rating_count]]</f>
        <v>5252</v>
      </c>
      <c r="S1281" t="str">
        <f>IF(Table1[[#This Row],[discount_percentage]]&lt;0.25, "Low", IF(Table1[[#This Row],[discount_percentage]]&lt;0.5, "Medium", "High"))</f>
        <v>Medium</v>
      </c>
    </row>
    <row r="1282" spans="1:19" x14ac:dyDescent="0.25">
      <c r="A1282" t="s">
        <v>2795</v>
      </c>
      <c r="B1282" t="s">
        <v>2796</v>
      </c>
      <c r="C1282" t="str">
        <f>TRIM(LEFT(Table1[[#This Row],[product_name]], FIND(" ", Table1[[#This Row],[product_name]], FIND(" ", Table1[[#This Row],[product_name]], FIND(" ", Table1[[#This Row],[product_name]])+1)+1)))</f>
        <v>Empty Mist Trigger</v>
      </c>
      <c r="D1282" t="str">
        <f>PROPER(Table1[[#This Row],[Column1]])</f>
        <v>Empty Mist Trigger</v>
      </c>
      <c r="E1282" t="s">
        <v>1311</v>
      </c>
      <c r="F1282" t="s">
        <v>2219</v>
      </c>
      <c r="G1282" t="s">
        <v>2220</v>
      </c>
      <c r="H1282" t="s">
        <v>2224</v>
      </c>
      <c r="I1282" s="1">
        <v>1069</v>
      </c>
      <c r="J1282" s="1">
        <v>199</v>
      </c>
      <c r="K1282" s="4">
        <v>0.56999999999999995</v>
      </c>
      <c r="L1282">
        <f>IF(Table1[[#This Row],[discount_percentage]]&gt;=0.5, 1,0)</f>
        <v>1</v>
      </c>
      <c r="M1282">
        <v>4.0999999999999996</v>
      </c>
      <c r="N1282" s="2">
        <v>212</v>
      </c>
      <c r="O1282" s="5">
        <f>IF(Table1[[#This Row],[rating_count]]&lt;1000, 1, 0)</f>
        <v>1</v>
      </c>
      <c r="P1282" s="6">
        <f>Table1[[#This Row],[actual_price]]*Table1[[#This Row],[rating_count]]</f>
        <v>42188</v>
      </c>
      <c r="Q1282" s="3" t="str">
        <f>IF(Table1[[#This Row],[discounted_price]]&lt;200, "₹ 200",IF(Table1[[#This Row],[discounted_price]]&lt;=500,"₹ 200-₹ 500", "&gt;₹ 500"))</f>
        <v>&gt;₹ 500</v>
      </c>
      <c r="R1282">
        <f>Table1[[#This Row],[rating]]*Table1[[#This Row],[rating_count]]</f>
        <v>869.19999999999993</v>
      </c>
      <c r="S1282" t="str">
        <f>IF(Table1[[#This Row],[discount_percentage]]&lt;0.25, "Low", IF(Table1[[#This Row],[discount_percentage]]&lt;0.5, "Medium", "High"))</f>
        <v>High</v>
      </c>
    </row>
    <row r="1283" spans="1:19" x14ac:dyDescent="0.25">
      <c r="A1283" t="s">
        <v>2797</v>
      </c>
      <c r="B1283" t="s">
        <v>2798</v>
      </c>
      <c r="C1283" t="str">
        <f>TRIM(LEFT(Table1[[#This Row],[product_name]], FIND(" ", Table1[[#This Row],[product_name]], FIND(" ", Table1[[#This Row],[product_name]], FIND(" ", Table1[[#This Row],[product_name]])+1)+1)))</f>
        <v>LONAXA Mini Travel</v>
      </c>
      <c r="D1283" t="str">
        <f>PROPER(Table1[[#This Row],[Column1]])</f>
        <v>Lonaxa Mini Travel</v>
      </c>
      <c r="E1283" t="s">
        <v>1311</v>
      </c>
      <c r="F1283" t="s">
        <v>2219</v>
      </c>
      <c r="G1283" t="s">
        <v>2220</v>
      </c>
      <c r="H1283" t="s">
        <v>2224</v>
      </c>
      <c r="I1283" s="1">
        <v>1349</v>
      </c>
      <c r="J1283" s="1">
        <v>1299</v>
      </c>
      <c r="K1283" s="4">
        <v>0.62</v>
      </c>
      <c r="L1283">
        <f>IF(Table1[[#This Row],[discount_percentage]]&gt;=0.5, 1,0)</f>
        <v>1</v>
      </c>
      <c r="M1283">
        <v>3.9</v>
      </c>
      <c r="N1283" s="2">
        <v>65</v>
      </c>
      <c r="O1283" s="5">
        <f>IF(Table1[[#This Row],[rating_count]]&lt;1000, 1, 0)</f>
        <v>1</v>
      </c>
      <c r="P1283" s="6">
        <f>Table1[[#This Row],[actual_price]]*Table1[[#This Row],[rating_count]]</f>
        <v>84435</v>
      </c>
      <c r="Q1283" s="3" t="str">
        <f>IF(Table1[[#This Row],[discounted_price]]&lt;200, "₹ 200",IF(Table1[[#This Row],[discounted_price]]&lt;=500,"₹ 200-₹ 500", "&gt;₹ 500"))</f>
        <v>&gt;₹ 500</v>
      </c>
      <c r="R1283">
        <f>Table1[[#This Row],[rating]]*Table1[[#This Row],[rating_count]]</f>
        <v>253.5</v>
      </c>
      <c r="S1283" t="str">
        <f>IF(Table1[[#This Row],[discount_percentage]]&lt;0.25, "Low", IF(Table1[[#This Row],[discount_percentage]]&lt;0.5, "Medium", "High"))</f>
        <v>High</v>
      </c>
    </row>
    <row r="1284" spans="1:19" x14ac:dyDescent="0.25">
      <c r="A1284" t="s">
        <v>2799</v>
      </c>
      <c r="B1284" t="s">
        <v>2800</v>
      </c>
      <c r="C1284" t="str">
        <f>TRIM(LEFT(Table1[[#This Row],[product_name]], FIND(" ", Table1[[#This Row],[product_name]], FIND(" ", Table1[[#This Row],[product_name]], FIND(" ", Table1[[#This Row],[product_name]])+1)+1)))</f>
        <v>SUJATA Powermatic Plus,</v>
      </c>
      <c r="D1284" t="str">
        <f>PROPER(Table1[[#This Row],[Column1]])</f>
        <v>Sujata Powermatic Plus,</v>
      </c>
      <c r="E1284" t="s">
        <v>1311</v>
      </c>
      <c r="F1284" t="s">
        <v>2219</v>
      </c>
      <c r="G1284" t="s">
        <v>2264</v>
      </c>
      <c r="H1284" t="s">
        <v>2291</v>
      </c>
      <c r="I1284" s="1">
        <v>1499</v>
      </c>
      <c r="J1284" s="1">
        <v>7776</v>
      </c>
      <c r="K1284" s="4">
        <v>0.25</v>
      </c>
      <c r="L1284">
        <f>IF(Table1[[#This Row],[discount_percentage]]&gt;=0.5, 1,0)</f>
        <v>0</v>
      </c>
      <c r="M1284">
        <v>4.4000000000000004</v>
      </c>
      <c r="N1284" s="2">
        <v>2737</v>
      </c>
      <c r="O1284" s="5">
        <f>IF(Table1[[#This Row],[rating_count]]&lt;1000, 1, 0)</f>
        <v>0</v>
      </c>
      <c r="P1284" s="6">
        <f>Table1[[#This Row],[actual_price]]*Table1[[#This Row],[rating_count]]</f>
        <v>21282912</v>
      </c>
      <c r="Q1284" s="3" t="str">
        <f>IF(Table1[[#This Row],[discounted_price]]&lt;200, "₹ 200",IF(Table1[[#This Row],[discounted_price]]&lt;=500,"₹ 200-₹ 500", "&gt;₹ 500"))</f>
        <v>&gt;₹ 500</v>
      </c>
      <c r="R1284">
        <f>Table1[[#This Row],[rating]]*Table1[[#This Row],[rating_count]]</f>
        <v>12042.800000000001</v>
      </c>
      <c r="S1284" t="str">
        <f>IF(Table1[[#This Row],[discount_percentage]]&lt;0.25, "Low", IF(Table1[[#This Row],[discount_percentage]]&lt;0.5, "Medium", "High"))</f>
        <v>Medium</v>
      </c>
    </row>
    <row r="1285" spans="1:19" x14ac:dyDescent="0.25">
      <c r="A1285" t="s">
        <v>2801</v>
      </c>
      <c r="B1285" t="s">
        <v>2802</v>
      </c>
      <c r="C1285" t="str">
        <f>TRIM(LEFT(Table1[[#This Row],[product_name]], FIND(" ", Table1[[#This Row],[product_name]], FIND(" ", Table1[[#This Row],[product_name]], FIND(" ", Table1[[#This Row],[product_name]])+1)+1)))</f>
        <v>AGARO Royal Double</v>
      </c>
      <c r="D1285" t="str">
        <f>PROPER(Table1[[#This Row],[Column1]])</f>
        <v>Agaro Royal Double</v>
      </c>
      <c r="E1285" t="s">
        <v>1311</v>
      </c>
      <c r="F1285" t="s">
        <v>2214</v>
      </c>
      <c r="G1285" t="s">
        <v>2215</v>
      </c>
      <c r="H1285" t="s">
        <v>2341</v>
      </c>
      <c r="I1285" s="1">
        <v>2092</v>
      </c>
      <c r="J1285" s="1">
        <v>2299</v>
      </c>
      <c r="K1285" s="4">
        <v>0.45</v>
      </c>
      <c r="L1285">
        <f>IF(Table1[[#This Row],[discount_percentage]]&gt;=0.5, 1,0)</f>
        <v>0</v>
      </c>
      <c r="M1285">
        <v>4.3</v>
      </c>
      <c r="N1285" s="2">
        <v>55</v>
      </c>
      <c r="O1285" s="5">
        <f>IF(Table1[[#This Row],[rating_count]]&lt;1000, 1, 0)</f>
        <v>1</v>
      </c>
      <c r="P1285" s="6">
        <f>Table1[[#This Row],[actual_price]]*Table1[[#This Row],[rating_count]]</f>
        <v>126445</v>
      </c>
      <c r="Q1285" s="3" t="str">
        <f>IF(Table1[[#This Row],[discounted_price]]&lt;200, "₹ 200",IF(Table1[[#This Row],[discounted_price]]&lt;=500,"₹ 200-₹ 500", "&gt;₹ 500"))</f>
        <v>&gt;₹ 500</v>
      </c>
      <c r="R1285">
        <f>Table1[[#This Row],[rating]]*Table1[[#This Row],[rating_count]]</f>
        <v>236.5</v>
      </c>
      <c r="S1285" t="str">
        <f>IF(Table1[[#This Row],[discount_percentage]]&lt;0.25, "Low", IF(Table1[[#This Row],[discount_percentage]]&lt;0.5, "Medium", "High"))</f>
        <v>Medium</v>
      </c>
    </row>
    <row r="1286" spans="1:19" x14ac:dyDescent="0.25">
      <c r="A1286" t="s">
        <v>2803</v>
      </c>
      <c r="B1286" t="s">
        <v>2804</v>
      </c>
      <c r="C1286" t="str">
        <f>TRIM(LEFT(Table1[[#This Row],[product_name]], FIND(" ", Table1[[#This Row],[product_name]], FIND(" ", Table1[[#This Row],[product_name]], FIND(" ", Table1[[#This Row],[product_name]])+1)+1)))</f>
        <v>Cafe JEI French</v>
      </c>
      <c r="D1286" t="str">
        <f>PROPER(Table1[[#This Row],[Column1]])</f>
        <v>Cafe Jei French</v>
      </c>
      <c r="E1286" t="s">
        <v>1311</v>
      </c>
      <c r="F1286" t="s">
        <v>2214</v>
      </c>
      <c r="G1286" t="s">
        <v>2227</v>
      </c>
      <c r="H1286" t="s">
        <v>2321</v>
      </c>
      <c r="I1286" s="1">
        <v>3859</v>
      </c>
      <c r="J1286" s="1">
        <v>1500</v>
      </c>
      <c r="K1286" s="4">
        <v>0.27</v>
      </c>
      <c r="L1286">
        <f>IF(Table1[[#This Row],[discount_percentage]]&gt;=0.5, 1,0)</f>
        <v>0</v>
      </c>
      <c r="M1286">
        <v>4.5</v>
      </c>
      <c r="N1286" s="2">
        <v>1065</v>
      </c>
      <c r="O1286" s="5">
        <f>IF(Table1[[#This Row],[rating_count]]&lt;1000, 1, 0)</f>
        <v>0</v>
      </c>
      <c r="P1286" s="6">
        <f>Table1[[#This Row],[actual_price]]*Table1[[#This Row],[rating_count]]</f>
        <v>1597500</v>
      </c>
      <c r="Q1286" s="3" t="str">
        <f>IF(Table1[[#This Row],[discounted_price]]&lt;200, "₹ 200",IF(Table1[[#This Row],[discounted_price]]&lt;=500,"₹ 200-₹ 500", "&gt;₹ 500"))</f>
        <v>&gt;₹ 500</v>
      </c>
      <c r="R1286">
        <f>Table1[[#This Row],[rating]]*Table1[[#This Row],[rating_count]]</f>
        <v>4792.5</v>
      </c>
      <c r="S1286" t="str">
        <f>IF(Table1[[#This Row],[discount_percentage]]&lt;0.25, "Low", IF(Table1[[#This Row],[discount_percentage]]&lt;0.5, "Medium", "High"))</f>
        <v>Medium</v>
      </c>
    </row>
    <row r="1287" spans="1:19" x14ac:dyDescent="0.25">
      <c r="A1287" t="s">
        <v>2805</v>
      </c>
      <c r="B1287" t="s">
        <v>2806</v>
      </c>
      <c r="C1287" t="str">
        <f>TRIM(LEFT(Table1[[#This Row],[product_name]], FIND(" ", Table1[[#This Row],[product_name]], FIND(" ", Table1[[#This Row],[product_name]], FIND(" ", Table1[[#This Row],[product_name]])+1)+1)))</f>
        <v>Borosil Prime Grill</v>
      </c>
      <c r="D1287" t="str">
        <f>PROPER(Table1[[#This Row],[Column1]])</f>
        <v>Borosil Prime Grill</v>
      </c>
      <c r="E1287" t="s">
        <v>1311</v>
      </c>
      <c r="F1287" t="s">
        <v>2214</v>
      </c>
      <c r="G1287" t="s">
        <v>2215</v>
      </c>
      <c r="H1287" t="s">
        <v>2314</v>
      </c>
      <c r="I1287" s="1">
        <v>499</v>
      </c>
      <c r="J1287" s="1">
        <v>2590</v>
      </c>
      <c r="K1287" s="4">
        <v>0.26</v>
      </c>
      <c r="L1287">
        <f>IF(Table1[[#This Row],[discount_percentage]]&gt;=0.5, 1,0)</f>
        <v>0</v>
      </c>
      <c r="M1287">
        <v>4</v>
      </c>
      <c r="N1287" s="2">
        <v>2377</v>
      </c>
      <c r="O1287" s="5">
        <f>IF(Table1[[#This Row],[rating_count]]&lt;1000, 1, 0)</f>
        <v>0</v>
      </c>
      <c r="P1287" s="6">
        <f>Table1[[#This Row],[actual_price]]*Table1[[#This Row],[rating_count]]</f>
        <v>6156430</v>
      </c>
      <c r="Q1287" s="3" t="str">
        <f>IF(Table1[[#This Row],[discounted_price]]&lt;200, "₹ 200",IF(Table1[[#This Row],[discounted_price]]&lt;=500,"₹ 200-₹ 500", "&gt;₹ 500"))</f>
        <v>₹ 200-₹ 500</v>
      </c>
      <c r="R1287">
        <f>Table1[[#This Row],[rating]]*Table1[[#This Row],[rating_count]]</f>
        <v>9508</v>
      </c>
      <c r="S1287" t="str">
        <f>IF(Table1[[#This Row],[discount_percentage]]&lt;0.25, "Low", IF(Table1[[#This Row],[discount_percentage]]&lt;0.5, "Medium", "High"))</f>
        <v>Medium</v>
      </c>
    </row>
    <row r="1288" spans="1:19" x14ac:dyDescent="0.25">
      <c r="A1288" t="s">
        <v>2807</v>
      </c>
      <c r="B1288" t="s">
        <v>2808</v>
      </c>
      <c r="C1288" t="str">
        <f>TRIM(LEFT(Table1[[#This Row],[product_name]], FIND(" ", Table1[[#This Row],[product_name]], FIND(" ", Table1[[#This Row],[product_name]], FIND(" ", Table1[[#This Row],[product_name]])+1)+1)))</f>
        <v>Candes 10 Litre</v>
      </c>
      <c r="D1288" t="str">
        <f>PROPER(Table1[[#This Row],[Column1]])</f>
        <v>Candes 10 Litre</v>
      </c>
      <c r="E1288" t="s">
        <v>1311</v>
      </c>
      <c r="F1288" t="s">
        <v>2219</v>
      </c>
      <c r="G1288" t="s">
        <v>2390</v>
      </c>
      <c r="H1288" t="s">
        <v>2391</v>
      </c>
      <c r="I1288" s="1">
        <v>1804</v>
      </c>
      <c r="J1288" s="1">
        <v>6299</v>
      </c>
      <c r="K1288" s="4">
        <v>0.48</v>
      </c>
      <c r="L1288">
        <f>IF(Table1[[#This Row],[discount_percentage]]&gt;=0.5, 1,0)</f>
        <v>0</v>
      </c>
      <c r="M1288">
        <v>3.9</v>
      </c>
      <c r="N1288" s="2">
        <v>2569</v>
      </c>
      <c r="O1288" s="5">
        <f>IF(Table1[[#This Row],[rating_count]]&lt;1000, 1, 0)</f>
        <v>0</v>
      </c>
      <c r="P1288" s="6">
        <f>Table1[[#This Row],[actual_price]]*Table1[[#This Row],[rating_count]]</f>
        <v>16182131</v>
      </c>
      <c r="Q1288" s="3" t="str">
        <f>IF(Table1[[#This Row],[discounted_price]]&lt;200, "₹ 200",IF(Table1[[#This Row],[discounted_price]]&lt;=500,"₹ 200-₹ 500", "&gt;₹ 500"))</f>
        <v>&gt;₹ 500</v>
      </c>
      <c r="R1288">
        <f>Table1[[#This Row],[rating]]*Table1[[#This Row],[rating_count]]</f>
        <v>10019.1</v>
      </c>
      <c r="S1288" t="str">
        <f>IF(Table1[[#This Row],[discount_percentage]]&lt;0.25, "Low", IF(Table1[[#This Row],[discount_percentage]]&lt;0.5, "Medium", "High"))</f>
        <v>Medium</v>
      </c>
    </row>
    <row r="1289" spans="1:19" x14ac:dyDescent="0.25">
      <c r="A1289" t="s">
        <v>2809</v>
      </c>
      <c r="B1289" t="s">
        <v>2810</v>
      </c>
      <c r="C1289" t="str">
        <f>TRIM(LEFT(Table1[[#This Row],[product_name]], FIND(" ", Table1[[#This Row],[product_name]], FIND(" ", Table1[[#This Row],[product_name]], FIND(" ", Table1[[#This Row],[product_name]])+1)+1)))</f>
        <v>Prestige PSMFB 800</v>
      </c>
      <c r="D1289" t="str">
        <f>PROPER(Table1[[#This Row],[Column1]])</f>
        <v>Prestige Psmfb 800</v>
      </c>
      <c r="E1289" t="s">
        <v>1311</v>
      </c>
      <c r="F1289" t="s">
        <v>2214</v>
      </c>
      <c r="G1289" t="s">
        <v>2215</v>
      </c>
      <c r="H1289" t="s">
        <v>2314</v>
      </c>
      <c r="I1289" s="1">
        <v>6525</v>
      </c>
      <c r="J1289" s="1">
        <v>1795</v>
      </c>
      <c r="K1289" s="4">
        <v>0.33</v>
      </c>
      <c r="L1289">
        <f>IF(Table1[[#This Row],[discount_percentage]]&gt;=0.5, 1,0)</f>
        <v>0</v>
      </c>
      <c r="M1289">
        <v>4.2</v>
      </c>
      <c r="N1289" s="2">
        <v>5967</v>
      </c>
      <c r="O1289" s="5">
        <f>IF(Table1[[#This Row],[rating_count]]&lt;1000, 1, 0)</f>
        <v>0</v>
      </c>
      <c r="P1289" s="6">
        <f>Table1[[#This Row],[actual_price]]*Table1[[#This Row],[rating_count]]</f>
        <v>10710765</v>
      </c>
      <c r="Q1289" s="3" t="str">
        <f>IF(Table1[[#This Row],[discounted_price]]&lt;200, "₹ 200",IF(Table1[[#This Row],[discounted_price]]&lt;=500,"₹ 200-₹ 500", "&gt;₹ 500"))</f>
        <v>&gt;₹ 500</v>
      </c>
      <c r="R1289">
        <f>Table1[[#This Row],[rating]]*Table1[[#This Row],[rating_count]]</f>
        <v>25061.4</v>
      </c>
      <c r="S1289" t="str">
        <f>IF(Table1[[#This Row],[discount_percentage]]&lt;0.25, "Low", IF(Table1[[#This Row],[discount_percentage]]&lt;0.5, "Medium", "High"))</f>
        <v>Medium</v>
      </c>
    </row>
    <row r="1290" spans="1:19" x14ac:dyDescent="0.25">
      <c r="A1290" t="s">
        <v>2811</v>
      </c>
      <c r="B1290" t="s">
        <v>2812</v>
      </c>
      <c r="C1290" t="str">
        <f>TRIM(LEFT(Table1[[#This Row],[product_name]], FIND(" ", Table1[[#This Row],[product_name]], FIND(" ", Table1[[#This Row],[product_name]], FIND(" ", Table1[[#This Row],[product_name]])+1)+1)))</f>
        <v>iBELL MPK120L Premium</v>
      </c>
      <c r="D1290" t="str">
        <f>PROPER(Table1[[#This Row],[Column1]])</f>
        <v>Ibell Mpk120L Premium</v>
      </c>
      <c r="E1290" t="s">
        <v>1311</v>
      </c>
      <c r="F1290" t="s">
        <v>2214</v>
      </c>
      <c r="G1290" t="s">
        <v>2466</v>
      </c>
      <c r="H1290" t="s">
        <v>2568</v>
      </c>
      <c r="I1290" s="1">
        <v>4999</v>
      </c>
      <c r="J1290" s="1">
        <v>3190</v>
      </c>
      <c r="K1290" s="4">
        <v>0.54</v>
      </c>
      <c r="L1290">
        <f>IF(Table1[[#This Row],[discount_percentage]]&gt;=0.5, 1,0)</f>
        <v>1</v>
      </c>
      <c r="M1290">
        <v>4.0999999999999996</v>
      </c>
      <c r="N1290" s="2">
        <v>1776</v>
      </c>
      <c r="O1290" s="5">
        <f>IF(Table1[[#This Row],[rating_count]]&lt;1000, 1, 0)</f>
        <v>0</v>
      </c>
      <c r="P1290" s="6">
        <f>Table1[[#This Row],[actual_price]]*Table1[[#This Row],[rating_count]]</f>
        <v>5665440</v>
      </c>
      <c r="Q1290" s="3" t="str">
        <f>IF(Table1[[#This Row],[discounted_price]]&lt;200, "₹ 200",IF(Table1[[#This Row],[discounted_price]]&lt;=500,"₹ 200-₹ 500", "&gt;₹ 500"))</f>
        <v>&gt;₹ 500</v>
      </c>
      <c r="R1290">
        <f>Table1[[#This Row],[rating]]*Table1[[#This Row],[rating_count]]</f>
        <v>7281.5999999999995</v>
      </c>
      <c r="S1290" t="str">
        <f>IF(Table1[[#This Row],[discount_percentage]]&lt;0.25, "Low", IF(Table1[[#This Row],[discount_percentage]]&lt;0.5, "Medium", "High"))</f>
        <v>High</v>
      </c>
    </row>
    <row r="1291" spans="1:19" x14ac:dyDescent="0.25">
      <c r="A1291" t="s">
        <v>2813</v>
      </c>
      <c r="B1291" t="s">
        <v>2814</v>
      </c>
      <c r="C1291" t="str">
        <f>TRIM(LEFT(Table1[[#This Row],[product_name]], FIND(" ", Table1[[#This Row],[product_name]], FIND(" ", Table1[[#This Row],[product_name]], FIND(" ", Table1[[#This Row],[product_name]])+1)+1)))</f>
        <v>Maharaja Whiteline Odacio</v>
      </c>
      <c r="D1291" t="str">
        <f>PROPER(Table1[[#This Row],[Column1]])</f>
        <v>Maharaja Whiteline Odacio</v>
      </c>
      <c r="E1291" t="s">
        <v>1311</v>
      </c>
      <c r="F1291" t="s">
        <v>2214</v>
      </c>
      <c r="G1291" t="s">
        <v>2440</v>
      </c>
      <c r="H1291" t="s">
        <v>2461</v>
      </c>
      <c r="I1291" s="1">
        <v>1189</v>
      </c>
      <c r="J1291" s="1">
        <v>4799</v>
      </c>
      <c r="K1291" s="4">
        <v>0.3</v>
      </c>
      <c r="L1291">
        <f>IF(Table1[[#This Row],[discount_percentage]]&gt;=0.5, 1,0)</f>
        <v>0</v>
      </c>
      <c r="M1291">
        <v>3.7</v>
      </c>
      <c r="N1291" s="2">
        <v>4200</v>
      </c>
      <c r="O1291" s="5">
        <f>IF(Table1[[#This Row],[rating_count]]&lt;1000, 1, 0)</f>
        <v>0</v>
      </c>
      <c r="P1291" s="6">
        <f>Table1[[#This Row],[actual_price]]*Table1[[#This Row],[rating_count]]</f>
        <v>20155800</v>
      </c>
      <c r="Q1291" s="3" t="str">
        <f>IF(Table1[[#This Row],[discounted_price]]&lt;200, "₹ 200",IF(Table1[[#This Row],[discounted_price]]&lt;=500,"₹ 200-₹ 500", "&gt;₹ 500"))</f>
        <v>&gt;₹ 500</v>
      </c>
      <c r="R1291">
        <f>Table1[[#This Row],[rating]]*Table1[[#This Row],[rating_count]]</f>
        <v>15540</v>
      </c>
      <c r="S1291" t="str">
        <f>IF(Table1[[#This Row],[discount_percentage]]&lt;0.25, "Low", IF(Table1[[#This Row],[discount_percentage]]&lt;0.5, "Medium", "High"))</f>
        <v>Medium</v>
      </c>
    </row>
    <row r="1292" spans="1:19" x14ac:dyDescent="0.25">
      <c r="A1292" t="s">
        <v>2815</v>
      </c>
      <c r="B1292" t="s">
        <v>2816</v>
      </c>
      <c r="C1292" t="str">
        <f>TRIM(LEFT(Table1[[#This Row],[product_name]], FIND(" ", Table1[[#This Row],[product_name]], FIND(" ", Table1[[#This Row],[product_name]], FIND(" ", Table1[[#This Row],[product_name]])+1)+1)))</f>
        <v>Shakti Technology S3</v>
      </c>
      <c r="D1292" t="str">
        <f>PROPER(Table1[[#This Row],[Column1]])</f>
        <v>Shakti Technology S3</v>
      </c>
      <c r="E1292" t="s">
        <v>1311</v>
      </c>
      <c r="F1292" t="s">
        <v>2219</v>
      </c>
      <c r="G1292" t="s">
        <v>2220</v>
      </c>
      <c r="H1292" t="s">
        <v>2224</v>
      </c>
      <c r="I1292" s="1">
        <v>2590</v>
      </c>
      <c r="J1292" s="1">
        <v>8999</v>
      </c>
      <c r="K1292" s="4">
        <v>0.46</v>
      </c>
      <c r="L1292">
        <f>IF(Table1[[#This Row],[discount_percentage]]&gt;=0.5, 1,0)</f>
        <v>0</v>
      </c>
      <c r="M1292">
        <v>4.0999999999999996</v>
      </c>
      <c r="N1292" s="2">
        <v>297</v>
      </c>
      <c r="O1292" s="5">
        <f>IF(Table1[[#This Row],[rating_count]]&lt;1000, 1, 0)</f>
        <v>1</v>
      </c>
      <c r="P1292" s="6">
        <f>Table1[[#This Row],[actual_price]]*Table1[[#This Row],[rating_count]]</f>
        <v>2672703</v>
      </c>
      <c r="Q1292" s="3" t="str">
        <f>IF(Table1[[#This Row],[discounted_price]]&lt;200, "₹ 200",IF(Table1[[#This Row],[discounted_price]]&lt;=500,"₹ 200-₹ 500", "&gt;₹ 500"))</f>
        <v>&gt;₹ 500</v>
      </c>
      <c r="R1292">
        <f>Table1[[#This Row],[rating]]*Table1[[#This Row],[rating_count]]</f>
        <v>1217.6999999999998</v>
      </c>
      <c r="S1292" t="str">
        <f>IF(Table1[[#This Row],[discount_percentage]]&lt;0.25, "Low", IF(Table1[[#This Row],[discount_percentage]]&lt;0.5, "Medium", "High"))</f>
        <v>Medium</v>
      </c>
    </row>
    <row r="1293" spans="1:19" x14ac:dyDescent="0.25">
      <c r="A1293" t="s">
        <v>2817</v>
      </c>
      <c r="B1293" t="s">
        <v>2818</v>
      </c>
      <c r="C1293" t="str">
        <f>TRIM(LEFT(Table1[[#This Row],[product_name]], FIND(" ", Table1[[#This Row],[product_name]], FIND(" ", Table1[[#This Row],[product_name]], FIND(" ", Table1[[#This Row],[product_name]])+1)+1)))</f>
        <v>Cello Quick Boil</v>
      </c>
      <c r="D1293" t="str">
        <f>PROPER(Table1[[#This Row],[Column1]])</f>
        <v>Cello Quick Boil</v>
      </c>
      <c r="E1293" t="s">
        <v>1311</v>
      </c>
      <c r="F1293" t="s">
        <v>2219</v>
      </c>
      <c r="G1293" t="s">
        <v>2220</v>
      </c>
      <c r="H1293" t="s">
        <v>2224</v>
      </c>
      <c r="I1293" s="1">
        <v>899</v>
      </c>
      <c r="J1293" s="1">
        <v>1899</v>
      </c>
      <c r="K1293" s="4">
        <v>0.37</v>
      </c>
      <c r="L1293">
        <f>IF(Table1[[#This Row],[discount_percentage]]&gt;=0.5, 1,0)</f>
        <v>0</v>
      </c>
      <c r="M1293">
        <v>4.2</v>
      </c>
      <c r="N1293" s="2">
        <v>3858</v>
      </c>
      <c r="O1293" s="5">
        <f>IF(Table1[[#This Row],[rating_count]]&lt;1000, 1, 0)</f>
        <v>0</v>
      </c>
      <c r="P1293" s="6">
        <f>Table1[[#This Row],[actual_price]]*Table1[[#This Row],[rating_count]]</f>
        <v>7326342</v>
      </c>
      <c r="Q1293" s="3" t="str">
        <f>IF(Table1[[#This Row],[discounted_price]]&lt;200, "₹ 200",IF(Table1[[#This Row],[discounted_price]]&lt;=500,"₹ 200-₹ 500", "&gt;₹ 500"))</f>
        <v>&gt;₹ 500</v>
      </c>
      <c r="R1293">
        <f>Table1[[#This Row],[rating]]*Table1[[#This Row],[rating_count]]</f>
        <v>16203.6</v>
      </c>
      <c r="S1293" t="str">
        <f>IF(Table1[[#This Row],[discount_percentage]]&lt;0.25, "Low", IF(Table1[[#This Row],[discount_percentage]]&lt;0.5, "Medium", "High"))</f>
        <v>Medium</v>
      </c>
    </row>
    <row r="1294" spans="1:19" x14ac:dyDescent="0.25">
      <c r="A1294" t="s">
        <v>2819</v>
      </c>
      <c r="B1294" t="s">
        <v>2820</v>
      </c>
      <c r="C1294" t="str">
        <f>TRIM(LEFT(Table1[[#This Row],[product_name]], FIND(" ", Table1[[#This Row],[product_name]], FIND(" ", Table1[[#This Row],[product_name]], FIND(" ", Table1[[#This Row],[product_name]])+1)+1)))</f>
        <v>AGARO Glory Cool</v>
      </c>
      <c r="D1294" t="str">
        <f>PROPER(Table1[[#This Row],[Column1]])</f>
        <v>Agaro Glory Cool</v>
      </c>
      <c r="E1294" t="s">
        <v>1311</v>
      </c>
      <c r="F1294" t="s">
        <v>2219</v>
      </c>
      <c r="G1294" t="s">
        <v>2220</v>
      </c>
      <c r="H1294" t="s">
        <v>2224</v>
      </c>
      <c r="I1294" s="1">
        <v>998</v>
      </c>
      <c r="J1294" s="1">
        <v>5799</v>
      </c>
      <c r="K1294" s="4">
        <v>0.43</v>
      </c>
      <c r="L1294">
        <f>IF(Table1[[#This Row],[discount_percentage]]&gt;=0.5, 1,0)</f>
        <v>0</v>
      </c>
      <c r="M1294">
        <v>4.3</v>
      </c>
      <c r="N1294" s="2">
        <v>168</v>
      </c>
      <c r="O1294" s="5">
        <f>IF(Table1[[#This Row],[rating_count]]&lt;1000, 1, 0)</f>
        <v>1</v>
      </c>
      <c r="P1294" s="6">
        <f>Table1[[#This Row],[actual_price]]*Table1[[#This Row],[rating_count]]</f>
        <v>974232</v>
      </c>
      <c r="Q1294" s="3" t="str">
        <f>IF(Table1[[#This Row],[discounted_price]]&lt;200, "₹ 200",IF(Table1[[#This Row],[discounted_price]]&lt;=500,"₹ 200-₹ 500", "&gt;₹ 500"))</f>
        <v>&gt;₹ 500</v>
      </c>
      <c r="R1294">
        <f>Table1[[#This Row],[rating]]*Table1[[#This Row],[rating_count]]</f>
        <v>722.4</v>
      </c>
      <c r="S1294" t="str">
        <f>IF(Table1[[#This Row],[discount_percentage]]&lt;0.25, "Low", IF(Table1[[#This Row],[discount_percentage]]&lt;0.5, "Medium", "High"))</f>
        <v>Medium</v>
      </c>
    </row>
    <row r="1295" spans="1:19" x14ac:dyDescent="0.25">
      <c r="A1295" t="s">
        <v>2821</v>
      </c>
      <c r="B1295" t="s">
        <v>2822</v>
      </c>
      <c r="C1295" t="str">
        <f>TRIM(LEFT(Table1[[#This Row],[product_name]], FIND(" ", Table1[[#This Row],[product_name]], FIND(" ", Table1[[#This Row],[product_name]], FIND(" ", Table1[[#This Row],[product_name]])+1)+1)))</f>
        <v>Wolpin 1 Lint</v>
      </c>
      <c r="D1295" t="str">
        <f>PROPER(Table1[[#This Row],[Column1]])</f>
        <v>Wolpin 1 Lint</v>
      </c>
      <c r="E1295" t="s">
        <v>1311</v>
      </c>
      <c r="F1295" t="s">
        <v>2301</v>
      </c>
      <c r="G1295" t="s">
        <v>2302</v>
      </c>
      <c r="H1295" t="s">
        <v>2303</v>
      </c>
      <c r="I1295" s="1">
        <v>998.06</v>
      </c>
      <c r="J1295" s="1">
        <v>799</v>
      </c>
      <c r="K1295" s="4">
        <v>0.78</v>
      </c>
      <c r="L1295">
        <f>IF(Table1[[#This Row],[discount_percentage]]&gt;=0.5, 1,0)</f>
        <v>1</v>
      </c>
      <c r="M1295">
        <v>3.6</v>
      </c>
      <c r="N1295" s="2">
        <v>101</v>
      </c>
      <c r="O1295" s="5">
        <f>IF(Table1[[#This Row],[rating_count]]&lt;1000, 1, 0)</f>
        <v>1</v>
      </c>
      <c r="P1295" s="6">
        <f>Table1[[#This Row],[actual_price]]*Table1[[#This Row],[rating_count]]</f>
        <v>80699</v>
      </c>
      <c r="Q1295" s="3" t="str">
        <f>IF(Table1[[#This Row],[discounted_price]]&lt;200, "₹ 200",IF(Table1[[#This Row],[discounted_price]]&lt;=500,"₹ 200-₹ 500", "&gt;₹ 500"))</f>
        <v>&gt;₹ 500</v>
      </c>
      <c r="R1295">
        <f>Table1[[#This Row],[rating]]*Table1[[#This Row],[rating_count]]</f>
        <v>363.6</v>
      </c>
      <c r="S1295" t="str">
        <f>IF(Table1[[#This Row],[discount_percentage]]&lt;0.25, "Low", IF(Table1[[#This Row],[discount_percentage]]&lt;0.5, "Medium", "High"))</f>
        <v>High</v>
      </c>
    </row>
    <row r="1296" spans="1:19" x14ac:dyDescent="0.25">
      <c r="A1296" t="s">
        <v>2823</v>
      </c>
      <c r="B1296" t="s">
        <v>2824</v>
      </c>
      <c r="C1296" t="str">
        <f>TRIM(LEFT(Table1[[#This Row],[product_name]], FIND(" ", Table1[[#This Row],[product_name]], FIND(" ", Table1[[#This Row],[product_name]], FIND(" ", Table1[[#This Row],[product_name]])+1)+1)))</f>
        <v>Abode Kitchen Essential</v>
      </c>
      <c r="D1296" t="str">
        <f>PROPER(Table1[[#This Row],[Column1]])</f>
        <v>Abode Kitchen Essential</v>
      </c>
      <c r="E1296" t="s">
        <v>1311</v>
      </c>
      <c r="F1296" t="s">
        <v>2219</v>
      </c>
      <c r="G1296" t="s">
        <v>2390</v>
      </c>
      <c r="H1296" t="s">
        <v>2391</v>
      </c>
      <c r="I1296" s="1">
        <v>1099</v>
      </c>
      <c r="J1296" s="1">
        <v>300</v>
      </c>
      <c r="K1296" s="4">
        <v>0.5</v>
      </c>
      <c r="L1296">
        <f>IF(Table1[[#This Row],[discount_percentage]]&gt;=0.5, 1,0)</f>
        <v>1</v>
      </c>
      <c r="M1296">
        <v>4.0999999999999996</v>
      </c>
      <c r="N1296" s="2">
        <v>4074</v>
      </c>
      <c r="O1296" s="5">
        <f>IF(Table1[[#This Row],[rating_count]]&lt;1000, 1, 0)</f>
        <v>0</v>
      </c>
      <c r="P1296" s="6">
        <f>Table1[[#This Row],[actual_price]]*Table1[[#This Row],[rating_count]]</f>
        <v>1222200</v>
      </c>
      <c r="Q1296" s="3" t="str">
        <f>IF(Table1[[#This Row],[discounted_price]]&lt;200, "₹ 200",IF(Table1[[#This Row],[discounted_price]]&lt;=500,"₹ 200-₹ 500", "&gt;₹ 500"))</f>
        <v>&gt;₹ 500</v>
      </c>
      <c r="R1296">
        <f>Table1[[#This Row],[rating]]*Table1[[#This Row],[rating_count]]</f>
        <v>16703.399999999998</v>
      </c>
      <c r="S1296" t="str">
        <f>IF(Table1[[#This Row],[discount_percentage]]&lt;0.25, "Low", IF(Table1[[#This Row],[discount_percentage]]&lt;0.5, "Medium", "High"))</f>
        <v>High</v>
      </c>
    </row>
    <row r="1297" spans="1:19" x14ac:dyDescent="0.25">
      <c r="A1297" t="s">
        <v>2825</v>
      </c>
      <c r="B1297" t="s">
        <v>2826</v>
      </c>
      <c r="C1297" t="str">
        <f>TRIM(LEFT(Table1[[#This Row],[product_name]], FIND(" ", Table1[[#This Row],[product_name]], FIND(" ", Table1[[#This Row],[product_name]], FIND(" ", Table1[[#This Row],[product_name]])+1)+1)))</f>
        <v>Sujata Supermix, Mixer</v>
      </c>
      <c r="D1297" t="str">
        <f>PROPER(Table1[[#This Row],[Column1]])</f>
        <v>Sujata Supermix, Mixer</v>
      </c>
      <c r="E1297" t="s">
        <v>1311</v>
      </c>
      <c r="F1297" t="s">
        <v>2214</v>
      </c>
      <c r="G1297" t="s">
        <v>2227</v>
      </c>
      <c r="H1297" t="s">
        <v>2410</v>
      </c>
      <c r="I1297" s="1">
        <v>5999</v>
      </c>
      <c r="J1297" s="1">
        <v>7200</v>
      </c>
      <c r="K1297" s="4">
        <v>0.24</v>
      </c>
      <c r="L1297">
        <f>IF(Table1[[#This Row],[discount_percentage]]&gt;=0.5, 1,0)</f>
        <v>0</v>
      </c>
      <c r="M1297">
        <v>4.5</v>
      </c>
      <c r="N1297" s="2">
        <v>1408</v>
      </c>
      <c r="O1297" s="5">
        <f>IF(Table1[[#This Row],[rating_count]]&lt;1000, 1, 0)</f>
        <v>0</v>
      </c>
      <c r="P1297" s="6">
        <f>Table1[[#This Row],[actual_price]]*Table1[[#This Row],[rating_count]]</f>
        <v>10137600</v>
      </c>
      <c r="Q1297" s="3" t="str">
        <f>IF(Table1[[#This Row],[discounted_price]]&lt;200, "₹ 200",IF(Table1[[#This Row],[discounted_price]]&lt;=500,"₹ 200-₹ 500", "&gt;₹ 500"))</f>
        <v>&gt;₹ 500</v>
      </c>
      <c r="R1297">
        <f>Table1[[#This Row],[rating]]*Table1[[#This Row],[rating_count]]</f>
        <v>6336</v>
      </c>
      <c r="S1297" t="str">
        <f>IF(Table1[[#This Row],[discount_percentage]]&lt;0.25, "Low", IF(Table1[[#This Row],[discount_percentage]]&lt;0.5, "Medium", "High"))</f>
        <v>Low</v>
      </c>
    </row>
    <row r="1298" spans="1:19" x14ac:dyDescent="0.25">
      <c r="A1298" t="s">
        <v>2827</v>
      </c>
      <c r="B1298" t="s">
        <v>2828</v>
      </c>
      <c r="C1298" t="str">
        <f>TRIM(LEFT(Table1[[#This Row],[product_name]], FIND(" ", Table1[[#This Row],[product_name]], FIND(" ", Table1[[#This Row],[product_name]], FIND(" ", Table1[[#This Row],[product_name]])+1)+1)))</f>
        <v>CARDEX Digital Kitchen</v>
      </c>
      <c r="D1298" t="str">
        <f>PROPER(Table1[[#This Row],[Column1]])</f>
        <v>Cardex Digital Kitchen</v>
      </c>
      <c r="E1298" t="s">
        <v>1311</v>
      </c>
      <c r="F1298" t="s">
        <v>2214</v>
      </c>
      <c r="G1298" t="s">
        <v>2227</v>
      </c>
      <c r="H1298" t="s">
        <v>2321</v>
      </c>
      <c r="I1298" s="1">
        <v>8886</v>
      </c>
      <c r="J1298" s="1">
        <v>389</v>
      </c>
      <c r="K1298" s="4">
        <v>0.03</v>
      </c>
      <c r="L1298">
        <f>IF(Table1[[#This Row],[discount_percentage]]&gt;=0.5, 1,0)</f>
        <v>0</v>
      </c>
      <c r="M1298">
        <v>4.2</v>
      </c>
      <c r="N1298" s="2">
        <v>3739</v>
      </c>
      <c r="O1298" s="5">
        <f>IF(Table1[[#This Row],[rating_count]]&lt;1000, 1, 0)</f>
        <v>0</v>
      </c>
      <c r="P1298" s="6">
        <f>Table1[[#This Row],[actual_price]]*Table1[[#This Row],[rating_count]]</f>
        <v>1454471</v>
      </c>
      <c r="Q1298" s="3" t="str">
        <f>IF(Table1[[#This Row],[discounted_price]]&lt;200, "₹ 200",IF(Table1[[#This Row],[discounted_price]]&lt;=500,"₹ 200-₹ 500", "&gt;₹ 500"))</f>
        <v>&gt;₹ 500</v>
      </c>
      <c r="R1298">
        <f>Table1[[#This Row],[rating]]*Table1[[#This Row],[rating_count]]</f>
        <v>15703.800000000001</v>
      </c>
      <c r="S1298" t="str">
        <f>IF(Table1[[#This Row],[discount_percentage]]&lt;0.25, "Low", IF(Table1[[#This Row],[discount_percentage]]&lt;0.5, "Medium", "High"))</f>
        <v>Low</v>
      </c>
    </row>
    <row r="1299" spans="1:19" x14ac:dyDescent="0.25">
      <c r="A1299" t="s">
        <v>2829</v>
      </c>
      <c r="B1299" t="s">
        <v>2830</v>
      </c>
      <c r="C1299" t="str">
        <f>TRIM(LEFT(Table1[[#This Row],[product_name]], FIND(" ", Table1[[#This Row],[product_name]], FIND(" ", Table1[[#This Row],[product_name]], FIND(" ", Table1[[#This Row],[product_name]])+1)+1)))</f>
        <v>V-Guard Zenora RO+UF+MB</v>
      </c>
      <c r="D1299" t="str">
        <f>PROPER(Table1[[#This Row],[Column1]])</f>
        <v>V-Guard Zenora Ro+Uf+Mb</v>
      </c>
      <c r="E1299" t="s">
        <v>1311</v>
      </c>
      <c r="F1299" t="s">
        <v>2214</v>
      </c>
      <c r="G1299" t="s">
        <v>2227</v>
      </c>
      <c r="H1299" t="s">
        <v>2228</v>
      </c>
      <c r="I1299" s="1">
        <v>475</v>
      </c>
      <c r="J1299" s="1">
        <v>13049</v>
      </c>
      <c r="K1299" s="4">
        <v>0.33</v>
      </c>
      <c r="L1299">
        <f>IF(Table1[[#This Row],[discount_percentage]]&gt;=0.5, 1,0)</f>
        <v>0</v>
      </c>
      <c r="M1299">
        <v>4.3</v>
      </c>
      <c r="N1299" s="2">
        <v>5891</v>
      </c>
      <c r="O1299" s="5">
        <f>IF(Table1[[#This Row],[rating_count]]&lt;1000, 1, 0)</f>
        <v>0</v>
      </c>
      <c r="P1299" s="6">
        <f>Table1[[#This Row],[actual_price]]*Table1[[#This Row],[rating_count]]</f>
        <v>76871659</v>
      </c>
      <c r="Q1299" s="3" t="str">
        <f>IF(Table1[[#This Row],[discounted_price]]&lt;200, "₹ 200",IF(Table1[[#This Row],[discounted_price]]&lt;=500,"₹ 200-₹ 500", "&gt;₹ 500"))</f>
        <v>₹ 200-₹ 500</v>
      </c>
      <c r="R1299">
        <f>Table1[[#This Row],[rating]]*Table1[[#This Row],[rating_count]]</f>
        <v>25331.3</v>
      </c>
      <c r="S1299" t="str">
        <f>IF(Table1[[#This Row],[discount_percentage]]&lt;0.25, "Low", IF(Table1[[#This Row],[discount_percentage]]&lt;0.5, "Medium", "High"))</f>
        <v>Medium</v>
      </c>
    </row>
    <row r="1300" spans="1:19" x14ac:dyDescent="0.25">
      <c r="A1300" t="s">
        <v>2831</v>
      </c>
      <c r="B1300" t="s">
        <v>2832</v>
      </c>
      <c r="C1300" t="str">
        <f>TRIM(LEFT(Table1[[#This Row],[product_name]], FIND(" ", Table1[[#This Row],[product_name]], FIND(" ", Table1[[#This Row],[product_name]], FIND(" ", Table1[[#This Row],[product_name]])+1)+1)))</f>
        <v>Bajaj Rex DLX</v>
      </c>
      <c r="D1300" t="str">
        <f>PROPER(Table1[[#This Row],[Column1]])</f>
        <v>Bajaj Rex Dlx</v>
      </c>
      <c r="E1300" t="s">
        <v>1311</v>
      </c>
      <c r="F1300" t="s">
        <v>2214</v>
      </c>
      <c r="G1300" t="s">
        <v>2215</v>
      </c>
      <c r="H1300" t="s">
        <v>2298</v>
      </c>
      <c r="I1300" s="1">
        <v>4995</v>
      </c>
      <c r="J1300" s="1">
        <v>5999</v>
      </c>
      <c r="K1300" s="4">
        <v>0.49</v>
      </c>
      <c r="L1300">
        <f>IF(Table1[[#This Row],[discount_percentage]]&gt;=0.5, 1,0)</f>
        <v>0</v>
      </c>
      <c r="M1300">
        <v>4</v>
      </c>
      <c r="N1300" s="2">
        <v>777</v>
      </c>
      <c r="O1300" s="5">
        <f>IF(Table1[[#This Row],[rating_count]]&lt;1000, 1, 0)</f>
        <v>1</v>
      </c>
      <c r="P1300" s="6">
        <f>Table1[[#This Row],[actual_price]]*Table1[[#This Row],[rating_count]]</f>
        <v>4661223</v>
      </c>
      <c r="Q1300" s="3" t="str">
        <f>IF(Table1[[#This Row],[discounted_price]]&lt;200, "₹ 200",IF(Table1[[#This Row],[discounted_price]]&lt;=500,"₹ 200-₹ 500", "&gt;₹ 500"))</f>
        <v>&gt;₹ 500</v>
      </c>
      <c r="R1300">
        <f>Table1[[#This Row],[rating]]*Table1[[#This Row],[rating_count]]</f>
        <v>3108</v>
      </c>
      <c r="S1300" t="str">
        <f>IF(Table1[[#This Row],[discount_percentage]]&lt;0.25, "Low", IF(Table1[[#This Row],[discount_percentage]]&lt;0.5, "Medium", "High"))</f>
        <v>Medium</v>
      </c>
    </row>
    <row r="1301" spans="1:19" x14ac:dyDescent="0.25">
      <c r="A1301" t="s">
        <v>2833</v>
      </c>
      <c r="B1301" t="s">
        <v>2834</v>
      </c>
      <c r="C1301" t="str">
        <f>TRIM(LEFT(Table1[[#This Row],[product_name]], FIND(" ", Table1[[#This Row],[product_name]], FIND(" ", Table1[[#This Row],[product_name]], FIND(" ", Table1[[#This Row],[product_name]])+1)+1)))</f>
        <v>KENT 16051 Hand</v>
      </c>
      <c r="D1301" t="str">
        <f>PROPER(Table1[[#This Row],[Column1]])</f>
        <v>Kent 16051 Hand</v>
      </c>
      <c r="E1301" t="s">
        <v>1311</v>
      </c>
      <c r="F1301" t="s">
        <v>2214</v>
      </c>
      <c r="G1301" t="s">
        <v>2466</v>
      </c>
      <c r="H1301" t="s">
        <v>2568</v>
      </c>
      <c r="I1301" s="1">
        <v>13999</v>
      </c>
      <c r="J1301" s="1">
        <v>2400</v>
      </c>
      <c r="K1301" s="4">
        <v>0.27</v>
      </c>
      <c r="L1301">
        <f>IF(Table1[[#This Row],[discount_percentage]]&gt;=0.5, 1,0)</f>
        <v>0</v>
      </c>
      <c r="M1301">
        <v>4.2</v>
      </c>
      <c r="N1301" s="2">
        <v>14160</v>
      </c>
      <c r="O1301" s="5">
        <f>IF(Table1[[#This Row],[rating_count]]&lt;1000, 1, 0)</f>
        <v>0</v>
      </c>
      <c r="P1301" s="6">
        <f>Table1[[#This Row],[actual_price]]*Table1[[#This Row],[rating_count]]</f>
        <v>33984000</v>
      </c>
      <c r="Q1301" s="3" t="str">
        <f>IF(Table1[[#This Row],[discounted_price]]&lt;200, "₹ 200",IF(Table1[[#This Row],[discounted_price]]&lt;=500,"₹ 200-₹ 500", "&gt;₹ 500"))</f>
        <v>&gt;₹ 500</v>
      </c>
      <c r="R1301">
        <f>Table1[[#This Row],[rating]]*Table1[[#This Row],[rating_count]]</f>
        <v>59472</v>
      </c>
      <c r="S1301" t="str">
        <f>IF(Table1[[#This Row],[discount_percentage]]&lt;0.25, "Low", IF(Table1[[#This Row],[discount_percentage]]&lt;0.5, "Medium", "High"))</f>
        <v>Medium</v>
      </c>
    </row>
    <row r="1302" spans="1:19" x14ac:dyDescent="0.25">
      <c r="A1302" t="s">
        <v>2835</v>
      </c>
      <c r="B1302" t="s">
        <v>2836</v>
      </c>
      <c r="C1302" t="str">
        <f>TRIM(LEFT(Table1[[#This Row],[product_name]], FIND(" ", Table1[[#This Row],[product_name]], FIND(" ", Table1[[#This Row],[product_name]], FIND(" ", Table1[[#This Row],[product_name]])+1)+1)))</f>
        <v>Prestige PIC 15.0+</v>
      </c>
      <c r="D1302" t="str">
        <f>PROPER(Table1[[#This Row],[Column1]])</f>
        <v>Prestige Pic 15.0+</v>
      </c>
      <c r="E1302" t="s">
        <v>1311</v>
      </c>
      <c r="F1302" t="s">
        <v>2214</v>
      </c>
      <c r="G1302" t="s">
        <v>2466</v>
      </c>
      <c r="H1302" t="s">
        <v>2568</v>
      </c>
      <c r="I1302" s="1">
        <v>8499</v>
      </c>
      <c r="J1302" s="1">
        <v>5295</v>
      </c>
      <c r="K1302" s="4">
        <v>0.4</v>
      </c>
      <c r="L1302">
        <f>IF(Table1[[#This Row],[discount_percentage]]&gt;=0.5, 1,0)</f>
        <v>0</v>
      </c>
      <c r="M1302">
        <v>4.2</v>
      </c>
      <c r="N1302" s="2">
        <v>6919</v>
      </c>
      <c r="O1302" s="5">
        <f>IF(Table1[[#This Row],[rating_count]]&lt;1000, 1, 0)</f>
        <v>0</v>
      </c>
      <c r="P1302" s="6">
        <f>Table1[[#This Row],[actual_price]]*Table1[[#This Row],[rating_count]]</f>
        <v>36636105</v>
      </c>
      <c r="Q1302" s="3" t="str">
        <f>IF(Table1[[#This Row],[discounted_price]]&lt;200, "₹ 200",IF(Table1[[#This Row],[discounted_price]]&lt;=500,"₹ 200-₹ 500", "&gt;₹ 500"))</f>
        <v>&gt;₹ 500</v>
      </c>
      <c r="R1302">
        <f>Table1[[#This Row],[rating]]*Table1[[#This Row],[rating_count]]</f>
        <v>29059.800000000003</v>
      </c>
      <c r="S1302" t="str">
        <f>IF(Table1[[#This Row],[discount_percentage]]&lt;0.25, "Low", IF(Table1[[#This Row],[discount_percentage]]&lt;0.5, "Medium", "High"))</f>
        <v>Medium</v>
      </c>
    </row>
    <row r="1303" spans="1:19" x14ac:dyDescent="0.25">
      <c r="A1303" t="s">
        <v>2837</v>
      </c>
      <c r="B1303" t="s">
        <v>2838</v>
      </c>
      <c r="C1303" t="str">
        <f>TRIM(LEFT(Table1[[#This Row],[product_name]], FIND(" ", Table1[[#This Row],[product_name]], FIND(" ", Table1[[#This Row],[product_name]], FIND(" ", Table1[[#This Row],[product_name]])+1)+1)))</f>
        <v>Aqua d pure</v>
      </c>
      <c r="D1303" t="str">
        <f>PROPER(Table1[[#This Row],[Column1]])</f>
        <v>Aqua D Pure</v>
      </c>
      <c r="E1303" t="s">
        <v>1311</v>
      </c>
      <c r="F1303" t="s">
        <v>2214</v>
      </c>
      <c r="G1303" t="s">
        <v>2227</v>
      </c>
      <c r="H1303" t="s">
        <v>2228</v>
      </c>
      <c r="I1303" s="1">
        <v>949</v>
      </c>
      <c r="J1303" s="1">
        <v>24999</v>
      </c>
      <c r="K1303" s="4">
        <v>0.8</v>
      </c>
      <c r="L1303">
        <f>IF(Table1[[#This Row],[discount_percentage]]&gt;=0.5, 1,0)</f>
        <v>1</v>
      </c>
      <c r="M1303">
        <v>4.5</v>
      </c>
      <c r="N1303" s="2">
        <v>287</v>
      </c>
      <c r="O1303" s="5">
        <f>IF(Table1[[#This Row],[rating_count]]&lt;1000, 1, 0)</f>
        <v>1</v>
      </c>
      <c r="P1303" s="6">
        <f>Table1[[#This Row],[actual_price]]*Table1[[#This Row],[rating_count]]</f>
        <v>7174713</v>
      </c>
      <c r="Q1303" s="3" t="str">
        <f>IF(Table1[[#This Row],[discounted_price]]&lt;200, "₹ 200",IF(Table1[[#This Row],[discounted_price]]&lt;=500,"₹ 200-₹ 500", "&gt;₹ 500"))</f>
        <v>&gt;₹ 500</v>
      </c>
      <c r="R1303">
        <f>Table1[[#This Row],[rating]]*Table1[[#This Row],[rating_count]]</f>
        <v>1291.5</v>
      </c>
      <c r="S1303" t="str">
        <f>IF(Table1[[#This Row],[discount_percentage]]&lt;0.25, "Low", IF(Table1[[#This Row],[discount_percentage]]&lt;0.5, "Medium", "High"))</f>
        <v>High</v>
      </c>
    </row>
    <row r="1304" spans="1:19" x14ac:dyDescent="0.25">
      <c r="A1304" t="s">
        <v>2839</v>
      </c>
      <c r="B1304" t="s">
        <v>2840</v>
      </c>
      <c r="C1304" t="str">
        <f>TRIM(LEFT(Table1[[#This Row],[product_name]], FIND(" ", Table1[[#This Row],[product_name]], FIND(" ", Table1[[#This Row],[product_name]], FIND(" ", Table1[[#This Row],[product_name]])+1)+1)))</f>
        <v>PrettyKrafts Laundry Square</v>
      </c>
      <c r="D1304" t="str">
        <f>PROPER(Table1[[#This Row],[Column1]])</f>
        <v>Prettykrafts Laundry Square</v>
      </c>
      <c r="E1304" t="s">
        <v>1311</v>
      </c>
      <c r="F1304" t="s">
        <v>2301</v>
      </c>
      <c r="G1304" t="s">
        <v>2302</v>
      </c>
      <c r="H1304" t="s">
        <v>2303</v>
      </c>
      <c r="I1304" s="1">
        <v>395</v>
      </c>
      <c r="J1304" s="1">
        <v>799</v>
      </c>
      <c r="K1304" s="4">
        <v>0.51</v>
      </c>
      <c r="L1304">
        <f>IF(Table1[[#This Row],[discount_percentage]]&gt;=0.5, 1,0)</f>
        <v>1</v>
      </c>
      <c r="M1304">
        <v>3.8</v>
      </c>
      <c r="N1304" s="2">
        <v>287</v>
      </c>
      <c r="O1304" s="5">
        <f>IF(Table1[[#This Row],[rating_count]]&lt;1000, 1, 0)</f>
        <v>1</v>
      </c>
      <c r="P1304" s="6">
        <f>Table1[[#This Row],[actual_price]]*Table1[[#This Row],[rating_count]]</f>
        <v>229313</v>
      </c>
      <c r="Q1304" s="3" t="str">
        <f>IF(Table1[[#This Row],[discounted_price]]&lt;200, "₹ 200",IF(Table1[[#This Row],[discounted_price]]&lt;=500,"₹ 200-₹ 500", "&gt;₹ 500"))</f>
        <v>₹ 200-₹ 500</v>
      </c>
      <c r="R1304">
        <f>Table1[[#This Row],[rating]]*Table1[[#This Row],[rating_count]]</f>
        <v>1090.5999999999999</v>
      </c>
      <c r="S1304" t="str">
        <f>IF(Table1[[#This Row],[discount_percentage]]&lt;0.25, "Low", IF(Table1[[#This Row],[discount_percentage]]&lt;0.5, "Medium", "High"))</f>
        <v>High</v>
      </c>
    </row>
    <row r="1305" spans="1:19" x14ac:dyDescent="0.25">
      <c r="A1305" t="s">
        <v>2841</v>
      </c>
      <c r="B1305" t="s">
        <v>2842</v>
      </c>
      <c r="C1305" t="str">
        <f>TRIM(LEFT(Table1[[#This Row],[product_name]], FIND(" ", Table1[[#This Row],[product_name]], FIND(" ", Table1[[#This Row],[product_name]], FIND(" ", Table1[[#This Row],[product_name]])+1)+1)))</f>
        <v>Libra Roti Maker</v>
      </c>
      <c r="D1305" t="str">
        <f>PROPER(Table1[[#This Row],[Column1]])</f>
        <v>Libra Roti Maker</v>
      </c>
      <c r="E1305" t="s">
        <v>1311</v>
      </c>
      <c r="F1305" t="s">
        <v>2214</v>
      </c>
      <c r="G1305" t="s">
        <v>2215</v>
      </c>
      <c r="H1305" t="s">
        <v>2843</v>
      </c>
      <c r="I1305" s="1">
        <v>635</v>
      </c>
      <c r="J1305" s="1">
        <v>2999</v>
      </c>
      <c r="K1305" s="4">
        <v>0.33</v>
      </c>
      <c r="L1305">
        <f>IF(Table1[[#This Row],[discount_percentage]]&gt;=0.5, 1,0)</f>
        <v>0</v>
      </c>
      <c r="M1305">
        <v>4.4000000000000004</v>
      </c>
      <c r="N1305" s="2">
        <v>388</v>
      </c>
      <c r="O1305" s="5">
        <f>IF(Table1[[#This Row],[rating_count]]&lt;1000, 1, 0)</f>
        <v>1</v>
      </c>
      <c r="P1305" s="6">
        <f>Table1[[#This Row],[actual_price]]*Table1[[#This Row],[rating_count]]</f>
        <v>1163612</v>
      </c>
      <c r="Q1305" s="3" t="str">
        <f>IF(Table1[[#This Row],[discounted_price]]&lt;200, "₹ 200",IF(Table1[[#This Row],[discounted_price]]&lt;=500,"₹ 200-₹ 500", "&gt;₹ 500"))</f>
        <v>&gt;₹ 500</v>
      </c>
      <c r="R1305">
        <f>Table1[[#This Row],[rating]]*Table1[[#This Row],[rating_count]]</f>
        <v>1707.2</v>
      </c>
      <c r="S1305" t="str">
        <f>IF(Table1[[#This Row],[discount_percentage]]&lt;0.25, "Low", IF(Table1[[#This Row],[discount_percentage]]&lt;0.5, "Medium", "High"))</f>
        <v>Medium</v>
      </c>
    </row>
    <row r="1306" spans="1:19" x14ac:dyDescent="0.25">
      <c r="A1306" t="s">
        <v>2844</v>
      </c>
      <c r="B1306" t="s">
        <v>2845</v>
      </c>
      <c r="C1306" t="str">
        <f>TRIM(LEFT(Table1[[#This Row],[product_name]], FIND(" ", Table1[[#This Row],[product_name]], FIND(" ", Table1[[#This Row],[product_name]], FIND(" ", Table1[[#This Row],[product_name]])+1)+1)))</f>
        <v>Glen 3 in</v>
      </c>
      <c r="D1306" t="str">
        <f>PROPER(Table1[[#This Row],[Column1]])</f>
        <v>Glen 3 In</v>
      </c>
      <c r="E1306" t="s">
        <v>1311</v>
      </c>
      <c r="F1306" t="s">
        <v>2214</v>
      </c>
      <c r="G1306" t="s">
        <v>2227</v>
      </c>
      <c r="H1306" t="s">
        <v>2228</v>
      </c>
      <c r="I1306" s="1">
        <v>717</v>
      </c>
      <c r="J1306" s="1">
        <v>2495</v>
      </c>
      <c r="K1306" s="4">
        <v>0.35</v>
      </c>
      <c r="L1306">
        <f>IF(Table1[[#This Row],[discount_percentage]]&gt;=0.5, 1,0)</f>
        <v>0</v>
      </c>
      <c r="M1306">
        <v>4.0999999999999996</v>
      </c>
      <c r="N1306" s="2">
        <v>827</v>
      </c>
      <c r="O1306" s="5">
        <f>IF(Table1[[#This Row],[rating_count]]&lt;1000, 1, 0)</f>
        <v>1</v>
      </c>
      <c r="P1306" s="6">
        <f>Table1[[#This Row],[actual_price]]*Table1[[#This Row],[rating_count]]</f>
        <v>2063365</v>
      </c>
      <c r="Q1306" s="3" t="str">
        <f>IF(Table1[[#This Row],[discounted_price]]&lt;200, "₹ 200",IF(Table1[[#This Row],[discounted_price]]&lt;=500,"₹ 200-₹ 500", "&gt;₹ 500"))</f>
        <v>&gt;₹ 500</v>
      </c>
      <c r="R1306">
        <f>Table1[[#This Row],[rating]]*Table1[[#This Row],[rating_count]]</f>
        <v>3390.7</v>
      </c>
      <c r="S1306" t="str">
        <f>IF(Table1[[#This Row],[discount_percentage]]&lt;0.25, "Low", IF(Table1[[#This Row],[discount_percentage]]&lt;0.5, "Medium", "High"))</f>
        <v>Medium</v>
      </c>
    </row>
    <row r="1307" spans="1:19" x14ac:dyDescent="0.25">
      <c r="A1307" t="s">
        <v>2846</v>
      </c>
      <c r="B1307" t="s">
        <v>2847</v>
      </c>
      <c r="C1307" t="str">
        <f>TRIM(LEFT(Table1[[#This Row],[product_name]], FIND(" ", Table1[[#This Row],[product_name]], FIND(" ", Table1[[#This Row],[product_name]], FIND(" ", Table1[[#This Row],[product_name]])+1)+1)))</f>
        <v>Dynore Stainless Steel</v>
      </c>
      <c r="D1307" t="str">
        <f>PROPER(Table1[[#This Row],[Column1]])</f>
        <v>Dynore Stainless Steel</v>
      </c>
      <c r="E1307" t="s">
        <v>1311</v>
      </c>
      <c r="F1307" t="s">
        <v>2214</v>
      </c>
      <c r="G1307" t="s">
        <v>2227</v>
      </c>
      <c r="H1307" t="s">
        <v>2321</v>
      </c>
      <c r="I1307" s="1">
        <v>27900</v>
      </c>
      <c r="J1307" s="1">
        <v>450</v>
      </c>
      <c r="K1307" s="4">
        <v>0.59</v>
      </c>
      <c r="L1307">
        <f>IF(Table1[[#This Row],[discount_percentage]]&gt;=0.5, 1,0)</f>
        <v>1</v>
      </c>
      <c r="M1307">
        <v>4.2</v>
      </c>
      <c r="N1307" s="2">
        <v>4971</v>
      </c>
      <c r="O1307" s="5">
        <f>IF(Table1[[#This Row],[rating_count]]&lt;1000, 1, 0)</f>
        <v>0</v>
      </c>
      <c r="P1307" s="6">
        <f>Table1[[#This Row],[actual_price]]*Table1[[#This Row],[rating_count]]</f>
        <v>2236950</v>
      </c>
      <c r="Q1307" s="3" t="str">
        <f>IF(Table1[[#This Row],[discounted_price]]&lt;200, "₹ 200",IF(Table1[[#This Row],[discounted_price]]&lt;=500,"₹ 200-₹ 500", "&gt;₹ 500"))</f>
        <v>&gt;₹ 500</v>
      </c>
      <c r="R1307">
        <f>Table1[[#This Row],[rating]]*Table1[[#This Row],[rating_count]]</f>
        <v>20878.2</v>
      </c>
      <c r="S1307" t="str">
        <f>IF(Table1[[#This Row],[discount_percentage]]&lt;0.25, "Low", IF(Table1[[#This Row],[discount_percentage]]&lt;0.5, "Medium", "High"))</f>
        <v>High</v>
      </c>
    </row>
    <row r="1308" spans="1:19" x14ac:dyDescent="0.25">
      <c r="A1308" t="s">
        <v>2848</v>
      </c>
      <c r="B1308" t="s">
        <v>2849</v>
      </c>
      <c r="C1308" t="str">
        <f>TRIM(LEFT(Table1[[#This Row],[product_name]], FIND(" ", Table1[[#This Row],[product_name]], FIND(" ", Table1[[#This Row],[product_name]], FIND(" ", Table1[[#This Row],[product_name]])+1)+1)))</f>
        <v>Lint Remover For</v>
      </c>
      <c r="D1308" t="str">
        <f>PROPER(Table1[[#This Row],[Column1]])</f>
        <v>Lint Remover For</v>
      </c>
      <c r="E1308" t="s">
        <v>1311</v>
      </c>
      <c r="F1308" t="s">
        <v>2214</v>
      </c>
      <c r="G1308" t="s">
        <v>2466</v>
      </c>
      <c r="H1308" t="s">
        <v>2470</v>
      </c>
      <c r="I1308" s="1">
        <v>649</v>
      </c>
      <c r="J1308" s="1">
        <v>999</v>
      </c>
      <c r="K1308" s="4">
        <v>0.55000000000000004</v>
      </c>
      <c r="L1308">
        <f>IF(Table1[[#This Row],[discount_percentage]]&gt;=0.5, 1,0)</f>
        <v>1</v>
      </c>
      <c r="M1308">
        <v>4.3</v>
      </c>
      <c r="N1308" s="2">
        <v>229</v>
      </c>
      <c r="O1308" s="5">
        <f>IF(Table1[[#This Row],[rating_count]]&lt;1000, 1, 0)</f>
        <v>1</v>
      </c>
      <c r="P1308" s="6">
        <f>Table1[[#This Row],[actual_price]]*Table1[[#This Row],[rating_count]]</f>
        <v>228771</v>
      </c>
      <c r="Q1308" s="3" t="str">
        <f>IF(Table1[[#This Row],[discounted_price]]&lt;200, "₹ 200",IF(Table1[[#This Row],[discounted_price]]&lt;=500,"₹ 200-₹ 500", "&gt;₹ 500"))</f>
        <v>&gt;₹ 500</v>
      </c>
      <c r="R1308">
        <f>Table1[[#This Row],[rating]]*Table1[[#This Row],[rating_count]]</f>
        <v>984.69999999999993</v>
      </c>
      <c r="S1308" t="str">
        <f>IF(Table1[[#This Row],[discount_percentage]]&lt;0.25, "Low", IF(Table1[[#This Row],[discount_percentage]]&lt;0.5, "Medium", "High"))</f>
        <v>High</v>
      </c>
    </row>
    <row r="1309" spans="1:19" x14ac:dyDescent="0.25">
      <c r="A1309" t="s">
        <v>2850</v>
      </c>
      <c r="B1309" t="s">
        <v>2851</v>
      </c>
      <c r="C1309" t="str">
        <f>TRIM(LEFT(Table1[[#This Row],[product_name]], FIND(" ", Table1[[#This Row],[product_name]], FIND(" ", Table1[[#This Row],[product_name]], FIND(" ", Table1[[#This Row],[product_name]])+1)+1)))</f>
        <v>Monitor AC Stand/Heavy</v>
      </c>
      <c r="D1309" t="str">
        <f>PROPER(Table1[[#This Row],[Column1]])</f>
        <v>Monitor Ac Stand/Heavy</v>
      </c>
      <c r="E1309" t="s">
        <v>1311</v>
      </c>
      <c r="F1309" t="s">
        <v>2214</v>
      </c>
      <c r="G1309" t="s">
        <v>2466</v>
      </c>
      <c r="H1309" t="s">
        <v>2467</v>
      </c>
      <c r="I1309" s="1">
        <v>193</v>
      </c>
      <c r="J1309" s="1">
        <v>1690</v>
      </c>
      <c r="K1309" s="4">
        <v>0.59</v>
      </c>
      <c r="L1309">
        <f>IF(Table1[[#This Row],[discount_percentage]]&gt;=0.5, 1,0)</f>
        <v>1</v>
      </c>
      <c r="M1309">
        <v>4.0999999999999996</v>
      </c>
      <c r="N1309" s="2">
        <v>3524</v>
      </c>
      <c r="O1309" s="5">
        <f>IF(Table1[[#This Row],[rating_count]]&lt;1000, 1, 0)</f>
        <v>0</v>
      </c>
      <c r="P1309" s="6">
        <f>Table1[[#This Row],[actual_price]]*Table1[[#This Row],[rating_count]]</f>
        <v>5955560</v>
      </c>
      <c r="Q1309" s="3" t="str">
        <f>IF(Table1[[#This Row],[discounted_price]]&lt;200, "₹ 200",IF(Table1[[#This Row],[discounted_price]]&lt;=500,"₹ 200-₹ 500", "&gt;₹ 500"))</f>
        <v>₹ 200</v>
      </c>
      <c r="R1309">
        <f>Table1[[#This Row],[rating]]*Table1[[#This Row],[rating_count]]</f>
        <v>14448.4</v>
      </c>
      <c r="S1309" t="str">
        <f>IF(Table1[[#This Row],[discount_percentage]]&lt;0.25, "Low", IF(Table1[[#This Row],[discount_percentage]]&lt;0.5, "Medium", "High"))</f>
        <v>High</v>
      </c>
    </row>
    <row r="1310" spans="1:19" x14ac:dyDescent="0.25">
      <c r="A1310" t="s">
        <v>2852</v>
      </c>
      <c r="B1310" t="s">
        <v>2853</v>
      </c>
      <c r="C1310" t="str">
        <f>TRIM(LEFT(Table1[[#This Row],[product_name]], FIND(" ", Table1[[#This Row],[product_name]], FIND(" ", Table1[[#This Row],[product_name]], FIND(" ", Table1[[#This Row],[product_name]])+1)+1)))</f>
        <v>iBELL Induction Cooktop,</v>
      </c>
      <c r="D1310" t="str">
        <f>PROPER(Table1[[#This Row],[Column1]])</f>
        <v>Ibell Induction Cooktop,</v>
      </c>
      <c r="E1310" t="s">
        <v>1311</v>
      </c>
      <c r="F1310" t="s">
        <v>2219</v>
      </c>
      <c r="G1310" t="s">
        <v>2220</v>
      </c>
      <c r="H1310" t="s">
        <v>2224</v>
      </c>
      <c r="I1310" s="1">
        <v>1299</v>
      </c>
      <c r="J1310" s="1">
        <v>3890</v>
      </c>
      <c r="K1310" s="4">
        <v>0.59</v>
      </c>
      <c r="L1310">
        <f>IF(Table1[[#This Row],[discount_percentage]]&gt;=0.5, 1,0)</f>
        <v>1</v>
      </c>
      <c r="M1310">
        <v>4.2</v>
      </c>
      <c r="N1310" s="2">
        <v>156</v>
      </c>
      <c r="O1310" s="5">
        <f>IF(Table1[[#This Row],[rating_count]]&lt;1000, 1, 0)</f>
        <v>1</v>
      </c>
      <c r="P1310" s="6">
        <f>Table1[[#This Row],[actual_price]]*Table1[[#This Row],[rating_count]]</f>
        <v>606840</v>
      </c>
      <c r="Q1310" s="3" t="str">
        <f>IF(Table1[[#This Row],[discounted_price]]&lt;200, "₹ 200",IF(Table1[[#This Row],[discounted_price]]&lt;=500,"₹ 200-₹ 500", "&gt;₹ 500"))</f>
        <v>&gt;₹ 500</v>
      </c>
      <c r="R1310">
        <f>Table1[[#This Row],[rating]]*Table1[[#This Row],[rating_count]]</f>
        <v>655.20000000000005</v>
      </c>
      <c r="S1310" t="str">
        <f>IF(Table1[[#This Row],[discount_percentage]]&lt;0.25, "Low", IF(Table1[[#This Row],[discount_percentage]]&lt;0.5, "Medium", "High"))</f>
        <v>High</v>
      </c>
    </row>
    <row r="1311" spans="1:19" x14ac:dyDescent="0.25">
      <c r="A1311" t="s">
        <v>2854</v>
      </c>
      <c r="B1311" t="s">
        <v>2855</v>
      </c>
      <c r="C1311" t="str">
        <f>TRIM(LEFT(Table1[[#This Row],[product_name]], FIND(" ", Table1[[#This Row],[product_name]], FIND(" ", Table1[[#This Row],[product_name]], FIND(" ", Table1[[#This Row],[product_name]])+1)+1)))</f>
        <v>KENT POWP-Sediment Filter</v>
      </c>
      <c r="D1311" t="str">
        <f>PROPER(Table1[[#This Row],[Column1]])</f>
        <v>Kent Powp-Sediment Filter</v>
      </c>
      <c r="E1311" t="s">
        <v>1311</v>
      </c>
      <c r="F1311" t="s">
        <v>2214</v>
      </c>
      <c r="G1311" t="s">
        <v>2215</v>
      </c>
      <c r="H1311" t="s">
        <v>2261</v>
      </c>
      <c r="I1311" s="1">
        <v>2449</v>
      </c>
      <c r="J1311" s="1">
        <v>260</v>
      </c>
      <c r="K1311" s="4">
        <v>0.11</v>
      </c>
      <c r="L1311">
        <f>IF(Table1[[#This Row],[discount_percentage]]&gt;=0.5, 1,0)</f>
        <v>0</v>
      </c>
      <c r="M1311">
        <v>4.0999999999999996</v>
      </c>
      <c r="N1311" s="2">
        <v>490</v>
      </c>
      <c r="O1311" s="5">
        <f>IF(Table1[[#This Row],[rating_count]]&lt;1000, 1, 0)</f>
        <v>1</v>
      </c>
      <c r="P1311" s="6">
        <f>Table1[[#This Row],[actual_price]]*Table1[[#This Row],[rating_count]]</f>
        <v>127400</v>
      </c>
      <c r="Q1311" s="3" t="str">
        <f>IF(Table1[[#This Row],[discounted_price]]&lt;200, "₹ 200",IF(Table1[[#This Row],[discounted_price]]&lt;=500,"₹ 200-₹ 500", "&gt;₹ 500"))</f>
        <v>&gt;₹ 500</v>
      </c>
      <c r="R1311">
        <f>Table1[[#This Row],[rating]]*Table1[[#This Row],[rating_count]]</f>
        <v>2008.9999999999998</v>
      </c>
      <c r="S1311" t="str">
        <f>IF(Table1[[#This Row],[discount_percentage]]&lt;0.25, "Low", IF(Table1[[#This Row],[discount_percentage]]&lt;0.5, "Medium", "High"))</f>
        <v>Low</v>
      </c>
    </row>
    <row r="1312" spans="1:19" x14ac:dyDescent="0.25">
      <c r="A1312" t="s">
        <v>2856</v>
      </c>
      <c r="B1312" t="s">
        <v>2857</v>
      </c>
      <c r="C1312" t="str">
        <f>TRIM(LEFT(Table1[[#This Row],[product_name]], FIND(" ", Table1[[#This Row],[product_name]], FIND(" ", Table1[[#This Row],[product_name]], FIND(" ", Table1[[#This Row],[product_name]])+1)+1)))</f>
        <v>LACOPINE Mini Pocket</v>
      </c>
      <c r="D1312" t="str">
        <f>PROPER(Table1[[#This Row],[Column1]])</f>
        <v>Lacopine Mini Pocket</v>
      </c>
      <c r="E1312" t="s">
        <v>1311</v>
      </c>
      <c r="F1312" t="s">
        <v>2219</v>
      </c>
      <c r="G1312" t="s">
        <v>2264</v>
      </c>
      <c r="H1312" t="s">
        <v>2265</v>
      </c>
      <c r="I1312" s="1">
        <v>1049</v>
      </c>
      <c r="J1312" s="1">
        <v>599</v>
      </c>
      <c r="K1312" s="4">
        <v>0.38</v>
      </c>
      <c r="L1312">
        <f>IF(Table1[[#This Row],[discount_percentage]]&gt;=0.5, 1,0)</f>
        <v>0</v>
      </c>
      <c r="M1312">
        <v>3.9</v>
      </c>
      <c r="N1312" s="2">
        <v>82</v>
      </c>
      <c r="O1312" s="5">
        <f>IF(Table1[[#This Row],[rating_count]]&lt;1000, 1, 0)</f>
        <v>1</v>
      </c>
      <c r="P1312" s="6">
        <f>Table1[[#This Row],[actual_price]]*Table1[[#This Row],[rating_count]]</f>
        <v>49118</v>
      </c>
      <c r="Q1312" s="3" t="str">
        <f>IF(Table1[[#This Row],[discounted_price]]&lt;200, "₹ 200",IF(Table1[[#This Row],[discounted_price]]&lt;=500,"₹ 200-₹ 500", "&gt;₹ 500"))</f>
        <v>&gt;₹ 500</v>
      </c>
      <c r="R1312">
        <f>Table1[[#This Row],[rating]]*Table1[[#This Row],[rating_count]]</f>
        <v>319.8</v>
      </c>
      <c r="S1312" t="str">
        <f>IF(Table1[[#This Row],[discount_percentage]]&lt;0.25, "Low", IF(Table1[[#This Row],[discount_percentage]]&lt;0.5, "Medium", "High"))</f>
        <v>Medium</v>
      </c>
    </row>
    <row r="1313" spans="1:19" x14ac:dyDescent="0.25">
      <c r="A1313" t="s">
        <v>2858</v>
      </c>
      <c r="B1313" t="s">
        <v>2859</v>
      </c>
      <c r="C1313" t="str">
        <f>TRIM(LEFT(Table1[[#This Row],[product_name]], FIND(" ", Table1[[#This Row],[product_name]], FIND(" ", Table1[[#This Row],[product_name]], FIND(" ", Table1[[#This Row],[product_name]])+1)+1)))</f>
        <v>iBELL SEK170BM Premium</v>
      </c>
      <c r="D1313" t="str">
        <f>PROPER(Table1[[#This Row],[Column1]])</f>
        <v>Ibell Sek170Bm Premium</v>
      </c>
      <c r="E1313" t="s">
        <v>1311</v>
      </c>
      <c r="F1313" t="s">
        <v>2219</v>
      </c>
      <c r="G1313" t="s">
        <v>2390</v>
      </c>
      <c r="H1313" t="s">
        <v>2760</v>
      </c>
      <c r="I1313" s="1">
        <v>2399</v>
      </c>
      <c r="J1313" s="1">
        <v>1950</v>
      </c>
      <c r="K1313" s="4">
        <v>0.59</v>
      </c>
      <c r="L1313">
        <f>IF(Table1[[#This Row],[discount_percentage]]&gt;=0.5, 1,0)</f>
        <v>1</v>
      </c>
      <c r="M1313">
        <v>3.9</v>
      </c>
      <c r="N1313" s="2">
        <v>710</v>
      </c>
      <c r="O1313" s="5">
        <f>IF(Table1[[#This Row],[rating_count]]&lt;1000, 1, 0)</f>
        <v>1</v>
      </c>
      <c r="P1313" s="6">
        <f>Table1[[#This Row],[actual_price]]*Table1[[#This Row],[rating_count]]</f>
        <v>1384500</v>
      </c>
      <c r="Q1313" s="3" t="str">
        <f>IF(Table1[[#This Row],[discounted_price]]&lt;200, "₹ 200",IF(Table1[[#This Row],[discounted_price]]&lt;=500,"₹ 200-₹ 500", "&gt;₹ 500"))</f>
        <v>&gt;₹ 500</v>
      </c>
      <c r="R1313">
        <f>Table1[[#This Row],[rating]]*Table1[[#This Row],[rating_count]]</f>
        <v>2769</v>
      </c>
      <c r="S1313" t="str">
        <f>IF(Table1[[#This Row],[discount_percentage]]&lt;0.25, "Low", IF(Table1[[#This Row],[discount_percentage]]&lt;0.5, "Medium", "High"))</f>
        <v>High</v>
      </c>
    </row>
    <row r="1314" spans="1:19" x14ac:dyDescent="0.25">
      <c r="A1314" t="s">
        <v>2860</v>
      </c>
      <c r="B1314" t="s">
        <v>2861</v>
      </c>
      <c r="C1314" t="str">
        <f>TRIM(LEFT(Table1[[#This Row],[product_name]], FIND(" ", Table1[[#This Row],[product_name]], FIND(" ", Table1[[#This Row],[product_name]], FIND(" ", Table1[[#This Row],[product_name]])+1)+1)))</f>
        <v>Activa Easy Mix</v>
      </c>
      <c r="D1314" t="str">
        <f>PROPER(Table1[[#This Row],[Column1]])</f>
        <v>Activa Easy Mix</v>
      </c>
      <c r="E1314" t="s">
        <v>1311</v>
      </c>
      <c r="F1314" t="s">
        <v>2214</v>
      </c>
      <c r="G1314" t="s">
        <v>2227</v>
      </c>
      <c r="H1314" t="s">
        <v>2321</v>
      </c>
      <c r="I1314" s="1">
        <v>2286</v>
      </c>
      <c r="J1314" s="1">
        <v>2990</v>
      </c>
      <c r="K1314" s="4">
        <v>0.6</v>
      </c>
      <c r="L1314">
        <f>IF(Table1[[#This Row],[discount_percentage]]&gt;=0.5, 1,0)</f>
        <v>1</v>
      </c>
      <c r="M1314">
        <v>3.8</v>
      </c>
      <c r="N1314" s="2">
        <v>133</v>
      </c>
      <c r="O1314" s="5">
        <f>IF(Table1[[#This Row],[rating_count]]&lt;1000, 1, 0)</f>
        <v>1</v>
      </c>
      <c r="P1314" s="6">
        <f>Table1[[#This Row],[actual_price]]*Table1[[#This Row],[rating_count]]</f>
        <v>397670</v>
      </c>
      <c r="Q1314" s="3" t="str">
        <f>IF(Table1[[#This Row],[discounted_price]]&lt;200, "₹ 200",IF(Table1[[#This Row],[discounted_price]]&lt;=500,"₹ 200-₹ 500", "&gt;₹ 500"))</f>
        <v>&gt;₹ 500</v>
      </c>
      <c r="R1314">
        <f>Table1[[#This Row],[rating]]*Table1[[#This Row],[rating_count]]</f>
        <v>505.4</v>
      </c>
      <c r="S1314" t="str">
        <f>IF(Table1[[#This Row],[discount_percentage]]&lt;0.25, "Low", IF(Table1[[#This Row],[discount_percentage]]&lt;0.5, "Medium", "High"))</f>
        <v>High</v>
      </c>
    </row>
    <row r="1315" spans="1:19" x14ac:dyDescent="0.25">
      <c r="A1315" t="s">
        <v>2862</v>
      </c>
      <c r="B1315" t="s">
        <v>2863</v>
      </c>
      <c r="C1315" t="str">
        <f>TRIM(LEFT(Table1[[#This Row],[product_name]], FIND(" ", Table1[[#This Row],[product_name]], FIND(" ", Table1[[#This Row],[product_name]], FIND(" ", Table1[[#This Row],[product_name]])+1)+1)))</f>
        <v>Sujata Dynamix, Mixer</v>
      </c>
      <c r="D1315" t="str">
        <f>PROPER(Table1[[#This Row],[Column1]])</f>
        <v>Sujata Dynamix, Mixer</v>
      </c>
      <c r="E1315" t="s">
        <v>1311</v>
      </c>
      <c r="F1315" t="s">
        <v>2214</v>
      </c>
      <c r="G1315" t="s">
        <v>2215</v>
      </c>
      <c r="H1315" t="s">
        <v>2670</v>
      </c>
      <c r="I1315" s="1">
        <v>499</v>
      </c>
      <c r="J1315" s="1">
        <v>8073</v>
      </c>
      <c r="K1315" s="4">
        <v>0.24</v>
      </c>
      <c r="L1315">
        <f>IF(Table1[[#This Row],[discount_percentage]]&gt;=0.5, 1,0)</f>
        <v>0</v>
      </c>
      <c r="M1315">
        <v>4.5999999999999996</v>
      </c>
      <c r="N1315" s="2">
        <v>2751</v>
      </c>
      <c r="O1315" s="5">
        <f>IF(Table1[[#This Row],[rating_count]]&lt;1000, 1, 0)</f>
        <v>0</v>
      </c>
      <c r="P1315" s="6">
        <f>Table1[[#This Row],[actual_price]]*Table1[[#This Row],[rating_count]]</f>
        <v>22208823</v>
      </c>
      <c r="Q1315" s="3" t="str">
        <f>IF(Table1[[#This Row],[discounted_price]]&lt;200, "₹ 200",IF(Table1[[#This Row],[discounted_price]]&lt;=500,"₹ 200-₹ 500", "&gt;₹ 500"))</f>
        <v>₹ 200-₹ 500</v>
      </c>
      <c r="R1315">
        <f>Table1[[#This Row],[rating]]*Table1[[#This Row],[rating_count]]</f>
        <v>12654.599999999999</v>
      </c>
      <c r="S1315" t="str">
        <f>IF(Table1[[#This Row],[discount_percentage]]&lt;0.25, "Low", IF(Table1[[#This Row],[discount_percentage]]&lt;0.5, "Medium", "High"))</f>
        <v>Low</v>
      </c>
    </row>
    <row r="1316" spans="1:19" x14ac:dyDescent="0.25">
      <c r="A1316" t="s">
        <v>2864</v>
      </c>
      <c r="B1316" t="s">
        <v>2865</v>
      </c>
      <c r="C1316" t="str">
        <f>TRIM(LEFT(Table1[[#This Row],[product_name]], FIND(" ", Table1[[#This Row],[product_name]], FIND(" ", Table1[[#This Row],[product_name]], FIND(" ", Table1[[#This Row],[product_name]])+1)+1)))</f>
        <v>Wipro Vesta 1380W</v>
      </c>
      <c r="D1316" t="str">
        <f>PROPER(Table1[[#This Row],[Column1]])</f>
        <v>Wipro Vesta 1380W</v>
      </c>
      <c r="E1316" t="s">
        <v>1311</v>
      </c>
      <c r="F1316" t="s">
        <v>2214</v>
      </c>
      <c r="G1316" t="s">
        <v>2215</v>
      </c>
      <c r="H1316" t="s">
        <v>2387</v>
      </c>
      <c r="I1316" s="1">
        <v>429</v>
      </c>
      <c r="J1316" s="1">
        <v>2599</v>
      </c>
      <c r="K1316" s="4">
        <v>0.31</v>
      </c>
      <c r="L1316">
        <f>IF(Table1[[#This Row],[discount_percentage]]&gt;=0.5, 1,0)</f>
        <v>0</v>
      </c>
      <c r="M1316">
        <v>3.6</v>
      </c>
      <c r="N1316" s="2">
        <v>771</v>
      </c>
      <c r="O1316" s="5">
        <f>IF(Table1[[#This Row],[rating_count]]&lt;1000, 1, 0)</f>
        <v>1</v>
      </c>
      <c r="P1316" s="6">
        <f>Table1[[#This Row],[actual_price]]*Table1[[#This Row],[rating_count]]</f>
        <v>2003829</v>
      </c>
      <c r="Q1316" s="3" t="str">
        <f>IF(Table1[[#This Row],[discounted_price]]&lt;200, "₹ 200",IF(Table1[[#This Row],[discounted_price]]&lt;=500,"₹ 200-₹ 500", "&gt;₹ 500"))</f>
        <v>₹ 200-₹ 500</v>
      </c>
      <c r="R1316">
        <f>Table1[[#This Row],[rating]]*Table1[[#This Row],[rating_count]]</f>
        <v>2775.6</v>
      </c>
      <c r="S1316" t="str">
        <f>IF(Table1[[#This Row],[discount_percentage]]&lt;0.25, "Low", IF(Table1[[#This Row],[discount_percentage]]&lt;0.5, "Medium", "High"))</f>
        <v>Medium</v>
      </c>
    </row>
    <row r="1317" spans="1:19" x14ac:dyDescent="0.25">
      <c r="A1317" t="s">
        <v>2866</v>
      </c>
      <c r="B1317" t="s">
        <v>2867</v>
      </c>
      <c r="C1317" t="str">
        <f>TRIM(LEFT(Table1[[#This Row],[product_name]], FIND(" ", Table1[[#This Row],[product_name]], FIND(" ", Table1[[#This Row],[product_name]], FIND(" ", Table1[[#This Row],[product_name]])+1)+1)))</f>
        <v>Mi Robot Vacuum-Mop</v>
      </c>
      <c r="D1317" t="str">
        <f>PROPER(Table1[[#This Row],[Column1]])</f>
        <v>Mi Robot Vacuum-Mop</v>
      </c>
      <c r="E1317" t="s">
        <v>1311</v>
      </c>
      <c r="F1317" t="s">
        <v>2214</v>
      </c>
      <c r="G1317" t="s">
        <v>2215</v>
      </c>
      <c r="H1317" t="s">
        <v>2341</v>
      </c>
      <c r="I1317" s="1">
        <v>299</v>
      </c>
      <c r="J1317" s="1">
        <v>29999</v>
      </c>
      <c r="K1317" s="4">
        <v>0.37</v>
      </c>
      <c r="L1317">
        <f>IF(Table1[[#This Row],[discount_percentage]]&gt;=0.5, 1,0)</f>
        <v>0</v>
      </c>
      <c r="M1317">
        <v>4.0999999999999996</v>
      </c>
      <c r="N1317" s="2">
        <v>2536</v>
      </c>
      <c r="O1317" s="5">
        <f>IF(Table1[[#This Row],[rating_count]]&lt;1000, 1, 0)</f>
        <v>0</v>
      </c>
      <c r="P1317" s="6">
        <f>Table1[[#This Row],[actual_price]]*Table1[[#This Row],[rating_count]]</f>
        <v>76077464</v>
      </c>
      <c r="Q1317" s="3" t="str">
        <f>IF(Table1[[#This Row],[discounted_price]]&lt;200, "₹ 200",IF(Table1[[#This Row],[discounted_price]]&lt;=500,"₹ 200-₹ 500", "&gt;₹ 500"))</f>
        <v>₹ 200-₹ 500</v>
      </c>
      <c r="R1317">
        <f>Table1[[#This Row],[rating]]*Table1[[#This Row],[rating_count]]</f>
        <v>10397.599999999999</v>
      </c>
      <c r="S1317" t="str">
        <f>IF(Table1[[#This Row],[discount_percentage]]&lt;0.25, "Low", IF(Table1[[#This Row],[discount_percentage]]&lt;0.5, "Medium", "High"))</f>
        <v>Medium</v>
      </c>
    </row>
    <row r="1318" spans="1:19" x14ac:dyDescent="0.25">
      <c r="A1318" t="s">
        <v>2868</v>
      </c>
      <c r="B1318" t="s">
        <v>2869</v>
      </c>
      <c r="C1318" t="str">
        <f>TRIM(LEFT(Table1[[#This Row],[product_name]], FIND(" ", Table1[[#This Row],[product_name]], FIND(" ", Table1[[#This Row],[product_name]], FIND(" ", Table1[[#This Row],[product_name]])+1)+1)))</f>
        <v>Havells Ventil Air</v>
      </c>
      <c r="D1318" t="str">
        <f>PROPER(Table1[[#This Row],[Column1]])</f>
        <v>Havells Ventil Air</v>
      </c>
      <c r="E1318" t="s">
        <v>1311</v>
      </c>
      <c r="F1318" t="s">
        <v>2214</v>
      </c>
      <c r="G1318" t="s">
        <v>2466</v>
      </c>
      <c r="H1318" t="s">
        <v>2568</v>
      </c>
      <c r="I1318" s="1">
        <v>5395</v>
      </c>
      <c r="J1318" s="1">
        <v>2360</v>
      </c>
      <c r="K1318" s="4">
        <v>0.15</v>
      </c>
      <c r="L1318">
        <f>IF(Table1[[#This Row],[discount_percentage]]&gt;=0.5, 1,0)</f>
        <v>0</v>
      </c>
      <c r="M1318">
        <v>4.2</v>
      </c>
      <c r="N1318" s="2">
        <v>7801</v>
      </c>
      <c r="O1318" s="5">
        <f>IF(Table1[[#This Row],[rating_count]]&lt;1000, 1, 0)</f>
        <v>0</v>
      </c>
      <c r="P1318" s="6">
        <f>Table1[[#This Row],[actual_price]]*Table1[[#This Row],[rating_count]]</f>
        <v>18410360</v>
      </c>
      <c r="Q1318" s="3" t="str">
        <f>IF(Table1[[#This Row],[discounted_price]]&lt;200, "₹ 200",IF(Table1[[#This Row],[discounted_price]]&lt;=500,"₹ 200-₹ 500", "&gt;₹ 500"))</f>
        <v>&gt;₹ 500</v>
      </c>
      <c r="R1318">
        <f>Table1[[#This Row],[rating]]*Table1[[#This Row],[rating_count]]</f>
        <v>32764.2</v>
      </c>
      <c r="S1318" t="str">
        <f>IF(Table1[[#This Row],[discount_percentage]]&lt;0.25, "Low", IF(Table1[[#This Row],[discount_percentage]]&lt;0.5, "Medium", "High"))</f>
        <v>Low</v>
      </c>
    </row>
    <row r="1319" spans="1:19" x14ac:dyDescent="0.25">
      <c r="A1319" t="s">
        <v>2870</v>
      </c>
      <c r="B1319" t="s">
        <v>2871</v>
      </c>
      <c r="C1319" t="str">
        <f>TRIM(LEFT(Table1[[#This Row],[product_name]], FIND(" ", Table1[[#This Row],[product_name]], FIND(" ", Table1[[#This Row],[product_name]], FIND(" ", Table1[[#This Row],[product_name]])+1)+1)))</f>
        <v>AGARO Royal Stand</v>
      </c>
      <c r="D1319" t="str">
        <f>PROPER(Table1[[#This Row],[Column1]])</f>
        <v>Agaro Royal Stand</v>
      </c>
      <c r="E1319" t="s">
        <v>1311</v>
      </c>
      <c r="F1319" t="s">
        <v>2214</v>
      </c>
      <c r="G1319" t="s">
        <v>2227</v>
      </c>
      <c r="H1319" t="s">
        <v>2228</v>
      </c>
      <c r="I1319" s="1">
        <v>559</v>
      </c>
      <c r="J1319" s="1">
        <v>11495</v>
      </c>
      <c r="K1319" s="4">
        <v>0.48</v>
      </c>
      <c r="L1319">
        <f>IF(Table1[[#This Row],[discount_percentage]]&gt;=0.5, 1,0)</f>
        <v>0</v>
      </c>
      <c r="M1319">
        <v>4.3</v>
      </c>
      <c r="N1319" s="2">
        <v>534</v>
      </c>
      <c r="O1319" s="5">
        <f>IF(Table1[[#This Row],[rating_count]]&lt;1000, 1, 0)</f>
        <v>1</v>
      </c>
      <c r="P1319" s="6">
        <f>Table1[[#This Row],[actual_price]]*Table1[[#This Row],[rating_count]]</f>
        <v>6138330</v>
      </c>
      <c r="Q1319" s="3" t="str">
        <f>IF(Table1[[#This Row],[discounted_price]]&lt;200, "₹ 200",IF(Table1[[#This Row],[discounted_price]]&lt;=500,"₹ 200-₹ 500", "&gt;₹ 500"))</f>
        <v>&gt;₹ 500</v>
      </c>
      <c r="R1319">
        <f>Table1[[#This Row],[rating]]*Table1[[#This Row],[rating_count]]</f>
        <v>2296.1999999999998</v>
      </c>
      <c r="S1319" t="str">
        <f>IF(Table1[[#This Row],[discount_percentage]]&lt;0.25, "Low", IF(Table1[[#This Row],[discount_percentage]]&lt;0.5, "Medium", "High"))</f>
        <v>Medium</v>
      </c>
    </row>
    <row r="1320" spans="1:19" x14ac:dyDescent="0.25">
      <c r="A1320" t="s">
        <v>2872</v>
      </c>
      <c r="B1320" t="s">
        <v>2873</v>
      </c>
      <c r="C1320" t="str">
        <f>TRIM(LEFT(Table1[[#This Row],[product_name]], FIND(" ", Table1[[#This Row],[product_name]], FIND(" ", Table1[[#This Row],[product_name]], FIND(" ", Table1[[#This Row],[product_name]])+1)+1)))</f>
        <v>Crompton Highspeed Markle</v>
      </c>
      <c r="D1320" t="str">
        <f>PROPER(Table1[[#This Row],[Column1]])</f>
        <v>Crompton Highspeed Markle</v>
      </c>
      <c r="E1320" t="s">
        <v>1311</v>
      </c>
      <c r="F1320" t="s">
        <v>2214</v>
      </c>
      <c r="G1320" t="s">
        <v>2227</v>
      </c>
      <c r="H1320" t="s">
        <v>2228</v>
      </c>
      <c r="I1320" s="1">
        <v>660</v>
      </c>
      <c r="J1320" s="1">
        <v>4780</v>
      </c>
      <c r="K1320" s="4">
        <v>0.46</v>
      </c>
      <c r="L1320">
        <f>IF(Table1[[#This Row],[discount_percentage]]&gt;=0.5, 1,0)</f>
        <v>0</v>
      </c>
      <c r="M1320">
        <v>3.9</v>
      </c>
      <c r="N1320" s="2">
        <v>898</v>
      </c>
      <c r="O1320" s="5">
        <f>IF(Table1[[#This Row],[rating_count]]&lt;1000, 1, 0)</f>
        <v>1</v>
      </c>
      <c r="P1320" s="6">
        <f>Table1[[#This Row],[actual_price]]*Table1[[#This Row],[rating_count]]</f>
        <v>4292440</v>
      </c>
      <c r="Q1320" s="3" t="str">
        <f>IF(Table1[[#This Row],[discounted_price]]&lt;200, "₹ 200",IF(Table1[[#This Row],[discounted_price]]&lt;=500,"₹ 200-₹ 500", "&gt;₹ 500"))</f>
        <v>&gt;₹ 500</v>
      </c>
      <c r="R1320">
        <f>Table1[[#This Row],[rating]]*Table1[[#This Row],[rating_count]]</f>
        <v>3502.2</v>
      </c>
      <c r="S1320" t="str">
        <f>IF(Table1[[#This Row],[discount_percentage]]&lt;0.25, "Low", IF(Table1[[#This Row],[discount_percentage]]&lt;0.5, "Medium", "High"))</f>
        <v>Medium</v>
      </c>
    </row>
    <row r="1321" spans="1:19" x14ac:dyDescent="0.25">
      <c r="A1321" t="s">
        <v>2874</v>
      </c>
      <c r="B1321" t="s">
        <v>2875</v>
      </c>
      <c r="C1321" t="str">
        <f>TRIM(LEFT(Table1[[#This Row],[product_name]], FIND(" ", Table1[[#This Row],[product_name]], FIND(" ", Table1[[#This Row],[product_name]], FIND(" ", Table1[[#This Row],[product_name]])+1)+1)))</f>
        <v>Lifelong LLWM105 750-Watt</v>
      </c>
      <c r="D1321" t="str">
        <f>PROPER(Table1[[#This Row],[Column1]])</f>
        <v>Lifelong Llwm105 750-Watt</v>
      </c>
      <c r="E1321" t="s">
        <v>1311</v>
      </c>
      <c r="F1321" t="s">
        <v>2214</v>
      </c>
      <c r="G1321" t="s">
        <v>2215</v>
      </c>
      <c r="H1321" t="s">
        <v>2334</v>
      </c>
      <c r="I1321" s="1">
        <v>419</v>
      </c>
      <c r="J1321" s="1">
        <v>2400</v>
      </c>
      <c r="K1321" s="4">
        <v>0.5</v>
      </c>
      <c r="L1321">
        <f>IF(Table1[[#This Row],[discount_percentage]]&gt;=0.5, 1,0)</f>
        <v>1</v>
      </c>
      <c r="M1321">
        <v>3.9</v>
      </c>
      <c r="N1321" s="2">
        <v>1202</v>
      </c>
      <c r="O1321" s="5">
        <f>IF(Table1[[#This Row],[rating_count]]&lt;1000, 1, 0)</f>
        <v>0</v>
      </c>
      <c r="P1321" s="6">
        <f>Table1[[#This Row],[actual_price]]*Table1[[#This Row],[rating_count]]</f>
        <v>2884800</v>
      </c>
      <c r="Q1321" s="3" t="str">
        <f>IF(Table1[[#This Row],[discounted_price]]&lt;200, "₹ 200",IF(Table1[[#This Row],[discounted_price]]&lt;=500,"₹ 200-₹ 500", "&gt;₹ 500"))</f>
        <v>₹ 200-₹ 500</v>
      </c>
      <c r="R1321">
        <f>Table1[[#This Row],[rating]]*Table1[[#This Row],[rating_count]]</f>
        <v>4687.8</v>
      </c>
      <c r="S1321" t="str">
        <f>IF(Table1[[#This Row],[discount_percentage]]&lt;0.25, "Low", IF(Table1[[#This Row],[discount_percentage]]&lt;0.5, "Medium", "High"))</f>
        <v>High</v>
      </c>
    </row>
    <row r="1322" spans="1:19" x14ac:dyDescent="0.25">
      <c r="A1322" t="s">
        <v>2876</v>
      </c>
      <c r="B1322" t="s">
        <v>2877</v>
      </c>
      <c r="C1322" t="str">
        <f>TRIM(LEFT(Table1[[#This Row],[product_name]], FIND(" ", Table1[[#This Row],[product_name]], FIND(" ", Table1[[#This Row],[product_name]], FIND(" ", Table1[[#This Row],[product_name]])+1)+1)))</f>
        <v>Kuber Industries Waterproof</v>
      </c>
      <c r="D1322" t="str">
        <f>PROPER(Table1[[#This Row],[Column1]])</f>
        <v>Kuber Industries Waterproof</v>
      </c>
      <c r="E1322" t="s">
        <v>1311</v>
      </c>
      <c r="F1322" t="s">
        <v>2219</v>
      </c>
      <c r="G1322" t="s">
        <v>2264</v>
      </c>
      <c r="H1322" t="s">
        <v>2276</v>
      </c>
      <c r="I1322" s="1">
        <v>7349</v>
      </c>
      <c r="J1322" s="1">
        <v>249</v>
      </c>
      <c r="K1322" s="4">
        <v>0.12</v>
      </c>
      <c r="L1322">
        <f>IF(Table1[[#This Row],[discount_percentage]]&gt;=0.5, 1,0)</f>
        <v>0</v>
      </c>
      <c r="M1322">
        <v>4</v>
      </c>
      <c r="N1322" s="2">
        <v>1108</v>
      </c>
      <c r="O1322" s="5">
        <f>IF(Table1[[#This Row],[rating_count]]&lt;1000, 1, 0)</f>
        <v>0</v>
      </c>
      <c r="P1322" s="6">
        <f>Table1[[#This Row],[actual_price]]*Table1[[#This Row],[rating_count]]</f>
        <v>275892</v>
      </c>
      <c r="Q1322" s="3" t="str">
        <f>IF(Table1[[#This Row],[discounted_price]]&lt;200, "₹ 200",IF(Table1[[#This Row],[discounted_price]]&lt;=500,"₹ 200-₹ 500", "&gt;₹ 500"))</f>
        <v>&gt;₹ 500</v>
      </c>
      <c r="R1322">
        <f>Table1[[#This Row],[rating]]*Table1[[#This Row],[rating_count]]</f>
        <v>4432</v>
      </c>
      <c r="S1322" t="str">
        <f>IF(Table1[[#This Row],[discount_percentage]]&lt;0.25, "Low", IF(Table1[[#This Row],[discount_percentage]]&lt;0.5, "Medium", "High"))</f>
        <v>Low</v>
      </c>
    </row>
    <row r="1323" spans="1:19" x14ac:dyDescent="0.25">
      <c r="A1323" t="s">
        <v>2878</v>
      </c>
      <c r="B1323" t="s">
        <v>2879</v>
      </c>
      <c r="C1323" t="str">
        <f>TRIM(LEFT(Table1[[#This Row],[product_name]], FIND(" ", Table1[[#This Row],[product_name]], FIND(" ", Table1[[#This Row],[product_name]], FIND(" ", Table1[[#This Row],[product_name]])+1)+1)))</f>
        <v>Portable, Handy Compact</v>
      </c>
      <c r="D1323" t="str">
        <f>PROPER(Table1[[#This Row],[Column1]])</f>
        <v>Portable, Handy Compact</v>
      </c>
      <c r="E1323" t="s">
        <v>1311</v>
      </c>
      <c r="F1323" t="s">
        <v>2219</v>
      </c>
      <c r="G1323" t="s">
        <v>2390</v>
      </c>
      <c r="H1323" t="s">
        <v>2391</v>
      </c>
      <c r="I1323" s="1">
        <v>2899</v>
      </c>
      <c r="J1323" s="1">
        <v>1199</v>
      </c>
      <c r="K1323" s="4">
        <v>0.33</v>
      </c>
      <c r="L1323">
        <f>IF(Table1[[#This Row],[discount_percentage]]&gt;=0.5, 1,0)</f>
        <v>0</v>
      </c>
      <c r="M1323">
        <v>4.4000000000000004</v>
      </c>
      <c r="N1323" s="2">
        <v>17</v>
      </c>
      <c r="O1323" s="5">
        <f>IF(Table1[[#This Row],[rating_count]]&lt;1000, 1, 0)</f>
        <v>1</v>
      </c>
      <c r="P1323" s="6">
        <f>Table1[[#This Row],[actual_price]]*Table1[[#This Row],[rating_count]]</f>
        <v>20383</v>
      </c>
      <c r="Q1323" s="3" t="str">
        <f>IF(Table1[[#This Row],[discounted_price]]&lt;200, "₹ 200",IF(Table1[[#This Row],[discounted_price]]&lt;=500,"₹ 200-₹ 500", "&gt;₹ 500"))</f>
        <v>&gt;₹ 500</v>
      </c>
      <c r="R1323">
        <f>Table1[[#This Row],[rating]]*Table1[[#This Row],[rating_count]]</f>
        <v>74.800000000000011</v>
      </c>
      <c r="S1323" t="str">
        <f>IF(Table1[[#This Row],[discount_percentage]]&lt;0.25, "Low", IF(Table1[[#This Row],[discount_percentage]]&lt;0.5, "Medium", "High"))</f>
        <v>Medium</v>
      </c>
    </row>
    <row r="1324" spans="1:19" x14ac:dyDescent="0.25">
      <c r="A1324" t="s">
        <v>2880</v>
      </c>
      <c r="B1324" t="s">
        <v>2881</v>
      </c>
      <c r="C1324" t="str">
        <f>TRIM(LEFT(Table1[[#This Row],[product_name]], FIND(" ", Table1[[#This Row],[product_name]], FIND(" ", Table1[[#This Row],[product_name]], FIND(" ", Table1[[#This Row],[product_name]])+1)+1)))</f>
        <v>Karcher WD3 EU</v>
      </c>
      <c r="D1324" t="str">
        <f>PROPER(Table1[[#This Row],[Column1]])</f>
        <v>Karcher Wd3 Eu</v>
      </c>
      <c r="E1324" t="s">
        <v>1311</v>
      </c>
      <c r="F1324" t="s">
        <v>2214</v>
      </c>
      <c r="G1324" t="s">
        <v>2227</v>
      </c>
      <c r="H1324" t="s">
        <v>2321</v>
      </c>
      <c r="I1324" s="1">
        <v>1799</v>
      </c>
      <c r="J1324" s="1">
        <v>10999</v>
      </c>
      <c r="K1324" s="4">
        <v>0.44</v>
      </c>
      <c r="L1324">
        <f>IF(Table1[[#This Row],[discount_percentage]]&gt;=0.5, 1,0)</f>
        <v>0</v>
      </c>
      <c r="M1324">
        <v>4.2</v>
      </c>
      <c r="N1324" s="2">
        <v>10429</v>
      </c>
      <c r="O1324" s="5">
        <f>IF(Table1[[#This Row],[rating_count]]&lt;1000, 1, 0)</f>
        <v>0</v>
      </c>
      <c r="P1324" s="6">
        <f>Table1[[#This Row],[actual_price]]*Table1[[#This Row],[rating_count]]</f>
        <v>114708571</v>
      </c>
      <c r="Q1324" s="3" t="str">
        <f>IF(Table1[[#This Row],[discounted_price]]&lt;200, "₹ 200",IF(Table1[[#This Row],[discounted_price]]&lt;=500,"₹ 200-₹ 500", "&gt;₹ 500"))</f>
        <v>&gt;₹ 500</v>
      </c>
      <c r="R1324">
        <f>Table1[[#This Row],[rating]]*Table1[[#This Row],[rating_count]]</f>
        <v>43801.8</v>
      </c>
      <c r="S1324" t="str">
        <f>IF(Table1[[#This Row],[discount_percentage]]&lt;0.25, "Low", IF(Table1[[#This Row],[discount_percentage]]&lt;0.5, "Medium", "High"))</f>
        <v>Medium</v>
      </c>
    </row>
    <row r="1325" spans="1:19" x14ac:dyDescent="0.25">
      <c r="A1325" t="s">
        <v>2882</v>
      </c>
      <c r="B1325" t="s">
        <v>2883</v>
      </c>
      <c r="C1325" t="str">
        <f>TRIM(LEFT(Table1[[#This Row],[product_name]], FIND(" ", Table1[[#This Row],[product_name]], FIND(" ", Table1[[#This Row],[product_name]], FIND(" ", Table1[[#This Row],[product_name]])+1)+1)))</f>
        <v>INALSA Air Fryer</v>
      </c>
      <c r="D1325" t="str">
        <f>PROPER(Table1[[#This Row],[Column1]])</f>
        <v>Inalsa Air Fryer</v>
      </c>
      <c r="E1325" t="s">
        <v>1311</v>
      </c>
      <c r="F1325" t="s">
        <v>2214</v>
      </c>
      <c r="G1325" t="s">
        <v>2215</v>
      </c>
      <c r="H1325" t="s">
        <v>2341</v>
      </c>
      <c r="I1325" s="1">
        <v>1474</v>
      </c>
      <c r="J1325" s="1">
        <v>10995</v>
      </c>
      <c r="K1325" s="4">
        <v>0.38</v>
      </c>
      <c r="L1325">
        <f>IF(Table1[[#This Row],[discount_percentage]]&gt;=0.5, 1,0)</f>
        <v>0</v>
      </c>
      <c r="M1325">
        <v>4.5</v>
      </c>
      <c r="N1325" s="2">
        <v>3192</v>
      </c>
      <c r="O1325" s="5">
        <f>IF(Table1[[#This Row],[rating_count]]&lt;1000, 1, 0)</f>
        <v>0</v>
      </c>
      <c r="P1325" s="6">
        <f>Table1[[#This Row],[actual_price]]*Table1[[#This Row],[rating_count]]</f>
        <v>35096040</v>
      </c>
      <c r="Q1325" s="3" t="str">
        <f>IF(Table1[[#This Row],[discounted_price]]&lt;200, "₹ 200",IF(Table1[[#This Row],[discounted_price]]&lt;=500,"₹ 200-₹ 500", "&gt;₹ 500"))</f>
        <v>&gt;₹ 500</v>
      </c>
      <c r="R1325">
        <f>Table1[[#This Row],[rating]]*Table1[[#This Row],[rating_count]]</f>
        <v>14364</v>
      </c>
      <c r="S1325" t="str">
        <f>IF(Table1[[#This Row],[discount_percentage]]&lt;0.25, "Low", IF(Table1[[#This Row],[discount_percentage]]&lt;0.5, "Medium", "High"))</f>
        <v>Medium</v>
      </c>
    </row>
    <row r="1326" spans="1:19" x14ac:dyDescent="0.25">
      <c r="A1326" t="s">
        <v>2884</v>
      </c>
      <c r="B1326" t="s">
        <v>2885</v>
      </c>
      <c r="C1326" t="str">
        <f>TRIM(LEFT(Table1[[#This Row],[product_name]], FIND(" ", Table1[[#This Row],[product_name]], FIND(" ", Table1[[#This Row],[product_name]], FIND(" ", Table1[[#This Row],[product_name]])+1)+1)))</f>
        <v>AmazonBasics High Speed</v>
      </c>
      <c r="D1326" t="str">
        <f>PROPER(Table1[[#This Row],[Column1]])</f>
        <v>Amazonbasics High Speed</v>
      </c>
      <c r="E1326" t="s">
        <v>1311</v>
      </c>
      <c r="F1326" t="s">
        <v>2214</v>
      </c>
      <c r="G1326" t="s">
        <v>2466</v>
      </c>
      <c r="H1326" t="s">
        <v>2568</v>
      </c>
      <c r="I1326" s="1">
        <v>15999</v>
      </c>
      <c r="J1326" s="1">
        <v>3300</v>
      </c>
      <c r="K1326" s="4">
        <v>0.4</v>
      </c>
      <c r="L1326">
        <f>IF(Table1[[#This Row],[discount_percentage]]&gt;=0.5, 1,0)</f>
        <v>0</v>
      </c>
      <c r="M1326">
        <v>4.0999999999999996</v>
      </c>
      <c r="N1326" s="2">
        <v>5873</v>
      </c>
      <c r="O1326" s="5">
        <f>IF(Table1[[#This Row],[rating_count]]&lt;1000, 1, 0)</f>
        <v>0</v>
      </c>
      <c r="P1326" s="6">
        <f>Table1[[#This Row],[actual_price]]*Table1[[#This Row],[rating_count]]</f>
        <v>19380900</v>
      </c>
      <c r="Q1326" s="3" t="str">
        <f>IF(Table1[[#This Row],[discounted_price]]&lt;200, "₹ 200",IF(Table1[[#This Row],[discounted_price]]&lt;=500,"₹ 200-₹ 500", "&gt;₹ 500"))</f>
        <v>&gt;₹ 500</v>
      </c>
      <c r="R1326">
        <f>Table1[[#This Row],[rating]]*Table1[[#This Row],[rating_count]]</f>
        <v>24079.3</v>
      </c>
      <c r="S1326" t="str">
        <f>IF(Table1[[#This Row],[discount_percentage]]&lt;0.25, "Low", IF(Table1[[#This Row],[discount_percentage]]&lt;0.5, "Medium", "High"))</f>
        <v>Medium</v>
      </c>
    </row>
    <row r="1327" spans="1:19" x14ac:dyDescent="0.25">
      <c r="A1327" t="s">
        <v>2886</v>
      </c>
      <c r="B1327" t="s">
        <v>2887</v>
      </c>
      <c r="C1327" t="str">
        <f>TRIM(LEFT(Table1[[#This Row],[product_name]], FIND(" ", Table1[[#This Row],[product_name]], FIND(" ", Table1[[#This Row],[product_name]], FIND(" ", Table1[[#This Row],[product_name]])+1)+1)))</f>
        <v>Eco Crystal J</v>
      </c>
      <c r="D1327" t="str">
        <f>PROPER(Table1[[#This Row],[Column1]])</f>
        <v>Eco Crystal J</v>
      </c>
      <c r="E1327" t="s">
        <v>1311</v>
      </c>
      <c r="F1327" t="s">
        <v>2219</v>
      </c>
      <c r="G1327" t="s">
        <v>2264</v>
      </c>
      <c r="H1327" t="s">
        <v>2265</v>
      </c>
      <c r="I1327" s="1">
        <v>3645</v>
      </c>
      <c r="J1327" s="1">
        <v>400</v>
      </c>
      <c r="K1327" s="4">
        <v>0.5</v>
      </c>
      <c r="L1327">
        <f>IF(Table1[[#This Row],[discount_percentage]]&gt;=0.5, 1,0)</f>
        <v>1</v>
      </c>
      <c r="M1327">
        <v>4.0999999999999996</v>
      </c>
      <c r="N1327" s="2">
        <v>1379</v>
      </c>
      <c r="O1327" s="5">
        <f>IF(Table1[[#This Row],[rating_count]]&lt;1000, 1, 0)</f>
        <v>0</v>
      </c>
      <c r="P1327" s="6">
        <f>Table1[[#This Row],[actual_price]]*Table1[[#This Row],[rating_count]]</f>
        <v>551600</v>
      </c>
      <c r="Q1327" s="3" t="str">
        <f>IF(Table1[[#This Row],[discounted_price]]&lt;200, "₹ 200",IF(Table1[[#This Row],[discounted_price]]&lt;=500,"₹ 200-₹ 500", "&gt;₹ 500"))</f>
        <v>&gt;₹ 500</v>
      </c>
      <c r="R1327">
        <f>Table1[[#This Row],[rating]]*Table1[[#This Row],[rating_count]]</f>
        <v>5653.9</v>
      </c>
      <c r="S1327" t="str">
        <f>IF(Table1[[#This Row],[discount_percentage]]&lt;0.25, "Low", IF(Table1[[#This Row],[discount_percentage]]&lt;0.5, "Medium", "High"))</f>
        <v>High</v>
      </c>
    </row>
    <row r="1328" spans="1:19" x14ac:dyDescent="0.25">
      <c r="A1328" t="s">
        <v>2888</v>
      </c>
      <c r="B1328" t="s">
        <v>2889</v>
      </c>
      <c r="C1328" t="str">
        <f>TRIM(LEFT(Table1[[#This Row],[product_name]], FIND(" ", Table1[[#This Row],[product_name]], FIND(" ", Table1[[#This Row],[product_name]], FIND(" ", Table1[[#This Row],[product_name]])+1)+1)))</f>
        <v>Borosil Rio 1.5</v>
      </c>
      <c r="D1328" t="str">
        <f>PROPER(Table1[[#This Row],[Column1]])</f>
        <v>Borosil Rio 1.5</v>
      </c>
      <c r="E1328" t="s">
        <v>1311</v>
      </c>
      <c r="F1328" t="s">
        <v>2214</v>
      </c>
      <c r="G1328" t="s">
        <v>2215</v>
      </c>
      <c r="H1328" t="s">
        <v>2256</v>
      </c>
      <c r="I1328" s="1">
        <v>375</v>
      </c>
      <c r="J1328" s="1">
        <v>1440</v>
      </c>
      <c r="K1328" s="4">
        <v>0.18</v>
      </c>
      <c r="L1328">
        <f>IF(Table1[[#This Row],[discount_percentage]]&gt;=0.5, 1,0)</f>
        <v>0</v>
      </c>
      <c r="M1328">
        <v>4.2</v>
      </c>
      <c r="N1328" s="2">
        <v>1527</v>
      </c>
      <c r="O1328" s="5">
        <f>IF(Table1[[#This Row],[rating_count]]&lt;1000, 1, 0)</f>
        <v>0</v>
      </c>
      <c r="P1328" s="6">
        <f>Table1[[#This Row],[actual_price]]*Table1[[#This Row],[rating_count]]</f>
        <v>2198880</v>
      </c>
      <c r="Q1328" s="3" t="str">
        <f>IF(Table1[[#This Row],[discounted_price]]&lt;200, "₹ 200",IF(Table1[[#This Row],[discounted_price]]&lt;=500,"₹ 200-₹ 500", "&gt;₹ 500"))</f>
        <v>₹ 200-₹ 500</v>
      </c>
      <c r="R1328">
        <f>Table1[[#This Row],[rating]]*Table1[[#This Row],[rating_count]]</f>
        <v>6413.4000000000005</v>
      </c>
      <c r="S1328" t="str">
        <f>IF(Table1[[#This Row],[discount_percentage]]&lt;0.25, "Low", IF(Table1[[#This Row],[discount_percentage]]&lt;0.5, "Medium", "High"))</f>
        <v>Low</v>
      </c>
    </row>
    <row r="1329" spans="1:19" x14ac:dyDescent="0.25">
      <c r="A1329" t="s">
        <v>2890</v>
      </c>
      <c r="B1329" t="s">
        <v>2891</v>
      </c>
      <c r="C1329" t="str">
        <f>TRIM(LEFT(Table1[[#This Row],[product_name]], FIND(" ", Table1[[#This Row],[product_name]], FIND(" ", Table1[[#This Row],[product_name]], FIND(" ", Table1[[#This Row],[product_name]])+1)+1)))</f>
        <v>Havells Ambrose 1200mm</v>
      </c>
      <c r="D1329" t="str">
        <f>PROPER(Table1[[#This Row],[Column1]])</f>
        <v>Havells Ambrose 1200Mm</v>
      </c>
      <c r="E1329" t="s">
        <v>1311</v>
      </c>
      <c r="F1329" t="s">
        <v>2214</v>
      </c>
      <c r="G1329" t="s">
        <v>2215</v>
      </c>
      <c r="H1329" t="s">
        <v>2481</v>
      </c>
      <c r="I1329" s="1">
        <v>2976</v>
      </c>
      <c r="J1329" s="1">
        <v>3045</v>
      </c>
      <c r="K1329" s="4">
        <v>0.28000000000000003</v>
      </c>
      <c r="L1329">
        <f>IF(Table1[[#This Row],[discount_percentage]]&gt;=0.5, 1,0)</f>
        <v>0</v>
      </c>
      <c r="M1329">
        <v>4.2</v>
      </c>
      <c r="N1329" s="2">
        <v>2686</v>
      </c>
      <c r="O1329" s="5">
        <f>IF(Table1[[#This Row],[rating_count]]&lt;1000, 1, 0)</f>
        <v>0</v>
      </c>
      <c r="P1329" s="6">
        <f>Table1[[#This Row],[actual_price]]*Table1[[#This Row],[rating_count]]</f>
        <v>8178870</v>
      </c>
      <c r="Q1329" s="3" t="str">
        <f>IF(Table1[[#This Row],[discounted_price]]&lt;200, "₹ 200",IF(Table1[[#This Row],[discounted_price]]&lt;=500,"₹ 200-₹ 500", "&gt;₹ 500"))</f>
        <v>&gt;₹ 500</v>
      </c>
      <c r="R1329">
        <f>Table1[[#This Row],[rating]]*Table1[[#This Row],[rating_count]]</f>
        <v>11281.2</v>
      </c>
      <c r="S1329" t="str">
        <f>IF(Table1[[#This Row],[discount_percentage]]&lt;0.25, "Low", IF(Table1[[#This Row],[discount_percentage]]&lt;0.5, "Medium", "High"))</f>
        <v>Medium</v>
      </c>
    </row>
    <row r="1330" spans="1:19" x14ac:dyDescent="0.25">
      <c r="A1330" t="s">
        <v>2892</v>
      </c>
      <c r="B1330" t="s">
        <v>2893</v>
      </c>
      <c r="C1330" t="str">
        <f>TRIM(LEFT(Table1[[#This Row],[product_name]], FIND(" ", Table1[[#This Row],[product_name]], FIND(" ", Table1[[#This Row],[product_name]], FIND(" ", Table1[[#This Row],[product_name]])+1)+1)))</f>
        <v>PHILIPS Drip Coffee</v>
      </c>
      <c r="D1330" t="str">
        <f>PROPER(Table1[[#This Row],[Column1]])</f>
        <v>Philips Drip Coffee</v>
      </c>
      <c r="E1330" t="s">
        <v>1311</v>
      </c>
      <c r="F1330" t="s">
        <v>2214</v>
      </c>
      <c r="G1330" t="s">
        <v>2440</v>
      </c>
      <c r="H1330" t="s">
        <v>2775</v>
      </c>
      <c r="I1330" s="1">
        <v>1099</v>
      </c>
      <c r="J1330" s="1">
        <v>3595</v>
      </c>
      <c r="K1330" s="4">
        <v>0.17</v>
      </c>
      <c r="L1330">
        <f>IF(Table1[[#This Row],[discount_percentage]]&gt;=0.5, 1,0)</f>
        <v>0</v>
      </c>
      <c r="M1330">
        <v>4</v>
      </c>
      <c r="N1330" s="2">
        <v>178</v>
      </c>
      <c r="O1330" s="5">
        <f>IF(Table1[[#This Row],[rating_count]]&lt;1000, 1, 0)</f>
        <v>1</v>
      </c>
      <c r="P1330" s="6">
        <f>Table1[[#This Row],[actual_price]]*Table1[[#This Row],[rating_count]]</f>
        <v>639910</v>
      </c>
      <c r="Q1330" s="3" t="str">
        <f>IF(Table1[[#This Row],[discounted_price]]&lt;200, "₹ 200",IF(Table1[[#This Row],[discounted_price]]&lt;=500,"₹ 200-₹ 500", "&gt;₹ 500"))</f>
        <v>&gt;₹ 500</v>
      </c>
      <c r="R1330">
        <f>Table1[[#This Row],[rating]]*Table1[[#This Row],[rating_count]]</f>
        <v>712</v>
      </c>
      <c r="S1330" t="str">
        <f>IF(Table1[[#This Row],[discount_percentage]]&lt;0.25, "Low", IF(Table1[[#This Row],[discount_percentage]]&lt;0.5, "Medium", "High"))</f>
        <v>Low</v>
      </c>
    </row>
    <row r="1331" spans="1:19" x14ac:dyDescent="0.25">
      <c r="A1331" t="s">
        <v>2894</v>
      </c>
      <c r="B1331" t="s">
        <v>2895</v>
      </c>
      <c r="C1331" t="str">
        <f>TRIM(LEFT(Table1[[#This Row],[product_name]], FIND(" ", Table1[[#This Row],[product_name]], FIND(" ", Table1[[#This Row],[product_name]], FIND(" ", Table1[[#This Row],[product_name]])+1)+1)))</f>
        <v>Eureka Forbes Euroclean</v>
      </c>
      <c r="D1331" t="str">
        <f>PROPER(Table1[[#This Row],[Column1]])</f>
        <v>Eureka Forbes Euroclean</v>
      </c>
      <c r="E1331" t="s">
        <v>1311</v>
      </c>
      <c r="F1331" t="s">
        <v>2214</v>
      </c>
      <c r="G1331" t="s">
        <v>2227</v>
      </c>
      <c r="H1331" t="s">
        <v>2228</v>
      </c>
      <c r="I1331" s="1">
        <v>2575</v>
      </c>
      <c r="J1331" s="1">
        <v>500</v>
      </c>
      <c r="K1331" s="4">
        <v>0.49</v>
      </c>
      <c r="L1331">
        <f>IF(Table1[[#This Row],[discount_percentage]]&gt;=0.5, 1,0)</f>
        <v>0</v>
      </c>
      <c r="M1331">
        <v>4.3</v>
      </c>
      <c r="N1331" s="2">
        <v>2664</v>
      </c>
      <c r="O1331" s="5">
        <f>IF(Table1[[#This Row],[rating_count]]&lt;1000, 1, 0)</f>
        <v>0</v>
      </c>
      <c r="P1331" s="6">
        <f>Table1[[#This Row],[actual_price]]*Table1[[#This Row],[rating_count]]</f>
        <v>1332000</v>
      </c>
      <c r="Q1331" s="3" t="str">
        <f>IF(Table1[[#This Row],[discounted_price]]&lt;200, "₹ 200",IF(Table1[[#This Row],[discounted_price]]&lt;=500,"₹ 200-₹ 500", "&gt;₹ 500"))</f>
        <v>&gt;₹ 500</v>
      </c>
      <c r="R1331">
        <f>Table1[[#This Row],[rating]]*Table1[[#This Row],[rating_count]]</f>
        <v>11455.199999999999</v>
      </c>
      <c r="S1331" t="str">
        <f>IF(Table1[[#This Row],[discount_percentage]]&lt;0.25, "Low", IF(Table1[[#This Row],[discount_percentage]]&lt;0.5, "Medium", "High"))</f>
        <v>Medium</v>
      </c>
    </row>
    <row r="1332" spans="1:19" x14ac:dyDescent="0.25">
      <c r="A1332" t="s">
        <v>2896</v>
      </c>
      <c r="B1332" t="s">
        <v>2897</v>
      </c>
      <c r="C1332" t="str">
        <f>TRIM(LEFT(Table1[[#This Row],[product_name]], FIND(" ", Table1[[#This Row],[product_name]], FIND(" ", Table1[[#This Row],[product_name]], FIND(" ", Table1[[#This Row],[product_name]])+1)+1)))</f>
        <v>Larrito wooden Cool</v>
      </c>
      <c r="D1332" t="str">
        <f>PROPER(Table1[[#This Row],[Column1]])</f>
        <v>Larrito Wooden Cool</v>
      </c>
      <c r="E1332" t="s">
        <v>1311</v>
      </c>
      <c r="F1332" t="s">
        <v>2214</v>
      </c>
      <c r="G1332" t="s">
        <v>2215</v>
      </c>
      <c r="H1332" t="s">
        <v>2261</v>
      </c>
      <c r="I1332" s="1">
        <v>1649</v>
      </c>
      <c r="J1332" s="1">
        <v>799</v>
      </c>
      <c r="K1332" s="4">
        <v>0.38</v>
      </c>
      <c r="L1332">
        <f>IF(Table1[[#This Row],[discount_percentage]]&gt;=0.5, 1,0)</f>
        <v>0</v>
      </c>
      <c r="M1332">
        <v>3.6</v>
      </c>
      <c r="N1332" s="2">
        <v>212</v>
      </c>
      <c r="O1332" s="5">
        <f>IF(Table1[[#This Row],[rating_count]]&lt;1000, 1, 0)</f>
        <v>1</v>
      </c>
      <c r="P1332" s="6">
        <f>Table1[[#This Row],[actual_price]]*Table1[[#This Row],[rating_count]]</f>
        <v>169388</v>
      </c>
      <c r="Q1332" s="3" t="str">
        <f>IF(Table1[[#This Row],[discounted_price]]&lt;200, "₹ 200",IF(Table1[[#This Row],[discounted_price]]&lt;=500,"₹ 200-₹ 500", "&gt;₹ 500"))</f>
        <v>&gt;₹ 500</v>
      </c>
      <c r="R1332">
        <f>Table1[[#This Row],[rating]]*Table1[[#This Row],[rating_count]]</f>
        <v>763.2</v>
      </c>
      <c r="S1332" t="str">
        <f>IF(Table1[[#This Row],[discount_percentage]]&lt;0.25, "Low", IF(Table1[[#This Row],[discount_percentage]]&lt;0.5, "Medium", "High"))</f>
        <v>Medium</v>
      </c>
    </row>
    <row r="1333" spans="1:19" x14ac:dyDescent="0.25">
      <c r="A1333" t="s">
        <v>2898</v>
      </c>
      <c r="B1333" t="s">
        <v>2899</v>
      </c>
      <c r="C1333" t="str">
        <f>TRIM(LEFT(Table1[[#This Row],[product_name]], FIND(" ", Table1[[#This Row],[product_name]], FIND(" ", Table1[[#This Row],[product_name]], FIND(" ", Table1[[#This Row],[product_name]])+1)+1)))</f>
        <v>Hilton Quartz Heater</v>
      </c>
      <c r="D1333" t="str">
        <f>PROPER(Table1[[#This Row],[Column1]])</f>
        <v>Hilton Quartz Heater</v>
      </c>
      <c r="E1333" t="s">
        <v>1311</v>
      </c>
      <c r="F1333" t="s">
        <v>2214</v>
      </c>
      <c r="G1333" t="s">
        <v>2215</v>
      </c>
      <c r="H1333" t="s">
        <v>2256</v>
      </c>
      <c r="I1333" s="1">
        <v>799</v>
      </c>
      <c r="J1333" s="1">
        <v>1899</v>
      </c>
      <c r="K1333" s="4">
        <v>0.39</v>
      </c>
      <c r="L1333">
        <f>IF(Table1[[#This Row],[discount_percentage]]&gt;=0.5, 1,0)</f>
        <v>0</v>
      </c>
      <c r="M1333">
        <v>3.5</v>
      </c>
      <c r="N1333" s="2">
        <v>24</v>
      </c>
      <c r="O1333" s="5">
        <f>IF(Table1[[#This Row],[rating_count]]&lt;1000, 1, 0)</f>
        <v>1</v>
      </c>
      <c r="P1333" s="6">
        <f>Table1[[#This Row],[actual_price]]*Table1[[#This Row],[rating_count]]</f>
        <v>45576</v>
      </c>
      <c r="Q1333" s="3" t="str">
        <f>IF(Table1[[#This Row],[discounted_price]]&lt;200, "₹ 200",IF(Table1[[#This Row],[discounted_price]]&lt;=500,"₹ 200-₹ 500", "&gt;₹ 500"))</f>
        <v>&gt;₹ 500</v>
      </c>
      <c r="R1333">
        <f>Table1[[#This Row],[rating]]*Table1[[#This Row],[rating_count]]</f>
        <v>84</v>
      </c>
      <c r="S1333" t="str">
        <f>IF(Table1[[#This Row],[discount_percentage]]&lt;0.25, "Low", IF(Table1[[#This Row],[discount_percentage]]&lt;0.5, "Medium", "High"))</f>
        <v>Medium</v>
      </c>
    </row>
    <row r="1334" spans="1:19" x14ac:dyDescent="0.25">
      <c r="A1334" t="s">
        <v>2900</v>
      </c>
      <c r="B1334" t="s">
        <v>2901</v>
      </c>
      <c r="C1334" t="str">
        <f>TRIM(LEFT(Table1[[#This Row],[product_name]], FIND(" ", Table1[[#This Row],[product_name]], FIND(" ", Table1[[#This Row],[product_name]], FIND(" ", Table1[[#This Row],[product_name]])+1)+1)))</f>
        <v>Syska SDI-07 1000</v>
      </c>
      <c r="D1334" t="str">
        <f>PROPER(Table1[[#This Row],[Column1]])</f>
        <v>Syska Sdi-07 1000</v>
      </c>
      <c r="E1334" t="s">
        <v>1311</v>
      </c>
      <c r="F1334" t="s">
        <v>2214</v>
      </c>
      <c r="G1334" t="s">
        <v>2215</v>
      </c>
      <c r="H1334" t="s">
        <v>2256</v>
      </c>
      <c r="I1334" s="1">
        <v>765</v>
      </c>
      <c r="J1334" s="1">
        <v>799</v>
      </c>
      <c r="K1334" s="4">
        <v>0.43</v>
      </c>
      <c r="L1334">
        <f>IF(Table1[[#This Row],[discount_percentage]]&gt;=0.5, 1,0)</f>
        <v>0</v>
      </c>
      <c r="M1334">
        <v>4.3</v>
      </c>
      <c r="N1334" s="2">
        <v>1868</v>
      </c>
      <c r="O1334" s="5">
        <f>IF(Table1[[#This Row],[rating_count]]&lt;1000, 1, 0)</f>
        <v>0</v>
      </c>
      <c r="P1334" s="6">
        <f>Table1[[#This Row],[actual_price]]*Table1[[#This Row],[rating_count]]</f>
        <v>1492532</v>
      </c>
      <c r="Q1334" s="3" t="str">
        <f>IF(Table1[[#This Row],[discounted_price]]&lt;200, "₹ 200",IF(Table1[[#This Row],[discounted_price]]&lt;=500,"₹ 200-₹ 500", "&gt;₹ 500"))</f>
        <v>&gt;₹ 500</v>
      </c>
      <c r="R1334">
        <f>Table1[[#This Row],[rating]]*Table1[[#This Row],[rating_count]]</f>
        <v>8032.4</v>
      </c>
      <c r="S1334" t="str">
        <f>IF(Table1[[#This Row],[discount_percentage]]&lt;0.25, "Low", IF(Table1[[#This Row],[discount_percentage]]&lt;0.5, "Medium", "High"))</f>
        <v>Medium</v>
      </c>
    </row>
    <row r="1335" spans="1:19" x14ac:dyDescent="0.25">
      <c r="A1335" t="s">
        <v>2902</v>
      </c>
      <c r="B1335" t="s">
        <v>2903</v>
      </c>
      <c r="C1335" t="str">
        <f>TRIM(LEFT(Table1[[#This Row],[product_name]], FIND(" ", Table1[[#This Row],[product_name]], FIND(" ", Table1[[#This Row],[product_name]], FIND(" ", Table1[[#This Row],[product_name]])+1)+1)))</f>
        <v>IKEA Milk Frother</v>
      </c>
      <c r="D1335" t="str">
        <f>PROPER(Table1[[#This Row],[Column1]])</f>
        <v>Ikea Milk Frother</v>
      </c>
      <c r="E1335" t="s">
        <v>1311</v>
      </c>
      <c r="F1335" t="s">
        <v>2214</v>
      </c>
      <c r="G1335" t="s">
        <v>2227</v>
      </c>
      <c r="H1335" t="s">
        <v>2228</v>
      </c>
      <c r="I1335" s="1">
        <v>999</v>
      </c>
      <c r="J1335" s="1">
        <v>399</v>
      </c>
      <c r="K1335" s="4">
        <v>0.43</v>
      </c>
      <c r="L1335">
        <f>IF(Table1[[#This Row],[discount_percentage]]&gt;=0.5, 1,0)</f>
        <v>0</v>
      </c>
      <c r="M1335">
        <v>3.6</v>
      </c>
      <c r="N1335" s="2">
        <v>451</v>
      </c>
      <c r="O1335" s="5">
        <f>IF(Table1[[#This Row],[rating_count]]&lt;1000, 1, 0)</f>
        <v>1</v>
      </c>
      <c r="P1335" s="6">
        <f>Table1[[#This Row],[actual_price]]*Table1[[#This Row],[rating_count]]</f>
        <v>179949</v>
      </c>
      <c r="Q1335" s="3" t="str">
        <f>IF(Table1[[#This Row],[discounted_price]]&lt;200, "₹ 200",IF(Table1[[#This Row],[discounted_price]]&lt;=500,"₹ 200-₹ 500", "&gt;₹ 500"))</f>
        <v>&gt;₹ 500</v>
      </c>
      <c r="R1335">
        <f>Table1[[#This Row],[rating]]*Table1[[#This Row],[rating_count]]</f>
        <v>1623.6000000000001</v>
      </c>
      <c r="S1335" t="str">
        <f>IF(Table1[[#This Row],[discount_percentage]]&lt;0.25, "Low", IF(Table1[[#This Row],[discount_percentage]]&lt;0.5, "Medium", "High"))</f>
        <v>Medium</v>
      </c>
    </row>
    <row r="1336" spans="1:19" x14ac:dyDescent="0.25">
      <c r="A1336" t="s">
        <v>2904</v>
      </c>
      <c r="B1336" t="s">
        <v>2905</v>
      </c>
      <c r="C1336" t="str">
        <f>TRIM(LEFT(Table1[[#This Row],[product_name]], FIND(" ", Table1[[#This Row],[product_name]], FIND(" ", Table1[[#This Row],[product_name]], FIND(" ", Table1[[#This Row],[product_name]])+1)+1)))</f>
        <v>IONIX Tap filter</v>
      </c>
      <c r="D1336" t="str">
        <f>PROPER(Table1[[#This Row],[Column1]])</f>
        <v>Ionix Tap Filter</v>
      </c>
      <c r="E1336" t="s">
        <v>1311</v>
      </c>
      <c r="F1336" t="s">
        <v>2214</v>
      </c>
      <c r="G1336" t="s">
        <v>2215</v>
      </c>
      <c r="H1336" t="s">
        <v>2906</v>
      </c>
      <c r="I1336" s="1">
        <v>587</v>
      </c>
      <c r="J1336" s="1">
        <v>699</v>
      </c>
      <c r="K1336" s="4">
        <v>0.72</v>
      </c>
      <c r="L1336">
        <f>IF(Table1[[#This Row],[discount_percentage]]&gt;=0.5, 1,0)</f>
        <v>1</v>
      </c>
      <c r="M1336">
        <v>2.9</v>
      </c>
      <c r="N1336" s="2">
        <v>159</v>
      </c>
      <c r="O1336" s="5">
        <f>IF(Table1[[#This Row],[rating_count]]&lt;1000, 1, 0)</f>
        <v>1</v>
      </c>
      <c r="P1336" s="6">
        <f>Table1[[#This Row],[actual_price]]*Table1[[#This Row],[rating_count]]</f>
        <v>111141</v>
      </c>
      <c r="Q1336" s="3" t="str">
        <f>IF(Table1[[#This Row],[discounted_price]]&lt;200, "₹ 200",IF(Table1[[#This Row],[discounted_price]]&lt;=500,"₹ 200-₹ 500", "&gt;₹ 500"))</f>
        <v>&gt;₹ 500</v>
      </c>
      <c r="R1336">
        <f>Table1[[#This Row],[rating]]*Table1[[#This Row],[rating_count]]</f>
        <v>461.09999999999997</v>
      </c>
      <c r="S1336" t="str">
        <f>IF(Table1[[#This Row],[discount_percentage]]&lt;0.25, "Low", IF(Table1[[#This Row],[discount_percentage]]&lt;0.5, "Medium", "High"))</f>
        <v>High</v>
      </c>
    </row>
    <row r="1337" spans="1:19" x14ac:dyDescent="0.25">
      <c r="A1337" t="s">
        <v>2907</v>
      </c>
      <c r="B1337" t="s">
        <v>2908</v>
      </c>
      <c r="C1337" t="str">
        <f>TRIM(LEFT(Table1[[#This Row],[product_name]], FIND(" ", Table1[[#This Row],[product_name]], FIND(" ", Table1[[#This Row],[product_name]], FIND(" ", Table1[[#This Row],[product_name]])+1)+1)))</f>
        <v>Kitchengenix's Mini Waffle</v>
      </c>
      <c r="D1337" t="str">
        <f>PROPER(Table1[[#This Row],[Column1]])</f>
        <v>Kitchengenix'S Mini Waffle</v>
      </c>
      <c r="E1337" t="s">
        <v>1311</v>
      </c>
      <c r="F1337" t="s">
        <v>2214</v>
      </c>
      <c r="G1337" t="s">
        <v>2215</v>
      </c>
      <c r="H1337" t="s">
        <v>2670</v>
      </c>
      <c r="I1337" s="1">
        <v>12609</v>
      </c>
      <c r="J1337" s="1">
        <v>1999</v>
      </c>
      <c r="K1337" s="4">
        <v>0.55000000000000004</v>
      </c>
      <c r="L1337">
        <f>IF(Table1[[#This Row],[discount_percentage]]&gt;=0.5, 1,0)</f>
        <v>1</v>
      </c>
      <c r="M1337">
        <v>4.2</v>
      </c>
      <c r="N1337" s="2">
        <v>39</v>
      </c>
      <c r="O1337" s="5">
        <f>IF(Table1[[#This Row],[rating_count]]&lt;1000, 1, 0)</f>
        <v>1</v>
      </c>
      <c r="P1337" s="6">
        <f>Table1[[#This Row],[actual_price]]*Table1[[#This Row],[rating_count]]</f>
        <v>77961</v>
      </c>
      <c r="Q1337" s="3" t="str">
        <f>IF(Table1[[#This Row],[discounted_price]]&lt;200, "₹ 200",IF(Table1[[#This Row],[discounted_price]]&lt;=500,"₹ 200-₹ 500", "&gt;₹ 500"))</f>
        <v>&gt;₹ 500</v>
      </c>
      <c r="R1337">
        <f>Table1[[#This Row],[rating]]*Table1[[#This Row],[rating_count]]</f>
        <v>163.80000000000001</v>
      </c>
      <c r="S1337" t="str">
        <f>IF(Table1[[#This Row],[discount_percentage]]&lt;0.25, "Low", IF(Table1[[#This Row],[discount_percentage]]&lt;0.5, "Medium", "High"))</f>
        <v>High</v>
      </c>
    </row>
    <row r="1338" spans="1:19" x14ac:dyDescent="0.25">
      <c r="A1338" t="s">
        <v>2909</v>
      </c>
      <c r="B1338" t="s">
        <v>2910</v>
      </c>
      <c r="C1338" t="str">
        <f>TRIM(LEFT(Table1[[#This Row],[product_name]], FIND(" ", Table1[[#This Row],[product_name]], FIND(" ", Table1[[#This Row],[product_name]], FIND(" ", Table1[[#This Row],[product_name]])+1)+1)))</f>
        <v>Bajaj HM-01 Powerful</v>
      </c>
      <c r="D1338" t="str">
        <f>PROPER(Table1[[#This Row],[Column1]])</f>
        <v>Bajaj Hm-01 Powerful</v>
      </c>
      <c r="E1338" t="s">
        <v>1311</v>
      </c>
      <c r="F1338" t="s">
        <v>2214</v>
      </c>
      <c r="G1338" t="s">
        <v>2227</v>
      </c>
      <c r="H1338" t="s">
        <v>2228</v>
      </c>
      <c r="I1338" s="1">
        <v>699</v>
      </c>
      <c r="J1338" s="1">
        <v>2199</v>
      </c>
      <c r="K1338" s="4">
        <v>0.32</v>
      </c>
      <c r="L1338">
        <f>IF(Table1[[#This Row],[discount_percentage]]&gt;=0.5, 1,0)</f>
        <v>0</v>
      </c>
      <c r="M1338">
        <v>4.4000000000000004</v>
      </c>
      <c r="N1338" s="2">
        <v>6531</v>
      </c>
      <c r="O1338" s="5">
        <f>IF(Table1[[#This Row],[rating_count]]&lt;1000, 1, 0)</f>
        <v>0</v>
      </c>
      <c r="P1338" s="6">
        <f>Table1[[#This Row],[actual_price]]*Table1[[#This Row],[rating_count]]</f>
        <v>14361669</v>
      </c>
      <c r="Q1338" s="3" t="str">
        <f>IF(Table1[[#This Row],[discounted_price]]&lt;200, "₹ 200",IF(Table1[[#This Row],[discounted_price]]&lt;=500,"₹ 200-₹ 500", "&gt;₹ 500"))</f>
        <v>&gt;₹ 500</v>
      </c>
      <c r="R1338">
        <f>Table1[[#This Row],[rating]]*Table1[[#This Row],[rating_count]]</f>
        <v>28736.400000000001</v>
      </c>
      <c r="S1338" t="str">
        <f>IF(Table1[[#This Row],[discount_percentage]]&lt;0.25, "Low", IF(Table1[[#This Row],[discount_percentage]]&lt;0.5, "Medium", "High"))</f>
        <v>Medium</v>
      </c>
    </row>
    <row r="1339" spans="1:19" x14ac:dyDescent="0.25">
      <c r="A1339" t="s">
        <v>2911</v>
      </c>
      <c r="B1339" t="s">
        <v>2912</v>
      </c>
      <c r="C1339" t="str">
        <f>TRIM(LEFT(Table1[[#This Row],[product_name]], FIND(" ", Table1[[#This Row],[product_name]], FIND(" ", Table1[[#This Row],[product_name]], FIND(" ", Table1[[#This Row],[product_name]])+1)+1)))</f>
        <v>KNOWZA Electric Handheld</v>
      </c>
      <c r="D1339" t="str">
        <f>PROPER(Table1[[#This Row],[Column1]])</f>
        <v>Knowza Electric Handheld</v>
      </c>
      <c r="E1339" t="s">
        <v>1311</v>
      </c>
      <c r="F1339" t="s">
        <v>2214</v>
      </c>
      <c r="G1339" t="s">
        <v>2227</v>
      </c>
      <c r="H1339" t="s">
        <v>2321</v>
      </c>
      <c r="I1339" s="1">
        <v>3799</v>
      </c>
      <c r="J1339" s="1">
        <v>999</v>
      </c>
      <c r="K1339" s="4">
        <v>0.56999999999999995</v>
      </c>
      <c r="L1339">
        <f>IF(Table1[[#This Row],[discount_percentage]]&gt;=0.5, 1,0)</f>
        <v>1</v>
      </c>
      <c r="M1339">
        <v>4.0999999999999996</v>
      </c>
      <c r="N1339" s="2">
        <v>222</v>
      </c>
      <c r="O1339" s="5">
        <f>IF(Table1[[#This Row],[rating_count]]&lt;1000, 1, 0)</f>
        <v>1</v>
      </c>
      <c r="P1339" s="6">
        <f>Table1[[#This Row],[actual_price]]*Table1[[#This Row],[rating_count]]</f>
        <v>221778</v>
      </c>
      <c r="Q1339" s="3" t="str">
        <f>IF(Table1[[#This Row],[discounted_price]]&lt;200, "₹ 200",IF(Table1[[#This Row],[discounted_price]]&lt;=500,"₹ 200-₹ 500", "&gt;₹ 500"))</f>
        <v>&gt;₹ 500</v>
      </c>
      <c r="R1339">
        <f>Table1[[#This Row],[rating]]*Table1[[#This Row],[rating_count]]</f>
        <v>910.19999999999993</v>
      </c>
      <c r="S1339" t="str">
        <f>IF(Table1[[#This Row],[discount_percentage]]&lt;0.25, "Low", IF(Table1[[#This Row],[discount_percentage]]&lt;0.5, "Medium", "High"))</f>
        <v>High</v>
      </c>
    </row>
    <row r="1340" spans="1:19" x14ac:dyDescent="0.25">
      <c r="A1340" t="s">
        <v>2913</v>
      </c>
      <c r="B1340" t="s">
        <v>2914</v>
      </c>
      <c r="C1340" t="str">
        <f>TRIM(LEFT(Table1[[#This Row],[product_name]], FIND(" ", Table1[[#This Row],[product_name]], FIND(" ", Table1[[#This Row],[product_name]], FIND(" ", Table1[[#This Row],[product_name]])+1)+1)))</f>
        <v>Usha Hc 812</v>
      </c>
      <c r="D1340" t="str">
        <f>PROPER(Table1[[#This Row],[Column1]])</f>
        <v>Usha Hc 812</v>
      </c>
      <c r="E1340" t="s">
        <v>1311</v>
      </c>
      <c r="F1340" t="s">
        <v>2219</v>
      </c>
      <c r="G1340" t="s">
        <v>2264</v>
      </c>
      <c r="H1340" t="s">
        <v>2291</v>
      </c>
      <c r="I1340" s="1">
        <v>640</v>
      </c>
      <c r="J1340" s="1">
        <v>3290</v>
      </c>
      <c r="K1340" s="4">
        <v>0.28999999999999998</v>
      </c>
      <c r="L1340">
        <f>IF(Table1[[#This Row],[discount_percentage]]&gt;=0.5, 1,0)</f>
        <v>0</v>
      </c>
      <c r="M1340">
        <v>3.8</v>
      </c>
      <c r="N1340" s="2">
        <v>195</v>
      </c>
      <c r="O1340" s="5">
        <f>IF(Table1[[#This Row],[rating_count]]&lt;1000, 1, 0)</f>
        <v>1</v>
      </c>
      <c r="P1340" s="6">
        <f>Table1[[#This Row],[actual_price]]*Table1[[#This Row],[rating_count]]</f>
        <v>641550</v>
      </c>
      <c r="Q1340" s="3" t="str">
        <f>IF(Table1[[#This Row],[discounted_price]]&lt;200, "₹ 200",IF(Table1[[#This Row],[discounted_price]]&lt;=500,"₹ 200-₹ 500", "&gt;₹ 500"))</f>
        <v>&gt;₹ 500</v>
      </c>
      <c r="R1340">
        <f>Table1[[#This Row],[rating]]*Table1[[#This Row],[rating_count]]</f>
        <v>741</v>
      </c>
      <c r="S1340" t="str">
        <f>IF(Table1[[#This Row],[discount_percentage]]&lt;0.25, "Low", IF(Table1[[#This Row],[discount_percentage]]&lt;0.5, "Medium", "High"))</f>
        <v>Medium</v>
      </c>
    </row>
    <row r="1341" spans="1:19" x14ac:dyDescent="0.25">
      <c r="A1341" t="s">
        <v>2915</v>
      </c>
      <c r="B1341" t="s">
        <v>2916</v>
      </c>
      <c r="C1341" t="str">
        <f>TRIM(LEFT(Table1[[#This Row],[product_name]], FIND(" ", Table1[[#This Row],[product_name]], FIND(" ", Table1[[#This Row],[product_name]], FIND(" ", Table1[[#This Row],[product_name]])+1)+1)))</f>
        <v>akiara - Makes</v>
      </c>
      <c r="D1341" t="str">
        <f>PROPER(Table1[[#This Row],[Column1]])</f>
        <v>Akiara - Makes</v>
      </c>
      <c r="E1341" t="s">
        <v>1311</v>
      </c>
      <c r="F1341" t="s">
        <v>2219</v>
      </c>
      <c r="G1341" t="s">
        <v>2220</v>
      </c>
      <c r="H1341" t="s">
        <v>2224</v>
      </c>
      <c r="I1341" s="1">
        <v>979</v>
      </c>
      <c r="J1341" s="1">
        <v>3098</v>
      </c>
      <c r="K1341" s="4">
        <v>0.5</v>
      </c>
      <c r="L1341">
        <f>IF(Table1[[#This Row],[discount_percentage]]&gt;=0.5, 1,0)</f>
        <v>1</v>
      </c>
      <c r="M1341">
        <v>3.5</v>
      </c>
      <c r="N1341" s="2">
        <v>2283</v>
      </c>
      <c r="O1341" s="5">
        <f>IF(Table1[[#This Row],[rating_count]]&lt;1000, 1, 0)</f>
        <v>0</v>
      </c>
      <c r="P1341" s="6">
        <f>Table1[[#This Row],[actual_price]]*Table1[[#This Row],[rating_count]]</f>
        <v>7072734</v>
      </c>
      <c r="Q1341" s="3" t="str">
        <f>IF(Table1[[#This Row],[discounted_price]]&lt;200, "₹ 200",IF(Table1[[#This Row],[discounted_price]]&lt;=500,"₹ 200-₹ 500", "&gt;₹ 500"))</f>
        <v>&gt;₹ 500</v>
      </c>
      <c r="R1341">
        <f>Table1[[#This Row],[rating]]*Table1[[#This Row],[rating_count]]</f>
        <v>7990.5</v>
      </c>
      <c r="S1341" t="str">
        <f>IF(Table1[[#This Row],[discount_percentage]]&lt;0.25, "Low", IF(Table1[[#This Row],[discount_percentage]]&lt;0.5, "Medium", "High"))</f>
        <v>High</v>
      </c>
    </row>
    <row r="1342" spans="1:19" x14ac:dyDescent="0.25">
      <c r="A1342" t="s">
        <v>2917</v>
      </c>
      <c r="B1342" t="s">
        <v>2918</v>
      </c>
      <c r="C1342" t="str">
        <f>TRIM(LEFT(Table1[[#This Row],[product_name]], FIND(" ", Table1[[#This Row],[product_name]], FIND(" ", Table1[[#This Row],[product_name]], FIND(" ", Table1[[#This Row],[product_name]])+1)+1)))</f>
        <v>USHA 1212 PTC</v>
      </c>
      <c r="D1342" t="str">
        <f>PROPER(Table1[[#This Row],[Column1]])</f>
        <v>Usha 1212 Ptc</v>
      </c>
      <c r="E1342" t="s">
        <v>1311</v>
      </c>
      <c r="F1342" t="s">
        <v>2219</v>
      </c>
      <c r="G1342" t="s">
        <v>2264</v>
      </c>
      <c r="H1342" t="s">
        <v>2265</v>
      </c>
      <c r="I1342" s="1">
        <v>5365</v>
      </c>
      <c r="J1342" s="1">
        <v>4990</v>
      </c>
      <c r="K1342" s="4">
        <v>0.3</v>
      </c>
      <c r="L1342">
        <f>IF(Table1[[#This Row],[discount_percentage]]&gt;=0.5, 1,0)</f>
        <v>0</v>
      </c>
      <c r="M1342">
        <v>4.0999999999999996</v>
      </c>
      <c r="N1342" s="2">
        <v>1127</v>
      </c>
      <c r="O1342" s="5">
        <f>IF(Table1[[#This Row],[rating_count]]&lt;1000, 1, 0)</f>
        <v>0</v>
      </c>
      <c r="P1342" s="6">
        <f>Table1[[#This Row],[actual_price]]*Table1[[#This Row],[rating_count]]</f>
        <v>5623730</v>
      </c>
      <c r="Q1342" s="3" t="str">
        <f>IF(Table1[[#This Row],[discounted_price]]&lt;200, "₹ 200",IF(Table1[[#This Row],[discounted_price]]&lt;=500,"₹ 200-₹ 500", "&gt;₹ 500"))</f>
        <v>&gt;₹ 500</v>
      </c>
      <c r="R1342">
        <f>Table1[[#This Row],[rating]]*Table1[[#This Row],[rating_count]]</f>
        <v>4620.7</v>
      </c>
      <c r="S1342" t="str">
        <f>IF(Table1[[#This Row],[discount_percentage]]&lt;0.25, "Low", IF(Table1[[#This Row],[discount_percentage]]&lt;0.5, "Medium", "High"))</f>
        <v>Medium</v>
      </c>
    </row>
    <row r="1343" spans="1:19" x14ac:dyDescent="0.25">
      <c r="A1343" t="s">
        <v>2919</v>
      </c>
      <c r="B1343" t="s">
        <v>2920</v>
      </c>
      <c r="C1343" t="str">
        <f>TRIM(LEFT(Table1[[#This Row],[product_name]], FIND(" ", Table1[[#This Row],[product_name]], FIND(" ", Table1[[#This Row],[product_name]], FIND(" ", Table1[[#This Row],[product_name]])+1)+1)))</f>
        <v>4 in 1</v>
      </c>
      <c r="D1343" t="str">
        <f>PROPER(Table1[[#This Row],[Column1]])</f>
        <v>4 In 1</v>
      </c>
      <c r="E1343" t="s">
        <v>1311</v>
      </c>
      <c r="F1343" t="s">
        <v>2214</v>
      </c>
      <c r="G1343" t="s">
        <v>2227</v>
      </c>
      <c r="H1343" t="s">
        <v>2228</v>
      </c>
      <c r="I1343" s="1">
        <v>3199</v>
      </c>
      <c r="J1343" s="1">
        <v>1200</v>
      </c>
      <c r="K1343" s="4">
        <v>0.59</v>
      </c>
      <c r="L1343">
        <f>IF(Table1[[#This Row],[discount_percentage]]&gt;=0.5, 1,0)</f>
        <v>1</v>
      </c>
      <c r="M1343">
        <v>3.2</v>
      </c>
      <c r="N1343" s="2">
        <v>113</v>
      </c>
      <c r="O1343" s="5">
        <f>IF(Table1[[#This Row],[rating_count]]&lt;1000, 1, 0)</f>
        <v>1</v>
      </c>
      <c r="P1343" s="6">
        <f>Table1[[#This Row],[actual_price]]*Table1[[#This Row],[rating_count]]</f>
        <v>135600</v>
      </c>
      <c r="Q1343" s="3" t="str">
        <f>IF(Table1[[#This Row],[discounted_price]]&lt;200, "₹ 200",IF(Table1[[#This Row],[discounted_price]]&lt;=500,"₹ 200-₹ 500", "&gt;₹ 500"))</f>
        <v>&gt;₹ 500</v>
      </c>
      <c r="R1343">
        <f>Table1[[#This Row],[rating]]*Table1[[#This Row],[rating_count]]</f>
        <v>361.6</v>
      </c>
      <c r="S1343" t="str">
        <f>IF(Table1[[#This Row],[discount_percentage]]&lt;0.25, "Low", IF(Table1[[#This Row],[discount_percentage]]&lt;0.5, "Medium", "High"))</f>
        <v>High</v>
      </c>
    </row>
    <row r="1344" spans="1:19" x14ac:dyDescent="0.25">
      <c r="A1344" t="s">
        <v>2921</v>
      </c>
      <c r="B1344" t="s">
        <v>2922</v>
      </c>
      <c r="C1344" t="str">
        <f>TRIM(LEFT(Table1[[#This Row],[product_name]], FIND(" ", Table1[[#This Row],[product_name]], FIND(" ", Table1[[#This Row],[product_name]], FIND(" ", Table1[[#This Row],[product_name]])+1)+1)))</f>
        <v>Philips HD9306/06 1.5-Litre</v>
      </c>
      <c r="D1344" t="str">
        <f>PROPER(Table1[[#This Row],[Column1]])</f>
        <v>Philips Hd9306/06 1.5-Litre</v>
      </c>
      <c r="E1344" t="s">
        <v>1311</v>
      </c>
      <c r="F1344" t="s">
        <v>2214</v>
      </c>
      <c r="G1344" t="s">
        <v>2215</v>
      </c>
      <c r="H1344" t="s">
        <v>2625</v>
      </c>
      <c r="I1344" s="1">
        <v>979</v>
      </c>
      <c r="J1344" s="1">
        <v>2695</v>
      </c>
      <c r="K1344" s="4">
        <v>0</v>
      </c>
      <c r="L1344">
        <f>IF(Table1[[#This Row],[discount_percentage]]&gt;=0.5, 1,0)</f>
        <v>0</v>
      </c>
      <c r="M1344">
        <v>4.4000000000000004</v>
      </c>
      <c r="N1344" s="2">
        <v>2518</v>
      </c>
      <c r="O1344" s="5">
        <f>IF(Table1[[#This Row],[rating_count]]&lt;1000, 1, 0)</f>
        <v>0</v>
      </c>
      <c r="P1344" s="6">
        <f>Table1[[#This Row],[actual_price]]*Table1[[#This Row],[rating_count]]</f>
        <v>6786010</v>
      </c>
      <c r="Q1344" s="3" t="str">
        <f>IF(Table1[[#This Row],[discounted_price]]&lt;200, "₹ 200",IF(Table1[[#This Row],[discounted_price]]&lt;=500,"₹ 200-₹ 500", "&gt;₹ 500"))</f>
        <v>&gt;₹ 500</v>
      </c>
      <c r="R1344">
        <f>Table1[[#This Row],[rating]]*Table1[[#This Row],[rating_count]]</f>
        <v>11079.2</v>
      </c>
      <c r="S1344" t="str">
        <f>IF(Table1[[#This Row],[discount_percentage]]&lt;0.25, "Low", IF(Table1[[#This Row],[discount_percentage]]&lt;0.5, "Medium", "High"))</f>
        <v>Low</v>
      </c>
    </row>
    <row r="1345" spans="1:19" x14ac:dyDescent="0.25">
      <c r="A1345" t="s">
        <v>2923</v>
      </c>
      <c r="B1345" t="s">
        <v>2924</v>
      </c>
      <c r="C1345" t="str">
        <f>TRIM(LEFT(Table1[[#This Row],[product_name]], FIND(" ", Table1[[#This Row],[product_name]], FIND(" ", Table1[[#This Row],[product_name]], FIND(" ", Table1[[#This Row],[product_name]])+1)+1)))</f>
        <v>Libra Room Heater</v>
      </c>
      <c r="D1345" t="str">
        <f>PROPER(Table1[[#This Row],[Column1]])</f>
        <v>Libra Room Heater</v>
      </c>
      <c r="E1345" t="s">
        <v>1311</v>
      </c>
      <c r="F1345" t="s">
        <v>2219</v>
      </c>
      <c r="G1345" t="s">
        <v>2220</v>
      </c>
      <c r="H1345" t="s">
        <v>2221</v>
      </c>
      <c r="I1345" s="1">
        <v>929</v>
      </c>
      <c r="J1345" s="1">
        <v>2299</v>
      </c>
      <c r="K1345" s="4">
        <v>0.59</v>
      </c>
      <c r="L1345">
        <f>IF(Table1[[#This Row],[discount_percentage]]&gt;=0.5, 1,0)</f>
        <v>1</v>
      </c>
      <c r="M1345">
        <v>3.6</v>
      </c>
      <c r="N1345" s="2">
        <v>550</v>
      </c>
      <c r="O1345" s="5">
        <f>IF(Table1[[#This Row],[rating_count]]&lt;1000, 1, 0)</f>
        <v>1</v>
      </c>
      <c r="P1345" s="6">
        <f>Table1[[#This Row],[actual_price]]*Table1[[#This Row],[rating_count]]</f>
        <v>1264450</v>
      </c>
      <c r="Q1345" s="3" t="str">
        <f>IF(Table1[[#This Row],[discounted_price]]&lt;200, "₹ 200",IF(Table1[[#This Row],[discounted_price]]&lt;=500,"₹ 200-₹ 500", "&gt;₹ 500"))</f>
        <v>&gt;₹ 500</v>
      </c>
      <c r="R1345">
        <f>Table1[[#This Row],[rating]]*Table1[[#This Row],[rating_count]]</f>
        <v>1980</v>
      </c>
      <c r="S1345" t="str">
        <f>IF(Table1[[#This Row],[discount_percentage]]&lt;0.25, "Low", IF(Table1[[#This Row],[discount_percentage]]&lt;0.5, "Medium", "High"))</f>
        <v>High</v>
      </c>
    </row>
    <row r="1346" spans="1:19" x14ac:dyDescent="0.25">
      <c r="A1346" t="s">
        <v>2925</v>
      </c>
      <c r="B1346" t="s">
        <v>2926</v>
      </c>
      <c r="C1346" t="str">
        <f>TRIM(LEFT(Table1[[#This Row],[product_name]], FIND(" ", Table1[[#This Row],[product_name]], FIND(" ", Table1[[#This Row],[product_name]], FIND(" ", Table1[[#This Row],[product_name]])+1)+1)))</f>
        <v>NGI Store 2</v>
      </c>
      <c r="D1346" t="str">
        <f>PROPER(Table1[[#This Row],[Column1]])</f>
        <v>Ngi Store 2</v>
      </c>
      <c r="E1346" t="s">
        <v>1311</v>
      </c>
      <c r="F1346" t="s">
        <v>2214</v>
      </c>
      <c r="G1346" t="s">
        <v>2215</v>
      </c>
      <c r="H1346" t="s">
        <v>2636</v>
      </c>
      <c r="I1346" s="1">
        <v>3710</v>
      </c>
      <c r="J1346" s="1">
        <v>999</v>
      </c>
      <c r="K1346" s="4">
        <v>0.8</v>
      </c>
      <c r="L1346">
        <f>IF(Table1[[#This Row],[discount_percentage]]&gt;=0.5, 1,0)</f>
        <v>1</v>
      </c>
      <c r="M1346">
        <v>3.1</v>
      </c>
      <c r="N1346" s="2">
        <v>2</v>
      </c>
      <c r="O1346" s="5">
        <f>IF(Table1[[#This Row],[rating_count]]&lt;1000, 1, 0)</f>
        <v>1</v>
      </c>
      <c r="P1346" s="6">
        <f>Table1[[#This Row],[actual_price]]*Table1[[#This Row],[rating_count]]</f>
        <v>1998</v>
      </c>
      <c r="Q1346" s="3" t="str">
        <f>IF(Table1[[#This Row],[discounted_price]]&lt;200, "₹ 200",IF(Table1[[#This Row],[discounted_price]]&lt;=500,"₹ 200-₹ 500", "&gt;₹ 500"))</f>
        <v>&gt;₹ 500</v>
      </c>
      <c r="R1346">
        <f>Table1[[#This Row],[rating]]*Table1[[#This Row],[rating_count]]</f>
        <v>6.2</v>
      </c>
      <c r="S1346" t="str">
        <f>IF(Table1[[#This Row],[discount_percentage]]&lt;0.25, "Low", IF(Table1[[#This Row],[discount_percentage]]&lt;0.5, "Medium", "High"))</f>
        <v>High</v>
      </c>
    </row>
    <row r="1347" spans="1:19" x14ac:dyDescent="0.25">
      <c r="A1347" t="s">
        <v>2927</v>
      </c>
      <c r="B1347" t="s">
        <v>2928</v>
      </c>
      <c r="C1347" t="str">
        <f>TRIM(LEFT(Table1[[#This Row],[product_name]], FIND(" ", Table1[[#This Row],[product_name]], FIND(" ", Table1[[#This Row],[product_name]], FIND(" ", Table1[[#This Row],[product_name]])+1)+1)))</f>
        <v>Noir Aqua -</v>
      </c>
      <c r="D1347" t="str">
        <f>PROPER(Table1[[#This Row],[Column1]])</f>
        <v>Noir Aqua -</v>
      </c>
      <c r="E1347" t="s">
        <v>1311</v>
      </c>
      <c r="F1347" t="s">
        <v>2214</v>
      </c>
      <c r="G1347" t="s">
        <v>2215</v>
      </c>
      <c r="H1347" t="s">
        <v>2261</v>
      </c>
      <c r="I1347" s="1">
        <v>2033</v>
      </c>
      <c r="J1347" s="1">
        <v>919</v>
      </c>
      <c r="K1347" s="4">
        <v>0.59</v>
      </c>
      <c r="L1347">
        <f>IF(Table1[[#This Row],[discount_percentage]]&gt;=0.5, 1,0)</f>
        <v>1</v>
      </c>
      <c r="M1347">
        <v>4</v>
      </c>
      <c r="N1347" s="2">
        <v>1090</v>
      </c>
      <c r="O1347" s="5">
        <f>IF(Table1[[#This Row],[rating_count]]&lt;1000, 1, 0)</f>
        <v>0</v>
      </c>
      <c r="P1347" s="6">
        <f>Table1[[#This Row],[actual_price]]*Table1[[#This Row],[rating_count]]</f>
        <v>1001710</v>
      </c>
      <c r="Q1347" s="3" t="str">
        <f>IF(Table1[[#This Row],[discounted_price]]&lt;200, "₹ 200",IF(Table1[[#This Row],[discounted_price]]&lt;=500,"₹ 200-₹ 500", "&gt;₹ 500"))</f>
        <v>&gt;₹ 500</v>
      </c>
      <c r="R1347">
        <f>Table1[[#This Row],[rating]]*Table1[[#This Row],[rating_count]]</f>
        <v>4360</v>
      </c>
      <c r="S1347" t="str">
        <f>IF(Table1[[#This Row],[discount_percentage]]&lt;0.25, "Low", IF(Table1[[#This Row],[discount_percentage]]&lt;0.5, "Medium", "High"))</f>
        <v>High</v>
      </c>
    </row>
    <row r="1348" spans="1:19" x14ac:dyDescent="0.25">
      <c r="A1348" t="s">
        <v>2929</v>
      </c>
      <c r="B1348" t="s">
        <v>2930</v>
      </c>
      <c r="C1348" t="str">
        <f>TRIM(LEFT(Table1[[#This Row],[product_name]], FIND(" ", Table1[[#This Row],[product_name]], FIND(" ", Table1[[#This Row],[product_name]], FIND(" ", Table1[[#This Row],[product_name]])+1)+1)))</f>
        <v>Prestige Delight PRWO</v>
      </c>
      <c r="D1348" t="str">
        <f>PROPER(Table1[[#This Row],[Column1]])</f>
        <v>Prestige Delight Prwo</v>
      </c>
      <c r="E1348" t="s">
        <v>1311</v>
      </c>
      <c r="F1348" t="s">
        <v>2219</v>
      </c>
      <c r="G1348" t="s">
        <v>2220</v>
      </c>
      <c r="H1348" t="s">
        <v>2221</v>
      </c>
      <c r="I1348" s="1">
        <v>9495</v>
      </c>
      <c r="J1348" s="1">
        <v>3045</v>
      </c>
      <c r="K1348" s="4">
        <v>0.25</v>
      </c>
      <c r="L1348">
        <f>IF(Table1[[#This Row],[discount_percentage]]&gt;=0.5, 1,0)</f>
        <v>0</v>
      </c>
      <c r="M1348">
        <v>4.0999999999999996</v>
      </c>
      <c r="N1348" s="2">
        <v>4118</v>
      </c>
      <c r="O1348" s="5">
        <f>IF(Table1[[#This Row],[rating_count]]&lt;1000, 1, 0)</f>
        <v>0</v>
      </c>
      <c r="P1348" s="6">
        <f>Table1[[#This Row],[actual_price]]*Table1[[#This Row],[rating_count]]</f>
        <v>12539310</v>
      </c>
      <c r="Q1348" s="3" t="str">
        <f>IF(Table1[[#This Row],[discounted_price]]&lt;200, "₹ 200",IF(Table1[[#This Row],[discounted_price]]&lt;=500,"₹ 200-₹ 500", "&gt;₹ 500"))</f>
        <v>&gt;₹ 500</v>
      </c>
      <c r="R1348">
        <f>Table1[[#This Row],[rating]]*Table1[[#This Row],[rating_count]]</f>
        <v>16883.8</v>
      </c>
      <c r="S1348" t="str">
        <f>IF(Table1[[#This Row],[discount_percentage]]&lt;0.25, "Low", IF(Table1[[#This Row],[discount_percentage]]&lt;0.5, "Medium", "High"))</f>
        <v>Medium</v>
      </c>
    </row>
    <row r="1349" spans="1:19" x14ac:dyDescent="0.25">
      <c r="A1349" t="s">
        <v>2931</v>
      </c>
      <c r="B1349" t="s">
        <v>2932</v>
      </c>
      <c r="C1349" t="str">
        <f>TRIM(LEFT(Table1[[#This Row],[product_name]], FIND(" ", Table1[[#This Row],[product_name]], FIND(" ", Table1[[#This Row],[product_name]], FIND(" ", Table1[[#This Row],[product_name]])+1)+1)))</f>
        <v>Bajaj Majesty RX10</v>
      </c>
      <c r="D1349" t="str">
        <f>PROPER(Table1[[#This Row],[Column1]])</f>
        <v>Bajaj Majesty Rx10</v>
      </c>
      <c r="E1349" t="s">
        <v>1311</v>
      </c>
      <c r="F1349" t="s">
        <v>2219</v>
      </c>
      <c r="G1349" t="s">
        <v>2264</v>
      </c>
      <c r="H1349" t="s">
        <v>2276</v>
      </c>
      <c r="I1349" s="1">
        <v>7799</v>
      </c>
      <c r="J1349" s="1">
        <v>3080</v>
      </c>
      <c r="K1349" s="4">
        <v>0.28000000000000003</v>
      </c>
      <c r="L1349">
        <f>IF(Table1[[#This Row],[discount_percentage]]&gt;=0.5, 1,0)</f>
        <v>0</v>
      </c>
      <c r="M1349">
        <v>3.6</v>
      </c>
      <c r="N1349" s="2">
        <v>468</v>
      </c>
      <c r="O1349" s="5">
        <f>IF(Table1[[#This Row],[rating_count]]&lt;1000, 1, 0)</f>
        <v>1</v>
      </c>
      <c r="P1349" s="6">
        <f>Table1[[#This Row],[actual_price]]*Table1[[#This Row],[rating_count]]</f>
        <v>1441440</v>
      </c>
      <c r="Q1349" s="3" t="str">
        <f>IF(Table1[[#This Row],[discounted_price]]&lt;200, "₹ 200",IF(Table1[[#This Row],[discounted_price]]&lt;=500,"₹ 200-₹ 500", "&gt;₹ 500"))</f>
        <v>&gt;₹ 500</v>
      </c>
      <c r="R1349">
        <f>Table1[[#This Row],[rating]]*Table1[[#This Row],[rating_count]]</f>
        <v>1684.8</v>
      </c>
      <c r="S1349" t="str">
        <f>IF(Table1[[#This Row],[discount_percentage]]&lt;0.25, "Low", IF(Table1[[#This Row],[discount_percentage]]&lt;0.5, "Medium", "High"))</f>
        <v>Medium</v>
      </c>
    </row>
    <row r="1350" spans="1:19" x14ac:dyDescent="0.25">
      <c r="A1350" t="s">
        <v>2933</v>
      </c>
      <c r="B1350" t="s">
        <v>2934</v>
      </c>
      <c r="C1350" t="str">
        <f>TRIM(LEFT(Table1[[#This Row],[product_name]], FIND(" ", Table1[[#This Row],[product_name]], FIND(" ", Table1[[#This Row],[product_name]], FIND(" ", Table1[[#This Row],[product_name]])+1)+1)))</f>
        <v>Havells Ventil Air</v>
      </c>
      <c r="D1350" t="str">
        <f>PROPER(Table1[[#This Row],[Column1]])</f>
        <v>Havells Ventil Air</v>
      </c>
      <c r="E1350" t="s">
        <v>1311</v>
      </c>
      <c r="F1350" t="s">
        <v>2214</v>
      </c>
      <c r="G1350" t="s">
        <v>2215</v>
      </c>
      <c r="H1350" t="s">
        <v>2216</v>
      </c>
      <c r="I1350" s="1">
        <v>949</v>
      </c>
      <c r="J1350" s="1">
        <v>1890</v>
      </c>
      <c r="K1350" s="4">
        <v>0.26</v>
      </c>
      <c r="L1350">
        <f>IF(Table1[[#This Row],[discount_percentage]]&gt;=0.5, 1,0)</f>
        <v>0</v>
      </c>
      <c r="M1350">
        <v>4</v>
      </c>
      <c r="N1350" s="2">
        <v>8031</v>
      </c>
      <c r="O1350" s="5">
        <f>IF(Table1[[#This Row],[rating_count]]&lt;1000, 1, 0)</f>
        <v>0</v>
      </c>
      <c r="P1350" s="6">
        <f>Table1[[#This Row],[actual_price]]*Table1[[#This Row],[rating_count]]</f>
        <v>15178590</v>
      </c>
      <c r="Q1350" s="3" t="str">
        <f>IF(Table1[[#This Row],[discounted_price]]&lt;200, "₹ 200",IF(Table1[[#This Row],[discounted_price]]&lt;=500,"₹ 200-₹ 500", "&gt;₹ 500"))</f>
        <v>&gt;₹ 500</v>
      </c>
      <c r="R1350">
        <f>Table1[[#This Row],[rating]]*Table1[[#This Row],[rating_count]]</f>
        <v>32124</v>
      </c>
      <c r="S1350" t="str">
        <f>IF(Table1[[#This Row],[discount_percentage]]&lt;0.25, "Low", IF(Table1[[#This Row],[discount_percentage]]&lt;0.5, "Medium", "High"))</f>
        <v>Medium</v>
      </c>
    </row>
    <row r="1351" spans="1:19" x14ac:dyDescent="0.25">
      <c r="A1351" t="s">
        <v>2935</v>
      </c>
      <c r="B1351" t="s">
        <v>2936</v>
      </c>
      <c r="C1351" t="str">
        <f>TRIM(LEFT(Table1[[#This Row],[product_name]], FIND(" ", Table1[[#This Row],[product_name]], FIND(" ", Table1[[#This Row],[product_name]], FIND(" ", Table1[[#This Row],[product_name]])+1)+1)))</f>
        <v>Borosil Jumbo 1000-Watt</v>
      </c>
      <c r="D1351" t="str">
        <f>PROPER(Table1[[#This Row],[Column1]])</f>
        <v>Borosil Jumbo 1000-Watt</v>
      </c>
      <c r="E1351" t="s">
        <v>1311</v>
      </c>
      <c r="F1351" t="s">
        <v>2219</v>
      </c>
      <c r="G1351" t="s">
        <v>2264</v>
      </c>
      <c r="H1351" t="s">
        <v>2265</v>
      </c>
      <c r="I1351" s="1">
        <v>2790</v>
      </c>
      <c r="J1351" s="1">
        <v>3690</v>
      </c>
      <c r="K1351" s="4">
        <v>0.22</v>
      </c>
      <c r="L1351">
        <f>IF(Table1[[#This Row],[discount_percentage]]&gt;=0.5, 1,0)</f>
        <v>0</v>
      </c>
      <c r="M1351">
        <v>4.3</v>
      </c>
      <c r="N1351" s="2">
        <v>6987</v>
      </c>
      <c r="O1351" s="5">
        <f>IF(Table1[[#This Row],[rating_count]]&lt;1000, 1, 0)</f>
        <v>0</v>
      </c>
      <c r="P1351" s="6">
        <f>Table1[[#This Row],[actual_price]]*Table1[[#This Row],[rating_count]]</f>
        <v>25782030</v>
      </c>
      <c r="Q1351" s="3" t="str">
        <f>IF(Table1[[#This Row],[discounted_price]]&lt;200, "₹ 200",IF(Table1[[#This Row],[discounted_price]]&lt;=500,"₹ 200-₹ 500", "&gt;₹ 500"))</f>
        <v>&gt;₹ 500</v>
      </c>
      <c r="R1351">
        <f>Table1[[#This Row],[rating]]*Table1[[#This Row],[rating_count]]</f>
        <v>30044.1</v>
      </c>
      <c r="S1351" t="str">
        <f>IF(Table1[[#This Row],[discount_percentage]]&lt;0.25, "Low", IF(Table1[[#This Row],[discount_percentage]]&lt;0.5, "Medium", "High"))</f>
        <v>Low</v>
      </c>
    </row>
    <row r="1352" spans="1:19" x14ac:dyDescent="0.25">
      <c r="N1352"/>
      <c r="O1352"/>
      <c r="P1352"/>
      <c r="Q1352" s="7"/>
    </row>
    <row r="1353" spans="1:19" x14ac:dyDescent="0.25">
      <c r="N1353"/>
      <c r="O1353"/>
      <c r="P1353"/>
      <c r="Q1353" s="7"/>
    </row>
    <row r="1354" spans="1:19" x14ac:dyDescent="0.25">
      <c r="N1354"/>
      <c r="O1354"/>
      <c r="P1354"/>
      <c r="Q1354" s="7"/>
    </row>
    <row r="1355" spans="1:19" x14ac:dyDescent="0.25">
      <c r="N1355"/>
      <c r="O1355"/>
      <c r="P1355"/>
      <c r="Q1355" s="7"/>
    </row>
    <row r="1356" spans="1:19" x14ac:dyDescent="0.25">
      <c r="N1356"/>
      <c r="O1356"/>
      <c r="P1356"/>
      <c r="Q1356" s="7"/>
    </row>
    <row r="1357" spans="1:19" x14ac:dyDescent="0.25">
      <c r="N1357"/>
      <c r="O1357"/>
      <c r="P1357"/>
      <c r="Q1357" s="7"/>
    </row>
    <row r="1358" spans="1:19" x14ac:dyDescent="0.25">
      <c r="N1358"/>
      <c r="O1358"/>
      <c r="P1358"/>
      <c r="Q1358" s="7"/>
    </row>
    <row r="1359" spans="1:19" x14ac:dyDescent="0.25">
      <c r="N1359"/>
      <c r="O1359"/>
      <c r="P1359"/>
      <c r="Q1359" s="7"/>
    </row>
    <row r="1360" spans="1:19" x14ac:dyDescent="0.25">
      <c r="N1360"/>
      <c r="O1360"/>
      <c r="P1360"/>
      <c r="Q1360" s="7"/>
    </row>
    <row r="1361" spans="14:17" x14ac:dyDescent="0.25">
      <c r="N1361"/>
      <c r="O1361"/>
      <c r="P1361"/>
      <c r="Q1361" s="7"/>
    </row>
    <row r="1362" spans="14:17" x14ac:dyDescent="0.25">
      <c r="N1362"/>
      <c r="O1362"/>
      <c r="P1362"/>
      <c r="Q1362" s="7"/>
    </row>
    <row r="1363" spans="14:17" x14ac:dyDescent="0.25">
      <c r="N1363"/>
      <c r="O1363"/>
      <c r="P1363"/>
      <c r="Q1363" s="7"/>
    </row>
    <row r="1364" spans="14:17" x14ac:dyDescent="0.25">
      <c r="N1364"/>
      <c r="O1364"/>
      <c r="P1364"/>
      <c r="Q1364" s="7"/>
    </row>
    <row r="1365" spans="14:17" x14ac:dyDescent="0.25">
      <c r="N1365"/>
      <c r="O1365"/>
      <c r="P1365"/>
      <c r="Q1365" s="7"/>
    </row>
    <row r="1366" spans="14:17" x14ac:dyDescent="0.25">
      <c r="N1366"/>
      <c r="O1366"/>
      <c r="P1366"/>
      <c r="Q1366" s="7"/>
    </row>
    <row r="1367" spans="14:17" x14ac:dyDescent="0.25">
      <c r="N1367"/>
      <c r="O1367"/>
      <c r="P1367"/>
      <c r="Q1367" s="7"/>
    </row>
    <row r="1368" spans="14:17" x14ac:dyDescent="0.25">
      <c r="N1368"/>
      <c r="O1368"/>
      <c r="P1368"/>
      <c r="Q1368" s="7"/>
    </row>
    <row r="1369" spans="14:17" x14ac:dyDescent="0.25">
      <c r="N1369"/>
      <c r="O1369"/>
      <c r="P1369"/>
      <c r="Q1369" s="7"/>
    </row>
    <row r="1370" spans="14:17" x14ac:dyDescent="0.25">
      <c r="N1370"/>
      <c r="O1370"/>
      <c r="P1370"/>
      <c r="Q1370" s="7"/>
    </row>
    <row r="1371" spans="14:17" x14ac:dyDescent="0.25">
      <c r="N1371"/>
      <c r="O1371"/>
      <c r="P1371"/>
      <c r="Q1371" s="7"/>
    </row>
    <row r="1372" spans="14:17" x14ac:dyDescent="0.25">
      <c r="N1372"/>
      <c r="O1372"/>
      <c r="P1372"/>
      <c r="Q1372" s="7"/>
    </row>
    <row r="1373" spans="14:17" x14ac:dyDescent="0.25">
      <c r="N1373"/>
      <c r="O1373"/>
      <c r="P1373"/>
      <c r="Q1373" s="7"/>
    </row>
    <row r="1374" spans="14:17" x14ac:dyDescent="0.25">
      <c r="N1374"/>
      <c r="O1374"/>
      <c r="P1374"/>
      <c r="Q1374" s="7"/>
    </row>
    <row r="1375" spans="14:17" x14ac:dyDescent="0.25">
      <c r="N1375"/>
      <c r="O1375"/>
      <c r="P1375"/>
      <c r="Q1375" s="7"/>
    </row>
    <row r="1376" spans="14:17" x14ac:dyDescent="0.25">
      <c r="N1376"/>
      <c r="O1376"/>
      <c r="P1376"/>
      <c r="Q1376" s="7"/>
    </row>
    <row r="1377" spans="14:17" x14ac:dyDescent="0.25">
      <c r="N1377"/>
      <c r="O1377"/>
      <c r="P1377"/>
      <c r="Q1377" s="7"/>
    </row>
    <row r="1378" spans="14:17" x14ac:dyDescent="0.25">
      <c r="N1378"/>
      <c r="O1378"/>
      <c r="P1378"/>
      <c r="Q1378" s="7"/>
    </row>
    <row r="1379" spans="14:17" x14ac:dyDescent="0.25">
      <c r="N1379"/>
      <c r="O1379"/>
      <c r="P1379"/>
      <c r="Q1379" s="7"/>
    </row>
    <row r="1380" spans="14:17" x14ac:dyDescent="0.25">
      <c r="N1380"/>
      <c r="O1380"/>
      <c r="P1380"/>
      <c r="Q1380" s="7"/>
    </row>
    <row r="1381" spans="14:17" x14ac:dyDescent="0.25">
      <c r="N1381"/>
      <c r="O1381"/>
      <c r="P1381"/>
      <c r="Q1381" s="7"/>
    </row>
    <row r="1382" spans="14:17" x14ac:dyDescent="0.25">
      <c r="N1382"/>
      <c r="O1382"/>
      <c r="P1382"/>
      <c r="Q1382" s="7"/>
    </row>
    <row r="1383" spans="14:17" x14ac:dyDescent="0.25">
      <c r="N1383"/>
      <c r="O1383"/>
      <c r="P1383"/>
      <c r="Q1383" s="7"/>
    </row>
    <row r="1384" spans="14:17" x14ac:dyDescent="0.25">
      <c r="N1384"/>
      <c r="O1384"/>
      <c r="P1384"/>
      <c r="Q1384" s="7"/>
    </row>
    <row r="1385" spans="14:17" x14ac:dyDescent="0.25">
      <c r="N1385"/>
      <c r="O1385"/>
      <c r="P1385"/>
      <c r="Q1385" s="7"/>
    </row>
    <row r="1386" spans="14:17" x14ac:dyDescent="0.25">
      <c r="N1386"/>
      <c r="O1386"/>
      <c r="P1386"/>
      <c r="Q1386" s="7"/>
    </row>
    <row r="1387" spans="14:17" x14ac:dyDescent="0.25">
      <c r="N1387"/>
      <c r="O1387"/>
      <c r="P1387"/>
      <c r="Q1387" s="7"/>
    </row>
    <row r="1388" spans="14:17" x14ac:dyDescent="0.25">
      <c r="N1388"/>
      <c r="O1388"/>
      <c r="P1388"/>
      <c r="Q1388" s="7"/>
    </row>
    <row r="1389" spans="14:17" x14ac:dyDescent="0.25">
      <c r="N1389"/>
      <c r="O1389"/>
      <c r="P1389"/>
      <c r="Q1389" s="7"/>
    </row>
    <row r="1390" spans="14:17" x14ac:dyDescent="0.25">
      <c r="N1390"/>
      <c r="O1390"/>
      <c r="P1390"/>
      <c r="Q1390" s="7"/>
    </row>
    <row r="1391" spans="14:17" x14ac:dyDescent="0.25">
      <c r="N1391"/>
      <c r="O1391"/>
      <c r="P1391"/>
      <c r="Q1391" s="7"/>
    </row>
    <row r="1392" spans="14:17" x14ac:dyDescent="0.25">
      <c r="N1392"/>
      <c r="O1392"/>
      <c r="P1392"/>
      <c r="Q1392" s="7"/>
    </row>
    <row r="1393" spans="14:17" x14ac:dyDescent="0.25">
      <c r="N1393"/>
      <c r="O1393"/>
      <c r="P1393"/>
      <c r="Q1393" s="7"/>
    </row>
    <row r="1394" spans="14:17" x14ac:dyDescent="0.25">
      <c r="N1394"/>
      <c r="O1394"/>
      <c r="P1394"/>
      <c r="Q1394" s="7"/>
    </row>
    <row r="1395" spans="14:17" x14ac:dyDescent="0.25">
      <c r="N1395"/>
      <c r="O1395"/>
      <c r="P1395"/>
      <c r="Q1395" s="7"/>
    </row>
    <row r="1396" spans="14:17" x14ac:dyDescent="0.25">
      <c r="N1396"/>
      <c r="O1396"/>
      <c r="P1396"/>
      <c r="Q1396" s="7"/>
    </row>
    <row r="1397" spans="14:17" x14ac:dyDescent="0.25">
      <c r="N1397"/>
      <c r="O1397"/>
      <c r="P1397"/>
      <c r="Q1397" s="7"/>
    </row>
    <row r="1398" spans="14:17" x14ac:dyDescent="0.25">
      <c r="N1398"/>
      <c r="O1398"/>
      <c r="P1398"/>
      <c r="Q1398" s="7"/>
    </row>
    <row r="1399" spans="14:17" x14ac:dyDescent="0.25">
      <c r="N1399"/>
      <c r="O1399"/>
      <c r="P1399"/>
      <c r="Q1399" s="7"/>
    </row>
    <row r="1400" spans="14:17" x14ac:dyDescent="0.25">
      <c r="N1400"/>
      <c r="O1400"/>
      <c r="P1400"/>
      <c r="Q1400" s="7"/>
    </row>
    <row r="1401" spans="14:17" x14ac:dyDescent="0.25">
      <c r="N1401"/>
      <c r="O1401"/>
      <c r="P1401"/>
      <c r="Q1401" s="7"/>
    </row>
    <row r="1402" spans="14:17" x14ac:dyDescent="0.25">
      <c r="N1402"/>
      <c r="O1402"/>
      <c r="P1402"/>
      <c r="Q1402" s="7"/>
    </row>
    <row r="1403" spans="14:17" x14ac:dyDescent="0.25">
      <c r="N1403"/>
      <c r="O1403"/>
      <c r="P1403"/>
      <c r="Q1403" s="7"/>
    </row>
    <row r="1404" spans="14:17" x14ac:dyDescent="0.25">
      <c r="N1404"/>
      <c r="O1404"/>
      <c r="P1404"/>
      <c r="Q1404" s="7"/>
    </row>
    <row r="1405" spans="14:17" x14ac:dyDescent="0.25">
      <c r="N1405"/>
      <c r="O1405"/>
      <c r="P1405"/>
      <c r="Q1405" s="7"/>
    </row>
    <row r="1406" spans="14:17" x14ac:dyDescent="0.25">
      <c r="N1406"/>
      <c r="O1406"/>
      <c r="P1406"/>
      <c r="Q1406" s="7"/>
    </row>
    <row r="1407" spans="14:17" x14ac:dyDescent="0.25">
      <c r="N1407"/>
      <c r="O1407"/>
      <c r="P1407"/>
      <c r="Q1407" s="7"/>
    </row>
    <row r="1408" spans="14:17" x14ac:dyDescent="0.25">
      <c r="N1408"/>
      <c r="O1408"/>
      <c r="P1408"/>
      <c r="Q1408" s="7"/>
    </row>
    <row r="1409" spans="14:17" x14ac:dyDescent="0.25">
      <c r="N1409"/>
      <c r="O1409"/>
      <c r="P1409"/>
      <c r="Q1409" s="7"/>
    </row>
    <row r="1410" spans="14:17" x14ac:dyDescent="0.25">
      <c r="N1410"/>
      <c r="O1410"/>
      <c r="P1410"/>
      <c r="Q1410" s="7"/>
    </row>
    <row r="1411" spans="14:17" x14ac:dyDescent="0.25">
      <c r="N1411"/>
      <c r="O1411"/>
      <c r="P1411"/>
      <c r="Q1411" s="7"/>
    </row>
    <row r="1412" spans="14:17" x14ac:dyDescent="0.25">
      <c r="N1412"/>
      <c r="O1412"/>
      <c r="P1412"/>
      <c r="Q1412" s="7"/>
    </row>
    <row r="1413" spans="14:17" x14ac:dyDescent="0.25">
      <c r="N1413"/>
      <c r="O1413"/>
      <c r="P1413"/>
      <c r="Q1413" s="7"/>
    </row>
    <row r="1414" spans="14:17" x14ac:dyDescent="0.25">
      <c r="N1414"/>
      <c r="O1414"/>
      <c r="P1414"/>
      <c r="Q1414" s="7"/>
    </row>
    <row r="1415" spans="14:17" x14ac:dyDescent="0.25">
      <c r="N1415"/>
      <c r="O1415"/>
      <c r="P1415"/>
      <c r="Q1415" s="7"/>
    </row>
    <row r="1416" spans="14:17" x14ac:dyDescent="0.25">
      <c r="N1416"/>
      <c r="O1416"/>
      <c r="P1416"/>
      <c r="Q1416" s="7"/>
    </row>
    <row r="1417" spans="14:17" x14ac:dyDescent="0.25">
      <c r="N1417"/>
      <c r="O1417"/>
      <c r="P1417"/>
      <c r="Q1417" s="7"/>
    </row>
    <row r="1418" spans="14:17" x14ac:dyDescent="0.25">
      <c r="N1418"/>
      <c r="O1418"/>
      <c r="P1418"/>
      <c r="Q1418" s="7"/>
    </row>
    <row r="1419" spans="14:17" x14ac:dyDescent="0.25">
      <c r="N1419"/>
      <c r="O1419"/>
      <c r="P1419"/>
      <c r="Q1419" s="7"/>
    </row>
    <row r="1420" spans="14:17" x14ac:dyDescent="0.25">
      <c r="N1420"/>
      <c r="O1420"/>
      <c r="P1420"/>
      <c r="Q1420" s="7"/>
    </row>
    <row r="1421" spans="14:17" x14ac:dyDescent="0.25">
      <c r="N1421"/>
      <c r="O1421"/>
      <c r="P1421"/>
      <c r="Q1421" s="7"/>
    </row>
    <row r="1422" spans="14:17" x14ac:dyDescent="0.25">
      <c r="N1422"/>
      <c r="O1422"/>
      <c r="P1422"/>
      <c r="Q1422" s="7"/>
    </row>
    <row r="1423" spans="14:17" x14ac:dyDescent="0.25">
      <c r="N1423"/>
      <c r="O1423"/>
      <c r="P1423"/>
      <c r="Q1423" s="7"/>
    </row>
    <row r="1424" spans="14:17" x14ac:dyDescent="0.25">
      <c r="N1424"/>
      <c r="O1424"/>
      <c r="P1424"/>
      <c r="Q1424" s="7"/>
    </row>
    <row r="1425" spans="14:17" x14ac:dyDescent="0.25">
      <c r="N1425"/>
      <c r="O1425"/>
      <c r="P1425"/>
      <c r="Q1425" s="7"/>
    </row>
    <row r="1426" spans="14:17" x14ac:dyDescent="0.25">
      <c r="N1426"/>
      <c r="O1426"/>
      <c r="P1426"/>
      <c r="Q1426" s="7"/>
    </row>
    <row r="1427" spans="14:17" x14ac:dyDescent="0.25">
      <c r="N1427"/>
      <c r="O1427"/>
      <c r="P1427"/>
      <c r="Q1427" s="7"/>
    </row>
    <row r="1428" spans="14:17" x14ac:dyDescent="0.25">
      <c r="N1428"/>
      <c r="O1428"/>
      <c r="P1428"/>
      <c r="Q1428" s="7"/>
    </row>
    <row r="1429" spans="14:17" x14ac:dyDescent="0.25">
      <c r="N1429"/>
      <c r="O1429"/>
      <c r="P1429"/>
      <c r="Q1429" s="7"/>
    </row>
    <row r="1430" spans="14:17" x14ac:dyDescent="0.25">
      <c r="N1430"/>
      <c r="O1430"/>
      <c r="P1430"/>
      <c r="Q1430" s="7"/>
    </row>
    <row r="1431" spans="14:17" x14ac:dyDescent="0.25">
      <c r="N1431"/>
      <c r="O1431"/>
      <c r="P1431"/>
      <c r="Q1431" s="7"/>
    </row>
    <row r="1432" spans="14:17" x14ac:dyDescent="0.25">
      <c r="N1432"/>
      <c r="O1432"/>
      <c r="P1432"/>
      <c r="Q1432" s="7"/>
    </row>
    <row r="1433" spans="14:17" x14ac:dyDescent="0.25">
      <c r="N1433"/>
      <c r="O1433"/>
      <c r="P1433"/>
      <c r="Q1433" s="7"/>
    </row>
    <row r="1434" spans="14:17" x14ac:dyDescent="0.25">
      <c r="N1434"/>
      <c r="O1434"/>
      <c r="P1434"/>
      <c r="Q1434" s="7"/>
    </row>
    <row r="1435" spans="14:17" x14ac:dyDescent="0.25">
      <c r="N1435"/>
      <c r="O1435"/>
      <c r="P1435"/>
      <c r="Q1435" s="7"/>
    </row>
    <row r="1436" spans="14:17" x14ac:dyDescent="0.25">
      <c r="N1436"/>
      <c r="O1436"/>
      <c r="P1436"/>
      <c r="Q1436" s="7"/>
    </row>
    <row r="1437" spans="14:17" x14ac:dyDescent="0.25">
      <c r="N1437"/>
      <c r="O1437"/>
      <c r="P1437"/>
      <c r="Q1437" s="7"/>
    </row>
    <row r="1438" spans="14:17" x14ac:dyDescent="0.25">
      <c r="N1438"/>
      <c r="O1438"/>
      <c r="P1438"/>
      <c r="Q1438" s="7"/>
    </row>
    <row r="1439" spans="14:17" x14ac:dyDescent="0.25">
      <c r="N1439"/>
      <c r="O1439"/>
      <c r="P1439"/>
      <c r="Q1439" s="7"/>
    </row>
    <row r="1440" spans="14:17" x14ac:dyDescent="0.25">
      <c r="N1440"/>
      <c r="O1440"/>
      <c r="P1440"/>
      <c r="Q1440" s="7"/>
    </row>
    <row r="1441" spans="14:17" x14ac:dyDescent="0.25">
      <c r="N1441"/>
      <c r="O1441"/>
      <c r="P1441"/>
      <c r="Q1441" s="7"/>
    </row>
    <row r="1442" spans="14:17" x14ac:dyDescent="0.25">
      <c r="N1442"/>
      <c r="O1442"/>
      <c r="P1442"/>
      <c r="Q1442" s="7"/>
    </row>
    <row r="1443" spans="14:17" x14ac:dyDescent="0.25">
      <c r="N1443"/>
      <c r="O1443"/>
      <c r="P1443"/>
      <c r="Q1443" s="7"/>
    </row>
    <row r="1444" spans="14:17" x14ac:dyDescent="0.25">
      <c r="N1444"/>
      <c r="O1444"/>
      <c r="P1444"/>
      <c r="Q1444" s="7"/>
    </row>
    <row r="1445" spans="14:17" x14ac:dyDescent="0.25">
      <c r="N1445"/>
      <c r="O1445"/>
      <c r="P1445"/>
      <c r="Q1445" s="7"/>
    </row>
    <row r="1446" spans="14:17" x14ac:dyDescent="0.25">
      <c r="N1446"/>
      <c r="O1446"/>
      <c r="P1446"/>
      <c r="Q1446" s="7"/>
    </row>
    <row r="1447" spans="14:17" x14ac:dyDescent="0.25">
      <c r="N1447"/>
      <c r="O1447"/>
      <c r="P1447"/>
      <c r="Q1447" s="7"/>
    </row>
    <row r="1448" spans="14:17" x14ac:dyDescent="0.25">
      <c r="N1448"/>
      <c r="O1448"/>
      <c r="P1448"/>
      <c r="Q1448" s="7"/>
    </row>
    <row r="1449" spans="14:17" x14ac:dyDescent="0.25">
      <c r="N1449"/>
      <c r="O1449"/>
      <c r="P1449"/>
      <c r="Q1449" s="7"/>
    </row>
    <row r="1450" spans="14:17" x14ac:dyDescent="0.25">
      <c r="N1450"/>
      <c r="O1450"/>
      <c r="P1450"/>
      <c r="Q1450" s="7"/>
    </row>
    <row r="1451" spans="14:17" x14ac:dyDescent="0.25">
      <c r="N1451"/>
      <c r="O1451"/>
      <c r="P1451"/>
      <c r="Q1451" s="7"/>
    </row>
    <row r="1452" spans="14:17" x14ac:dyDescent="0.25">
      <c r="N1452"/>
      <c r="O1452"/>
      <c r="P1452"/>
      <c r="Q1452" s="7"/>
    </row>
    <row r="1453" spans="14:17" x14ac:dyDescent="0.25">
      <c r="N1453"/>
      <c r="O1453"/>
      <c r="P1453"/>
      <c r="Q1453" s="7"/>
    </row>
    <row r="1454" spans="14:17" x14ac:dyDescent="0.25">
      <c r="N1454"/>
      <c r="O1454"/>
      <c r="P1454"/>
      <c r="Q1454" s="7"/>
    </row>
    <row r="1455" spans="14:17" x14ac:dyDescent="0.25">
      <c r="N1455"/>
      <c r="O1455"/>
      <c r="P1455"/>
      <c r="Q1455" s="7"/>
    </row>
    <row r="1456" spans="14:17" x14ac:dyDescent="0.25">
      <c r="N1456"/>
      <c r="O1456"/>
      <c r="P1456"/>
      <c r="Q1456" s="7"/>
    </row>
    <row r="1457" spans="14:17" x14ac:dyDescent="0.25">
      <c r="N1457"/>
      <c r="O1457"/>
      <c r="P1457"/>
      <c r="Q1457" s="7"/>
    </row>
    <row r="1458" spans="14:17" x14ac:dyDescent="0.25">
      <c r="N1458"/>
      <c r="O1458"/>
      <c r="P1458"/>
      <c r="Q1458" s="7"/>
    </row>
    <row r="1459" spans="14:17" x14ac:dyDescent="0.25">
      <c r="N1459"/>
      <c r="O1459"/>
      <c r="P1459"/>
      <c r="Q1459" s="7"/>
    </row>
    <row r="1460" spans="14:17" x14ac:dyDescent="0.25">
      <c r="N1460"/>
      <c r="O1460"/>
      <c r="P1460"/>
      <c r="Q1460" s="7"/>
    </row>
    <row r="1461" spans="14:17" x14ac:dyDescent="0.25">
      <c r="N1461"/>
      <c r="O1461"/>
      <c r="P1461"/>
      <c r="Q1461" s="7"/>
    </row>
    <row r="1462" spans="14:17" x14ac:dyDescent="0.25">
      <c r="N1462"/>
      <c r="O1462"/>
      <c r="P1462"/>
      <c r="Q1462" s="7"/>
    </row>
    <row r="1463" spans="14:17" x14ac:dyDescent="0.25">
      <c r="N1463"/>
      <c r="O1463"/>
      <c r="P1463"/>
      <c r="Q1463" s="7"/>
    </row>
    <row r="1464" spans="14:17" x14ac:dyDescent="0.25">
      <c r="N1464"/>
      <c r="O1464"/>
      <c r="P1464"/>
      <c r="Q1464" s="7"/>
    </row>
    <row r="1465" spans="14:17" x14ac:dyDescent="0.25">
      <c r="N1465"/>
      <c r="O1465"/>
      <c r="P1465"/>
      <c r="Q1465" s="7"/>
    </row>
  </sheetData>
  <conditionalFormatting sqref="S2:S1351">
    <cfRule type="containsText" dxfId="2" priority="1" operator="containsText" text="High">
      <formula>NOT(ISERROR(SEARCH("High",S2)))</formula>
    </cfRule>
    <cfRule type="containsText" dxfId="1" priority="2" operator="containsText" text="Medium">
      <formula>NOT(ISERROR(SEARCH("Medium",S2)))</formula>
    </cfRule>
    <cfRule type="containsText" dxfId="0" priority="3" operator="containsText" text="Low">
      <formula>NOT(ISERROR(SEARCH("Low",S2)))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 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Adeshewa Oguntobi</cp:lastModifiedBy>
  <dcterms:created xsi:type="dcterms:W3CDTF">2025-07-01T10:51:42Z</dcterms:created>
  <dcterms:modified xsi:type="dcterms:W3CDTF">2025-07-04T22:10:30Z</dcterms:modified>
</cp:coreProperties>
</file>