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philliphartin/Google Drive/Documents/Ulster/PhD/Dissemination/Thesis/The Document/LaTex Thesis/Files/prevention-study-1/excel/"/>
    </mc:Choice>
  </mc:AlternateContent>
  <bookViews>
    <workbookView xWindow="0" yWindow="0" windowWidth="25600" windowHeight="16000" tabRatio="500"/>
  </bookViews>
  <sheets>
    <sheet name="Total" sheetId="1" r:id="rId1"/>
    <sheet name="MARS" sheetId="2" r:id="rId2"/>
    <sheet name="Re-evaluate Pilot - pjh" sheetId="4" r:id="rId3"/>
    <sheet name="Ulster-pjh" sheetId="3" r:id="rId4"/>
    <sheet name="PilotVsRe" sheetId="5" r:id="rId5"/>
    <sheet name="GM Ratings" sheetId="6" r:id="rId6"/>
    <sheet name="Raters" sheetId="7" r:id="rId7"/>
    <sheet name="Dataset Comparison" sheetId="8" r:id="rId8"/>
    <sheet name="DomainCoding" sheetId="9" r:id="rId9"/>
    <sheet name="ServiceCoding" sheetId="10" r:id="rId10"/>
    <sheet name="TrackingCoding" sheetId="12" r:id="rId11"/>
    <sheet name="Price Coding" sheetId="13" r:id="rId12"/>
    <sheet name="DiseaseSpecific" sheetId="11" r:id="rId13"/>
  </sheets>
  <definedNames>
    <definedName name="_xlnm._FilterDatabase" localSheetId="2" hidden="1">'Re-evaluate Pilot - pjh'!$A$2:$AF$2</definedName>
    <definedName name="_xlnm._FilterDatabase" localSheetId="0" hidden="1">Total!$A$1:$AC$98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8" i="7" l="1"/>
  <c r="AA12" i="7"/>
  <c r="AA16" i="7"/>
  <c r="AA20" i="7"/>
  <c r="AA24" i="7"/>
  <c r="AA34" i="7"/>
  <c r="AB29" i="7"/>
  <c r="AA29" i="7"/>
  <c r="AA7" i="7"/>
  <c r="AB7" i="7"/>
  <c r="AC7" i="7"/>
  <c r="AD7" i="7"/>
  <c r="AE7" i="7"/>
  <c r="AG7" i="7"/>
  <c r="AB8" i="7"/>
  <c r="AC8" i="7"/>
  <c r="AD8" i="7"/>
  <c r="AE8" i="7"/>
  <c r="AG8" i="7"/>
  <c r="AA9" i="7"/>
  <c r="AB9" i="7"/>
  <c r="AC9" i="7"/>
  <c r="AD9" i="7"/>
  <c r="AE9" i="7"/>
  <c r="AG9" i="7"/>
  <c r="AA10" i="7"/>
  <c r="AB10" i="7"/>
  <c r="AC10" i="7"/>
  <c r="AD10" i="7"/>
  <c r="AE10" i="7"/>
  <c r="AG10" i="7"/>
  <c r="AA11" i="7"/>
  <c r="AB11" i="7"/>
  <c r="AC11" i="7"/>
  <c r="AD11" i="7"/>
  <c r="AE11" i="7"/>
  <c r="AG11" i="7"/>
  <c r="AB12" i="7"/>
  <c r="AC12" i="7"/>
  <c r="AD12" i="7"/>
  <c r="AE12" i="7"/>
  <c r="AG12" i="7"/>
  <c r="AA13" i="7"/>
  <c r="AB13" i="7"/>
  <c r="AC13" i="7"/>
  <c r="AD13" i="7"/>
  <c r="AE13" i="7"/>
  <c r="AG13" i="7"/>
  <c r="AA14" i="7"/>
  <c r="AB14" i="7"/>
  <c r="AC14" i="7"/>
  <c r="AD14" i="7"/>
  <c r="AE14" i="7"/>
  <c r="AG14" i="7"/>
  <c r="AA15" i="7"/>
  <c r="AB15" i="7"/>
  <c r="AC15" i="7"/>
  <c r="AD15" i="7"/>
  <c r="AE15" i="7"/>
  <c r="AG15" i="7"/>
  <c r="AB16" i="7"/>
  <c r="AC16" i="7"/>
  <c r="AD16" i="7"/>
  <c r="AE16" i="7"/>
  <c r="AG16" i="7"/>
  <c r="AA17" i="7"/>
  <c r="AB17" i="7"/>
  <c r="AC17" i="7"/>
  <c r="AD17" i="7"/>
  <c r="AE17" i="7"/>
  <c r="AG17" i="7"/>
  <c r="AA18" i="7"/>
  <c r="AB18" i="7"/>
  <c r="AC18" i="7"/>
  <c r="AD18" i="7"/>
  <c r="AE18" i="7"/>
  <c r="AG18" i="7"/>
  <c r="AA19" i="7"/>
  <c r="AB19" i="7"/>
  <c r="AC19" i="7"/>
  <c r="AD19" i="7"/>
  <c r="AE19" i="7"/>
  <c r="AG19" i="7"/>
  <c r="AB20" i="7"/>
  <c r="AC20" i="7"/>
  <c r="AD20" i="7"/>
  <c r="AE20" i="7"/>
  <c r="AG20" i="7"/>
  <c r="AA21" i="7"/>
  <c r="AB21" i="7"/>
  <c r="AC21" i="7"/>
  <c r="AD21" i="7"/>
  <c r="AE21" i="7"/>
  <c r="AG21" i="7"/>
  <c r="AA22" i="7"/>
  <c r="AB22" i="7"/>
  <c r="AC22" i="7"/>
  <c r="AD22" i="7"/>
  <c r="AE22" i="7"/>
  <c r="AG22" i="7"/>
  <c r="AA23" i="7"/>
  <c r="AB23" i="7"/>
  <c r="AC23" i="7"/>
  <c r="AD23" i="7"/>
  <c r="AE23" i="7"/>
  <c r="AG23" i="7"/>
  <c r="AB24" i="7"/>
  <c r="AC24" i="7"/>
  <c r="AD24" i="7"/>
  <c r="AE24" i="7"/>
  <c r="AG24" i="7"/>
  <c r="AA25" i="7"/>
  <c r="AB25" i="7"/>
  <c r="AC25" i="7"/>
  <c r="AD25" i="7"/>
  <c r="AE25" i="7"/>
  <c r="AG25" i="7"/>
  <c r="AA26" i="7"/>
  <c r="AB26" i="7"/>
  <c r="AC26" i="7"/>
  <c r="AD26" i="7"/>
  <c r="AE26" i="7"/>
  <c r="AG26" i="7"/>
  <c r="AA27" i="7"/>
  <c r="AB27" i="7"/>
  <c r="AC27" i="7"/>
  <c r="AD27" i="7"/>
  <c r="AE27" i="7"/>
  <c r="AG27" i="7"/>
  <c r="AA28" i="7"/>
  <c r="AB28" i="7"/>
  <c r="AC28" i="7"/>
  <c r="AD28" i="7"/>
  <c r="AE28" i="7"/>
  <c r="AG28" i="7"/>
  <c r="AD29" i="7"/>
  <c r="AC29" i="7"/>
  <c r="AE29" i="7"/>
  <c r="AG29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A6" i="7"/>
  <c r="AB6" i="7"/>
  <c r="AC6" i="7"/>
  <c r="AD6" i="7"/>
  <c r="AE6" i="7"/>
  <c r="AG6" i="7"/>
  <c r="AF6" i="7"/>
  <c r="AC46" i="1"/>
  <c r="AB46" i="1"/>
  <c r="AC3" i="4"/>
  <c r="AB3" i="4"/>
  <c r="Z3" i="4"/>
  <c r="AA3" i="4"/>
  <c r="AE3" i="4"/>
  <c r="Z4" i="4"/>
  <c r="Z5" i="4"/>
  <c r="Z6" i="4"/>
  <c r="Z7" i="4"/>
  <c r="Z8" i="4"/>
  <c r="Z9" i="4"/>
  <c r="Z10" i="4"/>
  <c r="Z11" i="4"/>
  <c r="Z11" i="3"/>
  <c r="AA11" i="3"/>
  <c r="AB11" i="3"/>
  <c r="AC11" i="3"/>
  <c r="AD11" i="3"/>
  <c r="AF11" i="3"/>
  <c r="AC29" i="1"/>
  <c r="AC88" i="1"/>
  <c r="AC62" i="1"/>
  <c r="Z7" i="3"/>
  <c r="AA7" i="3"/>
  <c r="AB7" i="3"/>
  <c r="AC7" i="3"/>
  <c r="AD7" i="3"/>
  <c r="AF7" i="3"/>
  <c r="AC70" i="1"/>
  <c r="AC5" i="4"/>
  <c r="AF5" i="4"/>
  <c r="AC47" i="1"/>
  <c r="AE11" i="3"/>
  <c r="AB29" i="1"/>
  <c r="AB88" i="1"/>
  <c r="AB62" i="1"/>
  <c r="AE7" i="3"/>
  <c r="AB70" i="1"/>
  <c r="AE5" i="4"/>
  <c r="AB47" i="1"/>
  <c r="AA29" i="1"/>
  <c r="AA70" i="1"/>
  <c r="AA47" i="1"/>
  <c r="Z29" i="1"/>
  <c r="Z70" i="1"/>
  <c r="Z47" i="1"/>
  <c r="Y29" i="1"/>
  <c r="Y70" i="1"/>
  <c r="Y47" i="1"/>
  <c r="X29" i="1"/>
  <c r="X70" i="1"/>
  <c r="X47" i="1"/>
  <c r="W29" i="1"/>
  <c r="W70" i="1"/>
  <c r="W47" i="1"/>
  <c r="AB34" i="7"/>
  <c r="AC34" i="7"/>
  <c r="AD34" i="7"/>
  <c r="AE34" i="7"/>
  <c r="AF34" i="7"/>
  <c r="AG34" i="7"/>
  <c r="AA5" i="7"/>
  <c r="AB5" i="7"/>
  <c r="AC5" i="7"/>
  <c r="AD5" i="7"/>
  <c r="AE5" i="7"/>
  <c r="AG5" i="7"/>
  <c r="AF5" i="7"/>
  <c r="G6" i="8"/>
  <c r="G7" i="8"/>
  <c r="G8" i="8"/>
  <c r="G9" i="8"/>
  <c r="G10" i="8"/>
  <c r="G4" i="8"/>
  <c r="G5" i="8"/>
  <c r="G3" i="8"/>
  <c r="E4" i="8"/>
  <c r="E5" i="8"/>
  <c r="E6" i="8"/>
  <c r="E7" i="8"/>
  <c r="E8" i="8"/>
  <c r="E9" i="8"/>
  <c r="E10" i="8"/>
  <c r="E3" i="8"/>
  <c r="C10" i="8"/>
  <c r="C4" i="8"/>
  <c r="C5" i="8"/>
  <c r="C6" i="8"/>
  <c r="C7" i="8"/>
  <c r="C8" i="8"/>
  <c r="C9" i="8"/>
  <c r="C3" i="8"/>
  <c r="AA4" i="7"/>
  <c r="AB4" i="7"/>
  <c r="AC4" i="7"/>
  <c r="AD4" i="7"/>
  <c r="AE4" i="7"/>
  <c r="AF4" i="7"/>
  <c r="AG4" i="7"/>
  <c r="AA3" i="7"/>
  <c r="AB3" i="7"/>
  <c r="AC3" i="7"/>
  <c r="AD3" i="7"/>
  <c r="AE3" i="7"/>
  <c r="AG3" i="7"/>
  <c r="AF3" i="7"/>
  <c r="AA3" i="6"/>
  <c r="AB3" i="6"/>
  <c r="AC3" i="6"/>
  <c r="AD3" i="6"/>
  <c r="AE3" i="6"/>
  <c r="AG3" i="6"/>
  <c r="AF3" i="6"/>
  <c r="W50" i="1"/>
  <c r="W27" i="1"/>
  <c r="W15" i="1"/>
  <c r="W97" i="1"/>
  <c r="AA7" i="4"/>
  <c r="X50" i="1"/>
  <c r="X27" i="1"/>
  <c r="X15" i="1"/>
  <c r="X97" i="1"/>
  <c r="AB7" i="4"/>
  <c r="Y50" i="1"/>
  <c r="Y27" i="1"/>
  <c r="Y15" i="1"/>
  <c r="AB11" i="4"/>
  <c r="Y97" i="1"/>
  <c r="AC7" i="4"/>
  <c r="Z50" i="1"/>
  <c r="AC4" i="4"/>
  <c r="Z27" i="1"/>
  <c r="Z15" i="1"/>
  <c r="AC11" i="4"/>
  <c r="Z97" i="1"/>
  <c r="AA50" i="1"/>
  <c r="AA27" i="1"/>
  <c r="AA15" i="1"/>
  <c r="AA97" i="1"/>
  <c r="AE7" i="4"/>
  <c r="AB50" i="1"/>
  <c r="AE4" i="4"/>
  <c r="AB27" i="1"/>
  <c r="AB15" i="1"/>
  <c r="AE11" i="4"/>
  <c r="AB97" i="1"/>
  <c r="AF7" i="4"/>
  <c r="AC50" i="1"/>
  <c r="AF4" i="4"/>
  <c r="AC27" i="1"/>
  <c r="AF3" i="4"/>
  <c r="AC15" i="1"/>
  <c r="AF11" i="4"/>
  <c r="AC97" i="1"/>
  <c r="AB23" i="1"/>
  <c r="AB13" i="1"/>
  <c r="AB79" i="1"/>
  <c r="AC23" i="1"/>
  <c r="AC13" i="1"/>
  <c r="AC79" i="1"/>
  <c r="W49" i="1"/>
  <c r="AA6" i="4"/>
  <c r="X49" i="1"/>
  <c r="Y49" i="1"/>
  <c r="AC6" i="4"/>
  <c r="Z49" i="1"/>
  <c r="AA49" i="1"/>
  <c r="AB4" i="1"/>
  <c r="AE6" i="4"/>
  <c r="AB49" i="1"/>
  <c r="AC4" i="1"/>
  <c r="AF6" i="4"/>
  <c r="AC49" i="1"/>
  <c r="Z28" i="3"/>
  <c r="W57" i="1"/>
  <c r="AA28" i="3"/>
  <c r="X57" i="1"/>
  <c r="AB28" i="3"/>
  <c r="Y57" i="1"/>
  <c r="AC28" i="3"/>
  <c r="Z57" i="1"/>
  <c r="AD28" i="3"/>
  <c r="AA57" i="1"/>
  <c r="AE28" i="3"/>
  <c r="AB57" i="1"/>
  <c r="AF28" i="3"/>
  <c r="AC57" i="1"/>
  <c r="W56" i="1"/>
  <c r="X56" i="1"/>
  <c r="Y56" i="1"/>
  <c r="AC8" i="4"/>
  <c r="Z56" i="1"/>
  <c r="AA56" i="1"/>
  <c r="AE8" i="4"/>
  <c r="AB56" i="1"/>
  <c r="AB14" i="1"/>
  <c r="AB96" i="1"/>
  <c r="AF8" i="4"/>
  <c r="AC56" i="1"/>
  <c r="AC14" i="1"/>
  <c r="AC96" i="1"/>
  <c r="Z34" i="3"/>
  <c r="W80" i="1"/>
  <c r="W73" i="1"/>
  <c r="AA34" i="3"/>
  <c r="X80" i="1"/>
  <c r="X73" i="1"/>
  <c r="AB34" i="3"/>
  <c r="Y80" i="1"/>
  <c r="Y73" i="1"/>
  <c r="AC34" i="3"/>
  <c r="Z80" i="1"/>
  <c r="AC9" i="4"/>
  <c r="Z73" i="1"/>
  <c r="AD34" i="3"/>
  <c r="AA80" i="1"/>
  <c r="AA73" i="1"/>
  <c r="AE34" i="3"/>
  <c r="AB80" i="1"/>
  <c r="AE9" i="4"/>
  <c r="AB73" i="1"/>
  <c r="AF34" i="3"/>
  <c r="AC80" i="1"/>
  <c r="AF9" i="4"/>
  <c r="AC73" i="1"/>
  <c r="W87" i="1"/>
  <c r="X87" i="1"/>
  <c r="Y87" i="1"/>
  <c r="AC10" i="4"/>
  <c r="Z87" i="1"/>
  <c r="AA87" i="1"/>
  <c r="AB8" i="1"/>
  <c r="AE10" i="4"/>
  <c r="AB87" i="1"/>
  <c r="AB38" i="1"/>
  <c r="AC8" i="1"/>
  <c r="AF10" i="4"/>
  <c r="AC87" i="1"/>
  <c r="AC38" i="1"/>
  <c r="Z35" i="3"/>
  <c r="W16" i="1"/>
  <c r="AA35" i="3"/>
  <c r="X16" i="1"/>
  <c r="AB35" i="3"/>
  <c r="Y16" i="1"/>
  <c r="AC35" i="3"/>
  <c r="Z16" i="1"/>
  <c r="AD35" i="3"/>
  <c r="AA16" i="1"/>
  <c r="AE35" i="3"/>
  <c r="AB16" i="1"/>
  <c r="AF35" i="3"/>
  <c r="AC16" i="1"/>
  <c r="W28" i="1"/>
  <c r="B3" i="5"/>
  <c r="X28" i="1"/>
  <c r="C3" i="5"/>
  <c r="Y28" i="1"/>
  <c r="D3" i="5"/>
  <c r="Z28" i="1"/>
  <c r="E3" i="5"/>
  <c r="AA28" i="1"/>
  <c r="F3" i="5"/>
  <c r="AB61" i="1"/>
  <c r="AB40" i="1"/>
  <c r="AB22" i="1"/>
  <c r="AB28" i="1"/>
  <c r="G3" i="5"/>
  <c r="AC61" i="1"/>
  <c r="AC40" i="1"/>
  <c r="AC22" i="1"/>
  <c r="AC28" i="1"/>
  <c r="H3" i="5"/>
  <c r="Z6" i="3"/>
  <c r="W67" i="1"/>
  <c r="B4" i="5"/>
  <c r="AA6" i="3"/>
  <c r="X67" i="1"/>
  <c r="C4" i="5"/>
  <c r="AB6" i="3"/>
  <c r="Y67" i="1"/>
  <c r="D4" i="5"/>
  <c r="AC6" i="3"/>
  <c r="Z67" i="1"/>
  <c r="E4" i="5"/>
  <c r="AD6" i="3"/>
  <c r="AA67" i="1"/>
  <c r="F4" i="5"/>
  <c r="AB9" i="1"/>
  <c r="AE6" i="3"/>
  <c r="AB67" i="1"/>
  <c r="AB52" i="1"/>
  <c r="G4" i="5"/>
  <c r="AC9" i="1"/>
  <c r="AF6" i="3"/>
  <c r="AC67" i="1"/>
  <c r="AC52" i="1"/>
  <c r="H4" i="5"/>
  <c r="Z24" i="3"/>
  <c r="W17" i="1"/>
  <c r="B5" i="5"/>
  <c r="AA24" i="3"/>
  <c r="X17" i="1"/>
  <c r="C5" i="5"/>
  <c r="AB24" i="3"/>
  <c r="Y17" i="1"/>
  <c r="D5" i="5"/>
  <c r="AC24" i="3"/>
  <c r="Z17" i="1"/>
  <c r="E5" i="5"/>
  <c r="AD24" i="3"/>
  <c r="AA17" i="1"/>
  <c r="F5" i="5"/>
  <c r="AB24" i="1"/>
  <c r="AE24" i="3"/>
  <c r="AB17" i="1"/>
  <c r="AB26" i="1"/>
  <c r="AB30" i="1"/>
  <c r="G5" i="5"/>
  <c r="AC24" i="1"/>
  <c r="AF24" i="3"/>
  <c r="AC17" i="1"/>
  <c r="AC26" i="1"/>
  <c r="AC30" i="1"/>
  <c r="H5" i="5"/>
  <c r="Z18" i="3"/>
  <c r="W37" i="1"/>
  <c r="Z30" i="3"/>
  <c r="W3" i="1"/>
  <c r="W95" i="1"/>
  <c r="B6" i="5"/>
  <c r="AA18" i="3"/>
  <c r="X37" i="1"/>
  <c r="AA30" i="3"/>
  <c r="X3" i="1"/>
  <c r="X95" i="1"/>
  <c r="C6" i="5"/>
  <c r="AB18" i="3"/>
  <c r="Y37" i="1"/>
  <c r="AB30" i="3"/>
  <c r="Y3" i="1"/>
  <c r="Y95" i="1"/>
  <c r="D6" i="5"/>
  <c r="AC18" i="3"/>
  <c r="Z37" i="1"/>
  <c r="AC30" i="3"/>
  <c r="Z3" i="1"/>
  <c r="Z95" i="1"/>
  <c r="E6" i="5"/>
  <c r="AD18" i="3"/>
  <c r="AA37" i="1"/>
  <c r="AD30" i="3"/>
  <c r="AA3" i="1"/>
  <c r="AA95" i="1"/>
  <c r="F6" i="5"/>
  <c r="AE18" i="3"/>
  <c r="AB37" i="1"/>
  <c r="AE30" i="3"/>
  <c r="AB3" i="1"/>
  <c r="AB95" i="1"/>
  <c r="AB31" i="1"/>
  <c r="G6" i="5"/>
  <c r="AF18" i="3"/>
  <c r="AC37" i="1"/>
  <c r="AF30" i="3"/>
  <c r="AC3" i="1"/>
  <c r="AC95" i="1"/>
  <c r="AC31" i="1"/>
  <c r="H6" i="5"/>
  <c r="Z13" i="3"/>
  <c r="W32" i="1"/>
  <c r="B7" i="5"/>
  <c r="AA13" i="3"/>
  <c r="X32" i="1"/>
  <c r="C7" i="5"/>
  <c r="AB13" i="3"/>
  <c r="Y32" i="1"/>
  <c r="D7" i="5"/>
  <c r="AC13" i="3"/>
  <c r="Z32" i="1"/>
  <c r="E7" i="5"/>
  <c r="AD13" i="3"/>
  <c r="AA32" i="1"/>
  <c r="F7" i="5"/>
  <c r="AE13" i="3"/>
  <c r="AB32" i="1"/>
  <c r="G7" i="5"/>
  <c r="AF13" i="3"/>
  <c r="AC32" i="1"/>
  <c r="H7" i="5"/>
  <c r="W25" i="1"/>
  <c r="W33" i="1"/>
  <c r="B8" i="5"/>
  <c r="X25" i="1"/>
  <c r="X33" i="1"/>
  <c r="C8" i="5"/>
  <c r="Y25" i="1"/>
  <c r="Y33" i="1"/>
  <c r="D8" i="5"/>
  <c r="Z25" i="1"/>
  <c r="Z33" i="1"/>
  <c r="E8" i="5"/>
  <c r="AA25" i="1"/>
  <c r="AA33" i="1"/>
  <c r="F8" i="5"/>
  <c r="AB83" i="1"/>
  <c r="AB6" i="1"/>
  <c r="AB25" i="1"/>
  <c r="AB33" i="1"/>
  <c r="G8" i="5"/>
  <c r="AC83" i="1"/>
  <c r="AC6" i="1"/>
  <c r="AC25" i="1"/>
  <c r="AC33" i="1"/>
  <c r="H8" i="5"/>
  <c r="Z15" i="3"/>
  <c r="W42" i="1"/>
  <c r="B9" i="5"/>
  <c r="AA15" i="3"/>
  <c r="X42" i="1"/>
  <c r="C9" i="5"/>
  <c r="AB15" i="3"/>
  <c r="Y42" i="1"/>
  <c r="D9" i="5"/>
  <c r="AC15" i="3"/>
  <c r="Z42" i="1"/>
  <c r="E9" i="5"/>
  <c r="AD15" i="3"/>
  <c r="AA42" i="1"/>
  <c r="F9" i="5"/>
  <c r="AE15" i="3"/>
  <c r="AB42" i="1"/>
  <c r="AB84" i="1"/>
  <c r="AB48" i="1"/>
  <c r="AB43" i="1"/>
  <c r="AB34" i="1"/>
  <c r="G9" i="5"/>
  <c r="AF15" i="3"/>
  <c r="AC42" i="1"/>
  <c r="AC84" i="1"/>
  <c r="AC48" i="1"/>
  <c r="AC43" i="1"/>
  <c r="AC34" i="1"/>
  <c r="H9" i="5"/>
  <c r="W35" i="1"/>
  <c r="B10" i="5"/>
  <c r="X35" i="1"/>
  <c r="C10" i="5"/>
  <c r="Y35" i="1"/>
  <c r="D10" i="5"/>
  <c r="Z35" i="1"/>
  <c r="E10" i="5"/>
  <c r="AA35" i="1"/>
  <c r="F10" i="5"/>
  <c r="AB51" i="1"/>
  <c r="AB35" i="1"/>
  <c r="G10" i="5"/>
  <c r="AC51" i="1"/>
  <c r="AC35" i="1"/>
  <c r="H10" i="5"/>
  <c r="C2" i="5"/>
  <c r="D2" i="5"/>
  <c r="E2" i="5"/>
  <c r="F2" i="5"/>
  <c r="AB44" i="1"/>
  <c r="G2" i="5"/>
  <c r="AC44" i="1"/>
  <c r="H2" i="5"/>
  <c r="B2" i="5"/>
  <c r="AB6" i="4"/>
  <c r="AD6" i="4"/>
  <c r="AD7" i="4"/>
  <c r="AA10" i="4"/>
  <c r="AB10" i="4"/>
  <c r="AD10" i="4"/>
  <c r="AA9" i="4"/>
  <c r="AB9" i="4"/>
  <c r="AD9" i="4"/>
  <c r="AD3" i="4"/>
  <c r="AA4" i="4"/>
  <c r="AB4" i="4"/>
  <c r="AD4" i="4"/>
  <c r="AA11" i="4"/>
  <c r="AD11" i="4"/>
  <c r="AA5" i="4"/>
  <c r="AB5" i="4"/>
  <c r="AD5" i="4"/>
  <c r="AA8" i="4"/>
  <c r="AB8" i="4"/>
  <c r="AD8" i="4"/>
  <c r="Z4" i="3"/>
  <c r="Z5" i="3"/>
  <c r="Z8" i="3"/>
  <c r="Z9" i="3"/>
  <c r="Z10" i="3"/>
  <c r="Z12" i="3"/>
  <c r="Z14" i="3"/>
  <c r="Z16" i="3"/>
  <c r="Z17" i="3"/>
  <c r="Z19" i="3"/>
  <c r="Z20" i="3"/>
  <c r="Z21" i="3"/>
  <c r="Z22" i="3"/>
  <c r="Z23" i="3"/>
  <c r="Z25" i="3"/>
  <c r="Z26" i="3"/>
  <c r="Z27" i="3"/>
  <c r="Z29" i="3"/>
  <c r="Z31" i="3"/>
  <c r="Z32" i="3"/>
  <c r="Z33" i="3"/>
  <c r="Z36" i="3"/>
  <c r="Z37" i="3"/>
  <c r="Z38" i="3"/>
  <c r="AC10" i="3"/>
  <c r="Z3" i="3"/>
  <c r="AA3" i="3"/>
  <c r="AB3" i="3"/>
  <c r="AC3" i="3"/>
  <c r="AE3" i="3"/>
  <c r="AA10" i="3"/>
  <c r="AB10" i="3"/>
  <c r="AE10" i="3"/>
  <c r="AA22" i="3"/>
  <c r="AB22" i="3"/>
  <c r="AC22" i="3"/>
  <c r="AD22" i="3"/>
  <c r="AE22" i="3"/>
  <c r="AF22" i="3"/>
  <c r="W85" i="1"/>
  <c r="AA23" i="3"/>
  <c r="X85" i="1"/>
  <c r="AB23" i="3"/>
  <c r="Y85" i="1"/>
  <c r="AC23" i="3"/>
  <c r="Z85" i="1"/>
  <c r="AD23" i="3"/>
  <c r="AA85" i="1"/>
  <c r="AE23" i="3"/>
  <c r="AB85" i="1"/>
  <c r="AF23" i="3"/>
  <c r="AC85" i="1"/>
  <c r="W86" i="1"/>
  <c r="AA25" i="3"/>
  <c r="X86" i="1"/>
  <c r="AB25" i="3"/>
  <c r="Y86" i="1"/>
  <c r="AC25" i="3"/>
  <c r="Z86" i="1"/>
  <c r="AD25" i="3"/>
  <c r="AA86" i="1"/>
  <c r="AE25" i="3"/>
  <c r="AB86" i="1"/>
  <c r="AF25" i="3"/>
  <c r="AC86" i="1"/>
  <c r="W76" i="1"/>
  <c r="AA26" i="3"/>
  <c r="X76" i="1"/>
  <c r="AB26" i="3"/>
  <c r="Y76" i="1"/>
  <c r="AC26" i="3"/>
  <c r="Z76" i="1"/>
  <c r="AD26" i="3"/>
  <c r="AA76" i="1"/>
  <c r="AE26" i="3"/>
  <c r="AB76" i="1"/>
  <c r="AF26" i="3"/>
  <c r="AC76" i="1"/>
  <c r="W74" i="1"/>
  <c r="AA27" i="3"/>
  <c r="X74" i="1"/>
  <c r="AB27" i="3"/>
  <c r="Y74" i="1"/>
  <c r="AC27" i="3"/>
  <c r="Z74" i="1"/>
  <c r="AD27" i="3"/>
  <c r="AA74" i="1"/>
  <c r="AE27" i="3"/>
  <c r="AB74" i="1"/>
  <c r="AF27" i="3"/>
  <c r="AC74" i="1"/>
  <c r="W7" i="1"/>
  <c r="AA29" i="3"/>
  <c r="X7" i="1"/>
  <c r="AB29" i="3"/>
  <c r="Y7" i="1"/>
  <c r="AC29" i="3"/>
  <c r="Z7" i="1"/>
  <c r="AD29" i="3"/>
  <c r="AA7" i="1"/>
  <c r="AE29" i="3"/>
  <c r="AB7" i="1"/>
  <c r="AF29" i="3"/>
  <c r="AC7" i="1"/>
  <c r="W20" i="1"/>
  <c r="AA31" i="3"/>
  <c r="X20" i="1"/>
  <c r="AB31" i="3"/>
  <c r="Y20" i="1"/>
  <c r="AC31" i="3"/>
  <c r="Z20" i="1"/>
  <c r="AD31" i="3"/>
  <c r="AA20" i="1"/>
  <c r="AE31" i="3"/>
  <c r="AB20" i="1"/>
  <c r="AF31" i="3"/>
  <c r="AC20" i="1"/>
  <c r="W39" i="1"/>
  <c r="AA32" i="3"/>
  <c r="X39" i="1"/>
  <c r="AB32" i="3"/>
  <c r="Y39" i="1"/>
  <c r="AC32" i="3"/>
  <c r="Z39" i="1"/>
  <c r="AD32" i="3"/>
  <c r="AA39" i="1"/>
  <c r="AE32" i="3"/>
  <c r="AB39" i="1"/>
  <c r="AF32" i="3"/>
  <c r="AC39" i="1"/>
  <c r="W5" i="1"/>
  <c r="AA33" i="3"/>
  <c r="X5" i="1"/>
  <c r="AB33" i="3"/>
  <c r="Y5" i="1"/>
  <c r="AC33" i="3"/>
  <c r="Z5" i="1"/>
  <c r="AD33" i="3"/>
  <c r="AA5" i="1"/>
  <c r="AE33" i="3"/>
  <c r="AB5" i="1"/>
  <c r="AF33" i="3"/>
  <c r="AC5" i="1"/>
  <c r="W65" i="1"/>
  <c r="AA36" i="3"/>
  <c r="X65" i="1"/>
  <c r="AB36" i="3"/>
  <c r="Y65" i="1"/>
  <c r="AC36" i="3"/>
  <c r="Z65" i="1"/>
  <c r="AD36" i="3"/>
  <c r="AA65" i="1"/>
  <c r="AE36" i="3"/>
  <c r="AB65" i="1"/>
  <c r="AF36" i="3"/>
  <c r="AC65" i="1"/>
  <c r="W18" i="1"/>
  <c r="AA37" i="3"/>
  <c r="X18" i="1"/>
  <c r="AB37" i="3"/>
  <c r="Y18" i="1"/>
  <c r="AC37" i="3"/>
  <c r="Z18" i="1"/>
  <c r="AD37" i="3"/>
  <c r="AA18" i="1"/>
  <c r="AE37" i="3"/>
  <c r="AB18" i="1"/>
  <c r="AF37" i="3"/>
  <c r="AC18" i="1"/>
  <c r="W69" i="1"/>
  <c r="AA38" i="3"/>
  <c r="X69" i="1"/>
  <c r="AB38" i="3"/>
  <c r="Y69" i="1"/>
  <c r="AC38" i="3"/>
  <c r="Z69" i="1"/>
  <c r="AD38" i="3"/>
  <c r="AA69" i="1"/>
  <c r="AE38" i="3"/>
  <c r="AB69" i="1"/>
  <c r="AF38" i="3"/>
  <c r="AC69" i="1"/>
  <c r="W54" i="1"/>
  <c r="AA4" i="3"/>
  <c r="X54" i="1"/>
  <c r="AB4" i="3"/>
  <c r="Y54" i="1"/>
  <c r="AC4" i="3"/>
  <c r="Z54" i="1"/>
  <c r="AD4" i="3"/>
  <c r="AA54" i="1"/>
  <c r="AE4" i="3"/>
  <c r="AB54" i="1"/>
  <c r="AF4" i="3"/>
  <c r="AC54" i="1"/>
  <c r="AA5" i="3"/>
  <c r="AB5" i="3"/>
  <c r="AC5" i="3"/>
  <c r="AD5" i="3"/>
  <c r="AE5" i="3"/>
  <c r="AF5" i="3"/>
  <c r="W53" i="1"/>
  <c r="AA8" i="3"/>
  <c r="X53" i="1"/>
  <c r="AB8" i="3"/>
  <c r="Y53" i="1"/>
  <c r="AC8" i="3"/>
  <c r="Z53" i="1"/>
  <c r="AD8" i="3"/>
  <c r="AA53" i="1"/>
  <c r="AE8" i="3"/>
  <c r="AB53" i="1"/>
  <c r="AF8" i="3"/>
  <c r="AC53" i="1"/>
  <c r="W66" i="1"/>
  <c r="AA9" i="3"/>
  <c r="X66" i="1"/>
  <c r="AB9" i="3"/>
  <c r="Y66" i="1"/>
  <c r="AC9" i="3"/>
  <c r="Z66" i="1"/>
  <c r="AD9" i="3"/>
  <c r="AA66" i="1"/>
  <c r="AE9" i="3"/>
  <c r="AB66" i="1"/>
  <c r="AF9" i="3"/>
  <c r="AC66" i="1"/>
  <c r="AD10" i="3"/>
  <c r="AF10" i="3"/>
  <c r="AA12" i="3"/>
  <c r="AB12" i="3"/>
  <c r="AC12" i="3"/>
  <c r="AD12" i="3"/>
  <c r="AE12" i="3"/>
  <c r="AF12" i="3"/>
  <c r="W71" i="1"/>
  <c r="AA14" i="3"/>
  <c r="X71" i="1"/>
  <c r="AB14" i="3"/>
  <c r="Y71" i="1"/>
  <c r="AC14" i="3"/>
  <c r="Z71" i="1"/>
  <c r="AD14" i="3"/>
  <c r="AA71" i="1"/>
  <c r="AE14" i="3"/>
  <c r="AB71" i="1"/>
  <c r="AF14" i="3"/>
  <c r="AC71" i="1"/>
  <c r="W41" i="1"/>
  <c r="AA16" i="3"/>
  <c r="X41" i="1"/>
  <c r="AB16" i="3"/>
  <c r="Y41" i="1"/>
  <c r="AC16" i="3"/>
  <c r="Z41" i="1"/>
  <c r="AD16" i="3"/>
  <c r="AA41" i="1"/>
  <c r="AE16" i="3"/>
  <c r="AB41" i="1"/>
  <c r="AF16" i="3"/>
  <c r="AC41" i="1"/>
  <c r="W64" i="1"/>
  <c r="AA17" i="3"/>
  <c r="X64" i="1"/>
  <c r="AB17" i="3"/>
  <c r="Y64" i="1"/>
  <c r="AC17" i="3"/>
  <c r="Z64" i="1"/>
  <c r="AD17" i="3"/>
  <c r="AA64" i="1"/>
  <c r="AE17" i="3"/>
  <c r="AB64" i="1"/>
  <c r="AF17" i="3"/>
  <c r="AC64" i="1"/>
  <c r="W89" i="1"/>
  <c r="AA19" i="3"/>
  <c r="X89" i="1"/>
  <c r="AB19" i="3"/>
  <c r="Y89" i="1"/>
  <c r="AC19" i="3"/>
  <c r="Z89" i="1"/>
  <c r="AD19" i="3"/>
  <c r="AA89" i="1"/>
  <c r="AE19" i="3"/>
  <c r="AB89" i="1"/>
  <c r="AF19" i="3"/>
  <c r="AC89" i="1"/>
  <c r="W78" i="1"/>
  <c r="AA20" i="3"/>
  <c r="X78" i="1"/>
  <c r="AB20" i="3"/>
  <c r="Y78" i="1"/>
  <c r="AC20" i="3"/>
  <c r="Z78" i="1"/>
  <c r="AD20" i="3"/>
  <c r="AA78" i="1"/>
  <c r="AE20" i="3"/>
  <c r="AB78" i="1"/>
  <c r="AF20" i="3"/>
  <c r="AC78" i="1"/>
  <c r="W77" i="1"/>
  <c r="AA21" i="3"/>
  <c r="X77" i="1"/>
  <c r="AB21" i="3"/>
  <c r="Y77" i="1"/>
  <c r="AC21" i="3"/>
  <c r="Z77" i="1"/>
  <c r="AD21" i="3"/>
  <c r="AA77" i="1"/>
  <c r="AE21" i="3"/>
  <c r="AB77" i="1"/>
  <c r="AF21" i="3"/>
  <c r="AC77" i="1"/>
  <c r="AD3" i="3"/>
  <c r="AF3" i="3"/>
  <c r="AC55" i="1"/>
  <c r="AC72" i="1"/>
  <c r="AC68" i="1"/>
  <c r="AC45" i="1"/>
  <c r="AC75" i="1"/>
  <c r="AC63" i="1"/>
  <c r="AC12" i="1"/>
  <c r="AC94" i="1"/>
  <c r="AC92" i="1"/>
  <c r="AC21" i="1"/>
  <c r="AC59" i="1"/>
  <c r="AC90" i="1"/>
  <c r="AC82" i="1"/>
  <c r="AC19" i="1"/>
  <c r="AC81" i="1"/>
  <c r="AC60" i="1"/>
  <c r="AC98" i="1"/>
  <c r="AC10" i="1"/>
  <c r="AC91" i="1"/>
  <c r="AC58" i="1"/>
  <c r="AC2" i="1"/>
  <c r="AC93" i="1"/>
  <c r="AC11" i="1"/>
  <c r="AB68" i="1"/>
  <c r="AB45" i="1"/>
  <c r="AB75" i="1"/>
  <c r="AB63" i="1"/>
  <c r="AB12" i="1"/>
  <c r="AB94" i="1"/>
  <c r="AB92" i="1"/>
  <c r="AB21" i="1"/>
  <c r="AB59" i="1"/>
  <c r="AB90" i="1"/>
  <c r="AB82" i="1"/>
  <c r="AB19" i="1"/>
  <c r="AB81" i="1"/>
  <c r="AB60" i="1"/>
  <c r="AB98" i="1"/>
  <c r="AB10" i="1"/>
  <c r="AB91" i="1"/>
  <c r="AB58" i="1"/>
  <c r="AB2" i="1"/>
  <c r="AB93" i="1"/>
  <c r="AB11" i="1"/>
  <c r="AB72" i="1"/>
  <c r="AB55" i="1"/>
</calcChain>
</file>

<file path=xl/sharedStrings.xml><?xml version="1.0" encoding="utf-8"?>
<sst xmlns="http://schemas.openxmlformats.org/spreadsheetml/2006/main" count="1311" uniqueCount="351">
  <si>
    <t>App</t>
  </si>
  <si>
    <t>Engagement</t>
  </si>
  <si>
    <t>Functionality</t>
  </si>
  <si>
    <t>Aesthetics</t>
  </si>
  <si>
    <t>Information</t>
  </si>
  <si>
    <t>Subjective</t>
  </si>
  <si>
    <t>Headspace</t>
  </si>
  <si>
    <t>Momentum Challenge</t>
  </si>
  <si>
    <t>NIVEA pure and natural</t>
  </si>
  <si>
    <t>Bloom</t>
  </si>
  <si>
    <t>PTSD</t>
  </si>
  <si>
    <t>Stress</t>
  </si>
  <si>
    <t>Conscious</t>
  </si>
  <si>
    <t>Meditation</t>
  </si>
  <si>
    <t>Guided</t>
  </si>
  <si>
    <t>Deep	Relaxation	Silvia</t>
  </si>
  <si>
    <t>Breathe	Daily</t>
  </si>
  <si>
    <t>Meditation	Seconds	Lite</t>
  </si>
  <si>
    <t>Interpersonal	Dynamics</t>
  </si>
  <si>
    <t>We	Breathe</t>
  </si>
  <si>
    <t>Personal	Remedies</t>
  </si>
  <si>
    <t>Sleep	Easily</t>
  </si>
  <si>
    <t>iThoughtjournal</t>
  </si>
  <si>
    <t>iPhoria	Nature’s	Music</t>
  </si>
  <si>
    <t>Sleep	App	Insomnia</t>
  </si>
  <si>
    <t>Alpha	Mind	System</t>
  </si>
  <si>
    <t>Depression	Monitor</t>
  </si>
  <si>
    <t>Be	and	it	will	be</t>
  </si>
  <si>
    <t>Smiling Mind</t>
  </si>
  <si>
    <t>Brainy App</t>
  </si>
  <si>
    <t>PTSD Coach</t>
  </si>
  <si>
    <t>Healing Time</t>
  </si>
  <si>
    <t>Moodlytics-The Smart Mood Tracker</t>
  </si>
  <si>
    <t>Kissy Project</t>
  </si>
  <si>
    <t>Free Your Mind Hypnosis</t>
  </si>
  <si>
    <t>Tactical Breather</t>
  </si>
  <si>
    <t>Mindful Moments</t>
  </si>
  <si>
    <t>Stop Stress Pro</t>
  </si>
  <si>
    <t>Relax with Andrew Johnson</t>
  </si>
  <si>
    <t>Get	relaxed free - Personal Hypnosis</t>
  </si>
  <si>
    <t>ASK and Prevent Suicide</t>
  </si>
  <si>
    <t>EFT Clinic</t>
  </si>
  <si>
    <t>Mindfulness TS</t>
  </si>
  <si>
    <t>Gratitude Tree</t>
  </si>
  <si>
    <t>Yoga Fitness</t>
  </si>
  <si>
    <t>Stress Relsease Hypnosis</t>
  </si>
  <si>
    <t>20	Minute	Deep	Relaxing	Sleep	with Hypnosis</t>
  </si>
  <si>
    <t>The Guru With You</t>
  </si>
  <si>
    <t>Binaural Brian Game</t>
  </si>
  <si>
    <t>7	Second Meditation</t>
  </si>
  <si>
    <t>Art Helps Healing</t>
  </si>
  <si>
    <t>Mean</t>
  </si>
  <si>
    <t>Gray Matters</t>
  </si>
  <si>
    <t>Physical</t>
  </si>
  <si>
    <t>Multi</t>
  </si>
  <si>
    <t>Primary Domain</t>
  </si>
  <si>
    <t>In Flow - Mood and Emotion Diary</t>
  </si>
  <si>
    <t>Delivery</t>
  </si>
  <si>
    <t>Tracking</t>
  </si>
  <si>
    <t>StructuredProgression</t>
  </si>
  <si>
    <t>RatedBy</t>
  </si>
  <si>
    <t>MARS</t>
  </si>
  <si>
    <t>MARS-Pilot</t>
  </si>
  <si>
    <t>AD</t>
  </si>
  <si>
    <t>Cognitive</t>
  </si>
  <si>
    <t>Dietary</t>
  </si>
  <si>
    <t>Gamification</t>
  </si>
  <si>
    <t>Badges</t>
  </si>
  <si>
    <t>Social</t>
  </si>
  <si>
    <t>Badges,</t>
  </si>
  <si>
    <t>Badges, Points</t>
  </si>
  <si>
    <t>Summary</t>
  </si>
  <si>
    <t>Meditation Guide</t>
  </si>
  <si>
    <t>Pricing</t>
  </si>
  <si>
    <t>Subscription</t>
  </si>
  <si>
    <t>Subscription Unlock</t>
  </si>
  <si>
    <t>Free</t>
  </si>
  <si>
    <t>Social driven</t>
  </si>
  <si>
    <t>Cosmetic</t>
  </si>
  <si>
    <t>Self Tracking Mood</t>
  </si>
  <si>
    <t>Age</t>
  </si>
  <si>
    <t>All</t>
  </si>
  <si>
    <t>Teen</t>
  </si>
  <si>
    <t>Adult</t>
  </si>
  <si>
    <t>Education</t>
  </si>
  <si>
    <t>Score</t>
  </si>
  <si>
    <t>Education, Self-assessment</t>
  </si>
  <si>
    <t>Points</t>
  </si>
  <si>
    <t>Education, Self-reporting</t>
  </si>
  <si>
    <t>Musical Meditation</t>
  </si>
  <si>
    <t>Free/Paid</t>
  </si>
  <si>
    <t>Freemium</t>
  </si>
  <si>
    <t>Experience</t>
  </si>
  <si>
    <t>Education, Gaming</t>
  </si>
  <si>
    <t>Self</t>
  </si>
  <si>
    <t>Text</t>
  </si>
  <si>
    <t>Multimedia</t>
  </si>
  <si>
    <t>Audio</t>
  </si>
  <si>
    <t>MultipleDomains</t>
  </si>
  <si>
    <t>Educational</t>
  </si>
  <si>
    <t>Games</t>
  </si>
  <si>
    <t>DiseaseSpecific</t>
  </si>
  <si>
    <t>Service Summary</t>
  </si>
  <si>
    <t>Guide</t>
  </si>
  <si>
    <t>Timer</t>
  </si>
  <si>
    <t>AudioVisual Experience</t>
  </si>
  <si>
    <t>HumanaVitality</t>
  </si>
  <si>
    <t>Connected</t>
  </si>
  <si>
    <t>Wellness Program</t>
  </si>
  <si>
    <t>Points, Badges</t>
  </si>
  <si>
    <t>Images</t>
  </si>
  <si>
    <t>Professional Training Tool</t>
  </si>
  <si>
    <t>Stress Relief</t>
  </si>
  <si>
    <t>Anxiety</t>
  </si>
  <si>
    <t>Anorexia</t>
  </si>
  <si>
    <t>Motivation building</t>
  </si>
  <si>
    <t>Everyday	Health	with	Acupressure</t>
  </si>
  <si>
    <t>Text and Video</t>
  </si>
  <si>
    <t>Video</t>
  </si>
  <si>
    <t>Alternative Medicine</t>
  </si>
  <si>
    <t>Paid</t>
  </si>
  <si>
    <t>Hot Body Yoga</t>
  </si>
  <si>
    <t>Text and Audio</t>
  </si>
  <si>
    <t>Image and Audio</t>
  </si>
  <si>
    <t>Yoga Guide</t>
  </si>
  <si>
    <t>TotalAwake</t>
  </si>
  <si>
    <t>Diet</t>
  </si>
  <si>
    <t>Sleep</t>
  </si>
  <si>
    <t>Smoking</t>
  </si>
  <si>
    <t>Guided Meditation</t>
  </si>
  <si>
    <t>Progression</t>
  </si>
  <si>
    <t xml:space="preserve">Paid/Addons </t>
  </si>
  <si>
    <t>Mini-games to relieve stress</t>
  </si>
  <si>
    <t>Self-help for Anxiety Management</t>
  </si>
  <si>
    <t>University led app to guide reduction of stress</t>
  </si>
  <si>
    <t>Stress Journal/Diary</t>
  </si>
  <si>
    <t>NA</t>
  </si>
  <si>
    <t>Natural foods for disease prevention</t>
  </si>
  <si>
    <t>Prevention of Many</t>
  </si>
  <si>
    <t>Document events of stress</t>
  </si>
  <si>
    <t>Image</t>
  </si>
  <si>
    <t>Text, Image, Audio, Video</t>
  </si>
  <si>
    <t>Image, Audio, Video</t>
  </si>
  <si>
    <t>Education tool for EFT</t>
  </si>
  <si>
    <t>Suicide</t>
  </si>
  <si>
    <t>Suicide Prevention tool</t>
  </si>
  <si>
    <t>In-App</t>
  </si>
  <si>
    <t>Insomnia</t>
  </si>
  <si>
    <t>Visual/Auditory sleep aid</t>
  </si>
  <si>
    <t>Audio, Video</t>
  </si>
  <si>
    <t>Depression</t>
  </si>
  <si>
    <t>Depression tracking</t>
  </si>
  <si>
    <t>Journal for gratitude</t>
  </si>
  <si>
    <t>Total Mean(-subjectivity)</t>
  </si>
  <si>
    <t>Mindfulness Meditation - Guided</t>
  </si>
  <si>
    <t>Guided Yoga</t>
  </si>
  <si>
    <t>Guided Self-Assessment</t>
  </si>
  <si>
    <t>Addons</t>
  </si>
  <si>
    <t>Mental Workout</t>
  </si>
  <si>
    <t>Sleep Guide</t>
  </si>
  <si>
    <t>Companion app for book</t>
  </si>
  <si>
    <t>Depression, Insomnia, Alzheimers</t>
  </si>
  <si>
    <t>Binural beats to relax the mind for meditation</t>
  </si>
  <si>
    <t>Reaction Time by sleep-2-peak</t>
  </si>
  <si>
    <t>Divine	Chants to overcome Fear, Anxiety and Depression</t>
  </si>
  <si>
    <t>Mindfulness Aid</t>
  </si>
  <si>
    <t>Tests reaction times to improve sleep?</t>
  </si>
  <si>
    <t>Chants to help meditate</t>
  </si>
  <si>
    <t>Image, Audio</t>
  </si>
  <si>
    <t>Images to relax user</t>
  </si>
  <si>
    <t>PJH</t>
  </si>
  <si>
    <t>Luminosity</t>
  </si>
  <si>
    <t>Elevate - Brain Training</t>
  </si>
  <si>
    <t>NeuroNation - Brain Training</t>
  </si>
  <si>
    <t>Peak</t>
  </si>
  <si>
    <t>Image, Audio, Video, Games</t>
  </si>
  <si>
    <t>Structured Brain Training app</t>
  </si>
  <si>
    <t>Points, Rankings</t>
  </si>
  <si>
    <t>Points, Rankings, Badges</t>
  </si>
  <si>
    <t>LifeSum - The Health Movement</t>
  </si>
  <si>
    <t>MyFitnessPal</t>
  </si>
  <si>
    <t>Google Fit</t>
  </si>
  <si>
    <t>FitBit</t>
  </si>
  <si>
    <t>Water Your Body</t>
  </si>
  <si>
    <t>Fabulous: Motivate Me</t>
  </si>
  <si>
    <t>Pedometer &amp; Weight Loss Coach</t>
  </si>
  <si>
    <t>Healthy Recipes Free App</t>
  </si>
  <si>
    <t>Healthy Eating and Fitness</t>
  </si>
  <si>
    <t>Moves</t>
  </si>
  <si>
    <t>Happier</t>
  </si>
  <si>
    <t>Smoke Free, stop smoking help</t>
  </si>
  <si>
    <t>Quit smoking slowly</t>
  </si>
  <si>
    <t>Quit smoking - QuitNow!</t>
  </si>
  <si>
    <t>Get Rich or Die Smoking</t>
  </si>
  <si>
    <t>Sleep as Android</t>
  </si>
  <si>
    <t>Calm - Meditate, Sleep, Relax</t>
  </si>
  <si>
    <t>Sleep Better with Runtastic</t>
  </si>
  <si>
    <t>pzizz - deep sleep &amp; power nap</t>
  </si>
  <si>
    <t>prevent alzheimer with maze</t>
  </si>
  <si>
    <t>Memory Trainer</t>
  </si>
  <si>
    <t>Anti Alzheimer App</t>
  </si>
  <si>
    <t>30 Day Fit Challenges Workout</t>
  </si>
  <si>
    <t>Couch to 5K</t>
  </si>
  <si>
    <t>Headspace - meditation</t>
  </si>
  <si>
    <t>Agonyapp - Relationship Advice</t>
  </si>
  <si>
    <t>Relationship rules</t>
  </si>
  <si>
    <t>Build Lasting Relationship</t>
  </si>
  <si>
    <t>My BP Coach</t>
  </si>
  <si>
    <t>Coach.me - Instant Coaching</t>
  </si>
  <si>
    <t>Noom Coach: Weight Loss Plan</t>
  </si>
  <si>
    <t>Text, Image</t>
  </si>
  <si>
    <t>Self, Connected</t>
  </si>
  <si>
    <t>General Health Improvement via Diet and Exercise</t>
  </si>
  <si>
    <t>Feedback</t>
  </si>
  <si>
    <t>Graphs</t>
  </si>
  <si>
    <t>Food tracking</t>
  </si>
  <si>
    <t>Targets</t>
  </si>
  <si>
    <t>Image, Graphs</t>
  </si>
  <si>
    <t>Automatic activity tracking</t>
  </si>
  <si>
    <t>Target, Points</t>
  </si>
  <si>
    <t>Connected, Self</t>
  </si>
  <si>
    <t>Points, Targets, Badges</t>
  </si>
  <si>
    <t>Free, Companion</t>
  </si>
  <si>
    <t>Water tracking</t>
  </si>
  <si>
    <t>Target</t>
  </si>
  <si>
    <t>Text,Image</t>
  </si>
  <si>
    <t>Lifestyle coaching, motivation app</t>
  </si>
  <si>
    <t>Step Counter</t>
  </si>
  <si>
    <t>Goals, Rankings</t>
  </si>
  <si>
    <t xml:space="preserve">Social cooking </t>
  </si>
  <si>
    <t>Cooking guide</t>
  </si>
  <si>
    <t>Maps, Graphs</t>
  </si>
  <si>
    <t>Automatic travel tracker</t>
  </si>
  <si>
    <t>Gratitude sharing platform</t>
  </si>
  <si>
    <t>Text, Graph</t>
  </si>
  <si>
    <t>Quit smoking app</t>
  </si>
  <si>
    <t>Text, Image, Video</t>
  </si>
  <si>
    <t>Image, Video</t>
  </si>
  <si>
    <t>Quit smoking app - related to disease risk</t>
  </si>
  <si>
    <t>Targets, Rankings, Badges, Disease Risk</t>
  </si>
  <si>
    <t>Targets, Achievements</t>
  </si>
  <si>
    <t>On Device</t>
  </si>
  <si>
    <t>Connected, On Device, Self</t>
  </si>
  <si>
    <t>Sleep tracker</t>
  </si>
  <si>
    <t>Meditiation/Sleep aid</t>
  </si>
  <si>
    <t>On Device, Self</t>
  </si>
  <si>
    <t xml:space="preserve">Sleep aid </t>
  </si>
  <si>
    <t>Game</t>
  </si>
  <si>
    <t>Game set within a maze</t>
  </si>
  <si>
    <t>Improve memory via memory games</t>
  </si>
  <si>
    <t>Math puzzles</t>
  </si>
  <si>
    <t>Fitness program</t>
  </si>
  <si>
    <t>Challenges</t>
  </si>
  <si>
    <t>Text, Images</t>
  </si>
  <si>
    <t>Badges, Points, Challenges</t>
  </si>
  <si>
    <t>Text, Images, Audio, Video</t>
  </si>
  <si>
    <t>Meditation program</t>
  </si>
  <si>
    <t>Community</t>
  </si>
  <si>
    <t>Relationship/Social advice</t>
  </si>
  <si>
    <t>Relationship tips</t>
  </si>
  <si>
    <t>Blood Pressure</t>
  </si>
  <si>
    <t>BP measuring tool for anaylsis from GP</t>
  </si>
  <si>
    <t>Private Coach service for multiple domains</t>
  </si>
  <si>
    <t>Text, Image, Coach</t>
  </si>
  <si>
    <t>Text, Graph, Coach</t>
  </si>
  <si>
    <t>Targets, Badges, Points</t>
  </si>
  <si>
    <t>Entertainment</t>
  </si>
  <si>
    <t>Interest</t>
  </si>
  <si>
    <t>Customisation</t>
  </si>
  <si>
    <t>Interactivity</t>
  </si>
  <si>
    <t>Target Group</t>
  </si>
  <si>
    <t>Performance</t>
  </si>
  <si>
    <t>Ease of Use</t>
  </si>
  <si>
    <t>Navigation</t>
  </si>
  <si>
    <t>Gestural Design</t>
  </si>
  <si>
    <t>Layout</t>
  </si>
  <si>
    <t>Graphics</t>
  </si>
  <si>
    <t>Visual Appeal</t>
  </si>
  <si>
    <t>Matches description</t>
  </si>
  <si>
    <t>Goals</t>
  </si>
  <si>
    <t>Quality</t>
  </si>
  <si>
    <t>Quantity</t>
  </si>
  <si>
    <t>Visual</t>
  </si>
  <si>
    <t>Credibility</t>
  </si>
  <si>
    <t>Evidence-base</t>
  </si>
  <si>
    <t>Recommend?</t>
  </si>
  <si>
    <t>Pay?</t>
  </si>
  <si>
    <t>Overall Rating</t>
  </si>
  <si>
    <t>How often would use?</t>
  </si>
  <si>
    <t>iPhoria Nature’s Music</t>
  </si>
  <si>
    <t>Sleep Easily</t>
  </si>
  <si>
    <t>Personal Remedies</t>
  </si>
  <si>
    <t>Breathe Daily</t>
  </si>
  <si>
    <t>Everyday Health with Acupressure</t>
  </si>
  <si>
    <t>We Breathe</t>
  </si>
  <si>
    <t>Interpersonal Dynamics</t>
  </si>
  <si>
    <t>Meditation Seconds Lite</t>
  </si>
  <si>
    <t>MARS-Pilot-PJH</t>
  </si>
  <si>
    <t>pMARSMean</t>
  </si>
  <si>
    <t>pMean</t>
  </si>
  <si>
    <t>pEngagement</t>
  </si>
  <si>
    <t>pFunctionality</t>
  </si>
  <si>
    <t>pAesthetics</t>
  </si>
  <si>
    <t>pInformation</t>
  </si>
  <si>
    <t>pSubjective</t>
  </si>
  <si>
    <t>rEngagement</t>
  </si>
  <si>
    <t>rFunctionality</t>
  </si>
  <si>
    <t>rAesthetics</t>
  </si>
  <si>
    <t>rInformation</t>
  </si>
  <si>
    <t>rSubjective</t>
  </si>
  <si>
    <t>rMARSMean</t>
  </si>
  <si>
    <t>rMean</t>
  </si>
  <si>
    <t>Rater</t>
  </si>
  <si>
    <t>Discipline</t>
  </si>
  <si>
    <t>ComputerScience</t>
  </si>
  <si>
    <t>Medicine</t>
  </si>
  <si>
    <t>Ian Cleland</t>
  </si>
  <si>
    <t>Ceara McCool</t>
  </si>
  <si>
    <t>Phillip Hartin</t>
  </si>
  <si>
    <t>Scores</t>
  </si>
  <si>
    <t>PhillipHartin</t>
  </si>
  <si>
    <t>NeilMcGeown</t>
  </si>
  <si>
    <t>MARS Score</t>
  </si>
  <si>
    <t>True Mean</t>
  </si>
  <si>
    <t>Domain</t>
  </si>
  <si>
    <t>Additional</t>
  </si>
  <si>
    <t>Total</t>
  </si>
  <si>
    <t>%</t>
  </si>
  <si>
    <t>n</t>
  </si>
  <si>
    <t>Id</t>
  </si>
  <si>
    <t>None</t>
  </si>
  <si>
    <t>BP</t>
  </si>
  <si>
    <t>Many (overall health)</t>
  </si>
  <si>
    <t>Self (manual)</t>
  </si>
  <si>
    <t>A. Headspace - meditation</t>
  </si>
  <si>
    <t>B. Mindful Moments</t>
  </si>
  <si>
    <t>C. Gray Matters</t>
  </si>
  <si>
    <t>B. Conscious</t>
  </si>
  <si>
    <t>C = GM</t>
  </si>
  <si>
    <t>A. PTSD Coach</t>
  </si>
  <si>
    <t>Tech</t>
  </si>
  <si>
    <t>Alex Beadel</t>
  </si>
  <si>
    <t>Anna Lee</t>
  </si>
  <si>
    <t>Gray Matters-- Peer Reviewed</t>
  </si>
  <si>
    <t>TARGET</t>
  </si>
  <si>
    <t>EXPERT</t>
  </si>
  <si>
    <t>D. Water Your Body</t>
  </si>
  <si>
    <t>MARS Score (-subjectivity)</t>
  </si>
  <si>
    <t xml:space="preserve">D = </t>
  </si>
  <si>
    <t xml:space="preserve">B = MARS </t>
  </si>
  <si>
    <t>A = MARS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</si>
</sst>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1"/>
      <color theme="1"/>
      <name val="Inconsolata"/>
    </font>
    <font>
      <sz val="11"/>
      <color theme="1"/>
      <name val="Inconsolata"/>
    </font>
    <font>
      <sz val="11"/>
      <color rgb="FF212121"/>
      <name val="Inconsolata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Inconsolata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5A0F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8" fillId="0" borderId="0" xfId="0" applyFont="1"/>
    <xf numFmtId="0" fontId="8" fillId="0" borderId="0" xfId="0" applyFont="1" applyAlignment="1">
      <alignment horizontal="left"/>
    </xf>
    <xf numFmtId="2" fontId="8" fillId="0" borderId="0" xfId="0" applyNumberFormat="1" applyFont="1"/>
    <xf numFmtId="0" fontId="4" fillId="0" borderId="2" xfId="0" applyFont="1" applyBorder="1" applyAlignment="1"/>
    <xf numFmtId="0" fontId="4" fillId="0" borderId="3" xfId="0" applyFont="1" applyBorder="1" applyAlignment="1"/>
    <xf numFmtId="0" fontId="1" fillId="0" borderId="0" xfId="0" applyFont="1" applyAlignment="1"/>
    <xf numFmtId="2" fontId="0" fillId="0" borderId="0" xfId="0" applyNumberFormat="1"/>
    <xf numFmtId="0" fontId="4" fillId="0" borderId="0" xfId="0" applyFont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10" fillId="0" borderId="1" xfId="0" applyFont="1" applyFill="1" applyBorder="1"/>
    <xf numFmtId="0" fontId="4" fillId="0" borderId="1" xfId="0" applyFont="1" applyBorder="1"/>
    <xf numFmtId="164" fontId="0" fillId="0" borderId="1" xfId="0" applyNumberFormat="1" applyBorder="1"/>
    <xf numFmtId="164" fontId="4" fillId="0" borderId="1" xfId="0" applyNumberFormat="1" applyFont="1" applyBorder="1"/>
    <xf numFmtId="0" fontId="2" fillId="4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0" fontId="0" fillId="9" borderId="0" xfId="0" applyFont="1" applyFill="1"/>
    <xf numFmtId="0" fontId="0" fillId="9" borderId="0" xfId="0" applyFont="1" applyFill="1" applyBorder="1" applyAlignment="1">
      <alignment horizontal="center"/>
    </xf>
    <xf numFmtId="2" fontId="0" fillId="9" borderId="0" xfId="0" applyNumberFormat="1" applyFont="1" applyFill="1" applyAlignment="1">
      <alignment horizontal="center"/>
    </xf>
    <xf numFmtId="2" fontId="0" fillId="7" borderId="0" xfId="0" applyNumberFormat="1" applyFont="1" applyFill="1" applyAlignment="1">
      <alignment horizontal="center"/>
    </xf>
    <xf numFmtId="0" fontId="8" fillId="10" borderId="0" xfId="0" applyFont="1" applyFill="1"/>
    <xf numFmtId="0" fontId="0" fillId="10" borderId="0" xfId="0" applyFill="1"/>
    <xf numFmtId="2" fontId="0" fillId="0" borderId="0" xfId="0" applyNumberForma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colors>
    <mruColors>
      <color rgb="FFD5A0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C98"/>
  <sheetViews>
    <sheetView tabSelected="1" workbookViewId="0">
      <pane ySplit="1" topLeftCell="A2" activePane="bottomLeft" state="frozen"/>
      <selection activeCell="N1" sqref="N1"/>
      <selection pane="bottomLeft" activeCell="AA7" sqref="AA7"/>
    </sheetView>
  </sheetViews>
  <sheetFormatPr baseColWidth="10" defaultRowHeight="16" x14ac:dyDescent="0.2"/>
  <cols>
    <col min="1" max="1" width="37.1640625" customWidth="1"/>
    <col min="2" max="2" width="18.1640625" hidden="1" customWidth="1"/>
    <col min="3" max="3" width="10.5" hidden="1" customWidth="1"/>
    <col min="4" max="4" width="7.1640625" hidden="1" customWidth="1"/>
    <col min="5" max="5" width="11.5" hidden="1" customWidth="1"/>
    <col min="6" max="6" width="8.33203125" hidden="1" customWidth="1"/>
    <col min="7" max="7" width="8.6640625" hidden="1" customWidth="1"/>
    <col min="8" max="8" width="8.5" hidden="1" customWidth="1"/>
    <col min="9" max="9" width="10.83203125" hidden="1" customWidth="1"/>
    <col min="10" max="10" width="17.33203125" hidden="1" customWidth="1"/>
    <col min="11" max="11" width="24" hidden="1" customWidth="1"/>
    <col min="12" max="12" width="11.1640625" hidden="1" customWidth="1"/>
    <col min="13" max="13" width="25" hidden="1" customWidth="1"/>
    <col min="14" max="14" width="9.33203125" hidden="1" customWidth="1"/>
    <col min="15" max="15" width="17.5" hidden="1" customWidth="1"/>
    <col min="16" max="16" width="23" hidden="1" customWidth="1"/>
    <col min="17" max="17" width="30.5" hidden="1" customWidth="1"/>
    <col min="18" max="18" width="44.1640625" hidden="1" customWidth="1"/>
    <col min="19" max="19" width="23.1640625" hidden="1" customWidth="1"/>
    <col min="20" max="20" width="6.5" hidden="1" customWidth="1"/>
    <col min="21" max="21" width="18.5" hidden="1" customWidth="1"/>
    <col min="22" max="22" width="14" bestFit="1" customWidth="1"/>
    <col min="23" max="23" width="14.1640625" bestFit="1" customWidth="1"/>
    <col min="24" max="24" width="14.6640625" bestFit="1" customWidth="1"/>
    <col min="25" max="25" width="12.33203125" bestFit="1" customWidth="1"/>
    <col min="28" max="28" width="12.33203125" customWidth="1"/>
    <col min="29" max="29" width="8.5" bestFit="1" customWidth="1"/>
  </cols>
  <sheetData>
    <row r="1" spans="1:29" x14ac:dyDescent="0.2">
      <c r="A1" s="1" t="s">
        <v>0</v>
      </c>
      <c r="B1" s="1" t="s">
        <v>98</v>
      </c>
      <c r="C1" s="1" t="s">
        <v>53</v>
      </c>
      <c r="D1" s="1" t="s">
        <v>126</v>
      </c>
      <c r="E1" s="1" t="s">
        <v>64</v>
      </c>
      <c r="F1" s="1" t="s">
        <v>127</v>
      </c>
      <c r="G1" s="1" t="s">
        <v>11</v>
      </c>
      <c r="H1" s="1" t="s">
        <v>68</v>
      </c>
      <c r="I1" s="1" t="s">
        <v>128</v>
      </c>
      <c r="J1" s="1" t="s">
        <v>55</v>
      </c>
      <c r="K1" s="1" t="s">
        <v>99</v>
      </c>
      <c r="L1" s="1" t="s">
        <v>58</v>
      </c>
      <c r="M1" s="1" t="s">
        <v>96</v>
      </c>
      <c r="N1" s="1" t="s">
        <v>68</v>
      </c>
      <c r="O1" s="1" t="s">
        <v>102</v>
      </c>
      <c r="P1" s="1" t="s">
        <v>59</v>
      </c>
      <c r="Q1" s="1" t="s">
        <v>101</v>
      </c>
      <c r="R1" s="1" t="s">
        <v>71</v>
      </c>
      <c r="S1" s="1" t="s">
        <v>66</v>
      </c>
      <c r="T1" s="1" t="s">
        <v>80</v>
      </c>
      <c r="U1" s="1" t="s">
        <v>73</v>
      </c>
      <c r="V1" s="1" t="s">
        <v>60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347</v>
      </c>
      <c r="AC1" s="1" t="s">
        <v>51</v>
      </c>
    </row>
    <row r="2" spans="1:29" x14ac:dyDescent="0.2">
      <c r="A2" s="2" t="s">
        <v>46</v>
      </c>
      <c r="B2" s="2" t="b">
        <v>0</v>
      </c>
      <c r="C2" s="2"/>
      <c r="D2" s="2"/>
      <c r="E2" s="2"/>
      <c r="F2" s="2" t="b">
        <v>1</v>
      </c>
      <c r="G2" s="2"/>
      <c r="H2" s="2"/>
      <c r="I2" s="2"/>
      <c r="J2" s="3" t="s">
        <v>127</v>
      </c>
      <c r="K2" s="2" t="s">
        <v>97</v>
      </c>
      <c r="L2" s="2"/>
      <c r="M2" s="2"/>
      <c r="N2" s="2" t="b">
        <v>0</v>
      </c>
      <c r="O2" s="2" t="s">
        <v>57</v>
      </c>
      <c r="P2" s="2" t="b">
        <v>1</v>
      </c>
      <c r="Q2" s="2"/>
      <c r="R2" s="2" t="s">
        <v>159</v>
      </c>
      <c r="S2" s="2"/>
      <c r="T2" s="2" t="s">
        <v>83</v>
      </c>
      <c r="U2" s="2" t="s">
        <v>120</v>
      </c>
      <c r="V2" s="2" t="s">
        <v>61</v>
      </c>
      <c r="W2" s="2">
        <v>1.9</v>
      </c>
      <c r="X2" s="2">
        <v>3.63</v>
      </c>
      <c r="Y2" s="2">
        <v>2.83</v>
      </c>
      <c r="Z2" s="2">
        <v>2.98</v>
      </c>
      <c r="AA2" s="2">
        <v>1.25</v>
      </c>
      <c r="AB2" s="4">
        <f>AVERAGE(W2:Z2)</f>
        <v>2.835</v>
      </c>
      <c r="AC2" s="4">
        <f>AVERAGE(W2:AA2)</f>
        <v>2.5179999999999998</v>
      </c>
    </row>
    <row r="3" spans="1:29" x14ac:dyDescent="0.2">
      <c r="A3" s="7" t="s">
        <v>201</v>
      </c>
      <c r="B3" s="2" t="b">
        <v>0</v>
      </c>
      <c r="C3" s="2" t="b">
        <v>1</v>
      </c>
      <c r="D3" s="2"/>
      <c r="E3" s="2"/>
      <c r="F3" s="2"/>
      <c r="G3" s="2"/>
      <c r="H3" s="2"/>
      <c r="I3" s="2"/>
      <c r="J3" s="2" t="s">
        <v>53</v>
      </c>
      <c r="K3" s="2" t="s">
        <v>210</v>
      </c>
      <c r="L3" s="2" t="s">
        <v>94</v>
      </c>
      <c r="M3" s="2" t="s">
        <v>140</v>
      </c>
      <c r="N3" s="2" t="b">
        <v>0</v>
      </c>
      <c r="O3" s="2" t="s">
        <v>58</v>
      </c>
      <c r="P3" s="2" t="b">
        <v>1</v>
      </c>
      <c r="Q3" s="2"/>
      <c r="R3" s="2" t="s">
        <v>251</v>
      </c>
      <c r="S3" s="2" t="s">
        <v>252</v>
      </c>
      <c r="T3" s="2" t="s">
        <v>83</v>
      </c>
      <c r="U3" s="2" t="s">
        <v>76</v>
      </c>
      <c r="V3" s="2" t="s">
        <v>170</v>
      </c>
      <c r="W3" s="4">
        <f>'Ulster-pjh'!Z30</f>
        <v>3.6</v>
      </c>
      <c r="X3" s="4">
        <f>'Ulster-pjh'!AA30</f>
        <v>4</v>
      </c>
      <c r="Y3" s="4">
        <f>'Ulster-pjh'!AB30</f>
        <v>4</v>
      </c>
      <c r="Z3" s="4">
        <f>'Ulster-pjh'!AC30</f>
        <v>3</v>
      </c>
      <c r="AA3" s="4">
        <f>'Ulster-pjh'!AD30</f>
        <v>3.75</v>
      </c>
      <c r="AB3" s="4">
        <f>'Ulster-pjh'!AE30</f>
        <v>3.65</v>
      </c>
      <c r="AC3" s="4">
        <f>'Ulster-pjh'!AF30</f>
        <v>3.6700000000000004</v>
      </c>
    </row>
    <row r="4" spans="1:29" x14ac:dyDescent="0.2">
      <c r="A4" s="2" t="s">
        <v>49</v>
      </c>
      <c r="B4" s="2" t="b">
        <v>0</v>
      </c>
      <c r="C4" s="2"/>
      <c r="D4" s="2"/>
      <c r="E4" s="2"/>
      <c r="F4" s="2"/>
      <c r="G4" s="2" t="b">
        <v>1</v>
      </c>
      <c r="H4" s="2"/>
      <c r="I4" s="2"/>
      <c r="J4" s="3" t="s">
        <v>11</v>
      </c>
      <c r="K4" s="2" t="s">
        <v>95</v>
      </c>
      <c r="L4" s="2"/>
      <c r="M4" s="2"/>
      <c r="N4" s="2" t="b">
        <v>0</v>
      </c>
      <c r="O4" s="2" t="s">
        <v>57</v>
      </c>
      <c r="P4" s="2" t="b">
        <v>0</v>
      </c>
      <c r="Q4" s="2"/>
      <c r="R4" s="2" t="s">
        <v>165</v>
      </c>
      <c r="S4" s="2"/>
      <c r="T4" s="2" t="s">
        <v>83</v>
      </c>
      <c r="U4" s="2" t="s">
        <v>76</v>
      </c>
      <c r="V4" s="2" t="s">
        <v>61</v>
      </c>
      <c r="W4" s="2">
        <v>1.6</v>
      </c>
      <c r="X4" s="2">
        <v>4.38</v>
      </c>
      <c r="Y4" s="2">
        <v>2</v>
      </c>
      <c r="Z4" s="2">
        <v>2.7</v>
      </c>
      <c r="AA4" s="2">
        <v>1.38</v>
      </c>
      <c r="AB4" s="4">
        <f>AVERAGE(W4:Z4)</f>
        <v>2.67</v>
      </c>
      <c r="AC4" s="4">
        <f>AVERAGE(W4:AA4)</f>
        <v>2.4119999999999999</v>
      </c>
    </row>
    <row r="5" spans="1:29" x14ac:dyDescent="0.2">
      <c r="A5" s="7" t="s">
        <v>204</v>
      </c>
      <c r="B5" s="2" t="b">
        <v>0</v>
      </c>
      <c r="C5" s="2"/>
      <c r="D5" s="2"/>
      <c r="E5" s="2"/>
      <c r="F5" s="2"/>
      <c r="G5" s="2"/>
      <c r="H5" s="2" t="b">
        <v>1</v>
      </c>
      <c r="I5" s="2"/>
      <c r="J5" s="2" t="s">
        <v>68</v>
      </c>
      <c r="K5" s="2" t="s">
        <v>95</v>
      </c>
      <c r="L5" s="2"/>
      <c r="M5" s="2"/>
      <c r="N5" s="2" t="b">
        <v>1</v>
      </c>
      <c r="O5" s="2" t="s">
        <v>257</v>
      </c>
      <c r="P5" s="2" t="b">
        <v>0</v>
      </c>
      <c r="Q5" s="2"/>
      <c r="R5" s="2" t="s">
        <v>258</v>
      </c>
      <c r="S5" s="2"/>
      <c r="T5" s="2" t="s">
        <v>83</v>
      </c>
      <c r="U5" s="2" t="s">
        <v>76</v>
      </c>
      <c r="V5" s="2" t="s">
        <v>170</v>
      </c>
      <c r="W5" s="4">
        <f>'Ulster-pjh'!Z33</f>
        <v>3.8</v>
      </c>
      <c r="X5" s="4">
        <f>'Ulster-pjh'!AA33</f>
        <v>3.75</v>
      </c>
      <c r="Y5" s="4">
        <f>'Ulster-pjh'!AB33</f>
        <v>4</v>
      </c>
      <c r="Z5" s="4">
        <f>'Ulster-pjh'!AC33</f>
        <v>1.8571428571428572</v>
      </c>
      <c r="AA5" s="4">
        <f>'Ulster-pjh'!AD33</f>
        <v>1.75</v>
      </c>
      <c r="AB5" s="4">
        <f>'Ulster-pjh'!AE33</f>
        <v>3.3517857142857146</v>
      </c>
      <c r="AC5" s="4">
        <f>'Ulster-pjh'!AF33</f>
        <v>3.0314285714285716</v>
      </c>
    </row>
    <row r="6" spans="1:29" x14ac:dyDescent="0.2">
      <c r="A6" s="2" t="s">
        <v>25</v>
      </c>
      <c r="B6" s="2" t="b">
        <v>1</v>
      </c>
      <c r="C6" s="2"/>
      <c r="D6" s="2"/>
      <c r="E6" s="2"/>
      <c r="F6" s="2" t="b">
        <v>1</v>
      </c>
      <c r="G6" s="2" t="b">
        <v>1</v>
      </c>
      <c r="H6" s="2"/>
      <c r="I6" s="2"/>
      <c r="J6" s="3" t="s">
        <v>127</v>
      </c>
      <c r="K6" s="2"/>
      <c r="L6" s="2"/>
      <c r="M6" s="2" t="s">
        <v>149</v>
      </c>
      <c r="N6" s="2" t="b">
        <v>0</v>
      </c>
      <c r="O6" s="2" t="s">
        <v>57</v>
      </c>
      <c r="P6" s="2" t="b">
        <v>0</v>
      </c>
      <c r="Q6" s="2"/>
      <c r="R6" s="2" t="s">
        <v>148</v>
      </c>
      <c r="S6" s="2"/>
      <c r="T6" s="2" t="s">
        <v>81</v>
      </c>
      <c r="U6" s="2" t="s">
        <v>76</v>
      </c>
      <c r="V6" s="2" t="s">
        <v>61</v>
      </c>
      <c r="W6" s="2">
        <v>2.4</v>
      </c>
      <c r="X6" s="2">
        <v>3.75</v>
      </c>
      <c r="Y6" s="2">
        <v>2.83</v>
      </c>
      <c r="Z6" s="2">
        <v>3.55</v>
      </c>
      <c r="AA6" s="2">
        <v>1.63</v>
      </c>
      <c r="AB6" s="4">
        <f>AVERAGE(W6:Z6)</f>
        <v>3.1325000000000003</v>
      </c>
      <c r="AC6" s="4">
        <f>AVERAGE(W6:AA6)</f>
        <v>2.8319999999999999</v>
      </c>
    </row>
    <row r="7" spans="1:29" x14ac:dyDescent="0.2">
      <c r="A7" s="7" t="s">
        <v>200</v>
      </c>
      <c r="B7" s="2" t="b">
        <v>0</v>
      </c>
      <c r="C7" s="2"/>
      <c r="D7" s="2"/>
      <c r="E7" s="2" t="b">
        <v>1</v>
      </c>
      <c r="F7" s="2"/>
      <c r="G7" s="2"/>
      <c r="H7" s="2"/>
      <c r="I7" s="2"/>
      <c r="J7" s="2" t="s">
        <v>64</v>
      </c>
      <c r="K7" s="2"/>
      <c r="L7" s="2"/>
      <c r="M7" s="2" t="s">
        <v>100</v>
      </c>
      <c r="N7" s="2" t="b">
        <v>0</v>
      </c>
      <c r="O7" s="2" t="s">
        <v>247</v>
      </c>
      <c r="P7" s="2" t="b">
        <v>0</v>
      </c>
      <c r="Q7" s="2" t="s">
        <v>63</v>
      </c>
      <c r="R7" s="2" t="s">
        <v>250</v>
      </c>
      <c r="S7" s="2"/>
      <c r="T7" s="2" t="s">
        <v>83</v>
      </c>
      <c r="U7" s="2" t="s">
        <v>76</v>
      </c>
      <c r="V7" s="2" t="s">
        <v>170</v>
      </c>
      <c r="W7" s="4">
        <f>'Ulster-pjh'!Z29</f>
        <v>2</v>
      </c>
      <c r="X7" s="4">
        <f>'Ulster-pjh'!AA29</f>
        <v>3.25</v>
      </c>
      <c r="Y7" s="4">
        <f>'Ulster-pjh'!AB29</f>
        <v>1</v>
      </c>
      <c r="Z7" s="4">
        <f>'Ulster-pjh'!AC29</f>
        <v>0.42857142857142855</v>
      </c>
      <c r="AA7" s="4">
        <f>'Ulster-pjh'!AD29</f>
        <v>1</v>
      </c>
      <c r="AB7" s="4">
        <f>'Ulster-pjh'!AE29</f>
        <v>1.6696428571428572</v>
      </c>
      <c r="AC7" s="4">
        <f>'Ulster-pjh'!AF29</f>
        <v>1.5357142857142858</v>
      </c>
    </row>
    <row r="8" spans="1:29" x14ac:dyDescent="0.2">
      <c r="A8" s="2" t="s">
        <v>50</v>
      </c>
      <c r="B8" s="2" t="b">
        <v>0</v>
      </c>
      <c r="C8" s="2"/>
      <c r="D8" s="2"/>
      <c r="E8" s="2"/>
      <c r="F8" s="2"/>
      <c r="G8" s="2" t="b">
        <v>1</v>
      </c>
      <c r="H8" s="2"/>
      <c r="I8" s="2"/>
      <c r="J8" s="3" t="s">
        <v>11</v>
      </c>
      <c r="K8" s="2"/>
      <c r="L8" s="2"/>
      <c r="M8" s="2" t="s">
        <v>168</v>
      </c>
      <c r="N8" s="2" t="b">
        <v>0</v>
      </c>
      <c r="O8" s="2" t="s">
        <v>57</v>
      </c>
      <c r="P8" s="2" t="b">
        <v>0</v>
      </c>
      <c r="Q8" s="2"/>
      <c r="R8" s="2" t="s">
        <v>169</v>
      </c>
      <c r="S8" s="2"/>
      <c r="T8" s="2" t="s">
        <v>83</v>
      </c>
      <c r="U8" s="2" t="s">
        <v>76</v>
      </c>
      <c r="V8" s="2" t="s">
        <v>61</v>
      </c>
      <c r="W8" s="2">
        <v>1.5</v>
      </c>
      <c r="X8" s="2">
        <v>2.38</v>
      </c>
      <c r="Y8" s="2">
        <v>2.83</v>
      </c>
      <c r="Z8" s="2">
        <v>2.17</v>
      </c>
      <c r="AA8" s="2">
        <v>1.25</v>
      </c>
      <c r="AB8" s="4">
        <f>AVERAGE(W8:Z8)</f>
        <v>2.2199999999999998</v>
      </c>
      <c r="AC8" s="4">
        <f>AVERAGE(W8:AA8)</f>
        <v>2.0259999999999998</v>
      </c>
    </row>
    <row r="9" spans="1:29" x14ac:dyDescent="0.2">
      <c r="A9" s="2" t="s">
        <v>40</v>
      </c>
      <c r="B9" s="2" t="b">
        <v>0</v>
      </c>
      <c r="C9" s="2"/>
      <c r="D9" s="2"/>
      <c r="E9" s="2"/>
      <c r="F9" s="2"/>
      <c r="G9" s="2" t="b">
        <v>1</v>
      </c>
      <c r="H9" s="2"/>
      <c r="I9" s="2"/>
      <c r="J9" s="3" t="s">
        <v>11</v>
      </c>
      <c r="K9" s="2" t="s">
        <v>95</v>
      </c>
      <c r="L9" s="2"/>
      <c r="M9" s="2" t="s">
        <v>140</v>
      </c>
      <c r="N9" s="2" t="b">
        <v>1</v>
      </c>
      <c r="O9" s="2" t="s">
        <v>57</v>
      </c>
      <c r="P9" s="2" t="b">
        <v>0</v>
      </c>
      <c r="Q9" s="2" t="s">
        <v>144</v>
      </c>
      <c r="R9" s="2" t="s">
        <v>145</v>
      </c>
      <c r="S9" s="2"/>
      <c r="T9" s="2" t="s">
        <v>81</v>
      </c>
      <c r="U9" s="2" t="s">
        <v>76</v>
      </c>
      <c r="V9" s="2" t="s">
        <v>61</v>
      </c>
      <c r="W9" s="2">
        <v>1.5</v>
      </c>
      <c r="X9" s="2">
        <v>4.5</v>
      </c>
      <c r="Y9" s="2">
        <v>3</v>
      </c>
      <c r="Z9" s="2">
        <v>3.8</v>
      </c>
      <c r="AA9" s="2">
        <v>2.38</v>
      </c>
      <c r="AB9" s="4">
        <f>AVERAGE(W9:Z9)</f>
        <v>3.2</v>
      </c>
      <c r="AC9" s="4">
        <f>AVERAGE(W9:AA9)</f>
        <v>3.036</v>
      </c>
    </row>
    <row r="10" spans="1:29" x14ac:dyDescent="0.2">
      <c r="A10" s="2" t="s">
        <v>27</v>
      </c>
      <c r="B10" s="2" t="b">
        <v>1</v>
      </c>
      <c r="C10" s="2" t="b">
        <v>1</v>
      </c>
      <c r="D10" s="2"/>
      <c r="E10" s="2"/>
      <c r="F10" s="2"/>
      <c r="G10" s="2" t="b">
        <v>1</v>
      </c>
      <c r="H10" s="2"/>
      <c r="I10" s="2"/>
      <c r="J10" s="3" t="s">
        <v>136</v>
      </c>
      <c r="K10" s="2" t="s">
        <v>95</v>
      </c>
      <c r="L10" s="2" t="s">
        <v>94</v>
      </c>
      <c r="M10" s="2"/>
      <c r="N10" s="2" t="b">
        <v>0</v>
      </c>
      <c r="O10" s="2" t="s">
        <v>58</v>
      </c>
      <c r="P10" s="2" t="b">
        <v>0</v>
      </c>
      <c r="Q10" s="2"/>
      <c r="R10" s="2" t="s">
        <v>156</v>
      </c>
      <c r="S10" s="2"/>
      <c r="T10" s="2" t="s">
        <v>83</v>
      </c>
      <c r="U10" s="2" t="s">
        <v>76</v>
      </c>
      <c r="V10" s="2" t="s">
        <v>61</v>
      </c>
      <c r="W10" s="2">
        <v>2.5</v>
      </c>
      <c r="X10" s="2">
        <v>4.38</v>
      </c>
      <c r="Y10" s="2">
        <v>3.33</v>
      </c>
      <c r="Z10" s="2">
        <v>1.83</v>
      </c>
      <c r="AA10" s="2">
        <v>1.75</v>
      </c>
      <c r="AB10" s="4">
        <f>AVERAGE(W10:Z10)</f>
        <v>3.0100000000000002</v>
      </c>
      <c r="AC10" s="4">
        <f>AVERAGE(W10:AA10)</f>
        <v>2.758</v>
      </c>
    </row>
    <row r="11" spans="1:29" x14ac:dyDescent="0.2">
      <c r="A11" s="2" t="s">
        <v>48</v>
      </c>
      <c r="B11" s="2"/>
      <c r="C11" s="2"/>
      <c r="D11" s="2"/>
      <c r="E11" s="2" t="b">
        <v>1</v>
      </c>
      <c r="F11" s="2"/>
      <c r="G11" s="2" t="b">
        <v>1</v>
      </c>
      <c r="H11" s="2"/>
      <c r="I11" s="2"/>
      <c r="J11" s="3" t="s">
        <v>11</v>
      </c>
      <c r="K11" s="2"/>
      <c r="L11" s="2"/>
      <c r="M11" s="2" t="s">
        <v>97</v>
      </c>
      <c r="N11" s="2" t="b">
        <v>0</v>
      </c>
      <c r="O11" s="2" t="s">
        <v>57</v>
      </c>
      <c r="P11" s="2" t="b">
        <v>0</v>
      </c>
      <c r="Q11" s="2" t="s">
        <v>161</v>
      </c>
      <c r="R11" s="2" t="s">
        <v>162</v>
      </c>
      <c r="S11" s="2"/>
      <c r="T11" s="2" t="s">
        <v>83</v>
      </c>
      <c r="U11" s="2" t="s">
        <v>120</v>
      </c>
      <c r="V11" s="2" t="s">
        <v>61</v>
      </c>
      <c r="W11" s="2">
        <v>2.9</v>
      </c>
      <c r="X11" s="2">
        <v>3.25</v>
      </c>
      <c r="Y11" s="2">
        <v>2.67</v>
      </c>
      <c r="Z11" s="2">
        <v>2.37</v>
      </c>
      <c r="AA11" s="2">
        <v>2.13</v>
      </c>
      <c r="AB11" s="4">
        <f>AVERAGE(W11:Z11)</f>
        <v>2.7975000000000003</v>
      </c>
      <c r="AC11" s="4">
        <f>AVERAGE(W11:AA11)</f>
        <v>2.6640000000000001</v>
      </c>
    </row>
    <row r="12" spans="1:29" x14ac:dyDescent="0.2">
      <c r="A12" s="2" t="s">
        <v>9</v>
      </c>
      <c r="B12" s="2" t="b">
        <v>0</v>
      </c>
      <c r="C12" s="2"/>
      <c r="D12" s="2"/>
      <c r="E12" s="2"/>
      <c r="F12" s="2"/>
      <c r="G12" s="2" t="b">
        <v>1</v>
      </c>
      <c r="H12" s="2"/>
      <c r="I12" s="2"/>
      <c r="J12" s="3" t="s">
        <v>11</v>
      </c>
      <c r="K12" s="2"/>
      <c r="L12" s="2"/>
      <c r="M12" s="2" t="s">
        <v>97</v>
      </c>
      <c r="N12" s="2" t="b">
        <v>0</v>
      </c>
      <c r="O12" s="2" t="s">
        <v>92</v>
      </c>
      <c r="P12" s="2" t="b">
        <v>0</v>
      </c>
      <c r="Q12" s="2"/>
      <c r="R12" s="2" t="s">
        <v>105</v>
      </c>
      <c r="S12" s="2"/>
      <c r="T12" s="2" t="s">
        <v>81</v>
      </c>
      <c r="U12" s="2" t="s">
        <v>76</v>
      </c>
      <c r="V12" s="2" t="s">
        <v>61</v>
      </c>
      <c r="W12" s="2">
        <v>3.9</v>
      </c>
      <c r="X12" s="2">
        <v>4.38</v>
      </c>
      <c r="Y12" s="2">
        <v>4.33</v>
      </c>
      <c r="Z12" s="2">
        <v>3.23</v>
      </c>
      <c r="AA12" s="2">
        <v>2.75</v>
      </c>
      <c r="AB12" s="4">
        <f>AVERAGE(W12:Z12)</f>
        <v>3.96</v>
      </c>
      <c r="AC12" s="4">
        <f>AVERAGE(W12:AA12)</f>
        <v>3.718</v>
      </c>
    </row>
    <row r="13" spans="1:29" x14ac:dyDescent="0.2">
      <c r="A13" s="2" t="s">
        <v>29</v>
      </c>
      <c r="B13" s="2" t="b">
        <v>1</v>
      </c>
      <c r="C13" s="2" t="b">
        <v>1</v>
      </c>
      <c r="D13" s="2" t="b">
        <v>1</v>
      </c>
      <c r="E13" s="2" t="b">
        <v>1</v>
      </c>
      <c r="F13" s="2"/>
      <c r="G13" s="2"/>
      <c r="H13" s="2"/>
      <c r="I13" s="2"/>
      <c r="J13" s="3" t="s">
        <v>64</v>
      </c>
      <c r="K13" s="2" t="s">
        <v>95</v>
      </c>
      <c r="L13" s="2" t="s">
        <v>94</v>
      </c>
      <c r="M13" s="2" t="s">
        <v>100</v>
      </c>
      <c r="N13" s="2" t="b">
        <v>0</v>
      </c>
      <c r="O13" s="2" t="s">
        <v>93</v>
      </c>
      <c r="P13" s="2" t="b">
        <v>1</v>
      </c>
      <c r="Q13" s="2" t="s">
        <v>63</v>
      </c>
      <c r="R13" s="2" t="s">
        <v>84</v>
      </c>
      <c r="S13" s="2" t="s">
        <v>85</v>
      </c>
      <c r="T13" s="2" t="s">
        <v>83</v>
      </c>
      <c r="U13" s="2" t="s">
        <v>76</v>
      </c>
      <c r="V13" s="2" t="s">
        <v>61</v>
      </c>
      <c r="W13" s="2">
        <v>4.4000000000000004</v>
      </c>
      <c r="X13" s="2">
        <v>4.5</v>
      </c>
      <c r="Y13" s="2">
        <v>3.83</v>
      </c>
      <c r="Z13" s="2">
        <v>4.42</v>
      </c>
      <c r="AA13" s="2">
        <v>4.13</v>
      </c>
      <c r="AB13" s="4">
        <f>AVERAGE(W13:Z13)</f>
        <v>4.2874999999999996</v>
      </c>
      <c r="AC13" s="4">
        <f>AVERAGE(W13:AA13)</f>
        <v>4.2559999999999993</v>
      </c>
    </row>
    <row r="14" spans="1:29" x14ac:dyDescent="0.2">
      <c r="A14" s="2" t="s">
        <v>16</v>
      </c>
      <c r="B14" s="2" t="b">
        <v>0</v>
      </c>
      <c r="C14" s="2"/>
      <c r="D14" s="2"/>
      <c r="E14" s="2"/>
      <c r="F14" s="2"/>
      <c r="G14" s="2" t="b">
        <v>1</v>
      </c>
      <c r="H14" s="2"/>
      <c r="I14" s="2"/>
      <c r="J14" s="3" t="s">
        <v>11</v>
      </c>
      <c r="K14" s="2" t="s">
        <v>95</v>
      </c>
      <c r="L14" s="2"/>
      <c r="M14" s="2"/>
      <c r="N14" s="2" t="b">
        <v>0</v>
      </c>
      <c r="O14" s="2" t="s">
        <v>57</v>
      </c>
      <c r="P14" s="2" t="b">
        <v>0</v>
      </c>
      <c r="Q14" s="2"/>
      <c r="R14" s="2" t="s">
        <v>13</v>
      </c>
      <c r="S14" s="2"/>
      <c r="T14" s="2" t="s">
        <v>83</v>
      </c>
      <c r="U14" s="2" t="s">
        <v>76</v>
      </c>
      <c r="V14" s="2" t="s">
        <v>62</v>
      </c>
      <c r="W14" s="4">
        <v>2.9</v>
      </c>
      <c r="X14" s="4">
        <v>4.25</v>
      </c>
      <c r="Y14" s="4">
        <v>3</v>
      </c>
      <c r="Z14" s="4">
        <v>3.92</v>
      </c>
      <c r="AA14" s="4">
        <v>2.38</v>
      </c>
      <c r="AB14" s="4">
        <f>AVERAGE(W14:Z14)</f>
        <v>3.5175000000000001</v>
      </c>
      <c r="AC14" s="4">
        <f>AVERAGE(W14:AA14)</f>
        <v>3.29</v>
      </c>
    </row>
    <row r="15" spans="1:29" hidden="1" x14ac:dyDescent="0.2">
      <c r="A15" s="17" t="s">
        <v>292</v>
      </c>
      <c r="B15" s="17" t="b">
        <v>0</v>
      </c>
      <c r="C15" s="17"/>
      <c r="D15" s="17"/>
      <c r="E15" s="17"/>
      <c r="F15" s="17"/>
      <c r="G15" s="17" t="b">
        <v>1</v>
      </c>
      <c r="H15" s="17"/>
      <c r="I15" s="17"/>
      <c r="J15" s="18" t="s">
        <v>11</v>
      </c>
      <c r="K15" s="17" t="s">
        <v>95</v>
      </c>
      <c r="L15" s="17"/>
      <c r="M15" s="17"/>
      <c r="N15" s="17" t="b">
        <v>0</v>
      </c>
      <c r="O15" s="17" t="s">
        <v>57</v>
      </c>
      <c r="P15" s="17" t="b">
        <v>0</v>
      </c>
      <c r="Q15" s="17"/>
      <c r="R15" s="17" t="s">
        <v>13</v>
      </c>
      <c r="S15" s="17"/>
      <c r="T15" s="17" t="s">
        <v>83</v>
      </c>
      <c r="U15" s="17" t="s">
        <v>76</v>
      </c>
      <c r="V15" s="17" t="s">
        <v>297</v>
      </c>
      <c r="W15" s="19">
        <f>'Re-evaluate Pilot - pjh'!Z3</f>
        <v>3.8</v>
      </c>
      <c r="X15" s="19">
        <f>'Re-evaluate Pilot - pjh'!AA3</f>
        <v>4.25</v>
      </c>
      <c r="Y15" s="19">
        <f>'Re-evaluate Pilot - pjh'!AB3</f>
        <v>3.3333333333333335</v>
      </c>
      <c r="Z15" s="19">
        <f>'Re-evaluate Pilot - pjh'!AC3</f>
        <v>3.6</v>
      </c>
      <c r="AA15" s="19">
        <f>'Re-evaluate Pilot - pjh'!AD3</f>
        <v>1.75</v>
      </c>
      <c r="AB15" s="19">
        <f>'Re-evaluate Pilot - pjh'!AE3</f>
        <v>3.7458333333333336</v>
      </c>
      <c r="AC15" s="19">
        <f>'Re-evaluate Pilot - pjh'!AF3</f>
        <v>3.3466666666666667</v>
      </c>
    </row>
    <row r="16" spans="1:29" x14ac:dyDescent="0.2">
      <c r="A16" s="7" t="s">
        <v>206</v>
      </c>
      <c r="B16" s="2" t="b">
        <v>0</v>
      </c>
      <c r="C16" s="2"/>
      <c r="D16" s="2"/>
      <c r="E16" s="2"/>
      <c r="F16" s="2"/>
      <c r="G16" s="2"/>
      <c r="H16" s="2" t="b">
        <v>1</v>
      </c>
      <c r="I16" s="2"/>
      <c r="J16" s="2" t="s">
        <v>68</v>
      </c>
      <c r="K16" s="2" t="s">
        <v>95</v>
      </c>
      <c r="L16" s="2"/>
      <c r="M16" s="2"/>
      <c r="N16" s="2" t="b">
        <v>0</v>
      </c>
      <c r="O16" s="2" t="s">
        <v>84</v>
      </c>
      <c r="P16" s="2" t="b">
        <v>0</v>
      </c>
      <c r="Q16" s="2"/>
      <c r="R16" s="2" t="s">
        <v>259</v>
      </c>
      <c r="S16" s="2"/>
      <c r="T16" s="2" t="s">
        <v>83</v>
      </c>
      <c r="U16" s="2" t="s">
        <v>76</v>
      </c>
      <c r="V16" s="2" t="s">
        <v>170</v>
      </c>
      <c r="W16" s="4">
        <f>'Ulster-pjh'!Z35</f>
        <v>2</v>
      </c>
      <c r="X16" s="4">
        <f>'Ulster-pjh'!AA35</f>
        <v>3</v>
      </c>
      <c r="Y16" s="4">
        <f>'Ulster-pjh'!AB35</f>
        <v>2</v>
      </c>
      <c r="Z16" s="4">
        <f>'Ulster-pjh'!AC35</f>
        <v>1</v>
      </c>
      <c r="AA16" s="4">
        <f>'Ulster-pjh'!AD35</f>
        <v>1.25</v>
      </c>
      <c r="AB16" s="4">
        <f>'Ulster-pjh'!AE35</f>
        <v>2</v>
      </c>
      <c r="AC16" s="4">
        <f>'Ulster-pjh'!AF35</f>
        <v>1.85</v>
      </c>
    </row>
    <row r="17" spans="1:29" x14ac:dyDescent="0.2">
      <c r="A17" s="7" t="s">
        <v>195</v>
      </c>
      <c r="B17" s="2" t="b">
        <v>1</v>
      </c>
      <c r="C17" s="2"/>
      <c r="D17" s="2"/>
      <c r="E17" s="2"/>
      <c r="F17" s="2" t="b">
        <v>1</v>
      </c>
      <c r="G17" s="2" t="b">
        <v>1</v>
      </c>
      <c r="H17" s="2"/>
      <c r="I17" s="2"/>
      <c r="J17" s="2" t="s">
        <v>11</v>
      </c>
      <c r="K17" s="2"/>
      <c r="L17" s="2" t="s">
        <v>241</v>
      </c>
      <c r="M17" s="2" t="s">
        <v>140</v>
      </c>
      <c r="N17" s="2" t="b">
        <v>0</v>
      </c>
      <c r="O17" s="2" t="s">
        <v>104</v>
      </c>
      <c r="P17" s="2" t="b">
        <v>0</v>
      </c>
      <c r="Q17" s="2"/>
      <c r="R17" s="2" t="s">
        <v>244</v>
      </c>
      <c r="S17" s="2"/>
      <c r="T17" s="2" t="s">
        <v>81</v>
      </c>
      <c r="U17" s="2" t="s">
        <v>146</v>
      </c>
      <c r="V17" s="2" t="s">
        <v>170</v>
      </c>
      <c r="W17" s="4">
        <f>'Ulster-pjh'!Z24</f>
        <v>3.2</v>
      </c>
      <c r="X17" s="4">
        <f>'Ulster-pjh'!AA24</f>
        <v>4.25</v>
      </c>
      <c r="Y17" s="4">
        <f>'Ulster-pjh'!AB24</f>
        <v>4.666666666666667</v>
      </c>
      <c r="Z17" s="4">
        <f>'Ulster-pjh'!AC24</f>
        <v>2.8571428571428572</v>
      </c>
      <c r="AA17" s="4">
        <f>'Ulster-pjh'!AD24</f>
        <v>3.5</v>
      </c>
      <c r="AB17" s="4">
        <f>'Ulster-pjh'!AE24</f>
        <v>3.7434523809523812</v>
      </c>
      <c r="AC17" s="4">
        <f>'Ulster-pjh'!AF24</f>
        <v>3.6947619047619051</v>
      </c>
    </row>
    <row r="18" spans="1:29" x14ac:dyDescent="0.2">
      <c r="A18" s="7" t="s">
        <v>208</v>
      </c>
      <c r="B18" s="2" t="b">
        <v>1</v>
      </c>
      <c r="C18" s="2" t="b">
        <v>1</v>
      </c>
      <c r="D18" s="2" t="b">
        <v>1</v>
      </c>
      <c r="E18" s="2" t="b">
        <v>1</v>
      </c>
      <c r="F18" s="2"/>
      <c r="G18" s="2"/>
      <c r="H18" s="2" t="b">
        <v>1</v>
      </c>
      <c r="I18" s="2"/>
      <c r="J18" s="2" t="s">
        <v>136</v>
      </c>
      <c r="K18" s="2" t="s">
        <v>263</v>
      </c>
      <c r="L18" s="2" t="s">
        <v>94</v>
      </c>
      <c r="M18" s="2" t="s">
        <v>217</v>
      </c>
      <c r="N18" s="2" t="b">
        <v>1</v>
      </c>
      <c r="O18" s="2" t="s">
        <v>58</v>
      </c>
      <c r="P18" s="2" t="b">
        <v>1</v>
      </c>
      <c r="Q18" s="2"/>
      <c r="R18" s="2" t="s">
        <v>262</v>
      </c>
      <c r="S18" s="2" t="s">
        <v>70</v>
      </c>
      <c r="T18" s="2" t="s">
        <v>83</v>
      </c>
      <c r="U18" s="2" t="s">
        <v>146</v>
      </c>
      <c r="V18" s="2" t="s">
        <v>170</v>
      </c>
      <c r="W18" s="4">
        <f>'Ulster-pjh'!Z37</f>
        <v>4.4000000000000004</v>
      </c>
      <c r="X18" s="4">
        <f>'Ulster-pjh'!AA37</f>
        <v>4</v>
      </c>
      <c r="Y18" s="4">
        <f>'Ulster-pjh'!AB37</f>
        <v>5</v>
      </c>
      <c r="Z18" s="4">
        <f>'Ulster-pjh'!AC37</f>
        <v>3</v>
      </c>
      <c r="AA18" s="4">
        <f>'Ulster-pjh'!AD37</f>
        <v>3.75</v>
      </c>
      <c r="AB18" s="4">
        <f>'Ulster-pjh'!AE37</f>
        <v>4.0999999999999996</v>
      </c>
      <c r="AC18" s="4">
        <f>'Ulster-pjh'!AF37</f>
        <v>4.0299999999999994</v>
      </c>
    </row>
    <row r="19" spans="1:29" x14ac:dyDescent="0.2">
      <c r="A19" s="2" t="s">
        <v>12</v>
      </c>
      <c r="B19" s="2" t="b">
        <v>0</v>
      </c>
      <c r="C19" s="2"/>
      <c r="D19" s="2"/>
      <c r="E19" s="2"/>
      <c r="F19" s="2"/>
      <c r="G19" s="2" t="b">
        <v>1</v>
      </c>
      <c r="H19" s="2"/>
      <c r="I19" s="2"/>
      <c r="J19" s="3" t="s">
        <v>11</v>
      </c>
      <c r="K19" s="2" t="s">
        <v>95</v>
      </c>
      <c r="L19" s="2" t="s">
        <v>94</v>
      </c>
      <c r="M19" s="2"/>
      <c r="N19" s="2" t="b">
        <v>0</v>
      </c>
      <c r="O19" s="2" t="s">
        <v>58</v>
      </c>
      <c r="P19" s="2" t="b">
        <v>0</v>
      </c>
      <c r="Q19" s="2"/>
      <c r="R19" s="2" t="s">
        <v>135</v>
      </c>
      <c r="S19" s="2"/>
      <c r="T19" s="2" t="s">
        <v>81</v>
      </c>
      <c r="U19" s="2" t="s">
        <v>76</v>
      </c>
      <c r="V19" s="2" t="s">
        <v>61</v>
      </c>
      <c r="W19" s="2">
        <v>3</v>
      </c>
      <c r="X19" s="2">
        <v>3.5</v>
      </c>
      <c r="Y19" s="2">
        <v>3.33</v>
      </c>
      <c r="Z19" s="2">
        <v>3.6</v>
      </c>
      <c r="AA19" s="2">
        <v>2.25</v>
      </c>
      <c r="AB19" s="4">
        <f>AVERAGE(W19:Z19)</f>
        <v>3.3574999999999999</v>
      </c>
      <c r="AC19" s="4">
        <f>AVERAGE(W19:AA19)</f>
        <v>3.1360000000000001</v>
      </c>
    </row>
    <row r="20" spans="1:29" x14ac:dyDescent="0.2">
      <c r="A20" s="7" t="s">
        <v>202</v>
      </c>
      <c r="B20" s="2" t="b">
        <v>0</v>
      </c>
      <c r="C20" s="2" t="b">
        <v>1</v>
      </c>
      <c r="D20" s="2"/>
      <c r="E20" s="2"/>
      <c r="F20" s="2"/>
      <c r="G20" s="2"/>
      <c r="H20" s="2"/>
      <c r="I20" s="2"/>
      <c r="J20" s="2" t="s">
        <v>53</v>
      </c>
      <c r="K20" s="2" t="s">
        <v>253</v>
      </c>
      <c r="L20" s="2" t="s">
        <v>245</v>
      </c>
      <c r="M20" s="2" t="s">
        <v>231</v>
      </c>
      <c r="N20" s="2" t="b">
        <v>1</v>
      </c>
      <c r="O20" s="2" t="s">
        <v>54</v>
      </c>
      <c r="P20" s="2" t="b">
        <v>1</v>
      </c>
      <c r="Q20" s="2"/>
      <c r="R20" s="2" t="s">
        <v>251</v>
      </c>
      <c r="S20" s="2" t="s">
        <v>254</v>
      </c>
      <c r="T20" s="2" t="s">
        <v>81</v>
      </c>
      <c r="U20" s="2" t="s">
        <v>120</v>
      </c>
      <c r="V20" s="2" t="s">
        <v>170</v>
      </c>
      <c r="W20" s="4">
        <f>'Ulster-pjh'!Z31</f>
        <v>4</v>
      </c>
      <c r="X20" s="4">
        <f>'Ulster-pjh'!AA31</f>
        <v>3.75</v>
      </c>
      <c r="Y20" s="4">
        <f>'Ulster-pjh'!AB31</f>
        <v>3.6666666666666665</v>
      </c>
      <c r="Z20" s="4">
        <f>'Ulster-pjh'!AC31</f>
        <v>3.4285714285714284</v>
      </c>
      <c r="AA20" s="4">
        <f>'Ulster-pjh'!AD31</f>
        <v>4</v>
      </c>
      <c r="AB20" s="4">
        <f>'Ulster-pjh'!AE31</f>
        <v>3.7113095238095237</v>
      </c>
      <c r="AC20" s="4">
        <f>'Ulster-pjh'!AF31</f>
        <v>3.769047619047619</v>
      </c>
    </row>
    <row r="21" spans="1:29" x14ac:dyDescent="0.2">
      <c r="A21" s="2" t="s">
        <v>15</v>
      </c>
      <c r="B21" s="2" t="b">
        <v>1</v>
      </c>
      <c r="C21" s="2" t="b">
        <v>1</v>
      </c>
      <c r="D21" s="2"/>
      <c r="E21" s="2"/>
      <c r="F21" s="2"/>
      <c r="G21" s="2" t="b">
        <v>1</v>
      </c>
      <c r="H21" s="2"/>
      <c r="I21" s="2"/>
      <c r="J21" s="3" t="s">
        <v>11</v>
      </c>
      <c r="K21" s="2"/>
      <c r="L21" s="2"/>
      <c r="M21" s="2" t="s">
        <v>97</v>
      </c>
      <c r="N21" s="2" t="b">
        <v>0</v>
      </c>
      <c r="O21" s="2" t="s">
        <v>57</v>
      </c>
      <c r="P21" s="2" t="b">
        <v>0</v>
      </c>
      <c r="Q21" s="2"/>
      <c r="R21" s="2" t="s">
        <v>72</v>
      </c>
      <c r="S21" s="2"/>
      <c r="T21" s="2" t="s">
        <v>83</v>
      </c>
      <c r="U21" s="2" t="s">
        <v>90</v>
      </c>
      <c r="V21" s="2" t="s">
        <v>61</v>
      </c>
      <c r="W21" s="2">
        <v>2</v>
      </c>
      <c r="X21" s="2">
        <v>4.38</v>
      </c>
      <c r="Y21" s="2">
        <v>3.17</v>
      </c>
      <c r="Z21" s="2">
        <v>4.2</v>
      </c>
      <c r="AA21" s="2">
        <v>2.25</v>
      </c>
      <c r="AB21" s="4">
        <f>AVERAGE(W21:Z21)</f>
        <v>3.4375</v>
      </c>
      <c r="AC21" s="4">
        <f>AVERAGE(W21:AA21)</f>
        <v>3.2</v>
      </c>
    </row>
    <row r="22" spans="1:29" x14ac:dyDescent="0.2">
      <c r="A22" s="2" t="s">
        <v>26</v>
      </c>
      <c r="B22" s="2" t="b">
        <v>1</v>
      </c>
      <c r="C22" s="2"/>
      <c r="D22" s="2"/>
      <c r="E22" s="2"/>
      <c r="F22" s="2"/>
      <c r="G22" s="2" t="b">
        <v>1</v>
      </c>
      <c r="H22" s="2" t="b">
        <v>1</v>
      </c>
      <c r="I22" s="2"/>
      <c r="J22" s="3" t="s">
        <v>11</v>
      </c>
      <c r="K22" s="2"/>
      <c r="L22" s="2" t="s">
        <v>94</v>
      </c>
      <c r="M22" s="2" t="s">
        <v>140</v>
      </c>
      <c r="N22" s="2" t="b">
        <v>0</v>
      </c>
      <c r="O22" s="2" t="s">
        <v>58</v>
      </c>
      <c r="P22" s="2" t="b">
        <v>0</v>
      </c>
      <c r="Q22" s="2" t="s">
        <v>150</v>
      </c>
      <c r="R22" s="2" t="s">
        <v>151</v>
      </c>
      <c r="S22" s="2"/>
      <c r="T22" s="2" t="s">
        <v>83</v>
      </c>
      <c r="U22" s="2" t="s">
        <v>76</v>
      </c>
      <c r="V22" s="2" t="s">
        <v>61</v>
      </c>
      <c r="W22" s="2">
        <v>2.4</v>
      </c>
      <c r="X22" s="2">
        <v>3.63</v>
      </c>
      <c r="Y22" s="2">
        <v>3.17</v>
      </c>
      <c r="Z22" s="2">
        <v>3.25</v>
      </c>
      <c r="AA22" s="2">
        <v>2</v>
      </c>
      <c r="AB22" s="4">
        <f>AVERAGE(W22:Z22)</f>
        <v>3.1124999999999998</v>
      </c>
      <c r="AC22" s="4">
        <f>AVERAGE(W22:AA22)</f>
        <v>2.8899999999999997</v>
      </c>
    </row>
    <row r="23" spans="1:29" x14ac:dyDescent="0.2">
      <c r="A23" s="2" t="s">
        <v>164</v>
      </c>
      <c r="B23" s="2" t="b">
        <v>0</v>
      </c>
      <c r="C23" s="2"/>
      <c r="D23" s="2"/>
      <c r="E23" s="2"/>
      <c r="F23" s="2"/>
      <c r="G23" s="2" t="b">
        <v>1</v>
      </c>
      <c r="H23" s="2"/>
      <c r="I23" s="2"/>
      <c r="J23" s="3" t="s">
        <v>11</v>
      </c>
      <c r="K23" s="2"/>
      <c r="L23" s="2"/>
      <c r="M23" s="2" t="s">
        <v>97</v>
      </c>
      <c r="N23" s="2" t="b">
        <v>0</v>
      </c>
      <c r="O23" s="2" t="s">
        <v>57</v>
      </c>
      <c r="P23" s="2" t="b">
        <v>0</v>
      </c>
      <c r="Q23" s="2"/>
      <c r="R23" s="2" t="s">
        <v>167</v>
      </c>
      <c r="S23" s="2"/>
      <c r="T23" s="2" t="s">
        <v>83</v>
      </c>
      <c r="U23" s="2" t="s">
        <v>120</v>
      </c>
      <c r="V23" s="2" t="s">
        <v>61</v>
      </c>
      <c r="W23" s="2">
        <v>1.6</v>
      </c>
      <c r="X23" s="2">
        <v>3.88</v>
      </c>
      <c r="Y23" s="2">
        <v>3.33</v>
      </c>
      <c r="Z23" s="2">
        <v>1.85</v>
      </c>
      <c r="AA23" s="2">
        <v>1.5</v>
      </c>
      <c r="AB23" s="4">
        <f>AVERAGE(W23:Z23)</f>
        <v>2.665</v>
      </c>
      <c r="AC23" s="4">
        <f>AVERAGE(W23:AA23)</f>
        <v>2.4319999999999999</v>
      </c>
    </row>
    <row r="24" spans="1:29" x14ac:dyDescent="0.2">
      <c r="A24" s="2" t="s">
        <v>41</v>
      </c>
      <c r="B24" s="2" t="b">
        <v>0</v>
      </c>
      <c r="C24" s="2"/>
      <c r="D24" s="2"/>
      <c r="E24" s="2"/>
      <c r="F24" s="2"/>
      <c r="G24" s="2" t="b">
        <v>1</v>
      </c>
      <c r="H24" s="2"/>
      <c r="I24" s="2"/>
      <c r="J24" s="3" t="s">
        <v>11</v>
      </c>
      <c r="K24" s="2" t="s">
        <v>141</v>
      </c>
      <c r="L24" s="2"/>
      <c r="M24" s="2" t="s">
        <v>142</v>
      </c>
      <c r="N24" s="2" t="b">
        <v>0</v>
      </c>
      <c r="O24" s="2" t="s">
        <v>57</v>
      </c>
      <c r="P24" s="2" t="b">
        <v>1</v>
      </c>
      <c r="Q24" s="2"/>
      <c r="R24" s="2" t="s">
        <v>143</v>
      </c>
      <c r="S24" s="2"/>
      <c r="T24" s="2" t="s">
        <v>81</v>
      </c>
      <c r="U24" s="2" t="s">
        <v>76</v>
      </c>
      <c r="V24" s="2" t="s">
        <v>61</v>
      </c>
      <c r="W24" s="2">
        <v>1.6</v>
      </c>
      <c r="X24" s="2">
        <v>4.13</v>
      </c>
      <c r="Y24" s="2">
        <v>3.5</v>
      </c>
      <c r="Z24" s="2">
        <v>3.58</v>
      </c>
      <c r="AA24" s="2">
        <v>1.5</v>
      </c>
      <c r="AB24" s="4">
        <f>AVERAGE(W24:Z24)</f>
        <v>3.2025000000000001</v>
      </c>
      <c r="AC24" s="4">
        <f>AVERAGE(W24:AA24)</f>
        <v>2.8620000000000001</v>
      </c>
    </row>
    <row r="25" spans="1:29" x14ac:dyDescent="0.2">
      <c r="A25" s="2" t="s">
        <v>172</v>
      </c>
      <c r="B25" s="2" t="b">
        <v>0</v>
      </c>
      <c r="C25" s="2"/>
      <c r="D25" s="2"/>
      <c r="E25" s="2" t="b">
        <v>1</v>
      </c>
      <c r="F25" s="2"/>
      <c r="G25" s="2"/>
      <c r="H25" s="2"/>
      <c r="I25" s="2"/>
      <c r="J25" s="3" t="s">
        <v>64</v>
      </c>
      <c r="K25" s="2" t="s">
        <v>141</v>
      </c>
      <c r="L25" s="2" t="s">
        <v>130</v>
      </c>
      <c r="M25" s="2" t="s">
        <v>175</v>
      </c>
      <c r="N25" s="2" t="b">
        <v>0</v>
      </c>
      <c r="O25" s="2" t="s">
        <v>54</v>
      </c>
      <c r="P25" s="2" t="b">
        <v>1</v>
      </c>
      <c r="Q25" s="2"/>
      <c r="R25" s="2" t="s">
        <v>176</v>
      </c>
      <c r="S25" s="2" t="s">
        <v>177</v>
      </c>
      <c r="T25" s="2" t="s">
        <v>83</v>
      </c>
      <c r="U25" s="2" t="s">
        <v>146</v>
      </c>
      <c r="V25" s="2" t="s">
        <v>170</v>
      </c>
      <c r="W25" s="4">
        <f>'Ulster-pjh'!Z5</f>
        <v>4.2</v>
      </c>
      <c r="X25" s="4">
        <f>'Ulster-pjh'!AA5</f>
        <v>3.5</v>
      </c>
      <c r="Y25" s="4">
        <f>'Ulster-pjh'!AB5</f>
        <v>4.666666666666667</v>
      </c>
      <c r="Z25" s="4">
        <f>'Ulster-pjh'!AC5</f>
        <v>2.8571428571428572</v>
      </c>
      <c r="AA25" s="4">
        <f>'Ulster-pjh'!AD5</f>
        <v>2.75</v>
      </c>
      <c r="AB25" s="4">
        <f>'Ulster-pjh'!AE5</f>
        <v>3.8059523809523812</v>
      </c>
      <c r="AC25" s="4">
        <f>'Ulster-pjh'!AF5</f>
        <v>3.594761904761905</v>
      </c>
    </row>
    <row r="26" spans="1:29" x14ac:dyDescent="0.2">
      <c r="A26" s="2" t="s">
        <v>116</v>
      </c>
      <c r="B26" s="2" t="b">
        <v>0</v>
      </c>
      <c r="C26" s="2"/>
      <c r="D26" s="2"/>
      <c r="E26" s="2"/>
      <c r="F26" s="2"/>
      <c r="G26" s="2" t="b">
        <v>1</v>
      </c>
      <c r="H26" s="2"/>
      <c r="I26" s="2"/>
      <c r="J26" s="3" t="s">
        <v>11</v>
      </c>
      <c r="K26" s="2" t="s">
        <v>117</v>
      </c>
      <c r="L26" s="2"/>
      <c r="M26" s="2" t="s">
        <v>118</v>
      </c>
      <c r="N26" s="2" t="b">
        <v>0</v>
      </c>
      <c r="O26" s="2" t="s">
        <v>57</v>
      </c>
      <c r="P26" s="2" t="b">
        <v>0</v>
      </c>
      <c r="Q26" s="2"/>
      <c r="R26" s="2" t="s">
        <v>119</v>
      </c>
      <c r="S26" s="2"/>
      <c r="T26" s="2" t="s">
        <v>81</v>
      </c>
      <c r="U26" s="2" t="s">
        <v>120</v>
      </c>
      <c r="V26" s="2" t="s">
        <v>62</v>
      </c>
      <c r="W26" s="4">
        <v>3.7</v>
      </c>
      <c r="X26" s="4">
        <v>3.75</v>
      </c>
      <c r="Y26" s="4">
        <v>3.83</v>
      </c>
      <c r="Z26" s="4">
        <v>4.08</v>
      </c>
      <c r="AA26" s="4">
        <v>2.5</v>
      </c>
      <c r="AB26" s="4">
        <f>AVERAGE(W26:Z26)</f>
        <v>3.8400000000000003</v>
      </c>
      <c r="AC26" s="4">
        <f>AVERAGE(W26:AA26)</f>
        <v>3.5720000000000001</v>
      </c>
    </row>
    <row r="27" spans="1:29" hidden="1" x14ac:dyDescent="0.2">
      <c r="A27" s="17" t="s">
        <v>293</v>
      </c>
      <c r="B27" s="17" t="b">
        <v>0</v>
      </c>
      <c r="C27" s="17"/>
      <c r="D27" s="17"/>
      <c r="E27" s="17"/>
      <c r="F27" s="17"/>
      <c r="G27" s="17" t="b">
        <v>1</v>
      </c>
      <c r="H27" s="17"/>
      <c r="I27" s="17"/>
      <c r="J27" s="18" t="s">
        <v>11</v>
      </c>
      <c r="K27" s="17" t="s">
        <v>117</v>
      </c>
      <c r="L27" s="17"/>
      <c r="M27" s="17" t="s">
        <v>118</v>
      </c>
      <c r="N27" s="17" t="b">
        <v>0</v>
      </c>
      <c r="O27" s="17" t="s">
        <v>57</v>
      </c>
      <c r="P27" s="17" t="b">
        <v>0</v>
      </c>
      <c r="Q27" s="17"/>
      <c r="R27" s="17" t="s">
        <v>119</v>
      </c>
      <c r="S27" s="17"/>
      <c r="T27" s="17" t="s">
        <v>81</v>
      </c>
      <c r="U27" s="17" t="s">
        <v>120</v>
      </c>
      <c r="V27" s="17" t="s">
        <v>297</v>
      </c>
      <c r="W27" s="19">
        <f>'Re-evaluate Pilot - pjh'!Z4</f>
        <v>3.2</v>
      </c>
      <c r="X27" s="19">
        <f>'Re-evaluate Pilot - pjh'!AA4</f>
        <v>4</v>
      </c>
      <c r="Y27" s="19">
        <f>'Re-evaluate Pilot - pjh'!AB4</f>
        <v>4</v>
      </c>
      <c r="Z27" s="19">
        <f>'Re-evaluate Pilot - pjh'!AC4</f>
        <v>3.3333333333333335</v>
      </c>
      <c r="AA27" s="19">
        <f>'Re-evaluate Pilot - pjh'!AD4</f>
        <v>3.25</v>
      </c>
      <c r="AB27" s="19">
        <f>'Re-evaluate Pilot - pjh'!AE4</f>
        <v>3.6333333333333333</v>
      </c>
      <c r="AC27" s="19">
        <f>'Re-evaluate Pilot - pjh'!AF4</f>
        <v>3.5566666666666662</v>
      </c>
    </row>
    <row r="28" spans="1:29" x14ac:dyDescent="0.2">
      <c r="A28" s="7" t="s">
        <v>184</v>
      </c>
      <c r="B28" s="2" t="b">
        <v>1</v>
      </c>
      <c r="C28" s="2"/>
      <c r="D28" s="2" t="b">
        <v>1</v>
      </c>
      <c r="E28" s="2"/>
      <c r="F28" s="2"/>
      <c r="G28" s="2" t="b">
        <v>1</v>
      </c>
      <c r="H28" s="2"/>
      <c r="I28" s="2"/>
      <c r="J28" s="2" t="s">
        <v>11</v>
      </c>
      <c r="K28" s="2" t="s">
        <v>95</v>
      </c>
      <c r="L28" s="2" t="s">
        <v>94</v>
      </c>
      <c r="M28" s="2" t="s">
        <v>168</v>
      </c>
      <c r="N28" s="2" t="b">
        <v>0</v>
      </c>
      <c r="O28" s="2" t="s">
        <v>58</v>
      </c>
      <c r="P28" s="2" t="b">
        <v>1</v>
      </c>
      <c r="Q28" s="2"/>
      <c r="R28" s="2" t="s">
        <v>226</v>
      </c>
      <c r="S28" s="2" t="s">
        <v>224</v>
      </c>
      <c r="T28" s="2" t="s">
        <v>81</v>
      </c>
      <c r="U28" s="2" t="s">
        <v>76</v>
      </c>
      <c r="V28" s="2" t="s">
        <v>170</v>
      </c>
      <c r="W28" s="4">
        <f>'Ulster-pjh'!Z13</f>
        <v>3.8</v>
      </c>
      <c r="X28" s="4">
        <f>'Ulster-pjh'!AA13</f>
        <v>4</v>
      </c>
      <c r="Y28" s="4">
        <f>'Ulster-pjh'!AB13</f>
        <v>4.333333333333333</v>
      </c>
      <c r="Z28" s="4">
        <f>'Ulster-pjh'!AC13</f>
        <v>2.7142857142857144</v>
      </c>
      <c r="AA28" s="4">
        <f>'Ulster-pjh'!AD13</f>
        <v>3.5</v>
      </c>
      <c r="AB28" s="4">
        <f>'Ulster-pjh'!AE13</f>
        <v>3.711904761904762</v>
      </c>
      <c r="AC28" s="4">
        <f>'Ulster-pjh'!AF13</f>
        <v>3.6695238095238096</v>
      </c>
    </row>
    <row r="29" spans="1:29" x14ac:dyDescent="0.2">
      <c r="A29" s="2" t="s">
        <v>182</v>
      </c>
      <c r="B29" s="2" t="b">
        <v>1</v>
      </c>
      <c r="C29" s="2" t="b">
        <v>1</v>
      </c>
      <c r="D29" s="2" t="b">
        <v>1</v>
      </c>
      <c r="E29" s="2"/>
      <c r="F29" s="2" t="b">
        <v>1</v>
      </c>
      <c r="G29" s="2"/>
      <c r="H29" s="2"/>
      <c r="I29" s="2"/>
      <c r="J29" s="2" t="s">
        <v>53</v>
      </c>
      <c r="K29" s="2"/>
      <c r="L29" s="2" t="s">
        <v>220</v>
      </c>
      <c r="M29" s="2" t="s">
        <v>217</v>
      </c>
      <c r="N29" s="2" t="b">
        <v>1</v>
      </c>
      <c r="O29" s="2" t="s">
        <v>58</v>
      </c>
      <c r="P29" s="2" t="b">
        <v>0</v>
      </c>
      <c r="Q29" s="2"/>
      <c r="R29" s="2" t="s">
        <v>218</v>
      </c>
      <c r="S29" s="2" t="s">
        <v>221</v>
      </c>
      <c r="T29" s="2" t="s">
        <v>81</v>
      </c>
      <c r="U29" s="2" t="s">
        <v>222</v>
      </c>
      <c r="V29" s="2" t="s">
        <v>170</v>
      </c>
      <c r="W29" s="4">
        <f>'Ulster-pjh'!Z11</f>
        <v>3.6</v>
      </c>
      <c r="X29" s="4">
        <f>'Ulster-pjh'!AA11</f>
        <v>4.75</v>
      </c>
      <c r="Y29" s="4">
        <f>'Ulster-pjh'!AB11</f>
        <v>4.666666666666667</v>
      </c>
      <c r="Z29" s="4">
        <f>'Ulster-pjh'!AC11</f>
        <v>3.8571428571428572</v>
      </c>
      <c r="AA29" s="4">
        <f>'Ulster-pjh'!AD11</f>
        <v>4</v>
      </c>
      <c r="AB29" s="4">
        <f>'Ulster-pjh'!AE11</f>
        <v>4.2184523809523808</v>
      </c>
      <c r="AC29" s="4">
        <f>'Ulster-pjh'!AF11</f>
        <v>4.1747619047619047</v>
      </c>
    </row>
    <row r="30" spans="1:29" x14ac:dyDescent="0.2">
      <c r="A30" s="2" t="s">
        <v>34</v>
      </c>
      <c r="B30" s="2" t="b">
        <v>0</v>
      </c>
      <c r="C30" s="2"/>
      <c r="D30" s="2"/>
      <c r="E30" s="2"/>
      <c r="F30" s="2"/>
      <c r="G30" s="2" t="b">
        <v>1</v>
      </c>
      <c r="H30" s="2"/>
      <c r="I30" s="2"/>
      <c r="J30" s="3" t="s">
        <v>11</v>
      </c>
      <c r="K30" s="2" t="s">
        <v>97</v>
      </c>
      <c r="L30" s="2"/>
      <c r="M30" s="2" t="s">
        <v>97</v>
      </c>
      <c r="N30" s="2" t="b">
        <v>0</v>
      </c>
      <c r="O30" s="2" t="s">
        <v>57</v>
      </c>
      <c r="P30" s="2" t="b">
        <v>0</v>
      </c>
      <c r="Q30" s="2"/>
      <c r="R30" s="2" t="s">
        <v>13</v>
      </c>
      <c r="S30" s="2"/>
      <c r="T30" s="2" t="s">
        <v>81</v>
      </c>
      <c r="U30" s="2" t="s">
        <v>76</v>
      </c>
      <c r="V30" s="2" t="s">
        <v>61</v>
      </c>
      <c r="W30" s="2">
        <v>2.9</v>
      </c>
      <c r="X30" s="2">
        <v>4.38</v>
      </c>
      <c r="Y30" s="2">
        <v>4.33</v>
      </c>
      <c r="Z30" s="2">
        <v>2.7</v>
      </c>
      <c r="AA30" s="2">
        <v>2</v>
      </c>
      <c r="AB30" s="4">
        <f>AVERAGE(W30:Z30)</f>
        <v>3.5774999999999997</v>
      </c>
      <c r="AC30" s="4">
        <f>AVERAGE(W30:AA30)</f>
        <v>3.2619999999999996</v>
      </c>
    </row>
    <row r="31" spans="1:29" x14ac:dyDescent="0.2">
      <c r="A31" s="2" t="s">
        <v>39</v>
      </c>
      <c r="B31" s="2" t="b">
        <v>0</v>
      </c>
      <c r="C31" s="2"/>
      <c r="D31" s="2"/>
      <c r="E31" s="2"/>
      <c r="F31" s="2"/>
      <c r="G31" s="2" t="b">
        <v>1</v>
      </c>
      <c r="H31" s="2"/>
      <c r="I31" s="2"/>
      <c r="J31" s="3" t="s">
        <v>11</v>
      </c>
      <c r="K31" s="2" t="s">
        <v>97</v>
      </c>
      <c r="L31" s="2"/>
      <c r="M31" s="2" t="s">
        <v>97</v>
      </c>
      <c r="N31" s="2" t="b">
        <v>0</v>
      </c>
      <c r="O31" s="2" t="s">
        <v>57</v>
      </c>
      <c r="P31" s="2" t="b">
        <v>0</v>
      </c>
      <c r="Q31" s="2"/>
      <c r="R31" s="2" t="s">
        <v>129</v>
      </c>
      <c r="S31" s="2"/>
      <c r="T31" s="2" t="s">
        <v>81</v>
      </c>
      <c r="U31" s="2" t="s">
        <v>76</v>
      </c>
      <c r="V31" s="2" t="s">
        <v>61</v>
      </c>
      <c r="W31" s="2">
        <v>1.6</v>
      </c>
      <c r="X31" s="2">
        <v>4.63</v>
      </c>
      <c r="Y31" s="2">
        <v>3.67</v>
      </c>
      <c r="Z31" s="2">
        <v>3.3</v>
      </c>
      <c r="AA31" s="2">
        <v>1.75</v>
      </c>
      <c r="AB31" s="4">
        <f>AVERAGE(W31:Z31)</f>
        <v>3.3</v>
      </c>
      <c r="AC31" s="4">
        <f>AVERAGE(W31:AA31)</f>
        <v>2.9899999999999998</v>
      </c>
    </row>
    <row r="32" spans="1:29" x14ac:dyDescent="0.2">
      <c r="A32" s="7" t="s">
        <v>193</v>
      </c>
      <c r="B32" s="2" t="b">
        <v>0</v>
      </c>
      <c r="C32" s="2"/>
      <c r="D32" s="2"/>
      <c r="E32" s="2"/>
      <c r="F32" s="2"/>
      <c r="G32" s="2"/>
      <c r="H32" s="2"/>
      <c r="I32" s="2" t="b">
        <v>1</v>
      </c>
      <c r="J32" s="2" t="s">
        <v>128</v>
      </c>
      <c r="K32" s="2" t="s">
        <v>95</v>
      </c>
      <c r="L32" s="2" t="s">
        <v>94</v>
      </c>
      <c r="M32" s="2"/>
      <c r="N32" s="2" t="b">
        <v>1</v>
      </c>
      <c r="O32" s="2" t="s">
        <v>58</v>
      </c>
      <c r="P32" s="2" t="b">
        <v>1</v>
      </c>
      <c r="Q32" s="2"/>
      <c r="R32" s="2" t="s">
        <v>235</v>
      </c>
      <c r="S32" s="2" t="s">
        <v>240</v>
      </c>
      <c r="T32" s="2" t="s">
        <v>83</v>
      </c>
      <c r="U32" s="2" t="s">
        <v>76</v>
      </c>
      <c r="V32" s="2" t="s">
        <v>170</v>
      </c>
      <c r="W32" s="4">
        <f>'Ulster-pjh'!Z22</f>
        <v>3.4</v>
      </c>
      <c r="X32" s="4">
        <f>'Ulster-pjh'!AA22</f>
        <v>4</v>
      </c>
      <c r="Y32" s="4">
        <f>'Ulster-pjh'!AB22</f>
        <v>3.3333333333333335</v>
      </c>
      <c r="Z32" s="4">
        <f>'Ulster-pjh'!AC22</f>
        <v>3</v>
      </c>
      <c r="AA32" s="4">
        <f>'Ulster-pjh'!AD22</f>
        <v>3.5</v>
      </c>
      <c r="AB32" s="4">
        <f>'Ulster-pjh'!AE22</f>
        <v>3.4333333333333336</v>
      </c>
      <c r="AC32" s="4">
        <f>'Ulster-pjh'!AF22</f>
        <v>3.4466666666666668</v>
      </c>
    </row>
    <row r="33" spans="1:29" x14ac:dyDescent="0.2">
      <c r="A33" s="2" t="s">
        <v>181</v>
      </c>
      <c r="B33" s="2" t="b">
        <v>0</v>
      </c>
      <c r="C33" s="2" t="b">
        <v>1</v>
      </c>
      <c r="D33" s="2"/>
      <c r="E33" s="2"/>
      <c r="F33" s="2"/>
      <c r="G33" s="2"/>
      <c r="H33" s="2"/>
      <c r="I33" s="2"/>
      <c r="J33" s="2" t="s">
        <v>53</v>
      </c>
      <c r="K33" s="2"/>
      <c r="L33" s="2" t="s">
        <v>242</v>
      </c>
      <c r="M33" s="2" t="s">
        <v>217</v>
      </c>
      <c r="N33" s="2" t="b">
        <v>0</v>
      </c>
      <c r="O33" s="2" t="s">
        <v>58</v>
      </c>
      <c r="P33" s="2" t="b">
        <v>1</v>
      </c>
      <c r="Q33" s="2"/>
      <c r="R33" s="2" t="s">
        <v>218</v>
      </c>
      <c r="S33" s="2" t="s">
        <v>219</v>
      </c>
      <c r="T33" s="2" t="s">
        <v>81</v>
      </c>
      <c r="U33" s="2" t="s">
        <v>76</v>
      </c>
      <c r="V33" s="2" t="s">
        <v>170</v>
      </c>
      <c r="W33" s="4">
        <f>'Ulster-pjh'!Z10</f>
        <v>2.8</v>
      </c>
      <c r="X33" s="4">
        <f>'Ulster-pjh'!AA10</f>
        <v>4.75</v>
      </c>
      <c r="Y33" s="4">
        <f>'Ulster-pjh'!AB10</f>
        <v>5</v>
      </c>
      <c r="Z33" s="4">
        <f>'Ulster-pjh'!AC10</f>
        <v>2.4285714285714284</v>
      </c>
      <c r="AA33" s="4">
        <f>'Ulster-pjh'!AD10</f>
        <v>2.75</v>
      </c>
      <c r="AB33" s="4">
        <f>'Ulster-pjh'!AE10</f>
        <v>3.7446428571428574</v>
      </c>
      <c r="AC33" s="4">
        <f>'Ulster-pjh'!AF10</f>
        <v>3.5457142857142854</v>
      </c>
    </row>
    <row r="34" spans="1:29" x14ac:dyDescent="0.2">
      <c r="A34" s="2" t="s">
        <v>43</v>
      </c>
      <c r="B34" s="2" t="b">
        <v>0</v>
      </c>
      <c r="C34" s="2"/>
      <c r="D34" s="2"/>
      <c r="E34" s="2"/>
      <c r="F34" s="2"/>
      <c r="G34" s="2" t="b">
        <v>1</v>
      </c>
      <c r="H34" s="2"/>
      <c r="I34" s="2"/>
      <c r="J34" s="3" t="s">
        <v>11</v>
      </c>
      <c r="K34" s="2"/>
      <c r="L34" s="2" t="s">
        <v>94</v>
      </c>
      <c r="M34" s="2" t="s">
        <v>140</v>
      </c>
      <c r="N34" s="2" t="b">
        <v>0</v>
      </c>
      <c r="O34" s="2" t="s">
        <v>58</v>
      </c>
      <c r="P34" s="2" t="b">
        <v>1</v>
      </c>
      <c r="Q34" s="2"/>
      <c r="R34" s="2" t="s">
        <v>152</v>
      </c>
      <c r="S34" s="2"/>
      <c r="T34" s="2" t="s">
        <v>81</v>
      </c>
      <c r="U34" s="2" t="s">
        <v>76</v>
      </c>
      <c r="V34" s="2" t="s">
        <v>61</v>
      </c>
      <c r="W34" s="2">
        <v>2.7</v>
      </c>
      <c r="X34" s="2">
        <v>4</v>
      </c>
      <c r="Y34" s="2">
        <v>2.67</v>
      </c>
      <c r="Z34" s="2">
        <v>3</v>
      </c>
      <c r="AA34" s="2">
        <v>2.13</v>
      </c>
      <c r="AB34" s="4">
        <f>AVERAGE(W34:Z34)</f>
        <v>3.0925000000000002</v>
      </c>
      <c r="AC34" s="4">
        <f>AVERAGE(W34:AA34)</f>
        <v>2.9</v>
      </c>
    </row>
    <row r="35" spans="1:29" x14ac:dyDescent="0.2">
      <c r="A35" s="5" t="s">
        <v>52</v>
      </c>
      <c r="B35" s="5" t="b">
        <v>1</v>
      </c>
      <c r="C35" s="5" t="b">
        <v>1</v>
      </c>
      <c r="D35" s="5" t="b">
        <v>1</v>
      </c>
      <c r="E35" s="5" t="b">
        <v>1</v>
      </c>
      <c r="F35" s="5" t="b">
        <v>1</v>
      </c>
      <c r="G35" s="5" t="b">
        <v>1</v>
      </c>
      <c r="H35" s="5" t="b">
        <v>1</v>
      </c>
      <c r="I35" s="5" t="b">
        <v>1</v>
      </c>
      <c r="J35" s="6" t="s">
        <v>136</v>
      </c>
      <c r="K35" s="5" t="s">
        <v>95</v>
      </c>
      <c r="L35" s="5" t="s">
        <v>94</v>
      </c>
      <c r="M35" s="5"/>
      <c r="N35" s="5" t="b">
        <v>0</v>
      </c>
      <c r="O35" s="5" t="s">
        <v>54</v>
      </c>
      <c r="P35" s="5" t="b">
        <v>1</v>
      </c>
      <c r="Q35" s="5" t="s">
        <v>63</v>
      </c>
      <c r="R35" s="5" t="s">
        <v>88</v>
      </c>
      <c r="S35" s="5" t="s">
        <v>87</v>
      </c>
      <c r="T35" s="5" t="s">
        <v>83</v>
      </c>
      <c r="U35" s="5" t="s">
        <v>76</v>
      </c>
      <c r="V35" s="5" t="s">
        <v>170</v>
      </c>
      <c r="W35" s="4">
        <f>'Ulster-pjh'!Z3</f>
        <v>3.8</v>
      </c>
      <c r="X35" s="4">
        <f>'Ulster-pjh'!AA3</f>
        <v>4.75</v>
      </c>
      <c r="Y35" s="4">
        <f>'Ulster-pjh'!AB3</f>
        <v>5</v>
      </c>
      <c r="Z35" s="4">
        <f>'Ulster-pjh'!AC3</f>
        <v>4.4285714285714288</v>
      </c>
      <c r="AA35" s="4">
        <f>'Ulster-pjh'!AD3</f>
        <v>4.75</v>
      </c>
      <c r="AB35" s="4">
        <f>'Ulster-pjh'!AE3</f>
        <v>4.4946428571428569</v>
      </c>
      <c r="AC35" s="4">
        <f>'Ulster-pjh'!AF3</f>
        <v>4.5457142857142854</v>
      </c>
    </row>
    <row r="36" spans="1:29" x14ac:dyDescent="0.2">
      <c r="A36" s="53" t="s">
        <v>343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 t="s">
        <v>345</v>
      </c>
      <c r="W36" s="23">
        <v>4.12</v>
      </c>
      <c r="X36" s="23">
        <v>4.5</v>
      </c>
      <c r="Y36" s="23">
        <v>4.7333333333333334</v>
      </c>
      <c r="Z36" s="23">
        <v>4.4857142857142858</v>
      </c>
      <c r="AA36" s="23">
        <v>3.6</v>
      </c>
      <c r="AB36" s="23">
        <v>4.4597619047619048</v>
      </c>
      <c r="AC36" s="23">
        <v>4.287809523809524</v>
      </c>
    </row>
    <row r="37" spans="1:29" x14ac:dyDescent="0.2">
      <c r="A37" s="7" t="s">
        <v>189</v>
      </c>
      <c r="B37" s="2" t="b">
        <v>0</v>
      </c>
      <c r="C37" s="2"/>
      <c r="D37" s="2"/>
      <c r="E37" s="2"/>
      <c r="F37" s="2"/>
      <c r="G37" s="2" t="b">
        <v>1</v>
      </c>
      <c r="H37" s="2" t="b">
        <v>1</v>
      </c>
      <c r="I37" s="2"/>
      <c r="J37" s="2" t="s">
        <v>68</v>
      </c>
      <c r="K37" s="2" t="s">
        <v>95</v>
      </c>
      <c r="L37" s="2" t="s">
        <v>94</v>
      </c>
      <c r="M37" s="2" t="s">
        <v>110</v>
      </c>
      <c r="N37" s="2" t="b">
        <v>1</v>
      </c>
      <c r="O37" s="2" t="s">
        <v>58</v>
      </c>
      <c r="P37" s="2" t="b">
        <v>0</v>
      </c>
      <c r="Q37" s="2"/>
      <c r="R37" s="2" t="s">
        <v>233</v>
      </c>
      <c r="S37" s="2"/>
      <c r="T37" s="2" t="s">
        <v>81</v>
      </c>
      <c r="U37" s="2" t="s">
        <v>76</v>
      </c>
      <c r="V37" s="2" t="s">
        <v>170</v>
      </c>
      <c r="W37" s="4">
        <f>'Ulster-pjh'!Z18</f>
        <v>3.8</v>
      </c>
      <c r="X37" s="4">
        <f>'Ulster-pjh'!AA18</f>
        <v>3.25</v>
      </c>
      <c r="Y37" s="4">
        <f>'Ulster-pjh'!AB18</f>
        <v>3.6666666666666665</v>
      </c>
      <c r="Z37" s="4">
        <f>'Ulster-pjh'!AC18</f>
        <v>2.1428571428571428</v>
      </c>
      <c r="AA37" s="4">
        <f>'Ulster-pjh'!AD18</f>
        <v>2.75</v>
      </c>
      <c r="AB37" s="4">
        <f>'Ulster-pjh'!AE18</f>
        <v>3.2148809523809523</v>
      </c>
      <c r="AC37" s="4">
        <f>'Ulster-pjh'!AF18</f>
        <v>3.1219047619047617</v>
      </c>
    </row>
    <row r="38" spans="1:29" x14ac:dyDescent="0.2">
      <c r="A38" s="2" t="s">
        <v>6</v>
      </c>
      <c r="B38" s="2" t="b">
        <v>0</v>
      </c>
      <c r="C38" s="2"/>
      <c r="D38" s="2"/>
      <c r="E38" s="2"/>
      <c r="F38" s="2"/>
      <c r="G38" s="2" t="b">
        <v>1</v>
      </c>
      <c r="H38" s="2"/>
      <c r="I38" s="2"/>
      <c r="J38" s="3" t="s">
        <v>11</v>
      </c>
      <c r="K38" s="2" t="s">
        <v>97</v>
      </c>
      <c r="L38" s="2" t="s">
        <v>130</v>
      </c>
      <c r="M38" s="2" t="s">
        <v>97</v>
      </c>
      <c r="N38" s="2" t="b">
        <v>1</v>
      </c>
      <c r="O38" s="2" t="s">
        <v>103</v>
      </c>
      <c r="P38" s="2" t="b">
        <v>1</v>
      </c>
      <c r="Q38" s="2"/>
      <c r="R38" s="2" t="s">
        <v>72</v>
      </c>
      <c r="S38" s="2" t="s">
        <v>69</v>
      </c>
      <c r="T38" s="2" t="s">
        <v>81</v>
      </c>
      <c r="U38" s="2" t="s">
        <v>74</v>
      </c>
      <c r="V38" s="2" t="s">
        <v>61</v>
      </c>
      <c r="W38" s="2">
        <v>4.3</v>
      </c>
      <c r="X38" s="2">
        <v>4.5</v>
      </c>
      <c r="Y38" s="2">
        <v>4.83</v>
      </c>
      <c r="Z38" s="2">
        <v>4.33</v>
      </c>
      <c r="AA38" s="2">
        <v>4.25</v>
      </c>
      <c r="AB38" s="4">
        <f>AVERAGE(W38:Z38)</f>
        <v>4.49</v>
      </c>
      <c r="AC38" s="4">
        <f>AVERAGE(W38:AA38)</f>
        <v>4.4420000000000002</v>
      </c>
    </row>
    <row r="39" spans="1:29" x14ac:dyDescent="0.2">
      <c r="A39" s="7" t="s">
        <v>203</v>
      </c>
      <c r="B39" s="2" t="b">
        <v>0</v>
      </c>
      <c r="C39" s="2"/>
      <c r="D39" s="2"/>
      <c r="E39" s="2"/>
      <c r="F39" s="2"/>
      <c r="G39" s="2" t="b">
        <v>1</v>
      </c>
      <c r="H39" s="2"/>
      <c r="I39" s="2"/>
      <c r="J39" s="2" t="s">
        <v>11</v>
      </c>
      <c r="K39" s="2" t="s">
        <v>255</v>
      </c>
      <c r="L39" s="2" t="s">
        <v>241</v>
      </c>
      <c r="M39" s="2" t="s">
        <v>142</v>
      </c>
      <c r="N39" s="2" t="b">
        <v>1</v>
      </c>
      <c r="O39" s="2" t="s">
        <v>54</v>
      </c>
      <c r="P39" s="2" t="b">
        <v>1</v>
      </c>
      <c r="Q39" s="2"/>
      <c r="R39" s="2" t="s">
        <v>256</v>
      </c>
      <c r="S39" s="2" t="s">
        <v>67</v>
      </c>
      <c r="T39" s="2" t="s">
        <v>81</v>
      </c>
      <c r="U39" s="2" t="s">
        <v>75</v>
      </c>
      <c r="V39" s="2" t="s">
        <v>170</v>
      </c>
      <c r="W39" s="4">
        <f>'Ulster-pjh'!Z32</f>
        <v>4.2</v>
      </c>
      <c r="X39" s="4">
        <f>'Ulster-pjh'!AA32</f>
        <v>4.25</v>
      </c>
      <c r="Y39" s="4">
        <f>'Ulster-pjh'!AB32</f>
        <v>5</v>
      </c>
      <c r="Z39" s="4">
        <f>'Ulster-pjh'!AC32</f>
        <v>3.1428571428571428</v>
      </c>
      <c r="AA39" s="4">
        <f>'Ulster-pjh'!AD32</f>
        <v>4.5</v>
      </c>
      <c r="AB39" s="4">
        <f>'Ulster-pjh'!AE32</f>
        <v>4.1482142857142854</v>
      </c>
      <c r="AC39" s="4">
        <f>'Ulster-pjh'!AF32</f>
        <v>4.218571428571428</v>
      </c>
    </row>
    <row r="40" spans="1:29" x14ac:dyDescent="0.2">
      <c r="A40" s="2" t="s">
        <v>31</v>
      </c>
      <c r="B40" s="2" t="b">
        <v>0</v>
      </c>
      <c r="C40" s="2"/>
      <c r="D40" s="2"/>
      <c r="E40" s="2"/>
      <c r="F40" s="2"/>
      <c r="G40" s="2" t="b">
        <v>1</v>
      </c>
      <c r="H40" s="2"/>
      <c r="I40" s="2"/>
      <c r="J40" s="3" t="s">
        <v>11</v>
      </c>
      <c r="K40" s="2"/>
      <c r="L40" s="2"/>
      <c r="M40" s="2" t="s">
        <v>97</v>
      </c>
      <c r="N40" s="2" t="b">
        <v>0</v>
      </c>
      <c r="O40" s="2" t="s">
        <v>104</v>
      </c>
      <c r="P40" s="2" t="b">
        <v>0</v>
      </c>
      <c r="Q40" s="2"/>
      <c r="R40" s="2" t="s">
        <v>89</v>
      </c>
      <c r="S40" s="2"/>
      <c r="T40" s="2" t="s">
        <v>81</v>
      </c>
      <c r="U40" s="2" t="s">
        <v>90</v>
      </c>
      <c r="V40" s="2" t="s">
        <v>61</v>
      </c>
      <c r="W40" s="2">
        <v>3.3</v>
      </c>
      <c r="X40" s="2">
        <v>4.63</v>
      </c>
      <c r="Y40" s="2">
        <v>4.17</v>
      </c>
      <c r="Z40" s="2">
        <v>3.83</v>
      </c>
      <c r="AA40" s="2">
        <v>2.38</v>
      </c>
      <c r="AB40" s="4">
        <f>AVERAGE(W40:Z40)</f>
        <v>3.9824999999999999</v>
      </c>
      <c r="AC40" s="4">
        <f>AVERAGE(W40:AA40)</f>
        <v>3.6619999999999999</v>
      </c>
    </row>
    <row r="41" spans="1:29" x14ac:dyDescent="0.2">
      <c r="A41" s="7" t="s">
        <v>187</v>
      </c>
      <c r="B41" s="2" t="b">
        <v>0</v>
      </c>
      <c r="C41" s="2"/>
      <c r="D41" s="2" t="b">
        <v>1</v>
      </c>
      <c r="E41" s="2"/>
      <c r="F41" s="2"/>
      <c r="G41" s="2"/>
      <c r="H41" s="2"/>
      <c r="I41" s="2"/>
      <c r="J41" s="2" t="s">
        <v>65</v>
      </c>
      <c r="K41" s="2" t="s">
        <v>95</v>
      </c>
      <c r="L41" s="2"/>
      <c r="M41" s="2" t="s">
        <v>140</v>
      </c>
      <c r="N41" s="2" t="b">
        <v>1</v>
      </c>
      <c r="O41" s="2" t="s">
        <v>84</v>
      </c>
      <c r="P41" s="2" t="b">
        <v>0</v>
      </c>
      <c r="Q41" s="2"/>
      <c r="R41" s="2" t="s">
        <v>229</v>
      </c>
      <c r="S41" s="2"/>
      <c r="T41" s="2" t="s">
        <v>81</v>
      </c>
      <c r="U41" s="2" t="s">
        <v>76</v>
      </c>
      <c r="V41" s="2" t="s">
        <v>170</v>
      </c>
      <c r="W41" s="4">
        <f>'Ulster-pjh'!Z16</f>
        <v>3</v>
      </c>
      <c r="X41" s="4">
        <f>'Ulster-pjh'!AA16</f>
        <v>3.75</v>
      </c>
      <c r="Y41" s="4">
        <f>'Ulster-pjh'!AB16</f>
        <v>3.3333333333333335</v>
      </c>
      <c r="Z41" s="4">
        <f>'Ulster-pjh'!AC16</f>
        <v>2.2857142857142856</v>
      </c>
      <c r="AA41" s="4">
        <f>'Ulster-pjh'!AD16</f>
        <v>2.25</v>
      </c>
      <c r="AB41" s="4">
        <f>'Ulster-pjh'!AE16</f>
        <v>3.0922619047619051</v>
      </c>
      <c r="AC41" s="4">
        <f>'Ulster-pjh'!AF16</f>
        <v>2.9238095238095241</v>
      </c>
    </row>
    <row r="42" spans="1:29" x14ac:dyDescent="0.2">
      <c r="A42" s="7" t="s">
        <v>186</v>
      </c>
      <c r="B42" s="2" t="b">
        <v>0</v>
      </c>
      <c r="C42" s="2"/>
      <c r="D42" s="2" t="b">
        <v>1</v>
      </c>
      <c r="E42" s="2"/>
      <c r="F42" s="2"/>
      <c r="G42" s="2"/>
      <c r="H42" s="2"/>
      <c r="I42" s="2"/>
      <c r="J42" s="2" t="s">
        <v>65</v>
      </c>
      <c r="K42" s="2" t="s">
        <v>95</v>
      </c>
      <c r="L42" s="2"/>
      <c r="M42" s="2" t="s">
        <v>140</v>
      </c>
      <c r="N42" s="2" t="b">
        <v>0</v>
      </c>
      <c r="O42" s="2" t="s">
        <v>84</v>
      </c>
      <c r="P42" s="2" t="b">
        <v>0</v>
      </c>
      <c r="Q42" s="2"/>
      <c r="R42" s="2" t="s">
        <v>230</v>
      </c>
      <c r="S42" s="2"/>
      <c r="T42" s="2" t="s">
        <v>81</v>
      </c>
      <c r="U42" s="2" t="s">
        <v>76</v>
      </c>
      <c r="V42" s="2" t="s">
        <v>170</v>
      </c>
      <c r="W42" s="4">
        <f>'Ulster-pjh'!Z15</f>
        <v>3.6</v>
      </c>
      <c r="X42" s="4">
        <f>'Ulster-pjh'!AA15</f>
        <v>3.5</v>
      </c>
      <c r="Y42" s="4">
        <f>'Ulster-pjh'!AB15</f>
        <v>3.3333333333333335</v>
      </c>
      <c r="Z42" s="4">
        <f>'Ulster-pjh'!AC15</f>
        <v>2.7142857142857144</v>
      </c>
      <c r="AA42" s="4">
        <f>'Ulster-pjh'!AD15</f>
        <v>3</v>
      </c>
      <c r="AB42" s="4">
        <f>'Ulster-pjh'!AE15</f>
        <v>3.2869047619047622</v>
      </c>
      <c r="AC42" s="4">
        <f>'Ulster-pjh'!AF15</f>
        <v>3.2295238095238097</v>
      </c>
    </row>
    <row r="43" spans="1:29" x14ac:dyDescent="0.2">
      <c r="A43" s="2" t="s">
        <v>121</v>
      </c>
      <c r="B43" s="2" t="b">
        <v>0</v>
      </c>
      <c r="C43" s="2" t="b">
        <v>1</v>
      </c>
      <c r="D43" s="2"/>
      <c r="E43" s="2"/>
      <c r="F43" s="2"/>
      <c r="G43" s="2"/>
      <c r="H43" s="2"/>
      <c r="I43" s="2"/>
      <c r="J43" s="3" t="s">
        <v>53</v>
      </c>
      <c r="K43" s="2" t="s">
        <v>122</v>
      </c>
      <c r="L43" s="2" t="s">
        <v>94</v>
      </c>
      <c r="M43" s="2" t="s">
        <v>123</v>
      </c>
      <c r="N43" s="2" t="b">
        <v>0</v>
      </c>
      <c r="O43" s="2" t="s">
        <v>57</v>
      </c>
      <c r="P43" s="2" t="b">
        <v>0</v>
      </c>
      <c r="Q43" s="2"/>
      <c r="R43" s="2" t="s">
        <v>124</v>
      </c>
      <c r="S43" s="2"/>
      <c r="T43" s="2" t="s">
        <v>81</v>
      </c>
      <c r="U43" s="2" t="s">
        <v>76</v>
      </c>
      <c r="V43" s="2" t="s">
        <v>61</v>
      </c>
      <c r="W43" s="2">
        <v>3</v>
      </c>
      <c r="X43" s="2">
        <v>4.25</v>
      </c>
      <c r="Y43" s="2">
        <v>3.83</v>
      </c>
      <c r="Z43" s="2">
        <v>4</v>
      </c>
      <c r="AA43" s="2">
        <v>2.5</v>
      </c>
      <c r="AB43" s="4">
        <f>AVERAGE(W43:Z43)</f>
        <v>3.77</v>
      </c>
      <c r="AC43" s="4">
        <f>AVERAGE(W43:AA43)</f>
        <v>3.5159999999999996</v>
      </c>
    </row>
    <row r="44" spans="1:29" x14ac:dyDescent="0.2">
      <c r="A44" s="2" t="s">
        <v>106</v>
      </c>
      <c r="B44" s="2" t="b">
        <v>1</v>
      </c>
      <c r="C44" s="2" t="b">
        <v>1</v>
      </c>
      <c r="D44" s="2" t="b">
        <v>1</v>
      </c>
      <c r="E44" s="2"/>
      <c r="F44" s="2" t="b">
        <v>1</v>
      </c>
      <c r="G44" s="2"/>
      <c r="H44" s="2"/>
      <c r="I44" s="2"/>
      <c r="J44" s="3" t="s">
        <v>53</v>
      </c>
      <c r="K44" s="2"/>
      <c r="L44" s="2" t="s">
        <v>107</v>
      </c>
      <c r="M44" s="2"/>
      <c r="N44" s="2" t="b">
        <v>1</v>
      </c>
      <c r="O44" s="2" t="s">
        <v>58</v>
      </c>
      <c r="P44" s="2" t="b">
        <v>1</v>
      </c>
      <c r="Q44" s="2"/>
      <c r="R44" s="2" t="s">
        <v>108</v>
      </c>
      <c r="S44" s="2" t="s">
        <v>109</v>
      </c>
      <c r="T44" s="2" t="s">
        <v>83</v>
      </c>
      <c r="U44" s="2" t="s">
        <v>74</v>
      </c>
      <c r="V44" s="2" t="s">
        <v>61</v>
      </c>
      <c r="W44" s="2">
        <v>4.2</v>
      </c>
      <c r="X44" s="2">
        <v>3.5</v>
      </c>
      <c r="Y44" s="2">
        <v>4.17</v>
      </c>
      <c r="Z44" s="2">
        <v>3.75</v>
      </c>
      <c r="AA44" s="2">
        <v>3</v>
      </c>
      <c r="AB44" s="4">
        <f>AVERAGE(W44:Z44)</f>
        <v>3.9050000000000002</v>
      </c>
      <c r="AC44" s="4">
        <f>AVERAGE(W44:AA44)</f>
        <v>3.7240000000000002</v>
      </c>
    </row>
    <row r="45" spans="1:29" x14ac:dyDescent="0.2">
      <c r="A45" s="2" t="s">
        <v>56</v>
      </c>
      <c r="B45" s="2" t="b">
        <v>0</v>
      </c>
      <c r="C45" s="2"/>
      <c r="D45" s="2"/>
      <c r="E45" s="2"/>
      <c r="F45" s="2"/>
      <c r="G45" s="2" t="b">
        <v>1</v>
      </c>
      <c r="H45" s="2"/>
      <c r="I45" s="2"/>
      <c r="J45" s="3" t="s">
        <v>11</v>
      </c>
      <c r="K45" s="2"/>
      <c r="L45" s="2" t="s">
        <v>94</v>
      </c>
      <c r="M45" s="2"/>
      <c r="N45" s="2" t="b">
        <v>1</v>
      </c>
      <c r="O45" s="2" t="s">
        <v>58</v>
      </c>
      <c r="P45" s="2" t="b">
        <v>0</v>
      </c>
      <c r="Q45" s="2"/>
      <c r="R45" s="2" t="s">
        <v>79</v>
      </c>
      <c r="S45" s="2"/>
      <c r="T45" s="2" t="s">
        <v>81</v>
      </c>
      <c r="U45" s="2" t="s">
        <v>75</v>
      </c>
      <c r="V45" s="2" t="s">
        <v>61</v>
      </c>
      <c r="W45" s="2">
        <v>4.2</v>
      </c>
      <c r="X45" s="2">
        <v>4.75</v>
      </c>
      <c r="Y45" s="2">
        <v>4.83</v>
      </c>
      <c r="Z45" s="2">
        <v>3.46</v>
      </c>
      <c r="AA45" s="2">
        <v>3.5</v>
      </c>
      <c r="AB45" s="4">
        <f>AVERAGE(W45:Z45)</f>
        <v>4.3099999999999996</v>
      </c>
      <c r="AC45" s="4">
        <f>AVERAGE(W45:AA45)</f>
        <v>4.1479999999999997</v>
      </c>
    </row>
    <row r="46" spans="1:29" x14ac:dyDescent="0.2">
      <c r="A46" s="17" t="s">
        <v>295</v>
      </c>
      <c r="B46" s="2"/>
      <c r="C46" s="2"/>
      <c r="D46" s="2"/>
      <c r="E46" s="2"/>
      <c r="F46" s="2"/>
      <c r="G46" s="2"/>
      <c r="H46" s="2"/>
      <c r="I46" s="2"/>
      <c r="J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 t="s">
        <v>62</v>
      </c>
      <c r="W46" s="2">
        <v>2.7</v>
      </c>
      <c r="X46" s="2">
        <v>4.75</v>
      </c>
      <c r="Y46" s="2">
        <v>3.5</v>
      </c>
      <c r="Z46" s="2">
        <v>4.6500000000000004</v>
      </c>
      <c r="AA46" s="2">
        <v>2.5</v>
      </c>
      <c r="AB46" s="4">
        <f>AVERAGE(W46:Z46)</f>
        <v>3.9</v>
      </c>
      <c r="AC46" s="4">
        <f>AVERAGE(W46:AA46)</f>
        <v>3.62</v>
      </c>
    </row>
    <row r="47" spans="1:29" hidden="1" x14ac:dyDescent="0.2">
      <c r="A47" s="17" t="s">
        <v>295</v>
      </c>
      <c r="B47" s="17" t="b">
        <v>0</v>
      </c>
      <c r="C47" s="17"/>
      <c r="D47" s="17"/>
      <c r="E47" s="17"/>
      <c r="F47" s="17"/>
      <c r="G47" s="17"/>
      <c r="H47" s="17" t="b">
        <v>1</v>
      </c>
      <c r="I47" s="17"/>
      <c r="J47" s="18" t="s">
        <v>68</v>
      </c>
      <c r="K47" s="17" t="s">
        <v>225</v>
      </c>
      <c r="L47" s="17"/>
      <c r="M47" s="17" t="s">
        <v>110</v>
      </c>
      <c r="N47" s="17" t="b">
        <v>0</v>
      </c>
      <c r="O47" s="17" t="s">
        <v>84</v>
      </c>
      <c r="P47" s="17" t="b">
        <v>1</v>
      </c>
      <c r="Q47" s="17"/>
      <c r="R47" s="17" t="s">
        <v>111</v>
      </c>
      <c r="S47" s="17"/>
      <c r="T47" s="17" t="s">
        <v>83</v>
      </c>
      <c r="U47" s="17" t="s">
        <v>76</v>
      </c>
      <c r="V47" s="17" t="s">
        <v>297</v>
      </c>
      <c r="W47" s="19">
        <f>'Re-evaluate Pilot - pjh'!Z5</f>
        <v>3.6</v>
      </c>
      <c r="X47" s="19">
        <f>'Re-evaluate Pilot - pjh'!AA5</f>
        <v>4</v>
      </c>
      <c r="Y47" s="19">
        <f>'Re-evaluate Pilot - pjh'!AB5</f>
        <v>4</v>
      </c>
      <c r="Z47" s="19">
        <f>'Re-evaluate Pilot - pjh'!AC5</f>
        <v>4</v>
      </c>
      <c r="AA47" s="19">
        <f>'Re-evaluate Pilot - pjh'!AD5</f>
        <v>3.5</v>
      </c>
      <c r="AB47" s="19">
        <f>'Re-evaluate Pilot - pjh'!AE5</f>
        <v>3.9</v>
      </c>
      <c r="AC47" s="19">
        <f>'Re-evaluate Pilot - pjh'!AF5</f>
        <v>3.8200000000000003</v>
      </c>
    </row>
    <row r="48" spans="1:29" x14ac:dyDescent="0.2">
      <c r="A48" s="2" t="s">
        <v>23</v>
      </c>
      <c r="B48" s="2" t="b">
        <v>0</v>
      </c>
      <c r="C48" s="2"/>
      <c r="D48" s="2"/>
      <c r="E48" s="2"/>
      <c r="F48" s="2"/>
      <c r="G48" s="2" t="b">
        <v>1</v>
      </c>
      <c r="H48" s="2"/>
      <c r="I48" s="2"/>
      <c r="J48" s="3" t="s">
        <v>11</v>
      </c>
      <c r="K48" s="2"/>
      <c r="L48" s="2"/>
      <c r="M48" s="2" t="s">
        <v>97</v>
      </c>
      <c r="N48" s="2" t="b">
        <v>0</v>
      </c>
      <c r="O48" s="2" t="s">
        <v>57</v>
      </c>
      <c r="P48" s="2" t="b">
        <v>0</v>
      </c>
      <c r="Q48" s="2"/>
      <c r="R48" s="2" t="s">
        <v>13</v>
      </c>
      <c r="S48" s="2"/>
      <c r="T48" s="2" t="s">
        <v>81</v>
      </c>
      <c r="U48" s="2" t="s">
        <v>76</v>
      </c>
      <c r="V48" s="2" t="s">
        <v>62</v>
      </c>
      <c r="W48" s="4">
        <v>2.6</v>
      </c>
      <c r="X48" s="4">
        <v>4.13</v>
      </c>
      <c r="Y48" s="4">
        <v>3.83</v>
      </c>
      <c r="Z48" s="4">
        <v>2.08</v>
      </c>
      <c r="AA48" s="4">
        <v>2.63</v>
      </c>
      <c r="AB48" s="4">
        <f>AVERAGE(W48:Z48)</f>
        <v>3.16</v>
      </c>
      <c r="AC48" s="4">
        <f>AVERAGE(W48:AA48)</f>
        <v>3.0539999999999998</v>
      </c>
    </row>
    <row r="49" spans="1:29" hidden="1" x14ac:dyDescent="0.2">
      <c r="A49" s="17" t="s">
        <v>289</v>
      </c>
      <c r="B49" s="17" t="b">
        <v>0</v>
      </c>
      <c r="C49" s="17"/>
      <c r="D49" s="17"/>
      <c r="E49" s="17"/>
      <c r="F49" s="17"/>
      <c r="G49" s="17" t="b">
        <v>1</v>
      </c>
      <c r="H49" s="17"/>
      <c r="I49" s="17"/>
      <c r="J49" s="18" t="s">
        <v>11</v>
      </c>
      <c r="K49" s="17"/>
      <c r="L49" s="17"/>
      <c r="M49" s="17" t="s">
        <v>97</v>
      </c>
      <c r="N49" s="17" t="b">
        <v>0</v>
      </c>
      <c r="O49" s="17" t="s">
        <v>57</v>
      </c>
      <c r="P49" s="17" t="b">
        <v>0</v>
      </c>
      <c r="Q49" s="17"/>
      <c r="R49" s="17" t="s">
        <v>13</v>
      </c>
      <c r="S49" s="17"/>
      <c r="T49" s="17" t="s">
        <v>81</v>
      </c>
      <c r="U49" s="17" t="s">
        <v>76</v>
      </c>
      <c r="V49" s="17" t="s">
        <v>297</v>
      </c>
      <c r="W49" s="19">
        <f>'Re-evaluate Pilot - pjh'!Z6</f>
        <v>3.6</v>
      </c>
      <c r="X49" s="19">
        <f>'Re-evaluate Pilot - pjh'!AA6</f>
        <v>4.5</v>
      </c>
      <c r="Y49" s="19">
        <f>'Re-evaluate Pilot - pjh'!AB6</f>
        <v>3</v>
      </c>
      <c r="Z49" s="19">
        <f>'Re-evaluate Pilot - pjh'!AC6</f>
        <v>3</v>
      </c>
      <c r="AA49" s="19">
        <f>'Re-evaluate Pilot - pjh'!AD6</f>
        <v>1.5</v>
      </c>
      <c r="AB49" s="19">
        <f>'Re-evaluate Pilot - pjh'!AE6</f>
        <v>3.5249999999999999</v>
      </c>
      <c r="AC49" s="19">
        <f>'Re-evaluate Pilot - pjh'!AF6</f>
        <v>3.12</v>
      </c>
    </row>
    <row r="50" spans="1:29" hidden="1" x14ac:dyDescent="0.2">
      <c r="A50" s="17" t="s">
        <v>22</v>
      </c>
      <c r="B50" s="17" t="b">
        <v>0</v>
      </c>
      <c r="C50" s="17"/>
      <c r="D50" s="17"/>
      <c r="E50" s="17"/>
      <c r="F50" s="17"/>
      <c r="G50" s="17" t="b">
        <v>1</v>
      </c>
      <c r="H50" s="17"/>
      <c r="I50" s="17"/>
      <c r="J50" s="18" t="s">
        <v>11</v>
      </c>
      <c r="K50" s="17"/>
      <c r="L50" s="17" t="s">
        <v>94</v>
      </c>
      <c r="M50" s="17"/>
      <c r="N50" s="17" t="b">
        <v>0</v>
      </c>
      <c r="O50" s="17" t="s">
        <v>58</v>
      </c>
      <c r="P50" s="17" t="b">
        <v>0</v>
      </c>
      <c r="Q50" s="17"/>
      <c r="R50" s="17" t="s">
        <v>139</v>
      </c>
      <c r="S50" s="17"/>
      <c r="T50" s="17" t="s">
        <v>81</v>
      </c>
      <c r="U50" s="17" t="s">
        <v>76</v>
      </c>
      <c r="V50" s="17" t="s">
        <v>297</v>
      </c>
      <c r="W50" s="19">
        <f>'Re-evaluate Pilot - pjh'!Z7</f>
        <v>4.2</v>
      </c>
      <c r="X50" s="19">
        <f>'Re-evaluate Pilot - pjh'!AA7</f>
        <v>4.5</v>
      </c>
      <c r="Y50" s="19">
        <f>'Re-evaluate Pilot - pjh'!AB7</f>
        <v>2.3333333333333335</v>
      </c>
      <c r="Z50" s="19">
        <f>'Re-evaluate Pilot - pjh'!AC7</f>
        <v>3</v>
      </c>
      <c r="AA50" s="19">
        <f>'Re-evaluate Pilot - pjh'!AD7</f>
        <v>3</v>
      </c>
      <c r="AB50" s="19">
        <f>'Re-evaluate Pilot - pjh'!AE7</f>
        <v>3.5083333333333333</v>
      </c>
      <c r="AC50" s="19">
        <f>'Re-evaluate Pilot - pjh'!AF7</f>
        <v>3.4066666666666663</v>
      </c>
    </row>
    <row r="51" spans="1:29" x14ac:dyDescent="0.2">
      <c r="A51" s="2" t="s">
        <v>22</v>
      </c>
      <c r="B51" s="2" t="b">
        <v>0</v>
      </c>
      <c r="C51" s="2"/>
      <c r="D51" s="2"/>
      <c r="E51" s="2"/>
      <c r="F51" s="2"/>
      <c r="G51" s="2" t="b">
        <v>1</v>
      </c>
      <c r="H51" s="2"/>
      <c r="I51" s="2"/>
      <c r="J51" s="3" t="s">
        <v>11</v>
      </c>
      <c r="K51" s="2"/>
      <c r="L51" s="2" t="s">
        <v>94</v>
      </c>
      <c r="M51" s="2"/>
      <c r="N51" s="2" t="b">
        <v>0</v>
      </c>
      <c r="O51" s="2" t="s">
        <v>58</v>
      </c>
      <c r="P51" s="2" t="b">
        <v>0</v>
      </c>
      <c r="Q51" s="2"/>
      <c r="R51" s="2" t="s">
        <v>139</v>
      </c>
      <c r="S51" s="2"/>
      <c r="T51" s="2" t="s">
        <v>81</v>
      </c>
      <c r="U51" s="2" t="s">
        <v>76</v>
      </c>
      <c r="V51" s="2" t="s">
        <v>62</v>
      </c>
      <c r="W51" s="4">
        <v>2.7</v>
      </c>
      <c r="X51" s="4">
        <v>4.38</v>
      </c>
      <c r="Y51" s="4">
        <v>2.83</v>
      </c>
      <c r="Z51" s="4">
        <v>3</v>
      </c>
      <c r="AA51" s="4">
        <v>2</v>
      </c>
      <c r="AB51" s="4">
        <f>AVERAGE(W51:Z51)</f>
        <v>3.2275</v>
      </c>
      <c r="AC51" s="4">
        <f>AVERAGE(W51:AA51)</f>
        <v>2.9820000000000002</v>
      </c>
    </row>
    <row r="52" spans="1:29" x14ac:dyDescent="0.2">
      <c r="A52" s="2" t="s">
        <v>33</v>
      </c>
      <c r="B52" s="2" t="b">
        <v>0</v>
      </c>
      <c r="C52" s="2"/>
      <c r="D52" s="2"/>
      <c r="E52" s="2"/>
      <c r="F52" s="2"/>
      <c r="G52" s="2" t="b">
        <v>1</v>
      </c>
      <c r="H52" s="2"/>
      <c r="I52" s="2"/>
      <c r="J52" s="3" t="s">
        <v>113</v>
      </c>
      <c r="K52" s="2" t="s">
        <v>95</v>
      </c>
      <c r="L52" s="2"/>
      <c r="M52" s="2" t="s">
        <v>110</v>
      </c>
      <c r="N52" s="2" t="b">
        <v>0</v>
      </c>
      <c r="O52" s="2" t="s">
        <v>57</v>
      </c>
      <c r="P52" s="2" t="b">
        <v>0</v>
      </c>
      <c r="Q52" s="2" t="s">
        <v>114</v>
      </c>
      <c r="R52" s="2" t="s">
        <v>115</v>
      </c>
      <c r="S52" s="2" t="s">
        <v>67</v>
      </c>
      <c r="T52" s="2" t="s">
        <v>81</v>
      </c>
      <c r="U52" s="2" t="s">
        <v>76</v>
      </c>
      <c r="V52" s="2" t="s">
        <v>61</v>
      </c>
      <c r="W52" s="2">
        <v>2.8</v>
      </c>
      <c r="X52" s="2">
        <v>4.75</v>
      </c>
      <c r="Y52" s="2">
        <v>3.67</v>
      </c>
      <c r="Z52" s="2">
        <v>4.2</v>
      </c>
      <c r="AA52" s="2">
        <v>3.13</v>
      </c>
      <c r="AB52" s="4">
        <f>AVERAGE(W52:Z52)</f>
        <v>3.8549999999999995</v>
      </c>
      <c r="AC52" s="4">
        <f>AVERAGE(W52:AA52)</f>
        <v>3.7099999999999995</v>
      </c>
    </row>
    <row r="53" spans="1:29" x14ac:dyDescent="0.2">
      <c r="A53" s="2" t="s">
        <v>179</v>
      </c>
      <c r="B53" s="2" t="b">
        <v>1</v>
      </c>
      <c r="C53" s="2" t="b">
        <v>1</v>
      </c>
      <c r="D53" s="2" t="b">
        <v>1</v>
      </c>
      <c r="E53" s="2"/>
      <c r="F53" s="2"/>
      <c r="G53" s="2"/>
      <c r="H53" s="2"/>
      <c r="I53" s="2"/>
      <c r="J53" s="2" t="s">
        <v>65</v>
      </c>
      <c r="K53" s="2" t="s">
        <v>95</v>
      </c>
      <c r="L53" s="2" t="s">
        <v>211</v>
      </c>
      <c r="M53" s="2" t="s">
        <v>140</v>
      </c>
      <c r="N53" s="2" t="b">
        <v>1</v>
      </c>
      <c r="O53" s="2" t="s">
        <v>54</v>
      </c>
      <c r="P53" s="2" t="b">
        <v>0</v>
      </c>
      <c r="Q53" s="2"/>
      <c r="R53" s="2" t="s">
        <v>212</v>
      </c>
      <c r="S53" s="2" t="s">
        <v>213</v>
      </c>
      <c r="T53" s="2" t="s">
        <v>83</v>
      </c>
      <c r="U53" s="2" t="s">
        <v>146</v>
      </c>
      <c r="V53" s="2" t="s">
        <v>170</v>
      </c>
      <c r="W53" s="4">
        <f>'Ulster-pjh'!Z8</f>
        <v>3.2</v>
      </c>
      <c r="X53" s="4">
        <f>'Ulster-pjh'!AA8</f>
        <v>3.75</v>
      </c>
      <c r="Y53" s="4">
        <f>'Ulster-pjh'!AB8</f>
        <v>5</v>
      </c>
      <c r="Z53" s="4">
        <f>'Ulster-pjh'!AC8</f>
        <v>3</v>
      </c>
      <c r="AA53" s="4">
        <f>'Ulster-pjh'!AD8</f>
        <v>3</v>
      </c>
      <c r="AB53" s="4">
        <f>'Ulster-pjh'!AE8</f>
        <v>3.7374999999999998</v>
      </c>
      <c r="AC53" s="4">
        <f>'Ulster-pjh'!AF8</f>
        <v>3.59</v>
      </c>
    </row>
    <row r="54" spans="1:29" x14ac:dyDescent="0.2">
      <c r="A54" s="2" t="s">
        <v>171</v>
      </c>
      <c r="B54" s="2" t="b">
        <v>0</v>
      </c>
      <c r="C54" s="2"/>
      <c r="D54" s="2"/>
      <c r="E54" s="2" t="b">
        <v>1</v>
      </c>
      <c r="F54" s="2"/>
      <c r="G54" s="2"/>
      <c r="H54" s="2"/>
      <c r="I54" s="2"/>
      <c r="J54" s="3" t="s">
        <v>64</v>
      </c>
      <c r="K54" s="2" t="s">
        <v>141</v>
      </c>
      <c r="L54" s="2" t="s">
        <v>130</v>
      </c>
      <c r="M54" s="2" t="s">
        <v>175</v>
      </c>
      <c r="N54" s="2" t="b">
        <v>0</v>
      </c>
      <c r="O54" s="2" t="s">
        <v>54</v>
      </c>
      <c r="P54" s="2" t="b">
        <v>1</v>
      </c>
      <c r="Q54" s="2"/>
      <c r="R54" s="2" t="s">
        <v>176</v>
      </c>
      <c r="S54" s="2" t="s">
        <v>70</v>
      </c>
      <c r="T54" s="2" t="s">
        <v>83</v>
      </c>
      <c r="U54" s="2" t="s">
        <v>74</v>
      </c>
      <c r="V54" s="2" t="s">
        <v>170</v>
      </c>
      <c r="W54" s="4">
        <f>'Ulster-pjh'!Z4</f>
        <v>4.8</v>
      </c>
      <c r="X54" s="4">
        <f>'Ulster-pjh'!AA4</f>
        <v>4</v>
      </c>
      <c r="Y54" s="4">
        <f>'Ulster-pjh'!AB4</f>
        <v>5</v>
      </c>
      <c r="Z54" s="4">
        <f>'Ulster-pjh'!AC4</f>
        <v>2.8571428571428572</v>
      </c>
      <c r="AA54" s="4">
        <f>'Ulster-pjh'!AD4</f>
        <v>3.5</v>
      </c>
      <c r="AB54" s="4">
        <f>'Ulster-pjh'!AE4</f>
        <v>4.1642857142857146</v>
      </c>
      <c r="AC54" s="4">
        <f>'Ulster-pjh'!AF4</f>
        <v>4.031428571428572</v>
      </c>
    </row>
    <row r="55" spans="1:29" x14ac:dyDescent="0.2">
      <c r="A55" s="2" t="s">
        <v>17</v>
      </c>
      <c r="B55" s="2" t="b">
        <v>0</v>
      </c>
      <c r="C55" s="2"/>
      <c r="D55" s="2"/>
      <c r="E55" s="2"/>
      <c r="F55" s="2"/>
      <c r="G55" s="2" t="b">
        <v>1</v>
      </c>
      <c r="H55" s="2"/>
      <c r="I55" s="2"/>
      <c r="J55" s="3" t="s">
        <v>11</v>
      </c>
      <c r="K55" s="2"/>
      <c r="L55" s="2"/>
      <c r="M55" s="2"/>
      <c r="N55" s="2" t="b">
        <v>0</v>
      </c>
      <c r="O55" s="2" t="s">
        <v>57</v>
      </c>
      <c r="P55" s="2" t="b">
        <v>0</v>
      </c>
      <c r="Q55" s="2"/>
      <c r="R55" s="2" t="s">
        <v>13</v>
      </c>
      <c r="S55" s="2"/>
      <c r="T55" s="2" t="s">
        <v>81</v>
      </c>
      <c r="U55" s="2" t="s">
        <v>76</v>
      </c>
      <c r="V55" s="2" t="s">
        <v>62</v>
      </c>
      <c r="W55" s="2">
        <v>3.8</v>
      </c>
      <c r="X55" s="2">
        <v>3.88</v>
      </c>
      <c r="Y55" s="2">
        <v>4.5</v>
      </c>
      <c r="Z55" s="2">
        <v>4.04</v>
      </c>
      <c r="AA55" s="2">
        <v>3</v>
      </c>
      <c r="AB55" s="4">
        <f>AVERAGE(W55:Z55)</f>
        <v>4.0549999999999997</v>
      </c>
      <c r="AC55" s="4">
        <f>AVERAGE(W55:AA55)</f>
        <v>3.8439999999999999</v>
      </c>
    </row>
    <row r="56" spans="1:29" hidden="1" x14ac:dyDescent="0.2">
      <c r="A56" s="17" t="s">
        <v>296</v>
      </c>
      <c r="B56" s="17" t="b">
        <v>0</v>
      </c>
      <c r="C56" s="17"/>
      <c r="D56" s="17"/>
      <c r="E56" s="17"/>
      <c r="F56" s="17"/>
      <c r="G56" s="17" t="b">
        <v>1</v>
      </c>
      <c r="H56" s="17"/>
      <c r="I56" s="17"/>
      <c r="J56" s="18" t="s">
        <v>11</v>
      </c>
      <c r="K56" s="17"/>
      <c r="L56" s="17"/>
      <c r="M56" s="17"/>
      <c r="N56" s="17" t="b">
        <v>0</v>
      </c>
      <c r="O56" s="17" t="s">
        <v>57</v>
      </c>
      <c r="P56" s="17" t="b">
        <v>0</v>
      </c>
      <c r="Q56" s="17"/>
      <c r="R56" s="17" t="s">
        <v>13</v>
      </c>
      <c r="S56" s="17"/>
      <c r="T56" s="17" t="s">
        <v>81</v>
      </c>
      <c r="U56" s="17" t="s">
        <v>76</v>
      </c>
      <c r="V56" s="17" t="s">
        <v>297</v>
      </c>
      <c r="W56" s="19">
        <f>'Re-evaluate Pilot - pjh'!Z8</f>
        <v>3.6</v>
      </c>
      <c r="X56" s="19">
        <f>'Re-evaluate Pilot - pjh'!AA8</f>
        <v>4.25</v>
      </c>
      <c r="Y56" s="19">
        <f>'Re-evaluate Pilot - pjh'!AB8</f>
        <v>3.3333333333333335</v>
      </c>
      <c r="Z56" s="19">
        <f>'Re-evaluate Pilot - pjh'!AC8</f>
        <v>2.75</v>
      </c>
      <c r="AA56" s="19">
        <f>'Re-evaluate Pilot - pjh'!AD8</f>
        <v>1.5</v>
      </c>
      <c r="AB56" s="19">
        <f>'Re-evaluate Pilot - pjh'!AE8</f>
        <v>3.4833333333333334</v>
      </c>
      <c r="AC56" s="19">
        <f>'Re-evaluate Pilot - pjh'!AF8</f>
        <v>3.0866666666666669</v>
      </c>
    </row>
    <row r="57" spans="1:29" x14ac:dyDescent="0.2">
      <c r="A57" s="7" t="s">
        <v>199</v>
      </c>
      <c r="B57" s="2" t="b">
        <v>0</v>
      </c>
      <c r="C57" s="2"/>
      <c r="D57" s="2"/>
      <c r="E57" s="2" t="b">
        <v>1</v>
      </c>
      <c r="F57" s="2"/>
      <c r="G57" s="2"/>
      <c r="H57" s="2"/>
      <c r="I57" s="2"/>
      <c r="J57" s="2" t="s">
        <v>64</v>
      </c>
      <c r="K57" s="2" t="s">
        <v>95</v>
      </c>
      <c r="L57" s="2"/>
      <c r="M57" s="2" t="s">
        <v>100</v>
      </c>
      <c r="N57" s="2" t="b">
        <v>0</v>
      </c>
      <c r="O57" s="2" t="s">
        <v>247</v>
      </c>
      <c r="P57" s="2" t="b">
        <v>0</v>
      </c>
      <c r="Q57" s="2"/>
      <c r="R57" s="2" t="s">
        <v>249</v>
      </c>
      <c r="S57" s="2" t="s">
        <v>85</v>
      </c>
      <c r="T57" s="2" t="s">
        <v>83</v>
      </c>
      <c r="U57" s="2" t="s">
        <v>76</v>
      </c>
      <c r="V57" s="2" t="s">
        <v>170</v>
      </c>
      <c r="W57" s="4">
        <f>'Ulster-pjh'!Z28</f>
        <v>2.6</v>
      </c>
      <c r="X57" s="4">
        <f>'Ulster-pjh'!AA28</f>
        <v>3.5</v>
      </c>
      <c r="Y57" s="4">
        <f>'Ulster-pjh'!AB28</f>
        <v>3</v>
      </c>
      <c r="Z57" s="4">
        <f>'Ulster-pjh'!AC28</f>
        <v>1</v>
      </c>
      <c r="AA57" s="4">
        <f>'Ulster-pjh'!AD28</f>
        <v>1.5</v>
      </c>
      <c r="AB57" s="4">
        <f>'Ulster-pjh'!AE28</f>
        <v>2.5249999999999999</v>
      </c>
      <c r="AC57" s="4">
        <f>'Ulster-pjh'!AF28</f>
        <v>2.3199999999999998</v>
      </c>
    </row>
    <row r="58" spans="1:29" x14ac:dyDescent="0.2">
      <c r="A58" s="2" t="s">
        <v>158</v>
      </c>
      <c r="B58" s="2" t="b">
        <v>1</v>
      </c>
      <c r="C58" s="2"/>
      <c r="D58" s="2"/>
      <c r="E58" s="2" t="b">
        <v>1</v>
      </c>
      <c r="F58" s="2" t="b">
        <v>1</v>
      </c>
      <c r="G58" s="2" t="b">
        <v>1</v>
      </c>
      <c r="H58" s="2"/>
      <c r="I58" s="2" t="b">
        <v>1</v>
      </c>
      <c r="J58" s="3" t="s">
        <v>11</v>
      </c>
      <c r="K58" s="2" t="s">
        <v>149</v>
      </c>
      <c r="L58" s="2"/>
      <c r="M58" s="2" t="s">
        <v>142</v>
      </c>
      <c r="N58" s="2" t="b">
        <v>0</v>
      </c>
      <c r="O58" s="2" t="s">
        <v>57</v>
      </c>
      <c r="P58" s="2" t="b">
        <v>1</v>
      </c>
      <c r="Q58" s="2"/>
      <c r="R58" s="2" t="s">
        <v>129</v>
      </c>
      <c r="S58" s="2"/>
      <c r="T58" s="2" t="s">
        <v>83</v>
      </c>
      <c r="U58" s="2" t="s">
        <v>146</v>
      </c>
      <c r="V58" s="2" t="s">
        <v>61</v>
      </c>
      <c r="W58" s="2">
        <v>1.6</v>
      </c>
      <c r="X58" s="2">
        <v>3.13</v>
      </c>
      <c r="Y58" s="2">
        <v>4.17</v>
      </c>
      <c r="Z58" s="2">
        <v>2.8</v>
      </c>
      <c r="AA58" s="2">
        <v>1.38</v>
      </c>
      <c r="AB58" s="4">
        <f>AVERAGE(W58:Z58)</f>
        <v>2.9249999999999998</v>
      </c>
      <c r="AC58" s="4">
        <f>AVERAGE(W58:AA58)</f>
        <v>2.6159999999999997</v>
      </c>
    </row>
    <row r="59" spans="1:29" x14ac:dyDescent="0.2">
      <c r="A59" s="2" t="s">
        <v>36</v>
      </c>
      <c r="B59" s="2" t="b">
        <v>0</v>
      </c>
      <c r="C59" s="2"/>
      <c r="D59" s="2"/>
      <c r="E59" s="2"/>
      <c r="F59" s="2"/>
      <c r="G59" s="2" t="b">
        <v>1</v>
      </c>
      <c r="H59" s="2"/>
      <c r="I59" s="2"/>
      <c r="J59" s="3" t="s">
        <v>11</v>
      </c>
      <c r="K59" s="2" t="s">
        <v>97</v>
      </c>
      <c r="L59" s="2" t="s">
        <v>130</v>
      </c>
      <c r="M59" s="2" t="s">
        <v>97</v>
      </c>
      <c r="N59" s="2" t="b">
        <v>0</v>
      </c>
      <c r="O59" s="2" t="s">
        <v>57</v>
      </c>
      <c r="P59" s="2" t="b">
        <v>1</v>
      </c>
      <c r="Q59" s="2"/>
      <c r="R59" s="2" t="s">
        <v>72</v>
      </c>
      <c r="S59" s="2"/>
      <c r="T59" s="2" t="s">
        <v>81</v>
      </c>
      <c r="U59" s="2" t="s">
        <v>131</v>
      </c>
      <c r="V59" s="2" t="s">
        <v>61</v>
      </c>
      <c r="W59" s="2">
        <v>2.9</v>
      </c>
      <c r="X59" s="2">
        <v>4</v>
      </c>
      <c r="Y59" s="2">
        <v>3</v>
      </c>
      <c r="Z59" s="2">
        <v>3.8</v>
      </c>
      <c r="AA59" s="2">
        <v>1.5</v>
      </c>
      <c r="AB59" s="4">
        <f>AVERAGE(W59:Z59)</f>
        <v>3.4249999999999998</v>
      </c>
      <c r="AC59" s="4">
        <f>AVERAGE(W59:AA59)</f>
        <v>3.04</v>
      </c>
    </row>
    <row r="60" spans="1:29" x14ac:dyDescent="0.2">
      <c r="A60" s="2" t="s">
        <v>154</v>
      </c>
      <c r="B60" s="2" t="b">
        <v>0</v>
      </c>
      <c r="C60" s="2"/>
      <c r="D60" s="2"/>
      <c r="E60" s="2"/>
      <c r="F60" s="2"/>
      <c r="G60" s="2" t="b">
        <v>1</v>
      </c>
      <c r="H60" s="2"/>
      <c r="I60" s="2"/>
      <c r="J60" s="3" t="s">
        <v>11</v>
      </c>
      <c r="K60" s="2" t="s">
        <v>97</v>
      </c>
      <c r="L60" s="2"/>
      <c r="M60" s="2" t="s">
        <v>97</v>
      </c>
      <c r="N60" s="2" t="b">
        <v>0</v>
      </c>
      <c r="O60" s="2" t="s">
        <v>57</v>
      </c>
      <c r="P60" s="2" t="b">
        <v>0</v>
      </c>
      <c r="Q60" s="2"/>
      <c r="R60" s="2" t="s">
        <v>129</v>
      </c>
      <c r="S60" s="2"/>
      <c r="T60" s="2" t="s">
        <v>81</v>
      </c>
      <c r="U60" s="2" t="s">
        <v>76</v>
      </c>
      <c r="V60" s="2" t="s">
        <v>61</v>
      </c>
      <c r="W60" s="2">
        <v>1.8</v>
      </c>
      <c r="X60" s="2">
        <v>4.38</v>
      </c>
      <c r="Y60" s="2">
        <v>3.17</v>
      </c>
      <c r="Z60" s="2">
        <v>2.8</v>
      </c>
      <c r="AA60" s="2">
        <v>1.38</v>
      </c>
      <c r="AB60" s="4">
        <f>AVERAGE(W60:Z60)</f>
        <v>3.0374999999999996</v>
      </c>
      <c r="AC60" s="4">
        <f>AVERAGE(W60:AA60)</f>
        <v>2.7059999999999995</v>
      </c>
    </row>
    <row r="61" spans="1:29" x14ac:dyDescent="0.2">
      <c r="A61" s="2" t="s">
        <v>42</v>
      </c>
      <c r="B61" s="2" t="b">
        <v>0</v>
      </c>
      <c r="C61" s="2"/>
      <c r="D61" s="2"/>
      <c r="E61" s="2"/>
      <c r="F61" s="2"/>
      <c r="G61" s="2" t="b">
        <v>1</v>
      </c>
      <c r="H61" s="2"/>
      <c r="I61" s="2"/>
      <c r="J61" s="3" t="s">
        <v>11</v>
      </c>
      <c r="K61" s="2" t="s">
        <v>95</v>
      </c>
      <c r="L61" s="2" t="s">
        <v>94</v>
      </c>
      <c r="M61" s="2" t="s">
        <v>97</v>
      </c>
      <c r="N61" s="2" t="b">
        <v>0</v>
      </c>
      <c r="O61" s="2" t="s">
        <v>57</v>
      </c>
      <c r="P61" s="2" t="b">
        <v>0</v>
      </c>
      <c r="Q61" s="2"/>
      <c r="R61" s="2" t="s">
        <v>129</v>
      </c>
      <c r="S61" s="2"/>
      <c r="T61" s="2" t="s">
        <v>81</v>
      </c>
      <c r="U61" s="2" t="s">
        <v>146</v>
      </c>
      <c r="V61" s="2" t="s">
        <v>61</v>
      </c>
      <c r="W61" s="2">
        <v>2.2999999999999998</v>
      </c>
      <c r="X61" s="2">
        <v>3.38</v>
      </c>
      <c r="Y61" s="2">
        <v>3.33</v>
      </c>
      <c r="Z61" s="2">
        <v>3.7</v>
      </c>
      <c r="AA61" s="2">
        <v>1.75</v>
      </c>
      <c r="AB61" s="4">
        <f>AVERAGE(W61:Z61)</f>
        <v>3.1775000000000002</v>
      </c>
      <c r="AC61" s="4">
        <f>AVERAGE(W61:AA61)</f>
        <v>2.8920000000000003</v>
      </c>
    </row>
    <row r="62" spans="1:29" x14ac:dyDescent="0.2">
      <c r="A62" s="2" t="s">
        <v>7</v>
      </c>
      <c r="B62" s="2" t="b">
        <v>1</v>
      </c>
      <c r="C62" s="2" t="b">
        <v>1</v>
      </c>
      <c r="D62" s="2" t="b">
        <v>1</v>
      </c>
      <c r="E62" s="2"/>
      <c r="F62" s="2"/>
      <c r="G62" s="2" t="b">
        <v>1</v>
      </c>
      <c r="H62" s="2" t="b">
        <v>1</v>
      </c>
      <c r="I62" s="2" t="b">
        <v>1</v>
      </c>
      <c r="J62" s="3" t="s">
        <v>53</v>
      </c>
      <c r="K62" s="2" t="s">
        <v>95</v>
      </c>
      <c r="L62" s="2" t="s">
        <v>94</v>
      </c>
      <c r="M62" s="2"/>
      <c r="N62" s="2" t="b">
        <v>1</v>
      </c>
      <c r="O62" s="2" t="s">
        <v>58</v>
      </c>
      <c r="P62" s="2" t="b">
        <v>0</v>
      </c>
      <c r="Q62" s="2"/>
      <c r="R62" s="2" t="s">
        <v>77</v>
      </c>
      <c r="S62" s="2" t="s">
        <v>70</v>
      </c>
      <c r="T62" s="2" t="s">
        <v>82</v>
      </c>
      <c r="U62" s="2" t="s">
        <v>76</v>
      </c>
      <c r="V62" s="2" t="s">
        <v>61</v>
      </c>
      <c r="W62" s="2">
        <v>4.5999999999999996</v>
      </c>
      <c r="X62" s="2">
        <v>4.75</v>
      </c>
      <c r="Y62" s="2">
        <v>3.83</v>
      </c>
      <c r="Z62" s="2">
        <v>4.5999999999999996</v>
      </c>
      <c r="AA62" s="2">
        <v>3.25</v>
      </c>
      <c r="AB62" s="4">
        <f>AVERAGE(W62:Z62)</f>
        <v>4.4450000000000003</v>
      </c>
      <c r="AC62" s="4">
        <f>AVERAGE(W62:AA62)</f>
        <v>4.2060000000000004</v>
      </c>
    </row>
    <row r="63" spans="1:29" x14ac:dyDescent="0.2">
      <c r="A63" s="2" t="s">
        <v>32</v>
      </c>
      <c r="B63" s="2" t="b">
        <v>0</v>
      </c>
      <c r="C63" s="2"/>
      <c r="D63" s="2"/>
      <c r="E63" s="2"/>
      <c r="F63" s="2"/>
      <c r="G63" s="2" t="b">
        <v>1</v>
      </c>
      <c r="H63" s="2"/>
      <c r="I63" s="2"/>
      <c r="J63" s="3" t="s">
        <v>11</v>
      </c>
      <c r="K63" s="2"/>
      <c r="L63" s="2"/>
      <c r="M63" s="2"/>
      <c r="N63" s="2" t="b">
        <v>0</v>
      </c>
      <c r="O63" s="2" t="s">
        <v>58</v>
      </c>
      <c r="P63" s="2" t="b">
        <v>0</v>
      </c>
      <c r="Q63" s="2"/>
      <c r="R63" s="2" t="s">
        <v>79</v>
      </c>
      <c r="S63" s="2"/>
      <c r="T63" s="2" t="s">
        <v>81</v>
      </c>
      <c r="U63" s="2" t="s">
        <v>91</v>
      </c>
      <c r="V63" s="2" t="s">
        <v>61</v>
      </c>
      <c r="W63" s="2">
        <v>3.9</v>
      </c>
      <c r="X63" s="2">
        <v>4.25</v>
      </c>
      <c r="Y63" s="2">
        <v>4</v>
      </c>
      <c r="Z63" s="2">
        <v>3.75</v>
      </c>
      <c r="AA63" s="2">
        <v>3</v>
      </c>
      <c r="AB63" s="4">
        <f>AVERAGE(W63:Z63)</f>
        <v>3.9750000000000001</v>
      </c>
      <c r="AC63" s="4">
        <f>AVERAGE(W63:AA63)</f>
        <v>3.78</v>
      </c>
    </row>
    <row r="64" spans="1:29" x14ac:dyDescent="0.2">
      <c r="A64" s="7" t="s">
        <v>188</v>
      </c>
      <c r="B64" s="2" t="b">
        <v>0</v>
      </c>
      <c r="C64" s="2" t="b">
        <v>1</v>
      </c>
      <c r="D64" s="2"/>
      <c r="E64" s="2"/>
      <c r="F64" s="2"/>
      <c r="G64" s="2"/>
      <c r="H64" s="2"/>
      <c r="I64" s="2"/>
      <c r="J64" s="2" t="s">
        <v>53</v>
      </c>
      <c r="K64" s="2"/>
      <c r="L64" s="2" t="s">
        <v>241</v>
      </c>
      <c r="M64" s="2" t="s">
        <v>231</v>
      </c>
      <c r="N64" s="2" t="b">
        <v>0</v>
      </c>
      <c r="O64" s="2" t="s">
        <v>58</v>
      </c>
      <c r="P64" s="2" t="b">
        <v>0</v>
      </c>
      <c r="Q64" s="2"/>
      <c r="R64" s="2" t="s">
        <v>232</v>
      </c>
      <c r="S64" s="2"/>
      <c r="T64" s="2" t="s">
        <v>81</v>
      </c>
      <c r="U64" s="2" t="s">
        <v>76</v>
      </c>
      <c r="V64" s="2" t="s">
        <v>170</v>
      </c>
      <c r="W64" s="4">
        <f>'Ulster-pjh'!Z17</f>
        <v>2.6</v>
      </c>
      <c r="X64" s="4">
        <f>'Ulster-pjh'!AA17</f>
        <v>4.25</v>
      </c>
      <c r="Y64" s="4">
        <f>'Ulster-pjh'!AB17</f>
        <v>4</v>
      </c>
      <c r="Z64" s="4">
        <f>'Ulster-pjh'!AC17</f>
        <v>1.4285714285714286</v>
      </c>
      <c r="AA64" s="4">
        <f>'Ulster-pjh'!AD17</f>
        <v>2.5</v>
      </c>
      <c r="AB64" s="4">
        <f>'Ulster-pjh'!AE17</f>
        <v>3.0696428571428571</v>
      </c>
      <c r="AC64" s="4">
        <f>'Ulster-pjh'!AF17</f>
        <v>2.9557142857142855</v>
      </c>
    </row>
    <row r="65" spans="1:29" x14ac:dyDescent="0.2">
      <c r="A65" s="7" t="s">
        <v>207</v>
      </c>
      <c r="B65" s="2" t="b">
        <v>0</v>
      </c>
      <c r="C65" s="2" t="b">
        <v>1</v>
      </c>
      <c r="D65" s="2"/>
      <c r="E65" s="2"/>
      <c r="F65" s="2"/>
      <c r="G65" s="2"/>
      <c r="H65" s="2"/>
      <c r="I65" s="2"/>
      <c r="J65" s="2" t="s">
        <v>53</v>
      </c>
      <c r="K65" s="2" t="s">
        <v>264</v>
      </c>
      <c r="L65" s="2" t="s">
        <v>94</v>
      </c>
      <c r="M65" s="2" t="s">
        <v>217</v>
      </c>
      <c r="N65" s="2" t="b">
        <v>1</v>
      </c>
      <c r="O65" s="2" t="s">
        <v>58</v>
      </c>
      <c r="P65" s="2" t="b">
        <v>0</v>
      </c>
      <c r="Q65" s="2" t="s">
        <v>260</v>
      </c>
      <c r="R65" s="2" t="s">
        <v>261</v>
      </c>
      <c r="S65" s="2"/>
      <c r="T65" s="2" t="s">
        <v>83</v>
      </c>
      <c r="U65" s="2" t="s">
        <v>146</v>
      </c>
      <c r="V65" s="2" t="s">
        <v>170</v>
      </c>
      <c r="W65" s="4">
        <f>'Ulster-pjh'!Z36</f>
        <v>4</v>
      </c>
      <c r="X65" s="4">
        <f>'Ulster-pjh'!AA36</f>
        <v>4</v>
      </c>
      <c r="Y65" s="4">
        <f>'Ulster-pjh'!AB36</f>
        <v>4</v>
      </c>
      <c r="Z65" s="4">
        <f>'Ulster-pjh'!AC36</f>
        <v>3</v>
      </c>
      <c r="AA65" s="4">
        <f>'Ulster-pjh'!AD36</f>
        <v>4.5</v>
      </c>
      <c r="AB65" s="4">
        <f>'Ulster-pjh'!AE36</f>
        <v>3.75</v>
      </c>
      <c r="AC65" s="4">
        <f>'Ulster-pjh'!AF36</f>
        <v>3.9</v>
      </c>
    </row>
    <row r="66" spans="1:29" x14ac:dyDescent="0.2">
      <c r="A66" s="2" t="s">
        <v>180</v>
      </c>
      <c r="B66" s="2" t="b">
        <v>0</v>
      </c>
      <c r="C66" s="2"/>
      <c r="D66" s="2" t="b">
        <v>1</v>
      </c>
      <c r="E66" s="2"/>
      <c r="F66" s="2"/>
      <c r="G66" s="2"/>
      <c r="H66" s="2"/>
      <c r="I66" s="2"/>
      <c r="J66" s="2" t="s">
        <v>65</v>
      </c>
      <c r="K66" s="2"/>
      <c r="L66" s="2" t="s">
        <v>94</v>
      </c>
      <c r="M66" s="2" t="s">
        <v>214</v>
      </c>
      <c r="N66" s="2" t="b">
        <v>1</v>
      </c>
      <c r="O66" s="2" t="s">
        <v>58</v>
      </c>
      <c r="P66" s="2" t="b">
        <v>0</v>
      </c>
      <c r="Q66" s="2"/>
      <c r="R66" s="2" t="s">
        <v>215</v>
      </c>
      <c r="S66" s="2" t="s">
        <v>216</v>
      </c>
      <c r="T66" s="2" t="s">
        <v>81</v>
      </c>
      <c r="U66" s="2" t="s">
        <v>146</v>
      </c>
      <c r="V66" s="2" t="s">
        <v>170</v>
      </c>
      <c r="W66" s="4">
        <f>'Ulster-pjh'!Z9</f>
        <v>3.4</v>
      </c>
      <c r="X66" s="4">
        <f>'Ulster-pjh'!AA9</f>
        <v>3.5</v>
      </c>
      <c r="Y66" s="4">
        <f>'Ulster-pjh'!AB9</f>
        <v>3.3333333333333335</v>
      </c>
      <c r="Z66" s="4">
        <f>'Ulster-pjh'!AC9</f>
        <v>3</v>
      </c>
      <c r="AA66" s="4">
        <f>'Ulster-pjh'!AD9</f>
        <v>4</v>
      </c>
      <c r="AB66" s="4">
        <f>'Ulster-pjh'!AE9</f>
        <v>3.3083333333333336</v>
      </c>
      <c r="AC66" s="4">
        <f>'Ulster-pjh'!AF9</f>
        <v>3.4466666666666668</v>
      </c>
    </row>
    <row r="67" spans="1:29" x14ac:dyDescent="0.2">
      <c r="A67" s="2" t="s">
        <v>173</v>
      </c>
      <c r="B67" s="2" t="b">
        <v>0</v>
      </c>
      <c r="C67" s="2"/>
      <c r="D67" s="2"/>
      <c r="E67" s="2" t="b">
        <v>1</v>
      </c>
      <c r="F67" s="2"/>
      <c r="G67" s="2"/>
      <c r="H67" s="2"/>
      <c r="I67" s="2"/>
      <c r="J67" s="3" t="s">
        <v>64</v>
      </c>
      <c r="K67" s="2" t="s">
        <v>141</v>
      </c>
      <c r="L67" s="2" t="s">
        <v>130</v>
      </c>
      <c r="M67" s="2" t="s">
        <v>175</v>
      </c>
      <c r="N67" s="2" t="b">
        <v>1</v>
      </c>
      <c r="O67" s="2" t="s">
        <v>54</v>
      </c>
      <c r="P67" s="2" t="b">
        <v>1</v>
      </c>
      <c r="Q67" s="2"/>
      <c r="R67" s="2" t="s">
        <v>176</v>
      </c>
      <c r="S67" s="2" t="s">
        <v>178</v>
      </c>
      <c r="T67" s="2" t="s">
        <v>83</v>
      </c>
      <c r="U67" s="2" t="s">
        <v>146</v>
      </c>
      <c r="V67" s="2" t="s">
        <v>170</v>
      </c>
      <c r="W67" s="4">
        <f>'Ulster-pjh'!Z6</f>
        <v>4</v>
      </c>
      <c r="X67" s="4">
        <f>'Ulster-pjh'!AA6</f>
        <v>4.25</v>
      </c>
      <c r="Y67" s="4">
        <f>'Ulster-pjh'!AB6</f>
        <v>4.666666666666667</v>
      </c>
      <c r="Z67" s="4">
        <f>'Ulster-pjh'!AC6</f>
        <v>2.8571428571428572</v>
      </c>
      <c r="AA67" s="4">
        <f>'Ulster-pjh'!AD6</f>
        <v>2.75</v>
      </c>
      <c r="AB67" s="4">
        <f>'Ulster-pjh'!AE6</f>
        <v>3.9434523809523814</v>
      </c>
      <c r="AC67" s="4">
        <f>'Ulster-pjh'!AF6</f>
        <v>3.7047619047619049</v>
      </c>
    </row>
    <row r="68" spans="1:29" x14ac:dyDescent="0.2">
      <c r="A68" s="2" t="s">
        <v>8</v>
      </c>
      <c r="B68" s="2" t="b">
        <v>1</v>
      </c>
      <c r="C68" s="2" t="b">
        <v>1</v>
      </c>
      <c r="D68" s="2" t="b">
        <v>1</v>
      </c>
      <c r="E68" s="2"/>
      <c r="F68" s="2"/>
      <c r="G68" s="2"/>
      <c r="H68" s="2"/>
      <c r="I68" s="2"/>
      <c r="J68" s="3" t="s">
        <v>65</v>
      </c>
      <c r="K68" s="2" t="s">
        <v>95</v>
      </c>
      <c r="L68" s="2"/>
      <c r="M68" s="2"/>
      <c r="N68" s="2" t="b">
        <v>0</v>
      </c>
      <c r="O68" s="2" t="s">
        <v>84</v>
      </c>
      <c r="P68" s="2" t="b">
        <v>0</v>
      </c>
      <c r="Q68" s="2"/>
      <c r="R68" s="2" t="s">
        <v>78</v>
      </c>
      <c r="S68" s="2"/>
      <c r="T68" s="2" t="s">
        <v>83</v>
      </c>
      <c r="U68" s="2" t="s">
        <v>76</v>
      </c>
      <c r="V68" s="2" t="s">
        <v>61</v>
      </c>
      <c r="W68" s="2">
        <v>3.9</v>
      </c>
      <c r="X68" s="2">
        <v>4.75</v>
      </c>
      <c r="Y68" s="2">
        <v>4.67</v>
      </c>
      <c r="Z68" s="2">
        <v>4.3</v>
      </c>
      <c r="AA68" s="2">
        <v>3</v>
      </c>
      <c r="AB68" s="4">
        <f>AVERAGE(W68:Z68)</f>
        <v>4.4050000000000002</v>
      </c>
      <c r="AC68" s="4">
        <f>AVERAGE(W68:AA68)</f>
        <v>4.1240000000000006</v>
      </c>
    </row>
    <row r="69" spans="1:29" x14ac:dyDescent="0.2">
      <c r="A69" s="7" t="s">
        <v>209</v>
      </c>
      <c r="B69" s="2" t="b">
        <v>1</v>
      </c>
      <c r="C69" s="2" t="b">
        <v>1</v>
      </c>
      <c r="D69" s="2" t="b">
        <v>1</v>
      </c>
      <c r="E69" s="2"/>
      <c r="F69" s="2"/>
      <c r="G69" s="2"/>
      <c r="H69" s="2"/>
      <c r="I69" s="2"/>
      <c r="J69" s="2" t="s">
        <v>53</v>
      </c>
      <c r="K69" s="2" t="s">
        <v>263</v>
      </c>
      <c r="L69" s="2" t="s">
        <v>94</v>
      </c>
      <c r="M69" s="2" t="s">
        <v>217</v>
      </c>
      <c r="N69" s="2" t="b">
        <v>1</v>
      </c>
      <c r="O69" s="2" t="s">
        <v>58</v>
      </c>
      <c r="P69" s="2" t="b">
        <v>1</v>
      </c>
      <c r="Q69" s="2"/>
      <c r="R69" s="2" t="s">
        <v>262</v>
      </c>
      <c r="S69" s="2" t="s">
        <v>265</v>
      </c>
      <c r="T69" s="2" t="s">
        <v>83</v>
      </c>
      <c r="U69" s="2" t="s">
        <v>146</v>
      </c>
      <c r="V69" s="2" t="s">
        <v>170</v>
      </c>
      <c r="W69" s="4">
        <f>'Ulster-pjh'!Z38</f>
        <v>4.2</v>
      </c>
      <c r="X69" s="4">
        <f>'Ulster-pjh'!AA38</f>
        <v>4.25</v>
      </c>
      <c r="Y69" s="4">
        <f>'Ulster-pjh'!AB38</f>
        <v>5</v>
      </c>
      <c r="Z69" s="4">
        <f>'Ulster-pjh'!AC38</f>
        <v>3</v>
      </c>
      <c r="AA69" s="4">
        <f>'Ulster-pjh'!AD38</f>
        <v>4.5</v>
      </c>
      <c r="AB69" s="4">
        <f>'Ulster-pjh'!AE38</f>
        <v>4.1124999999999998</v>
      </c>
      <c r="AC69" s="4">
        <f>'Ulster-pjh'!AF38</f>
        <v>4.1899999999999995</v>
      </c>
    </row>
    <row r="70" spans="1:29" x14ac:dyDescent="0.2">
      <c r="A70" s="2" t="s">
        <v>174</v>
      </c>
      <c r="B70" s="2" t="b">
        <v>0</v>
      </c>
      <c r="C70" s="2"/>
      <c r="D70" s="2"/>
      <c r="E70" s="2" t="b">
        <v>1</v>
      </c>
      <c r="F70" s="2"/>
      <c r="G70" s="2"/>
      <c r="H70" s="2"/>
      <c r="I70" s="2"/>
      <c r="J70" s="3" t="s">
        <v>64</v>
      </c>
      <c r="K70" s="2" t="s">
        <v>141</v>
      </c>
      <c r="L70" s="2" t="s">
        <v>130</v>
      </c>
      <c r="M70" s="2" t="s">
        <v>175</v>
      </c>
      <c r="N70" s="2" t="b">
        <v>1</v>
      </c>
      <c r="O70" s="2" t="s">
        <v>54</v>
      </c>
      <c r="P70" s="2" t="b">
        <v>1</v>
      </c>
      <c r="Q70" s="2"/>
      <c r="R70" s="2" t="s">
        <v>176</v>
      </c>
      <c r="S70" s="2" t="s">
        <v>178</v>
      </c>
      <c r="T70" s="2" t="s">
        <v>83</v>
      </c>
      <c r="U70" s="2" t="s">
        <v>146</v>
      </c>
      <c r="V70" s="2" t="s">
        <v>170</v>
      </c>
      <c r="W70" s="4">
        <f>'Ulster-pjh'!Z7</f>
        <v>4.8</v>
      </c>
      <c r="X70" s="4">
        <f>'Ulster-pjh'!AA7</f>
        <v>4.25</v>
      </c>
      <c r="Y70" s="4">
        <f>'Ulster-pjh'!AB7</f>
        <v>5</v>
      </c>
      <c r="Z70" s="4">
        <f>'Ulster-pjh'!AC7</f>
        <v>4</v>
      </c>
      <c r="AA70" s="4">
        <f>'Ulster-pjh'!AD7</f>
        <v>4.5</v>
      </c>
      <c r="AB70" s="4">
        <f>'Ulster-pjh'!AE7</f>
        <v>4.5125000000000002</v>
      </c>
      <c r="AC70" s="4">
        <f>'Ulster-pjh'!AF7</f>
        <v>4.51</v>
      </c>
    </row>
    <row r="71" spans="1:29" x14ac:dyDescent="0.2">
      <c r="A71" s="7" t="s">
        <v>185</v>
      </c>
      <c r="B71" s="2" t="b">
        <v>0</v>
      </c>
      <c r="C71" s="2" t="b">
        <v>1</v>
      </c>
      <c r="D71" s="2"/>
      <c r="E71" s="2"/>
      <c r="F71" s="2"/>
      <c r="G71" s="2"/>
      <c r="H71" s="2"/>
      <c r="I71" s="2"/>
      <c r="J71" s="2" t="s">
        <v>53</v>
      </c>
      <c r="K71" s="2"/>
      <c r="L71" s="2" t="s">
        <v>241</v>
      </c>
      <c r="M71" s="2" t="s">
        <v>214</v>
      </c>
      <c r="N71" s="2" t="b">
        <v>0</v>
      </c>
      <c r="O71" s="2" t="s">
        <v>58</v>
      </c>
      <c r="P71" s="2" t="b">
        <v>0</v>
      </c>
      <c r="Q71" s="2"/>
      <c r="R71" s="2" t="s">
        <v>227</v>
      </c>
      <c r="S71" s="2" t="s">
        <v>228</v>
      </c>
      <c r="T71" s="2" t="s">
        <v>81</v>
      </c>
      <c r="U71" s="2" t="s">
        <v>76</v>
      </c>
      <c r="V71" s="2" t="s">
        <v>170</v>
      </c>
      <c r="W71" s="4">
        <f>'Ulster-pjh'!Z14</f>
        <v>2.6</v>
      </c>
      <c r="X71" s="4">
        <f>'Ulster-pjh'!AA14</f>
        <v>4</v>
      </c>
      <c r="Y71" s="4">
        <f>'Ulster-pjh'!AB14</f>
        <v>3.6666666666666665</v>
      </c>
      <c r="Z71" s="4">
        <f>'Ulster-pjh'!AC14</f>
        <v>1.8571428571428572</v>
      </c>
      <c r="AA71" s="4">
        <f>'Ulster-pjh'!AD14</f>
        <v>3</v>
      </c>
      <c r="AB71" s="4">
        <f>'Ulster-pjh'!AE14</f>
        <v>3.0309523809523808</v>
      </c>
      <c r="AC71" s="4">
        <f>'Ulster-pjh'!AF14</f>
        <v>3.0247619047619048</v>
      </c>
    </row>
    <row r="72" spans="1:29" x14ac:dyDescent="0.2">
      <c r="A72" s="2" t="s">
        <v>20</v>
      </c>
      <c r="B72" s="2" t="b">
        <v>0</v>
      </c>
      <c r="C72" s="2"/>
      <c r="D72" s="2" t="b">
        <v>1</v>
      </c>
      <c r="E72" s="2"/>
      <c r="F72" s="2"/>
      <c r="G72" s="2"/>
      <c r="H72" s="2"/>
      <c r="I72" s="2"/>
      <c r="J72" s="3" t="s">
        <v>65</v>
      </c>
      <c r="K72" s="2" t="s">
        <v>95</v>
      </c>
      <c r="L72" s="2"/>
      <c r="M72" s="2" t="s">
        <v>110</v>
      </c>
      <c r="N72" s="2" t="b">
        <v>0</v>
      </c>
      <c r="O72" s="2" t="s">
        <v>57</v>
      </c>
      <c r="P72" s="2" t="b">
        <v>0</v>
      </c>
      <c r="Q72" s="2" t="s">
        <v>138</v>
      </c>
      <c r="R72" s="2" t="s">
        <v>137</v>
      </c>
      <c r="S72" s="2"/>
      <c r="T72" s="2" t="s">
        <v>81</v>
      </c>
      <c r="U72" s="2" t="s">
        <v>76</v>
      </c>
      <c r="V72" s="2" t="s">
        <v>62</v>
      </c>
      <c r="W72" s="4">
        <v>2.9</v>
      </c>
      <c r="X72" s="4">
        <v>3.5</v>
      </c>
      <c r="Y72" s="4">
        <v>3.17</v>
      </c>
      <c r="Z72" s="4">
        <v>3.75</v>
      </c>
      <c r="AA72" s="4">
        <v>2.63</v>
      </c>
      <c r="AB72" s="4">
        <f>AVERAGE(W72:Z72)</f>
        <v>3.33</v>
      </c>
      <c r="AC72" s="4">
        <f>AVERAGE(W72:AA72)</f>
        <v>3.19</v>
      </c>
    </row>
    <row r="73" spans="1:29" hidden="1" x14ac:dyDescent="0.2">
      <c r="A73" s="17" t="s">
        <v>291</v>
      </c>
      <c r="B73" s="17" t="b">
        <v>0</v>
      </c>
      <c r="C73" s="17"/>
      <c r="D73" s="17" t="b">
        <v>1</v>
      </c>
      <c r="E73" s="17"/>
      <c r="F73" s="17"/>
      <c r="G73" s="17"/>
      <c r="H73" s="17"/>
      <c r="I73" s="17"/>
      <c r="J73" s="18" t="s">
        <v>65</v>
      </c>
      <c r="K73" s="17" t="s">
        <v>95</v>
      </c>
      <c r="L73" s="17"/>
      <c r="M73" s="17" t="s">
        <v>110</v>
      </c>
      <c r="N73" s="17" t="b">
        <v>0</v>
      </c>
      <c r="O73" s="17" t="s">
        <v>57</v>
      </c>
      <c r="P73" s="17" t="b">
        <v>0</v>
      </c>
      <c r="Q73" s="17" t="s">
        <v>138</v>
      </c>
      <c r="R73" s="17" t="s">
        <v>137</v>
      </c>
      <c r="S73" s="17"/>
      <c r="T73" s="17" t="s">
        <v>81</v>
      </c>
      <c r="U73" s="17" t="s">
        <v>76</v>
      </c>
      <c r="V73" s="17" t="s">
        <v>297</v>
      </c>
      <c r="W73" s="19">
        <f>'Re-evaluate Pilot - pjh'!Z9</f>
        <v>3.2</v>
      </c>
      <c r="X73" s="19">
        <f>'Re-evaluate Pilot - pjh'!AA9</f>
        <v>4</v>
      </c>
      <c r="Y73" s="19">
        <f>'Re-evaluate Pilot - pjh'!AB9</f>
        <v>3.6666666666666665</v>
      </c>
      <c r="Z73" s="19">
        <f>'Re-evaluate Pilot - pjh'!AC9</f>
        <v>3.5</v>
      </c>
      <c r="AA73" s="19">
        <f>'Re-evaluate Pilot - pjh'!AD9</f>
        <v>3</v>
      </c>
      <c r="AB73" s="19">
        <f>'Re-evaluate Pilot - pjh'!AE9</f>
        <v>3.5916666666666668</v>
      </c>
      <c r="AC73" s="19">
        <f>'Re-evaluate Pilot - pjh'!AF9</f>
        <v>3.4733333333333336</v>
      </c>
    </row>
    <row r="74" spans="1:29" x14ac:dyDescent="0.2">
      <c r="A74" s="7" t="s">
        <v>198</v>
      </c>
      <c r="B74" s="2" t="b">
        <v>0</v>
      </c>
      <c r="C74" s="2"/>
      <c r="D74" s="2"/>
      <c r="E74" s="2" t="b">
        <v>1</v>
      </c>
      <c r="F74" s="2"/>
      <c r="G74" s="2"/>
      <c r="H74" s="2"/>
      <c r="I74" s="2"/>
      <c r="J74" s="2" t="s">
        <v>64</v>
      </c>
      <c r="K74" s="2"/>
      <c r="L74" s="2"/>
      <c r="M74" s="2" t="s">
        <v>100</v>
      </c>
      <c r="N74" s="2" t="b">
        <v>0</v>
      </c>
      <c r="O74" s="2" t="s">
        <v>247</v>
      </c>
      <c r="P74" s="2" t="b">
        <v>0</v>
      </c>
      <c r="Q74" s="2" t="s">
        <v>63</v>
      </c>
      <c r="R74" s="2" t="s">
        <v>248</v>
      </c>
      <c r="S74" s="2" t="s">
        <v>85</v>
      </c>
      <c r="T74" s="2" t="s">
        <v>83</v>
      </c>
      <c r="U74" s="2" t="s">
        <v>146</v>
      </c>
      <c r="V74" s="2" t="s">
        <v>170</v>
      </c>
      <c r="W74" s="4">
        <f>'Ulster-pjh'!Z27</f>
        <v>3.2</v>
      </c>
      <c r="X74" s="4">
        <f>'Ulster-pjh'!AA27</f>
        <v>4</v>
      </c>
      <c r="Y74" s="4">
        <f>'Ulster-pjh'!AB27</f>
        <v>3.3333333333333335</v>
      </c>
      <c r="Z74" s="4">
        <f>'Ulster-pjh'!AC27</f>
        <v>1.4285714285714286</v>
      </c>
      <c r="AA74" s="4">
        <f>'Ulster-pjh'!AD27</f>
        <v>1.75</v>
      </c>
      <c r="AB74" s="4">
        <f>'Ulster-pjh'!AE27</f>
        <v>2.9904761904761905</v>
      </c>
      <c r="AC74" s="4">
        <f>'Ulster-pjh'!AF27</f>
        <v>2.7423809523809526</v>
      </c>
    </row>
    <row r="75" spans="1:29" x14ac:dyDescent="0.2">
      <c r="A75" s="2" t="s">
        <v>30</v>
      </c>
      <c r="B75" s="2" t="b">
        <v>0</v>
      </c>
      <c r="C75" s="2"/>
      <c r="D75" s="2"/>
      <c r="E75" s="2"/>
      <c r="F75" s="2"/>
      <c r="G75" s="2" t="b">
        <v>1</v>
      </c>
      <c r="H75" s="2"/>
      <c r="I75" s="2"/>
      <c r="J75" s="3" t="s">
        <v>11</v>
      </c>
      <c r="K75" s="2" t="s">
        <v>95</v>
      </c>
      <c r="L75" s="2" t="s">
        <v>94</v>
      </c>
      <c r="M75" s="2"/>
      <c r="N75" s="2" t="b">
        <v>0</v>
      </c>
      <c r="O75" s="2" t="s">
        <v>84</v>
      </c>
      <c r="P75" s="2" t="b">
        <v>0</v>
      </c>
      <c r="Q75" s="2" t="s">
        <v>10</v>
      </c>
      <c r="R75" s="2" t="s">
        <v>86</v>
      </c>
      <c r="S75" s="2"/>
      <c r="T75" s="2" t="s">
        <v>83</v>
      </c>
      <c r="U75" s="2" t="s">
        <v>76</v>
      </c>
      <c r="V75" s="2" t="s">
        <v>61</v>
      </c>
      <c r="W75" s="2">
        <v>3.6</v>
      </c>
      <c r="X75" s="2">
        <v>4.63</v>
      </c>
      <c r="Y75" s="2">
        <v>4.33</v>
      </c>
      <c r="Z75" s="2">
        <v>4.58</v>
      </c>
      <c r="AA75" s="2">
        <v>3.88</v>
      </c>
      <c r="AB75" s="4">
        <f>AVERAGE(W75:Z75)</f>
        <v>4.2850000000000001</v>
      </c>
      <c r="AC75" s="4">
        <f>AVERAGE(W75:AA75)</f>
        <v>4.2039999999999997</v>
      </c>
    </row>
    <row r="76" spans="1:29" x14ac:dyDescent="0.2">
      <c r="A76" s="7" t="s">
        <v>197</v>
      </c>
      <c r="B76" s="2" t="b">
        <v>0</v>
      </c>
      <c r="C76" s="2"/>
      <c r="D76" s="2"/>
      <c r="E76" s="2"/>
      <c r="F76" s="2" t="b">
        <v>1</v>
      </c>
      <c r="G76" s="2"/>
      <c r="H76" s="2"/>
      <c r="I76" s="2"/>
      <c r="J76" s="2" t="s">
        <v>127</v>
      </c>
      <c r="K76" s="2" t="s">
        <v>97</v>
      </c>
      <c r="L76" s="2"/>
      <c r="M76" s="2" t="s">
        <v>97</v>
      </c>
      <c r="N76" s="2" t="b">
        <v>0</v>
      </c>
      <c r="O76" s="2" t="s">
        <v>57</v>
      </c>
      <c r="P76" s="2" t="b">
        <v>0</v>
      </c>
      <c r="Q76" s="2" t="s">
        <v>147</v>
      </c>
      <c r="R76" s="2" t="s">
        <v>246</v>
      </c>
      <c r="S76" s="2"/>
      <c r="T76" s="2" t="s">
        <v>81</v>
      </c>
      <c r="U76" s="2" t="s">
        <v>76</v>
      </c>
      <c r="V76" s="2" t="s">
        <v>170</v>
      </c>
      <c r="W76" s="4">
        <f>'Ulster-pjh'!Z26</f>
        <v>2.8</v>
      </c>
      <c r="X76" s="4">
        <f>'Ulster-pjh'!AA26</f>
        <v>3.5</v>
      </c>
      <c r="Y76" s="4">
        <f>'Ulster-pjh'!AB26</f>
        <v>3.3333333333333335</v>
      </c>
      <c r="Z76" s="4">
        <f>'Ulster-pjh'!AC26</f>
        <v>1.2857142857142858</v>
      </c>
      <c r="AA76" s="4">
        <f>'Ulster-pjh'!AD26</f>
        <v>3</v>
      </c>
      <c r="AB76" s="4">
        <f>'Ulster-pjh'!AE26</f>
        <v>2.7297619047619048</v>
      </c>
      <c r="AC76" s="4">
        <f>'Ulster-pjh'!AF26</f>
        <v>2.783809523809524</v>
      </c>
    </row>
    <row r="77" spans="1:29" x14ac:dyDescent="0.2">
      <c r="A77" s="7" t="s">
        <v>192</v>
      </c>
      <c r="B77" s="2" t="b">
        <v>0</v>
      </c>
      <c r="C77" s="2"/>
      <c r="D77" s="2"/>
      <c r="E77" s="2"/>
      <c r="F77" s="2"/>
      <c r="G77" s="2"/>
      <c r="H77" s="2"/>
      <c r="I77" s="2" t="b">
        <v>1</v>
      </c>
      <c r="J77" s="2" t="s">
        <v>128</v>
      </c>
      <c r="K77" s="2" t="s">
        <v>95</v>
      </c>
      <c r="L77" s="2" t="s">
        <v>94</v>
      </c>
      <c r="M77" s="2" t="s">
        <v>140</v>
      </c>
      <c r="N77" s="2" t="b">
        <v>1</v>
      </c>
      <c r="O77" s="2" t="s">
        <v>58</v>
      </c>
      <c r="P77" s="2" t="b">
        <v>1</v>
      </c>
      <c r="Q77" s="2"/>
      <c r="R77" s="2" t="s">
        <v>238</v>
      </c>
      <c r="S77" s="2" t="s">
        <v>239</v>
      </c>
      <c r="T77" s="2" t="s">
        <v>83</v>
      </c>
      <c r="U77" s="2" t="s">
        <v>76</v>
      </c>
      <c r="V77" s="2" t="s">
        <v>170</v>
      </c>
      <c r="W77" s="4">
        <f>'Ulster-pjh'!Z21</f>
        <v>4</v>
      </c>
      <c r="X77" s="4">
        <f>'Ulster-pjh'!AA21</f>
        <v>3.5</v>
      </c>
      <c r="Y77" s="4">
        <f>'Ulster-pjh'!AB21</f>
        <v>4</v>
      </c>
      <c r="Z77" s="4">
        <f>'Ulster-pjh'!AC21</f>
        <v>3.1428571428571428</v>
      </c>
      <c r="AA77" s="4">
        <f>'Ulster-pjh'!AD21</f>
        <v>4</v>
      </c>
      <c r="AB77" s="4">
        <f>'Ulster-pjh'!AE21</f>
        <v>3.6607142857142856</v>
      </c>
      <c r="AC77" s="4">
        <f>'Ulster-pjh'!AF21</f>
        <v>3.7285714285714286</v>
      </c>
    </row>
    <row r="78" spans="1:29" x14ac:dyDescent="0.2">
      <c r="A78" s="7" t="s">
        <v>191</v>
      </c>
      <c r="B78" s="2" t="b">
        <v>0</v>
      </c>
      <c r="C78" s="2"/>
      <c r="D78" s="2"/>
      <c r="E78" s="2"/>
      <c r="F78" s="2"/>
      <c r="G78" s="2"/>
      <c r="H78" s="2"/>
      <c r="I78" s="2" t="b">
        <v>1</v>
      </c>
      <c r="J78" s="2" t="s">
        <v>128</v>
      </c>
      <c r="K78" s="2" t="s">
        <v>236</v>
      </c>
      <c r="L78" s="2" t="s">
        <v>94</v>
      </c>
      <c r="M78" s="2" t="s">
        <v>237</v>
      </c>
      <c r="N78" s="2" t="b">
        <v>0</v>
      </c>
      <c r="O78" s="2" t="s">
        <v>58</v>
      </c>
      <c r="P78" s="2" t="b">
        <v>1</v>
      </c>
      <c r="Q78" s="2"/>
      <c r="R78" s="2" t="s">
        <v>235</v>
      </c>
      <c r="S78" s="2" t="s">
        <v>216</v>
      </c>
      <c r="T78" s="2" t="s">
        <v>83</v>
      </c>
      <c r="U78" s="2" t="s">
        <v>76</v>
      </c>
      <c r="V78" s="2" t="s">
        <v>170</v>
      </c>
      <c r="W78" s="4">
        <f>'Ulster-pjh'!Z20</f>
        <v>4.4000000000000004</v>
      </c>
      <c r="X78" s="4">
        <f>'Ulster-pjh'!AA20</f>
        <v>4.25</v>
      </c>
      <c r="Y78" s="4">
        <f>'Ulster-pjh'!AB20</f>
        <v>4.666666666666667</v>
      </c>
      <c r="Z78" s="4">
        <f>'Ulster-pjh'!AC20</f>
        <v>3.1428571428571428</v>
      </c>
      <c r="AA78" s="4">
        <f>'Ulster-pjh'!AD20</f>
        <v>5</v>
      </c>
      <c r="AB78" s="4">
        <f>'Ulster-pjh'!AE20</f>
        <v>4.1148809523809522</v>
      </c>
      <c r="AC78" s="4">
        <f>'Ulster-pjh'!AF20</f>
        <v>4.2919047619047621</v>
      </c>
    </row>
    <row r="79" spans="1:29" x14ac:dyDescent="0.2">
      <c r="A79" s="2" t="s">
        <v>163</v>
      </c>
      <c r="B79" s="2" t="b">
        <v>0</v>
      </c>
      <c r="C79" s="2"/>
      <c r="D79" s="2"/>
      <c r="E79" s="2" t="b">
        <v>1</v>
      </c>
      <c r="F79" s="2"/>
      <c r="G79" s="2"/>
      <c r="H79" s="2"/>
      <c r="I79" s="2"/>
      <c r="J79" s="3" t="s">
        <v>64</v>
      </c>
      <c r="K79" s="2"/>
      <c r="L79" s="2" t="s">
        <v>94</v>
      </c>
      <c r="M79" s="2"/>
      <c r="N79" s="2" t="b">
        <v>0</v>
      </c>
      <c r="O79" s="2" t="s">
        <v>58</v>
      </c>
      <c r="P79" s="2" t="b">
        <v>0</v>
      </c>
      <c r="Q79" s="2"/>
      <c r="R79" s="2" t="s">
        <v>166</v>
      </c>
      <c r="S79" s="2"/>
      <c r="T79" s="2" t="s">
        <v>83</v>
      </c>
      <c r="U79" s="2" t="s">
        <v>76</v>
      </c>
      <c r="V79" s="2" t="s">
        <v>61</v>
      </c>
      <c r="W79" s="2">
        <v>2.2999999999999998</v>
      </c>
      <c r="X79" s="2">
        <v>3.5</v>
      </c>
      <c r="Y79" s="2">
        <v>2.67</v>
      </c>
      <c r="Z79" s="2">
        <v>2.2000000000000002</v>
      </c>
      <c r="AA79" s="2">
        <v>1.63</v>
      </c>
      <c r="AB79" s="4">
        <f>AVERAGE(W79:Z79)</f>
        <v>2.6674999999999995</v>
      </c>
      <c r="AC79" s="4">
        <f>AVERAGE(W79:AA79)</f>
        <v>2.4599999999999995</v>
      </c>
    </row>
    <row r="80" spans="1:29" x14ac:dyDescent="0.2">
      <c r="A80" s="7" t="s">
        <v>205</v>
      </c>
      <c r="B80" s="2" t="b">
        <v>0</v>
      </c>
      <c r="C80" s="2"/>
      <c r="D80" s="2"/>
      <c r="E80" s="2"/>
      <c r="F80" s="2"/>
      <c r="G80" s="2"/>
      <c r="H80" s="2" t="b">
        <v>1</v>
      </c>
      <c r="I80" s="2"/>
      <c r="J80" s="2" t="s">
        <v>68</v>
      </c>
      <c r="K80" s="2" t="s">
        <v>95</v>
      </c>
      <c r="L80" s="2"/>
      <c r="M80" s="2"/>
      <c r="N80" s="2" t="b">
        <v>0</v>
      </c>
      <c r="O80" s="2" t="s">
        <v>84</v>
      </c>
      <c r="P80" s="2" t="b">
        <v>0</v>
      </c>
      <c r="Q80" s="2"/>
      <c r="R80" s="2" t="s">
        <v>259</v>
      </c>
      <c r="S80" s="2"/>
      <c r="T80" s="2" t="s">
        <v>83</v>
      </c>
      <c r="U80" s="2" t="s">
        <v>76</v>
      </c>
      <c r="V80" s="2" t="s">
        <v>170</v>
      </c>
      <c r="W80" s="4">
        <f>'Ulster-pjh'!Z34</f>
        <v>2</v>
      </c>
      <c r="X80" s="4">
        <f>'Ulster-pjh'!AA34</f>
        <v>3.25</v>
      </c>
      <c r="Y80" s="4">
        <f>'Ulster-pjh'!AB34</f>
        <v>2.3333333333333335</v>
      </c>
      <c r="Z80" s="4">
        <f>'Ulster-pjh'!AC34</f>
        <v>1.4285714285714286</v>
      </c>
      <c r="AA80" s="4">
        <f>'Ulster-pjh'!AD34</f>
        <v>1.25</v>
      </c>
      <c r="AB80" s="4">
        <f>'Ulster-pjh'!AE34</f>
        <v>2.2529761904761907</v>
      </c>
      <c r="AC80" s="4">
        <f>'Ulster-pjh'!AF34</f>
        <v>2.0523809523809526</v>
      </c>
    </row>
    <row r="81" spans="1:29" x14ac:dyDescent="0.2">
      <c r="A81" s="2" t="s">
        <v>38</v>
      </c>
      <c r="B81" s="2" t="b">
        <v>1</v>
      </c>
      <c r="C81" s="2"/>
      <c r="D81" s="2"/>
      <c r="E81" s="2"/>
      <c r="F81" s="2" t="b">
        <v>1</v>
      </c>
      <c r="G81" s="2"/>
      <c r="H81" s="2"/>
      <c r="I81" s="2"/>
      <c r="J81" s="2" t="s">
        <v>11</v>
      </c>
      <c r="K81" s="2"/>
      <c r="L81" s="2"/>
      <c r="M81" s="2" t="s">
        <v>97</v>
      </c>
      <c r="N81" s="2" t="b">
        <v>0</v>
      </c>
      <c r="O81" s="2" t="s">
        <v>57</v>
      </c>
      <c r="P81" s="2" t="b">
        <v>1</v>
      </c>
      <c r="Q81" s="2"/>
      <c r="R81" s="2" t="s">
        <v>129</v>
      </c>
      <c r="S81" s="2"/>
      <c r="T81" s="2" t="s">
        <v>81</v>
      </c>
      <c r="U81" s="2" t="s">
        <v>120</v>
      </c>
      <c r="V81" s="2" t="s">
        <v>61</v>
      </c>
      <c r="W81" s="2">
        <v>2.2000000000000002</v>
      </c>
      <c r="X81" s="2">
        <v>4.63</v>
      </c>
      <c r="Y81" s="2">
        <v>3.33</v>
      </c>
      <c r="Z81" s="2">
        <v>3.1</v>
      </c>
      <c r="AA81" s="2">
        <v>2</v>
      </c>
      <c r="AB81" s="4">
        <f>AVERAGE(W81:Z81)</f>
        <v>3.3149999999999999</v>
      </c>
      <c r="AC81" s="4">
        <f>AVERAGE(W81:AA81)</f>
        <v>3.052</v>
      </c>
    </row>
    <row r="82" spans="1:29" x14ac:dyDescent="0.2">
      <c r="A82" s="2" t="s">
        <v>133</v>
      </c>
      <c r="B82" s="2" t="b">
        <v>0</v>
      </c>
      <c r="C82" s="2"/>
      <c r="D82" s="2"/>
      <c r="E82" s="2"/>
      <c r="F82" s="2"/>
      <c r="G82" s="2" t="b">
        <v>1</v>
      </c>
      <c r="H82" s="2"/>
      <c r="I82" s="2"/>
      <c r="J82" s="3" t="s">
        <v>11</v>
      </c>
      <c r="K82" s="2" t="s">
        <v>122</v>
      </c>
      <c r="L82" s="2" t="s">
        <v>94</v>
      </c>
      <c r="M82" s="2" t="s">
        <v>100</v>
      </c>
      <c r="N82" s="2" t="b">
        <v>0</v>
      </c>
      <c r="O82" s="2" t="s">
        <v>57</v>
      </c>
      <c r="P82" s="2" t="b">
        <v>0</v>
      </c>
      <c r="Q82" s="2"/>
      <c r="R82" s="2" t="s">
        <v>134</v>
      </c>
      <c r="S82" s="2"/>
      <c r="T82" s="2" t="s">
        <v>83</v>
      </c>
      <c r="U82" s="2" t="s">
        <v>76</v>
      </c>
      <c r="V82" s="2" t="s">
        <v>61</v>
      </c>
      <c r="W82" s="2">
        <v>2.7</v>
      </c>
      <c r="X82" s="2">
        <v>3.38</v>
      </c>
      <c r="Y82" s="2">
        <v>3.33</v>
      </c>
      <c r="Z82" s="2">
        <v>4.08</v>
      </c>
      <c r="AA82" s="2">
        <v>3.13</v>
      </c>
      <c r="AB82" s="4">
        <f>AVERAGE(W82:Z82)</f>
        <v>3.3725000000000001</v>
      </c>
      <c r="AC82" s="4">
        <f>AVERAGE(W82:AA82)</f>
        <v>3.3240000000000003</v>
      </c>
    </row>
    <row r="83" spans="1:29" x14ac:dyDescent="0.2">
      <c r="A83" s="2" t="s">
        <v>24</v>
      </c>
      <c r="B83" s="2" t="b">
        <v>0</v>
      </c>
      <c r="C83" s="2"/>
      <c r="D83" s="2"/>
      <c r="E83" s="2"/>
      <c r="F83" s="2" t="b">
        <v>1</v>
      </c>
      <c r="G83" s="2"/>
      <c r="H83" s="2"/>
      <c r="I83" s="2"/>
      <c r="J83" s="3" t="s">
        <v>127</v>
      </c>
      <c r="K83" s="2"/>
      <c r="L83" s="2"/>
      <c r="M83" s="2" t="s">
        <v>118</v>
      </c>
      <c r="N83" s="2" t="b">
        <v>0</v>
      </c>
      <c r="O83" s="2" t="s">
        <v>57</v>
      </c>
      <c r="P83" s="2" t="b">
        <v>0</v>
      </c>
      <c r="Q83" s="2" t="s">
        <v>147</v>
      </c>
      <c r="R83" s="2" t="s">
        <v>148</v>
      </c>
      <c r="S83" s="2"/>
      <c r="T83" s="2" t="s">
        <v>81</v>
      </c>
      <c r="U83" s="2" t="s">
        <v>76</v>
      </c>
      <c r="V83" s="2" t="s">
        <v>61</v>
      </c>
      <c r="W83" s="2">
        <v>2.2999999999999998</v>
      </c>
      <c r="X83" s="2">
        <v>3.75</v>
      </c>
      <c r="Y83" s="2">
        <v>4.5</v>
      </c>
      <c r="Z83" s="2">
        <v>2</v>
      </c>
      <c r="AA83" s="2">
        <v>1.63</v>
      </c>
      <c r="AB83" s="4">
        <f>AVERAGE(W83:Z83)</f>
        <v>3.1375000000000002</v>
      </c>
      <c r="AC83" s="4">
        <f>AVERAGE(W83:AA83)</f>
        <v>2.8359999999999999</v>
      </c>
    </row>
    <row r="84" spans="1:29" x14ac:dyDescent="0.2">
      <c r="A84" s="2" t="s">
        <v>21</v>
      </c>
      <c r="B84" s="2" t="b">
        <v>1</v>
      </c>
      <c r="C84" s="2"/>
      <c r="D84" s="2"/>
      <c r="E84" s="2"/>
      <c r="F84" s="2" t="b">
        <v>1</v>
      </c>
      <c r="G84" s="2" t="b">
        <v>1</v>
      </c>
      <c r="H84" s="2"/>
      <c r="I84" s="2"/>
      <c r="J84" s="3" t="s">
        <v>127</v>
      </c>
      <c r="K84" s="2"/>
      <c r="L84" s="2"/>
      <c r="M84" s="2" t="s">
        <v>97</v>
      </c>
      <c r="N84" s="2" t="b">
        <v>0</v>
      </c>
      <c r="O84" s="2" t="s">
        <v>57</v>
      </c>
      <c r="P84" s="2" t="b">
        <v>0</v>
      </c>
      <c r="Q84" s="2"/>
      <c r="R84" s="2" t="s">
        <v>129</v>
      </c>
      <c r="S84" s="2"/>
      <c r="T84" s="2" t="s">
        <v>81</v>
      </c>
      <c r="U84" s="2" t="s">
        <v>76</v>
      </c>
      <c r="V84" s="2" t="s">
        <v>62</v>
      </c>
      <c r="W84" s="4">
        <v>2.2999999999999998</v>
      </c>
      <c r="X84" s="4">
        <v>4.75</v>
      </c>
      <c r="Y84" s="4">
        <v>2.33</v>
      </c>
      <c r="Z84" s="4">
        <v>3.58</v>
      </c>
      <c r="AA84" s="4">
        <v>1.88</v>
      </c>
      <c r="AB84" s="4">
        <f>AVERAGE(W84:Z84)</f>
        <v>3.2399999999999998</v>
      </c>
      <c r="AC84" s="4">
        <f>AVERAGE(W84:AA84)</f>
        <v>2.968</v>
      </c>
    </row>
    <row r="85" spans="1:29" x14ac:dyDescent="0.2">
      <c r="A85" s="7" t="s">
        <v>194</v>
      </c>
      <c r="B85" s="2" t="b">
        <v>0</v>
      </c>
      <c r="C85" s="2"/>
      <c r="D85" s="2"/>
      <c r="E85" s="2"/>
      <c r="F85" s="2" t="b">
        <v>1</v>
      </c>
      <c r="G85" s="2"/>
      <c r="H85" s="2"/>
      <c r="I85" s="2"/>
      <c r="J85" s="2" t="s">
        <v>127</v>
      </c>
      <c r="K85" s="2"/>
      <c r="L85" s="2" t="s">
        <v>241</v>
      </c>
      <c r="M85" s="2" t="s">
        <v>214</v>
      </c>
      <c r="N85" s="2" t="b">
        <v>0</v>
      </c>
      <c r="O85" s="2" t="s">
        <v>58</v>
      </c>
      <c r="P85" s="2" t="b">
        <v>0</v>
      </c>
      <c r="Q85" s="2"/>
      <c r="R85" s="2" t="s">
        <v>243</v>
      </c>
      <c r="S85" s="2"/>
      <c r="T85" s="2" t="s">
        <v>81</v>
      </c>
      <c r="U85" s="2" t="s">
        <v>90</v>
      </c>
      <c r="V85" s="2" t="s">
        <v>170</v>
      </c>
      <c r="W85" s="4">
        <f>'Ulster-pjh'!Z23</f>
        <v>3.6</v>
      </c>
      <c r="X85" s="4">
        <f>'Ulster-pjh'!AA23</f>
        <v>4</v>
      </c>
      <c r="Y85" s="4">
        <f>'Ulster-pjh'!AB23</f>
        <v>3.6666666666666665</v>
      </c>
      <c r="Z85" s="4">
        <f>'Ulster-pjh'!AC23</f>
        <v>2.8571428571428572</v>
      </c>
      <c r="AA85" s="4">
        <f>'Ulster-pjh'!AD23</f>
        <v>3.5</v>
      </c>
      <c r="AB85" s="4">
        <f>'Ulster-pjh'!AE23</f>
        <v>3.5309523809523808</v>
      </c>
      <c r="AC85" s="4">
        <f>'Ulster-pjh'!AF23</f>
        <v>3.5247619047619048</v>
      </c>
    </row>
    <row r="86" spans="1:29" x14ac:dyDescent="0.2">
      <c r="A86" s="7" t="s">
        <v>196</v>
      </c>
      <c r="B86" s="2" t="b">
        <v>0</v>
      </c>
      <c r="C86" s="2"/>
      <c r="D86" s="2"/>
      <c r="E86" s="2"/>
      <c r="F86" s="2" t="b">
        <v>1</v>
      </c>
      <c r="G86" s="2"/>
      <c r="H86" s="2"/>
      <c r="I86" s="2"/>
      <c r="J86" s="2" t="s">
        <v>127</v>
      </c>
      <c r="K86" s="2"/>
      <c r="L86" s="2" t="s">
        <v>245</v>
      </c>
      <c r="M86" s="2" t="s">
        <v>214</v>
      </c>
      <c r="N86" s="2" t="b">
        <v>0</v>
      </c>
      <c r="O86" s="2" t="s">
        <v>58</v>
      </c>
      <c r="P86" s="2" t="b">
        <v>0</v>
      </c>
      <c r="Q86" s="2"/>
      <c r="R86" s="2" t="s">
        <v>244</v>
      </c>
      <c r="S86" s="2"/>
      <c r="T86" s="2" t="s">
        <v>81</v>
      </c>
      <c r="U86" s="2" t="s">
        <v>146</v>
      </c>
      <c r="V86" s="2" t="s">
        <v>170</v>
      </c>
      <c r="W86" s="4">
        <f>'Ulster-pjh'!Z25</f>
        <v>3.2</v>
      </c>
      <c r="X86" s="4">
        <f>'Ulster-pjh'!AA25</f>
        <v>3.75</v>
      </c>
      <c r="Y86" s="4">
        <f>'Ulster-pjh'!AB25</f>
        <v>5</v>
      </c>
      <c r="Z86" s="4">
        <f>'Ulster-pjh'!AC25</f>
        <v>1.8571428571428572</v>
      </c>
      <c r="AA86" s="4">
        <f>'Ulster-pjh'!AD25</f>
        <v>3</v>
      </c>
      <c r="AB86" s="4">
        <f>'Ulster-pjh'!AE25</f>
        <v>3.4517857142857142</v>
      </c>
      <c r="AC86" s="4">
        <f>'Ulster-pjh'!AF25</f>
        <v>3.3614285714285712</v>
      </c>
    </row>
    <row r="87" spans="1:29" hidden="1" x14ac:dyDescent="0.2">
      <c r="A87" s="17" t="s">
        <v>290</v>
      </c>
      <c r="B87" s="17" t="b">
        <v>1</v>
      </c>
      <c r="C87" s="17"/>
      <c r="D87" s="17"/>
      <c r="E87" s="17"/>
      <c r="F87" s="17" t="b">
        <v>1</v>
      </c>
      <c r="G87" s="17" t="b">
        <v>1</v>
      </c>
      <c r="H87" s="17"/>
      <c r="I87" s="17"/>
      <c r="J87" s="18" t="s">
        <v>127</v>
      </c>
      <c r="K87" s="17"/>
      <c r="L87" s="17"/>
      <c r="M87" s="17" t="s">
        <v>97</v>
      </c>
      <c r="N87" s="17" t="b">
        <v>0</v>
      </c>
      <c r="O87" s="17" t="s">
        <v>57</v>
      </c>
      <c r="P87" s="17" t="b">
        <v>0</v>
      </c>
      <c r="Q87" s="17"/>
      <c r="R87" s="17" t="s">
        <v>129</v>
      </c>
      <c r="S87" s="17"/>
      <c r="T87" s="17" t="s">
        <v>81</v>
      </c>
      <c r="U87" s="17" t="s">
        <v>76</v>
      </c>
      <c r="V87" s="17" t="s">
        <v>297</v>
      </c>
      <c r="W87" s="19">
        <f>'Re-evaluate Pilot - pjh'!Z10</f>
        <v>3.4</v>
      </c>
      <c r="X87" s="19">
        <f>'Re-evaluate Pilot - pjh'!AA10</f>
        <v>4.25</v>
      </c>
      <c r="Y87" s="19">
        <f>'Re-evaluate Pilot - pjh'!AB10</f>
        <v>4.333333333333333</v>
      </c>
      <c r="Z87" s="19">
        <f>'Re-evaluate Pilot - pjh'!AC10</f>
        <v>3.25</v>
      </c>
      <c r="AA87" s="19">
        <f>'Re-evaluate Pilot - pjh'!AD10</f>
        <v>3</v>
      </c>
      <c r="AB87" s="19">
        <f>'Re-evaluate Pilot - pjh'!AE10</f>
        <v>3.8083333333333336</v>
      </c>
      <c r="AC87" s="19">
        <f>'Re-evaluate Pilot - pjh'!AF10</f>
        <v>3.6466666666666669</v>
      </c>
    </row>
    <row r="88" spans="1:29" x14ac:dyDescent="0.2">
      <c r="A88" s="2" t="s">
        <v>28</v>
      </c>
      <c r="B88" s="2" t="b">
        <v>0</v>
      </c>
      <c r="C88" s="2"/>
      <c r="D88" s="2"/>
      <c r="E88" s="2"/>
      <c r="F88" s="2"/>
      <c r="G88" s="2" t="b">
        <v>1</v>
      </c>
      <c r="H88" s="2"/>
      <c r="I88" s="2"/>
      <c r="J88" s="3" t="s">
        <v>11</v>
      </c>
      <c r="K88" s="2" t="s">
        <v>95</v>
      </c>
      <c r="L88" s="2" t="s">
        <v>94</v>
      </c>
      <c r="M88" s="2" t="s">
        <v>97</v>
      </c>
      <c r="N88" s="2" t="b">
        <v>0</v>
      </c>
      <c r="O88" s="2" t="s">
        <v>57</v>
      </c>
      <c r="P88" s="2" t="b">
        <v>1</v>
      </c>
      <c r="Q88" s="2"/>
      <c r="R88" s="2" t="s">
        <v>72</v>
      </c>
      <c r="S88" s="2" t="s">
        <v>67</v>
      </c>
      <c r="T88" s="2" t="s">
        <v>82</v>
      </c>
      <c r="U88" s="2" t="s">
        <v>76</v>
      </c>
      <c r="V88" s="2" t="s">
        <v>61</v>
      </c>
      <c r="W88" s="2">
        <v>3.9</v>
      </c>
      <c r="X88" s="2">
        <v>4.5</v>
      </c>
      <c r="Y88" s="2">
        <v>4.5</v>
      </c>
      <c r="Z88" s="2">
        <v>4.32</v>
      </c>
      <c r="AA88" s="2">
        <v>3.75</v>
      </c>
      <c r="AB88" s="4">
        <f>AVERAGE(W88:Z88)</f>
        <v>4.3049999999999997</v>
      </c>
      <c r="AC88" s="4">
        <f>AVERAGE(W88:AA88)</f>
        <v>4.194</v>
      </c>
    </row>
    <row r="89" spans="1:29" x14ac:dyDescent="0.2">
      <c r="A89" s="7" t="s">
        <v>190</v>
      </c>
      <c r="B89" s="2" t="b">
        <v>0</v>
      </c>
      <c r="C89" s="2"/>
      <c r="D89" s="2"/>
      <c r="E89" s="2"/>
      <c r="F89" s="2"/>
      <c r="G89" s="2"/>
      <c r="H89" s="2"/>
      <c r="I89" s="2" t="b">
        <v>1</v>
      </c>
      <c r="J89" s="2" t="s">
        <v>128</v>
      </c>
      <c r="K89" s="2" t="s">
        <v>234</v>
      </c>
      <c r="L89" s="2" t="s">
        <v>94</v>
      </c>
      <c r="M89" s="2" t="s">
        <v>214</v>
      </c>
      <c r="N89" s="2" t="b">
        <v>0</v>
      </c>
      <c r="O89" s="2" t="s">
        <v>58</v>
      </c>
      <c r="P89" s="2" t="b">
        <v>1</v>
      </c>
      <c r="Q89" s="2"/>
      <c r="R89" s="2" t="s">
        <v>235</v>
      </c>
      <c r="S89" s="2" t="s">
        <v>216</v>
      </c>
      <c r="T89" s="2" t="s">
        <v>83</v>
      </c>
      <c r="U89" s="2" t="s">
        <v>146</v>
      </c>
      <c r="V89" s="2" t="s">
        <v>170</v>
      </c>
      <c r="W89" s="4">
        <f>'Ulster-pjh'!Z19</f>
        <v>3.8</v>
      </c>
      <c r="X89" s="4">
        <f>'Ulster-pjh'!AA19</f>
        <v>4</v>
      </c>
      <c r="Y89" s="4">
        <f>'Ulster-pjh'!AB19</f>
        <v>4</v>
      </c>
      <c r="Z89" s="4">
        <f>'Ulster-pjh'!AC19</f>
        <v>3.8571428571428572</v>
      </c>
      <c r="AA89" s="4">
        <f>'Ulster-pjh'!AD19</f>
        <v>5</v>
      </c>
      <c r="AB89" s="4">
        <f>'Ulster-pjh'!AE19</f>
        <v>3.9142857142857146</v>
      </c>
      <c r="AC89" s="4">
        <f>'Ulster-pjh'!AF19</f>
        <v>4.1314285714285717</v>
      </c>
    </row>
    <row r="90" spans="1:29" x14ac:dyDescent="0.2">
      <c r="A90" s="2" t="s">
        <v>37</v>
      </c>
      <c r="B90" s="2" t="b">
        <v>0</v>
      </c>
      <c r="C90" s="2"/>
      <c r="D90" s="2"/>
      <c r="E90" s="2"/>
      <c r="F90" s="2"/>
      <c r="G90" s="2" t="b">
        <v>1</v>
      </c>
      <c r="H90" s="2"/>
      <c r="I90" s="2"/>
      <c r="J90" s="3" t="s">
        <v>11</v>
      </c>
      <c r="K90" s="2"/>
      <c r="L90" s="2"/>
      <c r="M90" s="2" t="s">
        <v>100</v>
      </c>
      <c r="N90" s="2" t="b">
        <v>0</v>
      </c>
      <c r="O90" s="2" t="s">
        <v>57</v>
      </c>
      <c r="P90" s="2" t="b">
        <v>0</v>
      </c>
      <c r="Q90" s="2"/>
      <c r="R90" s="2" t="s">
        <v>132</v>
      </c>
      <c r="S90" s="2"/>
      <c r="T90" s="2" t="s">
        <v>81</v>
      </c>
      <c r="U90" s="2" t="s">
        <v>76</v>
      </c>
      <c r="V90" s="2" t="s">
        <v>61</v>
      </c>
      <c r="W90" s="2">
        <v>3.1</v>
      </c>
      <c r="X90" s="2">
        <v>3.88</v>
      </c>
      <c r="Y90" s="2">
        <v>3.17</v>
      </c>
      <c r="Z90" s="2">
        <v>3.4</v>
      </c>
      <c r="AA90" s="2">
        <v>2.38</v>
      </c>
      <c r="AB90" s="4">
        <f>AVERAGE(W90:Z90)</f>
        <v>3.3875000000000002</v>
      </c>
      <c r="AC90" s="4">
        <f>AVERAGE(W90:AA90)</f>
        <v>3.1859999999999999</v>
      </c>
    </row>
    <row r="91" spans="1:29" x14ac:dyDescent="0.2">
      <c r="A91" s="2" t="s">
        <v>45</v>
      </c>
      <c r="B91" s="2" t="b">
        <v>0</v>
      </c>
      <c r="C91" s="2"/>
      <c r="D91" s="2"/>
      <c r="E91" s="2"/>
      <c r="F91" s="2"/>
      <c r="G91" s="2" t="b">
        <v>1</v>
      </c>
      <c r="H91" s="2"/>
      <c r="I91" s="2"/>
      <c r="J91" s="3" t="s">
        <v>11</v>
      </c>
      <c r="K91" s="2" t="s">
        <v>97</v>
      </c>
      <c r="L91" s="2"/>
      <c r="M91" s="2" t="s">
        <v>97</v>
      </c>
      <c r="N91" s="2" t="b">
        <v>0</v>
      </c>
      <c r="O91" s="2" t="s">
        <v>57</v>
      </c>
      <c r="P91" s="2" t="b">
        <v>0</v>
      </c>
      <c r="Q91" s="2"/>
      <c r="R91" s="2" t="s">
        <v>129</v>
      </c>
      <c r="S91" s="2"/>
      <c r="T91" s="2" t="s">
        <v>83</v>
      </c>
      <c r="U91" s="2" t="s">
        <v>157</v>
      </c>
      <c r="V91" s="2" t="s">
        <v>61</v>
      </c>
      <c r="W91" s="2">
        <v>1.7</v>
      </c>
      <c r="X91" s="2">
        <v>4.5</v>
      </c>
      <c r="Y91" s="2">
        <v>3</v>
      </c>
      <c r="Z91" s="2">
        <v>2.6</v>
      </c>
      <c r="AA91" s="2">
        <v>1.25</v>
      </c>
      <c r="AB91" s="4">
        <f>AVERAGE(W91:Z91)</f>
        <v>2.9499999999999997</v>
      </c>
      <c r="AC91" s="4">
        <f>AVERAGE(W91:AA91)</f>
        <v>2.61</v>
      </c>
    </row>
    <row r="92" spans="1:29" x14ac:dyDescent="0.2">
      <c r="A92" s="2" t="s">
        <v>35</v>
      </c>
      <c r="B92" s="2" t="b">
        <v>0</v>
      </c>
      <c r="C92" s="2"/>
      <c r="D92" s="2"/>
      <c r="E92" s="2"/>
      <c r="F92" s="2"/>
      <c r="G92" s="2" t="b">
        <v>1</v>
      </c>
      <c r="H92" s="2"/>
      <c r="I92" s="2"/>
      <c r="J92" s="3" t="s">
        <v>11</v>
      </c>
      <c r="K92" s="2" t="s">
        <v>97</v>
      </c>
      <c r="L92" s="2"/>
      <c r="M92" s="2" t="s">
        <v>97</v>
      </c>
      <c r="N92" s="2" t="b">
        <v>0</v>
      </c>
      <c r="O92" s="2" t="s">
        <v>14</v>
      </c>
      <c r="P92" s="2" t="b">
        <v>0</v>
      </c>
      <c r="Q92" s="2"/>
      <c r="R92" s="2" t="s">
        <v>112</v>
      </c>
      <c r="S92" s="2"/>
      <c r="T92" s="2" t="s">
        <v>83</v>
      </c>
      <c r="U92" s="2" t="s">
        <v>76</v>
      </c>
      <c r="V92" s="2" t="s">
        <v>61</v>
      </c>
      <c r="W92" s="2">
        <v>2.2000000000000002</v>
      </c>
      <c r="X92" s="2">
        <v>4.5</v>
      </c>
      <c r="Y92" s="2">
        <v>3.5</v>
      </c>
      <c r="Z92" s="2">
        <v>3.97</v>
      </c>
      <c r="AA92" s="2">
        <v>1.88</v>
      </c>
      <c r="AB92" s="4">
        <f>AVERAGE(W92:Z92)</f>
        <v>3.5425</v>
      </c>
      <c r="AC92" s="4">
        <f>AVERAGE(W92:AA92)</f>
        <v>3.21</v>
      </c>
    </row>
    <row r="93" spans="1:29" x14ac:dyDescent="0.2">
      <c r="A93" s="2" t="s">
        <v>47</v>
      </c>
      <c r="B93" s="2" t="b">
        <v>1</v>
      </c>
      <c r="C93" s="2" t="b">
        <v>1</v>
      </c>
      <c r="D93" s="2" t="b">
        <v>1</v>
      </c>
      <c r="E93" s="2"/>
      <c r="F93" s="2"/>
      <c r="G93" s="2" t="b">
        <v>1</v>
      </c>
      <c r="H93" s="2"/>
      <c r="I93" s="2"/>
      <c r="J93" s="3" t="s">
        <v>11</v>
      </c>
      <c r="K93" s="2" t="s">
        <v>149</v>
      </c>
      <c r="L93" s="2"/>
      <c r="M93" s="2" t="s">
        <v>149</v>
      </c>
      <c r="N93" s="2" t="b">
        <v>0</v>
      </c>
      <c r="O93" s="2" t="s">
        <v>57</v>
      </c>
      <c r="P93" s="2" t="b">
        <v>0</v>
      </c>
      <c r="Q93" s="2"/>
      <c r="R93" s="2" t="s">
        <v>160</v>
      </c>
      <c r="S93" s="2"/>
      <c r="T93" s="2" t="s">
        <v>83</v>
      </c>
      <c r="U93" s="2" t="s">
        <v>120</v>
      </c>
      <c r="V93" s="2" t="s">
        <v>61</v>
      </c>
      <c r="W93" s="2">
        <v>2.2000000000000002</v>
      </c>
      <c r="X93" s="2">
        <v>3.25</v>
      </c>
      <c r="Y93" s="2">
        <v>3</v>
      </c>
      <c r="Z93" s="2">
        <v>2.83</v>
      </c>
      <c r="AA93" s="2">
        <v>1.25</v>
      </c>
      <c r="AB93" s="4">
        <f>AVERAGE(W93:Z93)</f>
        <v>2.82</v>
      </c>
      <c r="AC93" s="4">
        <f>AVERAGE(W93:AA93)</f>
        <v>2.5059999999999998</v>
      </c>
    </row>
    <row r="94" spans="1:29" x14ac:dyDescent="0.2">
      <c r="A94" s="2" t="s">
        <v>125</v>
      </c>
      <c r="B94" s="2" t="b">
        <v>0</v>
      </c>
      <c r="C94" s="2"/>
      <c r="D94" s="2"/>
      <c r="E94" s="2"/>
      <c r="F94" s="2"/>
      <c r="G94" s="2" t="b">
        <v>1</v>
      </c>
      <c r="H94" s="2"/>
      <c r="I94" s="2"/>
      <c r="J94" s="3" t="s">
        <v>11</v>
      </c>
      <c r="K94" s="2" t="s">
        <v>122</v>
      </c>
      <c r="L94" s="2" t="s">
        <v>94</v>
      </c>
      <c r="M94" s="2" t="s">
        <v>97</v>
      </c>
      <c r="N94" s="2" t="b">
        <v>0</v>
      </c>
      <c r="O94" s="2" t="s">
        <v>57</v>
      </c>
      <c r="P94" s="2" t="b">
        <v>1</v>
      </c>
      <c r="Q94" s="2"/>
      <c r="R94" s="2" t="s">
        <v>72</v>
      </c>
      <c r="S94" s="2" t="s">
        <v>87</v>
      </c>
      <c r="T94" s="2" t="s">
        <v>81</v>
      </c>
      <c r="U94" s="2" t="s">
        <v>76</v>
      </c>
      <c r="V94" s="2" t="s">
        <v>61</v>
      </c>
      <c r="W94" s="2">
        <v>3.9</v>
      </c>
      <c r="X94" s="2">
        <v>3</v>
      </c>
      <c r="Y94" s="2">
        <v>4</v>
      </c>
      <c r="Z94" s="2">
        <v>3.58</v>
      </c>
      <c r="AA94" s="2">
        <v>2</v>
      </c>
      <c r="AB94" s="4">
        <f>AVERAGE(W94:Z94)</f>
        <v>3.62</v>
      </c>
      <c r="AC94" s="4">
        <f>AVERAGE(W94:AA94)</f>
        <v>3.2960000000000003</v>
      </c>
    </row>
    <row r="95" spans="1:29" x14ac:dyDescent="0.2">
      <c r="A95" s="2" t="s">
        <v>183</v>
      </c>
      <c r="B95" s="2" t="b">
        <v>0</v>
      </c>
      <c r="C95" s="2"/>
      <c r="D95" s="2" t="b">
        <v>1</v>
      </c>
      <c r="E95" s="2"/>
      <c r="F95" s="2"/>
      <c r="G95" s="2"/>
      <c r="H95" s="2"/>
      <c r="I95" s="2"/>
      <c r="J95" s="2" t="s">
        <v>65</v>
      </c>
      <c r="K95" s="2" t="s">
        <v>210</v>
      </c>
      <c r="L95" s="2" t="s">
        <v>94</v>
      </c>
      <c r="M95" s="2" t="s">
        <v>217</v>
      </c>
      <c r="N95" s="2" t="b">
        <v>0</v>
      </c>
      <c r="O95" s="2" t="s">
        <v>58</v>
      </c>
      <c r="P95" s="2" t="b">
        <v>0</v>
      </c>
      <c r="Q95" s="2"/>
      <c r="R95" s="2" t="s">
        <v>223</v>
      </c>
      <c r="S95" s="2" t="s">
        <v>224</v>
      </c>
      <c r="T95" s="2" t="s">
        <v>81</v>
      </c>
      <c r="U95" s="2" t="s">
        <v>76</v>
      </c>
      <c r="V95" s="2" t="s">
        <v>170</v>
      </c>
      <c r="W95" s="4">
        <f>'Ulster-pjh'!Z12</f>
        <v>3</v>
      </c>
      <c r="X95" s="4">
        <f>'Ulster-pjh'!AA12</f>
        <v>4.5</v>
      </c>
      <c r="Y95" s="4">
        <f>'Ulster-pjh'!AB12</f>
        <v>4.666666666666667</v>
      </c>
      <c r="Z95" s="4">
        <f>'Ulster-pjh'!AC12</f>
        <v>3.1428571428571428</v>
      </c>
      <c r="AA95" s="4">
        <f>'Ulster-pjh'!AD12</f>
        <v>4</v>
      </c>
      <c r="AB95" s="4">
        <f>'Ulster-pjh'!AE12</f>
        <v>3.8273809523809526</v>
      </c>
      <c r="AC95" s="4">
        <f>'Ulster-pjh'!AF12</f>
        <v>3.861904761904762</v>
      </c>
    </row>
    <row r="96" spans="1:29" x14ac:dyDescent="0.2">
      <c r="A96" s="2" t="s">
        <v>19</v>
      </c>
      <c r="B96" s="2" t="b">
        <v>0</v>
      </c>
      <c r="C96" s="2"/>
      <c r="D96" s="2"/>
      <c r="E96" s="2"/>
      <c r="F96" s="2"/>
      <c r="G96" s="2" t="b">
        <v>1</v>
      </c>
      <c r="H96" s="2"/>
      <c r="I96" s="2"/>
      <c r="J96" s="3" t="s">
        <v>11</v>
      </c>
      <c r="K96" s="2"/>
      <c r="L96" s="2" t="s">
        <v>94</v>
      </c>
      <c r="M96" s="2" t="s">
        <v>110</v>
      </c>
      <c r="N96" s="2" t="b">
        <v>0</v>
      </c>
      <c r="O96" s="2" t="s">
        <v>57</v>
      </c>
      <c r="P96" s="2" t="b">
        <v>0</v>
      </c>
      <c r="Q96" s="2"/>
      <c r="R96" s="2" t="s">
        <v>112</v>
      </c>
      <c r="S96" s="2"/>
      <c r="T96" s="2" t="s">
        <v>81</v>
      </c>
      <c r="U96" s="2" t="s">
        <v>76</v>
      </c>
      <c r="V96" s="2" t="s">
        <v>62</v>
      </c>
      <c r="W96" s="4">
        <v>4.3</v>
      </c>
      <c r="X96" s="4">
        <v>4.25</v>
      </c>
      <c r="Y96" s="4">
        <v>3.17</v>
      </c>
      <c r="Z96" s="4">
        <v>3.75</v>
      </c>
      <c r="AA96" s="4">
        <v>2.38</v>
      </c>
      <c r="AB96" s="4">
        <f>AVERAGE(W96:Z96)</f>
        <v>3.8675000000000002</v>
      </c>
      <c r="AC96" s="4">
        <f>AVERAGE(W96:AA96)</f>
        <v>3.5700000000000003</v>
      </c>
    </row>
    <row r="97" spans="1:29" hidden="1" x14ac:dyDescent="0.2">
      <c r="A97" s="17" t="s">
        <v>294</v>
      </c>
      <c r="B97" s="17" t="b">
        <v>0</v>
      </c>
      <c r="C97" s="17"/>
      <c r="D97" s="17"/>
      <c r="E97" s="17"/>
      <c r="F97" s="17"/>
      <c r="G97" s="17" t="b">
        <v>1</v>
      </c>
      <c r="H97" s="17"/>
      <c r="I97" s="17"/>
      <c r="J97" s="18" t="s">
        <v>11</v>
      </c>
      <c r="K97" s="17"/>
      <c r="L97" s="17" t="s">
        <v>94</v>
      </c>
      <c r="M97" s="17" t="s">
        <v>110</v>
      </c>
      <c r="N97" s="17" t="b">
        <v>0</v>
      </c>
      <c r="O97" s="17" t="s">
        <v>57</v>
      </c>
      <c r="P97" s="17" t="b">
        <v>0</v>
      </c>
      <c r="Q97" s="17"/>
      <c r="R97" s="17" t="s">
        <v>112</v>
      </c>
      <c r="S97" s="17"/>
      <c r="T97" s="17" t="s">
        <v>81</v>
      </c>
      <c r="U97" s="17" t="s">
        <v>76</v>
      </c>
      <c r="V97" s="17" t="s">
        <v>297</v>
      </c>
      <c r="W97" s="19">
        <f>'Re-evaluate Pilot - pjh'!Z11</f>
        <v>3.6</v>
      </c>
      <c r="X97" s="19">
        <f>'Re-evaluate Pilot - pjh'!AA11</f>
        <v>4.25</v>
      </c>
      <c r="Y97" s="19">
        <f>'Re-evaluate Pilot - pjh'!AB11</f>
        <v>3.6666666666666665</v>
      </c>
      <c r="Z97" s="19">
        <f>'Re-evaluate Pilot - pjh'!AC11</f>
        <v>3.5</v>
      </c>
      <c r="AA97" s="19">
        <f>'Re-evaluate Pilot - pjh'!AD11</f>
        <v>2.75</v>
      </c>
      <c r="AB97" s="19">
        <f>'Re-evaluate Pilot - pjh'!AE11</f>
        <v>3.7541666666666664</v>
      </c>
      <c r="AC97" s="19">
        <f>'Re-evaluate Pilot - pjh'!AF11</f>
        <v>3.5533333333333332</v>
      </c>
    </row>
    <row r="98" spans="1:29" s="54" customFormat="1" x14ac:dyDescent="0.2">
      <c r="A98" s="2" t="s">
        <v>44</v>
      </c>
      <c r="B98" s="2" t="b">
        <v>0</v>
      </c>
      <c r="C98" s="2" t="b">
        <v>1</v>
      </c>
      <c r="D98" s="2"/>
      <c r="E98" s="2"/>
      <c r="F98" s="2"/>
      <c r="G98" s="2"/>
      <c r="H98" s="2"/>
      <c r="I98" s="2"/>
      <c r="J98" s="3" t="s">
        <v>53</v>
      </c>
      <c r="K98" s="2" t="s">
        <v>118</v>
      </c>
      <c r="L98" s="2"/>
      <c r="M98" s="2" t="s">
        <v>118</v>
      </c>
      <c r="N98" s="2" t="b">
        <v>0</v>
      </c>
      <c r="O98" s="2" t="s">
        <v>57</v>
      </c>
      <c r="P98" s="2" t="b">
        <v>0</v>
      </c>
      <c r="Q98" s="2"/>
      <c r="R98" s="2" t="s">
        <v>155</v>
      </c>
      <c r="S98" s="2"/>
      <c r="T98" s="2" t="s">
        <v>83</v>
      </c>
      <c r="U98" s="2" t="s">
        <v>76</v>
      </c>
      <c r="V98" s="2" t="s">
        <v>61</v>
      </c>
      <c r="W98" s="2">
        <v>2</v>
      </c>
      <c r="X98" s="2">
        <v>3.38</v>
      </c>
      <c r="Y98" s="2">
        <v>2.67</v>
      </c>
      <c r="Z98" s="2">
        <v>4</v>
      </c>
      <c r="AA98" s="2">
        <v>1.75</v>
      </c>
      <c r="AB98" s="4">
        <f>AVERAGE(W98:Z98)</f>
        <v>3.0125000000000002</v>
      </c>
      <c r="AC98" s="4">
        <f>AVERAGE(W98:AA98)</f>
        <v>2.7600000000000002</v>
      </c>
    </row>
  </sheetData>
  <autoFilter ref="A1:AC98">
    <filterColumn colId="21">
      <filters>
        <filter val="EXPERT"/>
        <filter val="MARS"/>
        <filter val="MARS-Pilot"/>
        <filter val="PJH"/>
      </filters>
    </filterColumn>
    <sortState ref="A2:AC98">
      <sortCondition ref="A1:A98"/>
    </sortState>
  </autoFilter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O24" sqref="O24"/>
    </sheetView>
  </sheetViews>
  <sheetFormatPr baseColWidth="10" defaultRowHeight="16" x14ac:dyDescent="0.2"/>
  <sheetData>
    <row r="1" spans="1:2" x14ac:dyDescent="0.2">
      <c r="A1" t="s">
        <v>54</v>
      </c>
      <c r="B1">
        <v>1</v>
      </c>
    </row>
    <row r="2" spans="1:2" x14ac:dyDescent="0.2">
      <c r="A2" t="s">
        <v>57</v>
      </c>
      <c r="B2">
        <v>2</v>
      </c>
    </row>
    <row r="3" spans="1:2" x14ac:dyDescent="0.2">
      <c r="A3" t="s">
        <v>58</v>
      </c>
      <c r="B3">
        <v>3</v>
      </c>
    </row>
    <row r="4" spans="1:2" x14ac:dyDescent="0.2">
      <c r="A4" t="s">
        <v>84</v>
      </c>
      <c r="B4">
        <v>4</v>
      </c>
    </row>
    <row r="5" spans="1:2" x14ac:dyDescent="0.2">
      <c r="A5" t="s">
        <v>247</v>
      </c>
      <c r="B5">
        <v>5</v>
      </c>
    </row>
    <row r="6" spans="1:2" x14ac:dyDescent="0.2">
      <c r="A6" t="s">
        <v>257</v>
      </c>
      <c r="B6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H12" sqref="H12"/>
    </sheetView>
  </sheetViews>
  <sheetFormatPr baseColWidth="10" defaultRowHeight="16" x14ac:dyDescent="0.2"/>
  <sheetData>
    <row r="1" spans="1:1" x14ac:dyDescent="0.2">
      <c r="A1" t="s">
        <v>130</v>
      </c>
    </row>
    <row r="2" spans="1:1" x14ac:dyDescent="0.2">
      <c r="A2" t="s">
        <v>333</v>
      </c>
    </row>
    <row r="3" spans="1:1" x14ac:dyDescent="0.2">
      <c r="A3" t="s">
        <v>107</v>
      </c>
    </row>
    <row r="4" spans="1:1" x14ac:dyDescent="0.2">
      <c r="A4" t="s">
        <v>241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2" workbookViewId="0">
      <selection activeCell="F17" sqref="F17"/>
    </sheetView>
  </sheetViews>
  <sheetFormatPr baseColWidth="10" defaultRowHeight="16" x14ac:dyDescent="0.2"/>
  <sheetData>
    <row r="1" spans="1:2" x14ac:dyDescent="0.2">
      <c r="A1" t="s">
        <v>76</v>
      </c>
      <c r="B1">
        <v>1</v>
      </c>
    </row>
    <row r="2" spans="1:2" x14ac:dyDescent="0.2">
      <c r="A2" t="s">
        <v>120</v>
      </c>
      <c r="B2">
        <v>2</v>
      </c>
    </row>
    <row r="3" spans="1:2" x14ac:dyDescent="0.2">
      <c r="A3" t="s">
        <v>74</v>
      </c>
      <c r="B3">
        <v>3</v>
      </c>
    </row>
    <row r="4" spans="1:2" x14ac:dyDescent="0.2">
      <c r="A4" t="s">
        <v>146</v>
      </c>
      <c r="B4">
        <v>4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6" sqref="G6"/>
    </sheetView>
  </sheetViews>
  <sheetFormatPr baseColWidth="10" defaultRowHeight="16" x14ac:dyDescent="0.2"/>
  <cols>
    <col min="1" max="1" width="22" bestFit="1" customWidth="1"/>
  </cols>
  <sheetData>
    <row r="1" spans="1:2" x14ac:dyDescent="0.2">
      <c r="A1" t="s">
        <v>330</v>
      </c>
      <c r="B1">
        <v>0</v>
      </c>
    </row>
    <row r="2" spans="1:2" x14ac:dyDescent="0.2">
      <c r="A2" t="s">
        <v>63</v>
      </c>
      <c r="B2">
        <v>1</v>
      </c>
    </row>
    <row r="3" spans="1:2" x14ac:dyDescent="0.2">
      <c r="A3" t="s">
        <v>10</v>
      </c>
      <c r="B3">
        <v>2</v>
      </c>
    </row>
    <row r="4" spans="1:2" x14ac:dyDescent="0.2">
      <c r="A4" t="s">
        <v>114</v>
      </c>
      <c r="B4">
        <v>3</v>
      </c>
    </row>
    <row r="5" spans="1:2" x14ac:dyDescent="0.2">
      <c r="A5" t="s">
        <v>331</v>
      </c>
      <c r="B5">
        <v>4</v>
      </c>
    </row>
    <row r="6" spans="1:2" x14ac:dyDescent="0.2">
      <c r="A6" t="s">
        <v>150</v>
      </c>
      <c r="B6">
        <v>5</v>
      </c>
    </row>
    <row r="7" spans="1:2" x14ac:dyDescent="0.2">
      <c r="A7" t="s">
        <v>144</v>
      </c>
      <c r="B7">
        <v>6</v>
      </c>
    </row>
    <row r="8" spans="1:2" x14ac:dyDescent="0.2">
      <c r="A8" t="s">
        <v>147</v>
      </c>
      <c r="B8">
        <v>7</v>
      </c>
    </row>
    <row r="9" spans="1:2" x14ac:dyDescent="0.2">
      <c r="A9" t="s">
        <v>332</v>
      </c>
      <c r="B9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>
      <selection activeCell="C30" sqref="A21:C30"/>
    </sheetView>
  </sheetViews>
  <sheetFormatPr baseColWidth="10" defaultRowHeight="16" x14ac:dyDescent="0.2"/>
  <sheetData>
    <row r="1" spans="1:2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s="17"/>
      <c r="B2" s="17"/>
      <c r="C2" s="17"/>
      <c r="D2" s="17"/>
      <c r="E2" s="17"/>
      <c r="F2" s="17"/>
      <c r="G2" s="17"/>
      <c r="H2" s="17"/>
      <c r="I2" s="17"/>
      <c r="J2" s="18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9"/>
      <c r="X2" s="19"/>
      <c r="Y2" s="19"/>
      <c r="Z2" s="19"/>
      <c r="AA2" s="19"/>
      <c r="AB2" s="19"/>
      <c r="AC2" s="19"/>
    </row>
    <row r="3" spans="1:29" x14ac:dyDescent="0.2">
      <c r="A3" s="17"/>
      <c r="B3" s="17"/>
      <c r="C3" s="17"/>
      <c r="D3" s="17"/>
      <c r="E3" s="17"/>
      <c r="F3" s="17"/>
      <c r="G3" s="17"/>
      <c r="H3" s="17"/>
      <c r="I3" s="17"/>
      <c r="J3" s="18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9"/>
      <c r="X3" s="19"/>
      <c r="Y3" s="19"/>
      <c r="Z3" s="19"/>
      <c r="AA3" s="19"/>
      <c r="AB3" s="19"/>
      <c r="AC3" s="19"/>
    </row>
    <row r="4" spans="1:29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9"/>
      <c r="X4" s="19"/>
      <c r="Y4" s="19"/>
      <c r="Z4" s="19"/>
      <c r="AA4" s="19"/>
      <c r="AB4" s="19"/>
      <c r="AC4" s="19"/>
    </row>
    <row r="5" spans="1:29" x14ac:dyDescent="0.2">
      <c r="A5" s="17"/>
      <c r="B5" s="17"/>
      <c r="C5" s="17"/>
      <c r="D5" s="17"/>
      <c r="E5" s="17"/>
      <c r="F5" s="17"/>
      <c r="G5" s="17"/>
      <c r="H5" s="17"/>
      <c r="I5" s="17"/>
      <c r="J5" s="18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9"/>
      <c r="X5" s="19"/>
      <c r="Y5" s="19"/>
      <c r="Z5" s="19"/>
      <c r="AA5" s="19"/>
      <c r="AB5" s="19"/>
      <c r="AC5" s="19"/>
    </row>
    <row r="6" spans="1:29" x14ac:dyDescent="0.2">
      <c r="A6" s="17"/>
      <c r="B6" s="17"/>
      <c r="C6" s="17"/>
      <c r="D6" s="17"/>
      <c r="E6" s="17"/>
      <c r="F6" s="17"/>
      <c r="G6" s="17"/>
      <c r="H6" s="17"/>
      <c r="I6" s="17"/>
      <c r="J6" s="18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9"/>
      <c r="X6" s="19"/>
      <c r="Y6" s="19"/>
      <c r="Z6" s="19"/>
      <c r="AA6" s="19"/>
      <c r="AB6" s="19"/>
      <c r="AC6" s="19"/>
    </row>
    <row r="7" spans="1:29" x14ac:dyDescent="0.2">
      <c r="A7" s="17"/>
      <c r="B7" s="17"/>
      <c r="C7" s="17"/>
      <c r="D7" s="17"/>
      <c r="E7" s="17"/>
      <c r="F7" s="17"/>
      <c r="G7" s="17"/>
      <c r="H7" s="17"/>
      <c r="I7" s="17"/>
      <c r="J7" s="18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9"/>
      <c r="X7" s="19"/>
      <c r="Y7" s="19"/>
      <c r="Z7" s="19"/>
      <c r="AA7" s="19"/>
      <c r="AB7" s="19"/>
      <c r="AC7" s="19"/>
    </row>
    <row r="8" spans="1:29" x14ac:dyDescent="0.2">
      <c r="A8" s="17"/>
      <c r="B8" s="17"/>
      <c r="C8" s="17"/>
      <c r="D8" s="17"/>
      <c r="E8" s="17"/>
      <c r="F8" s="17"/>
      <c r="G8" s="17"/>
      <c r="H8" s="17"/>
      <c r="I8" s="17"/>
      <c r="J8" s="18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9"/>
      <c r="X8" s="19"/>
      <c r="Y8" s="19"/>
      <c r="Z8" s="19"/>
      <c r="AA8" s="19"/>
      <c r="AB8" s="19"/>
      <c r="AC8" s="19"/>
    </row>
    <row r="9" spans="1:29" x14ac:dyDescent="0.2">
      <c r="A9" s="17"/>
      <c r="B9" s="17"/>
      <c r="C9" s="17"/>
      <c r="D9" s="17"/>
      <c r="E9" s="17"/>
      <c r="F9" s="17"/>
      <c r="G9" s="17"/>
      <c r="H9" s="17"/>
      <c r="I9" s="17"/>
      <c r="J9" s="18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9"/>
      <c r="X9" s="19"/>
      <c r="Y9" s="19"/>
      <c r="Z9" s="19"/>
      <c r="AA9" s="19"/>
      <c r="AB9" s="19"/>
      <c r="AC9" s="19"/>
    </row>
    <row r="10" spans="1:29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8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9"/>
      <c r="X10" s="19"/>
      <c r="Y10" s="19"/>
      <c r="Z10" s="19"/>
      <c r="AA10" s="19"/>
      <c r="AB10" s="19"/>
      <c r="AC1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7" sqref="A7"/>
    </sheetView>
  </sheetViews>
  <sheetFormatPr baseColWidth="10" defaultRowHeight="16" x14ac:dyDescent="0.2"/>
  <cols>
    <col min="1" max="1" width="29" bestFit="1" customWidth="1"/>
    <col min="2" max="2" width="13" bestFit="1" customWidth="1"/>
    <col min="4" max="4" width="12.6640625" bestFit="1" customWidth="1"/>
    <col min="6" max="6" width="11.83203125" bestFit="1" customWidth="1"/>
    <col min="26" max="30" width="10.83203125" customWidth="1"/>
    <col min="32" max="32" width="10.83203125" customWidth="1"/>
  </cols>
  <sheetData>
    <row r="1" spans="1:33" x14ac:dyDescent="0.2">
      <c r="A1" s="20"/>
      <c r="B1" s="56" t="s">
        <v>1</v>
      </c>
      <c r="C1" s="56"/>
      <c r="D1" s="56"/>
      <c r="E1" s="56"/>
      <c r="F1" s="56"/>
      <c r="G1" s="57" t="s">
        <v>2</v>
      </c>
      <c r="H1" s="57"/>
      <c r="I1" s="57"/>
      <c r="J1" s="57"/>
      <c r="K1" s="58" t="s">
        <v>3</v>
      </c>
      <c r="L1" s="58"/>
      <c r="M1" s="58"/>
      <c r="N1" s="59" t="s">
        <v>4</v>
      </c>
      <c r="O1" s="59"/>
      <c r="P1" s="59"/>
      <c r="Q1" s="59"/>
      <c r="R1" s="59"/>
      <c r="S1" s="59"/>
      <c r="T1" s="59"/>
      <c r="U1" s="60" t="s">
        <v>5</v>
      </c>
      <c r="V1" s="60"/>
      <c r="W1" s="60"/>
      <c r="X1" s="60"/>
      <c r="Y1" s="8"/>
      <c r="Z1" s="22" t="s">
        <v>1</v>
      </c>
      <c r="AA1" s="22" t="s">
        <v>2</v>
      </c>
      <c r="AB1" s="22" t="s">
        <v>3</v>
      </c>
      <c r="AC1" s="22" t="s">
        <v>4</v>
      </c>
      <c r="AD1" s="22" t="s">
        <v>5</v>
      </c>
      <c r="AE1" s="22" t="s">
        <v>153</v>
      </c>
      <c r="AF1" s="22" t="s">
        <v>51</v>
      </c>
    </row>
    <row r="2" spans="1:33" x14ac:dyDescent="0.2">
      <c r="A2" s="21" t="s">
        <v>0</v>
      </c>
      <c r="B2" s="10" t="s">
        <v>266</v>
      </c>
      <c r="C2" s="10" t="s">
        <v>267</v>
      </c>
      <c r="D2" s="10" t="s">
        <v>268</v>
      </c>
      <c r="E2" s="10" t="s">
        <v>269</v>
      </c>
      <c r="F2" s="10" t="s">
        <v>270</v>
      </c>
      <c r="G2" s="11" t="s">
        <v>271</v>
      </c>
      <c r="H2" s="11" t="s">
        <v>272</v>
      </c>
      <c r="I2" s="11" t="s">
        <v>273</v>
      </c>
      <c r="J2" s="11" t="s">
        <v>274</v>
      </c>
      <c r="K2" s="12" t="s">
        <v>275</v>
      </c>
      <c r="L2" s="12" t="s">
        <v>276</v>
      </c>
      <c r="M2" s="12" t="s">
        <v>277</v>
      </c>
      <c r="N2" s="13" t="s">
        <v>278</v>
      </c>
      <c r="O2" s="13" t="s">
        <v>279</v>
      </c>
      <c r="P2" s="13" t="s">
        <v>280</v>
      </c>
      <c r="Q2" s="13" t="s">
        <v>281</v>
      </c>
      <c r="R2" s="13" t="s">
        <v>282</v>
      </c>
      <c r="S2" s="13" t="s">
        <v>283</v>
      </c>
      <c r="T2" s="13" t="s">
        <v>284</v>
      </c>
      <c r="U2" s="9" t="s">
        <v>285</v>
      </c>
      <c r="V2" s="9" t="s">
        <v>288</v>
      </c>
      <c r="W2" s="9" t="s">
        <v>286</v>
      </c>
      <c r="X2" s="9" t="s">
        <v>287</v>
      </c>
      <c r="Y2" s="8"/>
      <c r="Z2" s="22" t="s">
        <v>1</v>
      </c>
      <c r="AA2" s="22" t="s">
        <v>2</v>
      </c>
      <c r="AB2" s="22" t="s">
        <v>3</v>
      </c>
      <c r="AC2" s="22" t="s">
        <v>4</v>
      </c>
      <c r="AD2" s="22" t="s">
        <v>5</v>
      </c>
      <c r="AE2" s="22" t="s">
        <v>153</v>
      </c>
      <c r="AF2" s="22" t="s">
        <v>51</v>
      </c>
      <c r="AG2" s="22" t="s">
        <v>344</v>
      </c>
    </row>
    <row r="3" spans="1:33" x14ac:dyDescent="0.2">
      <c r="A3" t="s">
        <v>16</v>
      </c>
      <c r="B3" s="10">
        <v>4</v>
      </c>
      <c r="C3" s="10">
        <v>3</v>
      </c>
      <c r="D3" s="10">
        <v>3</v>
      </c>
      <c r="E3" s="10">
        <v>5</v>
      </c>
      <c r="F3" s="10">
        <v>4</v>
      </c>
      <c r="G3" s="11">
        <v>4</v>
      </c>
      <c r="H3" s="11">
        <v>5</v>
      </c>
      <c r="I3" s="11">
        <v>4</v>
      </c>
      <c r="J3" s="11">
        <v>4</v>
      </c>
      <c r="K3" s="12">
        <v>4</v>
      </c>
      <c r="L3" s="12">
        <v>3</v>
      </c>
      <c r="M3" s="12">
        <v>3</v>
      </c>
      <c r="N3" s="13">
        <v>4</v>
      </c>
      <c r="O3" s="13">
        <v>5</v>
      </c>
      <c r="P3" s="13">
        <v>3</v>
      </c>
      <c r="Q3" s="13"/>
      <c r="R3" s="13">
        <v>4</v>
      </c>
      <c r="S3" s="13">
        <v>2</v>
      </c>
      <c r="T3" s="13"/>
      <c r="U3" s="9">
        <v>2</v>
      </c>
      <c r="V3" s="9">
        <v>2</v>
      </c>
      <c r="W3" s="9">
        <v>1</v>
      </c>
      <c r="X3" s="9">
        <v>2</v>
      </c>
      <c r="Y3" s="8"/>
      <c r="Z3" s="55">
        <f>AVERAGE(B3:F3)</f>
        <v>3.8</v>
      </c>
      <c r="AA3" s="55">
        <f t="shared" ref="AA3:AA11" si="0">AVERAGE(G3:J3)</f>
        <v>4.25</v>
      </c>
      <c r="AB3" s="55">
        <f t="shared" ref="AB3:AB11" si="1">AVERAGE(K3:M3)</f>
        <v>3.3333333333333335</v>
      </c>
      <c r="AC3" s="55">
        <f t="shared" ref="AC3:AC11" si="2">AVERAGE(N3:T3)</f>
        <v>3.6</v>
      </c>
      <c r="AD3" s="55">
        <f t="shared" ref="AD3:AD11" si="3">AVERAGE(U3:X3)</f>
        <v>1.75</v>
      </c>
      <c r="AE3" s="55">
        <f>AVERAGE(Z3:AC3)</f>
        <v>3.7458333333333336</v>
      </c>
      <c r="AF3" s="55">
        <f t="shared" ref="AF3:AF11" si="4">AVERAGE(Z3:AD3)</f>
        <v>3.3466666666666667</v>
      </c>
      <c r="AG3">
        <v>3.8</v>
      </c>
    </row>
    <row r="4" spans="1:33" x14ac:dyDescent="0.2">
      <c r="A4" t="s">
        <v>293</v>
      </c>
      <c r="B4" s="10">
        <v>4</v>
      </c>
      <c r="C4" s="10">
        <v>3</v>
      </c>
      <c r="D4" s="10">
        <v>3</v>
      </c>
      <c r="E4" s="10">
        <v>3</v>
      </c>
      <c r="F4" s="10">
        <v>3</v>
      </c>
      <c r="G4" s="11">
        <v>4</v>
      </c>
      <c r="H4" s="11">
        <v>4</v>
      </c>
      <c r="I4" s="11">
        <v>4</v>
      </c>
      <c r="J4" s="11">
        <v>4</v>
      </c>
      <c r="K4" s="12">
        <v>4</v>
      </c>
      <c r="L4" s="12">
        <v>4</v>
      </c>
      <c r="M4" s="12">
        <v>4</v>
      </c>
      <c r="N4" s="13">
        <v>4</v>
      </c>
      <c r="O4" s="13">
        <v>3</v>
      </c>
      <c r="P4" s="13">
        <v>3</v>
      </c>
      <c r="Q4" s="13">
        <v>4</v>
      </c>
      <c r="R4" s="13">
        <v>4</v>
      </c>
      <c r="S4" s="13">
        <v>2</v>
      </c>
      <c r="T4" s="13"/>
      <c r="U4" s="9">
        <v>2</v>
      </c>
      <c r="V4" s="9">
        <v>4</v>
      </c>
      <c r="W4" s="9">
        <v>3</v>
      </c>
      <c r="X4" s="9">
        <v>4</v>
      </c>
      <c r="Y4" s="8"/>
      <c r="Z4" s="55">
        <f t="shared" ref="Z4:Z11" si="5">AVERAGE(B4:F4)</f>
        <v>3.2</v>
      </c>
      <c r="AA4" s="55">
        <f t="shared" si="0"/>
        <v>4</v>
      </c>
      <c r="AB4" s="55">
        <f t="shared" si="1"/>
        <v>4</v>
      </c>
      <c r="AC4" s="55">
        <f t="shared" si="2"/>
        <v>3.3333333333333335</v>
      </c>
      <c r="AD4" s="55">
        <f t="shared" si="3"/>
        <v>3.25</v>
      </c>
      <c r="AE4" s="55">
        <f t="shared" ref="AE4:AE11" si="6">AVERAGE(Z4:AC4)</f>
        <v>3.6333333333333333</v>
      </c>
      <c r="AF4" s="55">
        <f t="shared" si="4"/>
        <v>3.5566666666666662</v>
      </c>
      <c r="AG4">
        <v>3.6</v>
      </c>
    </row>
    <row r="5" spans="1:33" x14ac:dyDescent="0.2">
      <c r="A5" t="s">
        <v>18</v>
      </c>
      <c r="B5" s="10">
        <v>4</v>
      </c>
      <c r="C5" s="10">
        <v>4</v>
      </c>
      <c r="D5" s="10">
        <v>3</v>
      </c>
      <c r="E5" s="10">
        <v>3</v>
      </c>
      <c r="F5" s="10">
        <v>4</v>
      </c>
      <c r="G5" s="11">
        <v>4</v>
      </c>
      <c r="H5" s="11">
        <v>4</v>
      </c>
      <c r="I5" s="11">
        <v>4</v>
      </c>
      <c r="J5" s="11">
        <v>4</v>
      </c>
      <c r="K5" s="12">
        <v>4</v>
      </c>
      <c r="L5" s="12">
        <v>4</v>
      </c>
      <c r="M5" s="12">
        <v>4</v>
      </c>
      <c r="N5" s="13">
        <v>4</v>
      </c>
      <c r="O5" s="13">
        <v>3</v>
      </c>
      <c r="P5" s="13">
        <v>5</v>
      </c>
      <c r="Q5" s="13">
        <v>4</v>
      </c>
      <c r="R5" s="13">
        <v>4</v>
      </c>
      <c r="S5" s="13">
        <v>4</v>
      </c>
      <c r="T5" s="13"/>
      <c r="U5" s="9">
        <v>4</v>
      </c>
      <c r="V5" s="9">
        <v>3</v>
      </c>
      <c r="W5" s="9">
        <v>3</v>
      </c>
      <c r="X5" s="9">
        <v>4</v>
      </c>
      <c r="Y5" s="8"/>
      <c r="Z5" s="55">
        <f t="shared" si="5"/>
        <v>3.6</v>
      </c>
      <c r="AA5" s="55">
        <f t="shared" si="0"/>
        <v>4</v>
      </c>
      <c r="AB5" s="55">
        <f t="shared" si="1"/>
        <v>4</v>
      </c>
      <c r="AC5" s="55">
        <f t="shared" si="2"/>
        <v>4</v>
      </c>
      <c r="AD5" s="55">
        <f t="shared" si="3"/>
        <v>3.5</v>
      </c>
      <c r="AE5" s="55">
        <f t="shared" si="6"/>
        <v>3.9</v>
      </c>
      <c r="AF5" s="55">
        <f t="shared" si="4"/>
        <v>3.8200000000000003</v>
      </c>
      <c r="AG5">
        <v>3.9</v>
      </c>
    </row>
    <row r="6" spans="1:33" x14ac:dyDescent="0.2">
      <c r="A6" t="s">
        <v>23</v>
      </c>
      <c r="B6" s="10">
        <v>4</v>
      </c>
      <c r="C6" s="10">
        <v>4</v>
      </c>
      <c r="D6" s="10">
        <v>3</v>
      </c>
      <c r="E6" s="10">
        <v>4</v>
      </c>
      <c r="F6" s="10">
        <v>3</v>
      </c>
      <c r="G6" s="11">
        <v>5</v>
      </c>
      <c r="H6" s="11">
        <v>5</v>
      </c>
      <c r="I6" s="11">
        <v>4</v>
      </c>
      <c r="J6" s="11">
        <v>4</v>
      </c>
      <c r="K6" s="12">
        <v>4</v>
      </c>
      <c r="L6" s="12">
        <v>3</v>
      </c>
      <c r="M6" s="12">
        <v>2</v>
      </c>
      <c r="N6" s="13">
        <v>4</v>
      </c>
      <c r="O6" s="13"/>
      <c r="P6" s="13"/>
      <c r="Q6" s="13"/>
      <c r="R6" s="13"/>
      <c r="S6" s="13">
        <v>2</v>
      </c>
      <c r="T6" s="13"/>
      <c r="U6" s="9">
        <v>2</v>
      </c>
      <c r="V6" s="9">
        <v>1</v>
      </c>
      <c r="W6" s="9">
        <v>1</v>
      </c>
      <c r="X6" s="9">
        <v>2</v>
      </c>
      <c r="Y6" s="8"/>
      <c r="Z6" s="55">
        <f t="shared" si="5"/>
        <v>3.6</v>
      </c>
      <c r="AA6" s="55">
        <f t="shared" si="0"/>
        <v>4.5</v>
      </c>
      <c r="AB6" s="55">
        <f t="shared" si="1"/>
        <v>3</v>
      </c>
      <c r="AC6" s="55">
        <f t="shared" si="2"/>
        <v>3</v>
      </c>
      <c r="AD6" s="55">
        <f t="shared" si="3"/>
        <v>1.5</v>
      </c>
      <c r="AE6" s="55">
        <f t="shared" si="6"/>
        <v>3.5249999999999999</v>
      </c>
      <c r="AF6" s="55">
        <f t="shared" si="4"/>
        <v>3.12</v>
      </c>
      <c r="AG6">
        <v>3.6</v>
      </c>
    </row>
    <row r="7" spans="1:33" x14ac:dyDescent="0.2">
      <c r="A7" t="s">
        <v>22</v>
      </c>
      <c r="B7" s="10">
        <v>3</v>
      </c>
      <c r="C7" s="10">
        <v>4</v>
      </c>
      <c r="D7" s="10">
        <v>5</v>
      </c>
      <c r="E7" s="10">
        <v>4</v>
      </c>
      <c r="F7" s="10">
        <v>5</v>
      </c>
      <c r="G7" s="11">
        <v>4</v>
      </c>
      <c r="H7" s="11">
        <v>5</v>
      </c>
      <c r="I7" s="11">
        <v>5</v>
      </c>
      <c r="J7" s="11">
        <v>4</v>
      </c>
      <c r="K7" s="12">
        <v>3</v>
      </c>
      <c r="L7" s="12">
        <v>2</v>
      </c>
      <c r="M7" s="12">
        <v>2</v>
      </c>
      <c r="N7" s="13">
        <v>4</v>
      </c>
      <c r="O7" s="13"/>
      <c r="P7" s="13"/>
      <c r="Q7" s="13"/>
      <c r="R7" s="13"/>
      <c r="S7" s="13">
        <v>2</v>
      </c>
      <c r="T7" s="13"/>
      <c r="U7" s="9">
        <v>4</v>
      </c>
      <c r="V7" s="9">
        <v>4</v>
      </c>
      <c r="W7" s="9">
        <v>1</v>
      </c>
      <c r="X7" s="9">
        <v>3</v>
      </c>
      <c r="Y7" s="8"/>
      <c r="Z7" s="55">
        <f t="shared" si="5"/>
        <v>4.2</v>
      </c>
      <c r="AA7" s="55">
        <f t="shared" si="0"/>
        <v>4.5</v>
      </c>
      <c r="AB7" s="55">
        <f t="shared" si="1"/>
        <v>2.3333333333333335</v>
      </c>
      <c r="AC7" s="55">
        <f t="shared" si="2"/>
        <v>3</v>
      </c>
      <c r="AD7" s="55">
        <f t="shared" si="3"/>
        <v>3</v>
      </c>
      <c r="AE7" s="55">
        <f t="shared" si="6"/>
        <v>3.5083333333333333</v>
      </c>
      <c r="AF7" s="55">
        <f t="shared" si="4"/>
        <v>3.4066666666666663</v>
      </c>
      <c r="AG7">
        <v>3.55</v>
      </c>
    </row>
    <row r="8" spans="1:33" x14ac:dyDescent="0.2">
      <c r="A8" t="s">
        <v>17</v>
      </c>
      <c r="B8" s="10">
        <v>4</v>
      </c>
      <c r="C8" s="10">
        <v>4</v>
      </c>
      <c r="D8" s="10">
        <v>3</v>
      </c>
      <c r="E8" s="10">
        <v>3</v>
      </c>
      <c r="F8" s="10">
        <v>4</v>
      </c>
      <c r="G8" s="11">
        <v>4</v>
      </c>
      <c r="H8" s="11">
        <v>5</v>
      </c>
      <c r="I8" s="11">
        <v>4</v>
      </c>
      <c r="J8" s="11">
        <v>4</v>
      </c>
      <c r="K8" s="12">
        <v>3</v>
      </c>
      <c r="L8" s="12">
        <v>4</v>
      </c>
      <c r="M8" s="12">
        <v>3</v>
      </c>
      <c r="N8" s="13">
        <v>4</v>
      </c>
      <c r="O8" s="13"/>
      <c r="P8" s="13">
        <v>3</v>
      </c>
      <c r="Q8" s="13">
        <v>2</v>
      </c>
      <c r="R8" s="13"/>
      <c r="S8" s="13">
        <v>2</v>
      </c>
      <c r="T8" s="13"/>
      <c r="U8" s="9">
        <v>1</v>
      </c>
      <c r="V8" s="9">
        <v>2</v>
      </c>
      <c r="W8" s="9">
        <v>1</v>
      </c>
      <c r="X8" s="9">
        <v>2</v>
      </c>
      <c r="Y8" s="8"/>
      <c r="Z8" s="55">
        <f t="shared" si="5"/>
        <v>3.6</v>
      </c>
      <c r="AA8" s="55">
        <f t="shared" si="0"/>
        <v>4.25</v>
      </c>
      <c r="AB8" s="55">
        <f t="shared" si="1"/>
        <v>3.3333333333333335</v>
      </c>
      <c r="AC8" s="55">
        <f t="shared" si="2"/>
        <v>2.75</v>
      </c>
      <c r="AD8" s="55">
        <f t="shared" si="3"/>
        <v>1.5</v>
      </c>
      <c r="AE8" s="55">
        <f t="shared" si="6"/>
        <v>3.4833333333333334</v>
      </c>
      <c r="AF8" s="55">
        <f t="shared" si="4"/>
        <v>3.0866666666666669</v>
      </c>
      <c r="AG8">
        <v>3.5</v>
      </c>
    </row>
    <row r="9" spans="1:33" x14ac:dyDescent="0.2">
      <c r="A9" t="s">
        <v>20</v>
      </c>
      <c r="B9" s="10">
        <v>3</v>
      </c>
      <c r="C9" s="10">
        <v>4</v>
      </c>
      <c r="D9" s="10">
        <v>3</v>
      </c>
      <c r="E9" s="10">
        <v>3</v>
      </c>
      <c r="F9" s="10">
        <v>3</v>
      </c>
      <c r="G9" s="11">
        <v>4</v>
      </c>
      <c r="H9" s="11">
        <v>4</v>
      </c>
      <c r="I9" s="11">
        <v>4</v>
      </c>
      <c r="J9" s="11">
        <v>4</v>
      </c>
      <c r="K9" s="12">
        <v>4</v>
      </c>
      <c r="L9" s="12">
        <v>3</v>
      </c>
      <c r="M9" s="12">
        <v>4</v>
      </c>
      <c r="N9" s="13">
        <v>4</v>
      </c>
      <c r="O9" s="13"/>
      <c r="P9" s="13">
        <v>4</v>
      </c>
      <c r="Q9" s="13">
        <v>4</v>
      </c>
      <c r="R9" s="13"/>
      <c r="S9" s="13">
        <v>2</v>
      </c>
      <c r="T9" s="13"/>
      <c r="U9" s="9">
        <v>3</v>
      </c>
      <c r="V9" s="9">
        <v>3</v>
      </c>
      <c r="W9" s="9">
        <v>3</v>
      </c>
      <c r="X9" s="9">
        <v>3</v>
      </c>
      <c r="Y9" s="8"/>
      <c r="Z9" s="55">
        <f t="shared" si="5"/>
        <v>3.2</v>
      </c>
      <c r="AA9" s="55">
        <f t="shared" si="0"/>
        <v>4</v>
      </c>
      <c r="AB9" s="55">
        <f t="shared" si="1"/>
        <v>3.6666666666666665</v>
      </c>
      <c r="AC9" s="55">
        <f t="shared" si="2"/>
        <v>3.5</v>
      </c>
      <c r="AD9" s="55">
        <f t="shared" si="3"/>
        <v>3</v>
      </c>
      <c r="AE9" s="55">
        <f t="shared" si="6"/>
        <v>3.5916666666666668</v>
      </c>
      <c r="AF9" s="55">
        <f t="shared" si="4"/>
        <v>3.4733333333333336</v>
      </c>
      <c r="AG9">
        <v>3.59</v>
      </c>
    </row>
    <row r="10" spans="1:33" x14ac:dyDescent="0.2">
      <c r="A10" t="s">
        <v>21</v>
      </c>
      <c r="B10" s="10">
        <v>3</v>
      </c>
      <c r="C10" s="10">
        <v>4</v>
      </c>
      <c r="D10" s="10">
        <v>3</v>
      </c>
      <c r="E10" s="10">
        <v>3</v>
      </c>
      <c r="F10" s="10">
        <v>4</v>
      </c>
      <c r="G10" s="11">
        <v>4</v>
      </c>
      <c r="H10" s="11">
        <v>5</v>
      </c>
      <c r="I10" s="11">
        <v>4</v>
      </c>
      <c r="J10" s="11">
        <v>4</v>
      </c>
      <c r="K10" s="12">
        <v>5</v>
      </c>
      <c r="L10" s="12">
        <v>4</v>
      </c>
      <c r="M10" s="12">
        <v>4</v>
      </c>
      <c r="N10" s="13">
        <v>4</v>
      </c>
      <c r="O10" s="13"/>
      <c r="P10" s="13">
        <v>4</v>
      </c>
      <c r="Q10" s="13">
        <v>3</v>
      </c>
      <c r="R10" s="13"/>
      <c r="S10" s="13">
        <v>2</v>
      </c>
      <c r="T10" s="13"/>
      <c r="U10" s="9">
        <v>3</v>
      </c>
      <c r="V10" s="9">
        <v>3</v>
      </c>
      <c r="W10" s="9">
        <v>3</v>
      </c>
      <c r="X10" s="9">
        <v>3</v>
      </c>
      <c r="Y10" s="8"/>
      <c r="Z10" s="55">
        <f t="shared" si="5"/>
        <v>3.4</v>
      </c>
      <c r="AA10" s="55">
        <f t="shared" si="0"/>
        <v>4.25</v>
      </c>
      <c r="AB10" s="55">
        <f t="shared" si="1"/>
        <v>4.333333333333333</v>
      </c>
      <c r="AC10" s="55">
        <f t="shared" si="2"/>
        <v>3.25</v>
      </c>
      <c r="AD10" s="55">
        <f t="shared" si="3"/>
        <v>3</v>
      </c>
      <c r="AE10" s="55">
        <f t="shared" si="6"/>
        <v>3.8083333333333336</v>
      </c>
      <c r="AF10" s="55">
        <f t="shared" si="4"/>
        <v>3.6466666666666669</v>
      </c>
      <c r="AG10">
        <v>3.81</v>
      </c>
    </row>
    <row r="11" spans="1:33" x14ac:dyDescent="0.2">
      <c r="A11" t="s">
        <v>19</v>
      </c>
      <c r="B11" s="10">
        <v>3</v>
      </c>
      <c r="C11" s="10">
        <v>4</v>
      </c>
      <c r="D11" s="10">
        <v>3</v>
      </c>
      <c r="E11" s="10">
        <v>4</v>
      </c>
      <c r="F11" s="10">
        <v>4</v>
      </c>
      <c r="G11" s="11">
        <v>4</v>
      </c>
      <c r="H11" s="11">
        <v>5</v>
      </c>
      <c r="I11" s="11">
        <v>4</v>
      </c>
      <c r="J11" s="11">
        <v>4</v>
      </c>
      <c r="K11" s="12">
        <v>4</v>
      </c>
      <c r="L11" s="12">
        <v>4</v>
      </c>
      <c r="M11" s="12">
        <v>3</v>
      </c>
      <c r="N11" s="13">
        <v>4</v>
      </c>
      <c r="O11" s="13">
        <v>4</v>
      </c>
      <c r="P11" s="13">
        <v>3</v>
      </c>
      <c r="Q11" s="13">
        <v>4</v>
      </c>
      <c r="R11" s="13">
        <v>4</v>
      </c>
      <c r="S11" s="13">
        <v>2</v>
      </c>
      <c r="T11" s="13"/>
      <c r="U11" s="9">
        <v>4</v>
      </c>
      <c r="V11" s="9">
        <v>3</v>
      </c>
      <c r="W11" s="9">
        <v>1</v>
      </c>
      <c r="X11" s="9">
        <v>3</v>
      </c>
      <c r="Y11" s="8"/>
      <c r="Z11" s="55">
        <f t="shared" si="5"/>
        <v>3.6</v>
      </c>
      <c r="AA11" s="55">
        <f t="shared" si="0"/>
        <v>4.25</v>
      </c>
      <c r="AB11" s="55">
        <f t="shared" si="1"/>
        <v>3.6666666666666665</v>
      </c>
      <c r="AC11" s="55">
        <f t="shared" si="2"/>
        <v>3.5</v>
      </c>
      <c r="AD11" s="55">
        <f t="shared" si="3"/>
        <v>2.75</v>
      </c>
      <c r="AE11" s="55">
        <f t="shared" si="6"/>
        <v>3.7541666666666664</v>
      </c>
      <c r="AF11" s="55">
        <f t="shared" si="4"/>
        <v>3.5533333333333332</v>
      </c>
      <c r="AG11">
        <v>3.75</v>
      </c>
    </row>
  </sheetData>
  <autoFilter ref="A2:AF2">
    <sortState ref="A3:AF11">
      <sortCondition ref="A2:A11"/>
    </sortState>
  </autoFilter>
  <mergeCells count="5">
    <mergeCell ref="B1:F1"/>
    <mergeCell ref="G1:J1"/>
    <mergeCell ref="K1:M1"/>
    <mergeCell ref="N1:T1"/>
    <mergeCell ref="U1:X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>
      <selection activeCell="A9" sqref="A9"/>
    </sheetView>
  </sheetViews>
  <sheetFormatPr baseColWidth="10" defaultRowHeight="16" x14ac:dyDescent="0.2"/>
  <cols>
    <col min="1" max="1" width="28.6640625" style="8" bestFit="1" customWidth="1"/>
    <col min="2" max="2" width="13" style="8" bestFit="1" customWidth="1"/>
    <col min="3" max="3" width="7.5" style="8" bestFit="1" customWidth="1"/>
    <col min="4" max="4" width="12.6640625" style="8" bestFit="1" customWidth="1"/>
    <col min="5" max="5" width="10.83203125" style="8"/>
    <col min="6" max="6" width="11.83203125" style="8" bestFit="1" customWidth="1"/>
    <col min="7" max="7" width="11.6640625" style="8" bestFit="1" customWidth="1"/>
    <col min="8" max="8" width="10.5" style="8" bestFit="1" customWidth="1"/>
    <col min="9" max="9" width="9.83203125" style="8" bestFit="1" customWidth="1"/>
    <col min="10" max="10" width="13.83203125" style="8" bestFit="1" customWidth="1"/>
    <col min="11" max="11" width="6.5" style="8" bestFit="1" customWidth="1"/>
    <col min="12" max="12" width="8.1640625" style="8" bestFit="1" customWidth="1"/>
    <col min="13" max="13" width="12" style="8" bestFit="1" customWidth="1"/>
    <col min="14" max="14" width="17.6640625" style="8" bestFit="1" customWidth="1"/>
    <col min="15" max="15" width="5.6640625" style="8" bestFit="1" customWidth="1"/>
    <col min="16" max="16" width="7" style="8" bestFit="1" customWidth="1"/>
    <col min="17" max="17" width="8.1640625" style="8" bestFit="1" customWidth="1"/>
    <col min="18" max="18" width="6" style="8" bestFit="1" customWidth="1"/>
    <col min="19" max="19" width="9.33203125" style="8" bestFit="1" customWidth="1"/>
    <col min="20" max="20" width="12.83203125" style="8" bestFit="1" customWidth="1"/>
    <col min="21" max="21" width="12.33203125" style="8" bestFit="1" customWidth="1"/>
    <col min="22" max="22" width="19.33203125" style="8" bestFit="1" customWidth="1"/>
    <col min="23" max="23" width="10.83203125" style="8"/>
    <col min="24" max="24" width="12.5" style="8" bestFit="1" customWidth="1"/>
    <col min="25" max="16384" width="10.83203125" style="8"/>
  </cols>
  <sheetData>
    <row r="1" spans="1:32" x14ac:dyDescent="0.2">
      <c r="A1" s="61" t="s">
        <v>0</v>
      </c>
      <c r="B1" s="56" t="s">
        <v>1</v>
      </c>
      <c r="C1" s="56"/>
      <c r="D1" s="56"/>
      <c r="E1" s="56"/>
      <c r="F1" s="56"/>
      <c r="G1" s="57" t="s">
        <v>2</v>
      </c>
      <c r="H1" s="57"/>
      <c r="I1" s="57"/>
      <c r="J1" s="57"/>
      <c r="K1" s="58" t="s">
        <v>3</v>
      </c>
      <c r="L1" s="58"/>
      <c r="M1" s="58"/>
      <c r="N1" s="59" t="s">
        <v>4</v>
      </c>
      <c r="O1" s="59"/>
      <c r="P1" s="59"/>
      <c r="Q1" s="59"/>
      <c r="R1" s="59"/>
      <c r="S1" s="59"/>
      <c r="T1" s="59"/>
      <c r="U1" s="60" t="s">
        <v>5</v>
      </c>
      <c r="V1" s="60"/>
      <c r="W1" s="60"/>
      <c r="X1" s="60"/>
      <c r="Z1" s="62" t="s">
        <v>1</v>
      </c>
      <c r="AA1" s="62" t="s">
        <v>2</v>
      </c>
      <c r="AB1" s="62" t="s">
        <v>3</v>
      </c>
      <c r="AC1" s="62" t="s">
        <v>4</v>
      </c>
      <c r="AD1" s="62" t="s">
        <v>5</v>
      </c>
      <c r="AE1" s="62" t="s">
        <v>153</v>
      </c>
      <c r="AF1" s="62" t="s">
        <v>51</v>
      </c>
    </row>
    <row r="2" spans="1:32" x14ac:dyDescent="0.2">
      <c r="A2" s="61"/>
      <c r="B2" s="10" t="s">
        <v>266</v>
      </c>
      <c r="C2" s="10" t="s">
        <v>267</v>
      </c>
      <c r="D2" s="10" t="s">
        <v>268</v>
      </c>
      <c r="E2" s="10" t="s">
        <v>269</v>
      </c>
      <c r="F2" s="10" t="s">
        <v>270</v>
      </c>
      <c r="G2" s="11" t="s">
        <v>271</v>
      </c>
      <c r="H2" s="11" t="s">
        <v>272</v>
      </c>
      <c r="I2" s="11" t="s">
        <v>273</v>
      </c>
      <c r="J2" s="11" t="s">
        <v>274</v>
      </c>
      <c r="K2" s="12" t="s">
        <v>275</v>
      </c>
      <c r="L2" s="12" t="s">
        <v>276</v>
      </c>
      <c r="M2" s="12" t="s">
        <v>277</v>
      </c>
      <c r="N2" s="13" t="s">
        <v>278</v>
      </c>
      <c r="O2" s="13" t="s">
        <v>279</v>
      </c>
      <c r="P2" s="13" t="s">
        <v>280</v>
      </c>
      <c r="Q2" s="13" t="s">
        <v>281</v>
      </c>
      <c r="R2" s="13" t="s">
        <v>282</v>
      </c>
      <c r="S2" s="13" t="s">
        <v>283</v>
      </c>
      <c r="T2" s="13" t="s">
        <v>284</v>
      </c>
      <c r="U2" s="9" t="s">
        <v>285</v>
      </c>
      <c r="V2" s="9" t="s">
        <v>288</v>
      </c>
      <c r="W2" s="9" t="s">
        <v>286</v>
      </c>
      <c r="X2" s="9" t="s">
        <v>287</v>
      </c>
      <c r="Z2" s="62"/>
      <c r="AA2" s="62"/>
      <c r="AB2" s="62"/>
      <c r="AC2" s="62"/>
      <c r="AD2" s="62"/>
      <c r="AE2" s="62"/>
      <c r="AF2" s="62"/>
    </row>
    <row r="3" spans="1:32" x14ac:dyDescent="0.2">
      <c r="A3" s="14" t="s">
        <v>52</v>
      </c>
      <c r="B3" s="10">
        <v>3</v>
      </c>
      <c r="C3" s="10">
        <v>3</v>
      </c>
      <c r="D3" s="10">
        <v>3</v>
      </c>
      <c r="E3" s="10">
        <v>5</v>
      </c>
      <c r="F3" s="10">
        <v>5</v>
      </c>
      <c r="G3" s="11">
        <v>4</v>
      </c>
      <c r="H3" s="11">
        <v>5</v>
      </c>
      <c r="I3" s="11">
        <v>5</v>
      </c>
      <c r="J3" s="11">
        <v>5</v>
      </c>
      <c r="K3" s="12">
        <v>5</v>
      </c>
      <c r="L3" s="12">
        <v>5</v>
      </c>
      <c r="M3" s="12">
        <v>5</v>
      </c>
      <c r="N3" s="13">
        <v>4</v>
      </c>
      <c r="O3" s="13">
        <v>5</v>
      </c>
      <c r="P3" s="13">
        <v>5</v>
      </c>
      <c r="Q3" s="13">
        <v>5</v>
      </c>
      <c r="R3" s="13">
        <v>4</v>
      </c>
      <c r="S3" s="13">
        <v>4</v>
      </c>
      <c r="T3" s="13">
        <v>4</v>
      </c>
      <c r="U3" s="9">
        <v>4</v>
      </c>
      <c r="V3" s="9">
        <v>5</v>
      </c>
      <c r="W3" s="9">
        <v>5</v>
      </c>
      <c r="X3" s="9">
        <v>5</v>
      </c>
      <c r="Z3" s="8">
        <f>AVERAGE(B3:F3)</f>
        <v>3.8</v>
      </c>
      <c r="AA3" s="8">
        <f>AVERAGE(G3:J3)</f>
        <v>4.75</v>
      </c>
      <c r="AB3" s="8">
        <f>AVERAGE(K3:M3)</f>
        <v>5</v>
      </c>
      <c r="AC3" s="8">
        <f>AVERAGE(N3:T3)</f>
        <v>4.4285714285714288</v>
      </c>
      <c r="AD3" s="8">
        <f>AVERAGE(U3:X3)</f>
        <v>4.75</v>
      </c>
      <c r="AE3" s="8">
        <f>AVERAGE(Z3:AC3)</f>
        <v>4.4946428571428569</v>
      </c>
      <c r="AF3" s="8">
        <f>AVERAGE(Z3:AD3)</f>
        <v>4.5457142857142854</v>
      </c>
    </row>
    <row r="4" spans="1:32" x14ac:dyDescent="0.2">
      <c r="A4" s="15" t="s">
        <v>171</v>
      </c>
      <c r="B4" s="10">
        <v>5</v>
      </c>
      <c r="C4" s="10">
        <v>5</v>
      </c>
      <c r="D4" s="10">
        <v>5</v>
      </c>
      <c r="E4" s="10">
        <v>5</v>
      </c>
      <c r="F4" s="10">
        <v>4</v>
      </c>
      <c r="G4" s="11">
        <v>4</v>
      </c>
      <c r="H4" s="11">
        <v>4</v>
      </c>
      <c r="I4" s="11">
        <v>4</v>
      </c>
      <c r="J4" s="11">
        <v>4</v>
      </c>
      <c r="K4" s="12">
        <v>5</v>
      </c>
      <c r="L4" s="12">
        <v>5</v>
      </c>
      <c r="M4" s="12">
        <v>5</v>
      </c>
      <c r="N4" s="13">
        <v>4</v>
      </c>
      <c r="O4" s="13">
        <v>4</v>
      </c>
      <c r="P4" s="13">
        <v>3</v>
      </c>
      <c r="Q4" s="13">
        <v>4</v>
      </c>
      <c r="R4" s="13">
        <v>4</v>
      </c>
      <c r="S4" s="13">
        <v>1</v>
      </c>
      <c r="T4" s="13">
        <v>0</v>
      </c>
      <c r="U4" s="9">
        <v>3</v>
      </c>
      <c r="V4" s="9">
        <v>4</v>
      </c>
      <c r="W4" s="9">
        <v>3</v>
      </c>
      <c r="X4" s="9">
        <v>4</v>
      </c>
      <c r="Z4" s="8">
        <f t="shared" ref="Z4:Z38" si="0">AVERAGE(B4:F4)</f>
        <v>4.8</v>
      </c>
      <c r="AA4" s="8">
        <f t="shared" ref="AA4:AA38" si="1">AVERAGE(G4:J4)</f>
        <v>4</v>
      </c>
      <c r="AB4" s="8">
        <f>AVERAGE(K4:M4)</f>
        <v>5</v>
      </c>
      <c r="AC4" s="8">
        <f>AVERAGE(N4:T4)</f>
        <v>2.8571428571428572</v>
      </c>
      <c r="AD4" s="8">
        <f>AVERAGE(U4:X4)</f>
        <v>3.5</v>
      </c>
      <c r="AE4" s="8">
        <f>AVERAGE(Z4:AC4)</f>
        <v>4.1642857142857146</v>
      </c>
      <c r="AF4" s="8">
        <f>AVERAGE(Z4:AD4)</f>
        <v>4.031428571428572</v>
      </c>
    </row>
    <row r="5" spans="1:32" x14ac:dyDescent="0.2">
      <c r="A5" s="15" t="s">
        <v>172</v>
      </c>
      <c r="B5" s="10">
        <v>4</v>
      </c>
      <c r="C5" s="10">
        <v>5</v>
      </c>
      <c r="D5" s="10">
        <v>4</v>
      </c>
      <c r="E5" s="10">
        <v>5</v>
      </c>
      <c r="F5" s="10">
        <v>3</v>
      </c>
      <c r="G5" s="11">
        <v>4</v>
      </c>
      <c r="H5" s="11">
        <v>3</v>
      </c>
      <c r="I5" s="11">
        <v>3</v>
      </c>
      <c r="J5" s="11">
        <v>4</v>
      </c>
      <c r="K5" s="12">
        <v>4</v>
      </c>
      <c r="L5" s="12">
        <v>5</v>
      </c>
      <c r="M5" s="12">
        <v>5</v>
      </c>
      <c r="N5" s="13">
        <v>4</v>
      </c>
      <c r="O5" s="13">
        <v>4</v>
      </c>
      <c r="P5" s="13">
        <v>3</v>
      </c>
      <c r="Q5" s="13">
        <v>4</v>
      </c>
      <c r="R5" s="13">
        <v>4</v>
      </c>
      <c r="S5" s="13">
        <v>1</v>
      </c>
      <c r="T5" s="13">
        <v>0</v>
      </c>
      <c r="U5" s="9">
        <v>3</v>
      </c>
      <c r="V5" s="9">
        <v>4</v>
      </c>
      <c r="W5" s="9">
        <v>1</v>
      </c>
      <c r="X5" s="9">
        <v>3</v>
      </c>
      <c r="Z5" s="8">
        <f t="shared" si="0"/>
        <v>4.2</v>
      </c>
      <c r="AA5" s="8">
        <f t="shared" si="1"/>
        <v>3.5</v>
      </c>
      <c r="AB5" s="8">
        <f t="shared" ref="AB5:AB38" si="2">AVERAGE(K5:M5)</f>
        <v>4.666666666666667</v>
      </c>
      <c r="AC5" s="8">
        <f t="shared" ref="AC5:AC38" si="3">AVERAGE(N5:T5)</f>
        <v>2.8571428571428572</v>
      </c>
      <c r="AD5" s="8">
        <f t="shared" ref="AD5:AD38" si="4">AVERAGE(U5:X5)</f>
        <v>2.75</v>
      </c>
      <c r="AE5" s="8">
        <f t="shared" ref="AE5:AE38" si="5">AVERAGE(Z5:AC5)</f>
        <v>3.8059523809523812</v>
      </c>
      <c r="AF5" s="8">
        <f t="shared" ref="AF5:AF38" si="6">AVERAGE(Z5:AD5)</f>
        <v>3.594761904761905</v>
      </c>
    </row>
    <row r="6" spans="1:32" x14ac:dyDescent="0.2">
      <c r="A6" s="15" t="s">
        <v>173</v>
      </c>
      <c r="B6" s="10">
        <v>4</v>
      </c>
      <c r="C6" s="10">
        <v>4</v>
      </c>
      <c r="D6" s="10">
        <v>4</v>
      </c>
      <c r="E6" s="10">
        <v>5</v>
      </c>
      <c r="F6" s="10">
        <v>3</v>
      </c>
      <c r="G6" s="11">
        <v>3</v>
      </c>
      <c r="H6" s="11">
        <v>5</v>
      </c>
      <c r="I6" s="11">
        <v>4</v>
      </c>
      <c r="J6" s="11">
        <v>5</v>
      </c>
      <c r="K6" s="12">
        <v>4</v>
      </c>
      <c r="L6" s="12">
        <v>5</v>
      </c>
      <c r="M6" s="12">
        <v>5</v>
      </c>
      <c r="N6" s="13">
        <v>4</v>
      </c>
      <c r="O6" s="13">
        <v>3</v>
      </c>
      <c r="P6" s="13">
        <v>3</v>
      </c>
      <c r="Q6" s="13">
        <v>3</v>
      </c>
      <c r="R6" s="13">
        <v>4</v>
      </c>
      <c r="S6" s="13">
        <v>3</v>
      </c>
      <c r="T6" s="13">
        <v>0</v>
      </c>
      <c r="U6" s="9">
        <v>3</v>
      </c>
      <c r="V6" s="9">
        <v>4</v>
      </c>
      <c r="W6" s="9">
        <v>1</v>
      </c>
      <c r="X6" s="9">
        <v>3</v>
      </c>
      <c r="Z6" s="8">
        <f t="shared" si="0"/>
        <v>4</v>
      </c>
      <c r="AA6" s="8">
        <f t="shared" si="1"/>
        <v>4.25</v>
      </c>
      <c r="AB6" s="8">
        <f t="shared" si="2"/>
        <v>4.666666666666667</v>
      </c>
      <c r="AC6" s="8">
        <f t="shared" si="3"/>
        <v>2.8571428571428572</v>
      </c>
      <c r="AD6" s="8">
        <f t="shared" si="4"/>
        <v>2.75</v>
      </c>
      <c r="AE6" s="8">
        <f t="shared" si="5"/>
        <v>3.9434523809523814</v>
      </c>
      <c r="AF6" s="8">
        <f t="shared" si="6"/>
        <v>3.7047619047619049</v>
      </c>
    </row>
    <row r="7" spans="1:32" x14ac:dyDescent="0.2">
      <c r="A7" s="15" t="s">
        <v>174</v>
      </c>
      <c r="B7" s="10">
        <v>5</v>
      </c>
      <c r="C7" s="10">
        <v>5</v>
      </c>
      <c r="D7" s="10">
        <v>5</v>
      </c>
      <c r="E7" s="10">
        <v>5</v>
      </c>
      <c r="F7" s="10">
        <v>4</v>
      </c>
      <c r="G7" s="11">
        <v>4</v>
      </c>
      <c r="H7" s="11">
        <v>4</v>
      </c>
      <c r="I7" s="11">
        <v>4</v>
      </c>
      <c r="J7" s="11">
        <v>5</v>
      </c>
      <c r="K7" s="12">
        <v>5</v>
      </c>
      <c r="L7" s="12">
        <v>5</v>
      </c>
      <c r="M7" s="12">
        <v>5</v>
      </c>
      <c r="N7" s="13">
        <v>5</v>
      </c>
      <c r="O7" s="13">
        <v>4</v>
      </c>
      <c r="P7" s="13">
        <v>4</v>
      </c>
      <c r="Q7" s="13">
        <v>5</v>
      </c>
      <c r="R7" s="13">
        <v>5</v>
      </c>
      <c r="S7" s="13">
        <v>3</v>
      </c>
      <c r="T7" s="13">
        <v>2</v>
      </c>
      <c r="U7" s="9">
        <v>4</v>
      </c>
      <c r="V7" s="9">
        <v>5</v>
      </c>
      <c r="W7" s="9">
        <v>5</v>
      </c>
      <c r="X7" s="9">
        <v>4</v>
      </c>
      <c r="Z7" s="8">
        <f t="shared" si="0"/>
        <v>4.8</v>
      </c>
      <c r="AA7" s="8">
        <f t="shared" si="1"/>
        <v>4.25</v>
      </c>
      <c r="AB7" s="8">
        <f t="shared" si="2"/>
        <v>5</v>
      </c>
      <c r="AC7" s="8">
        <f t="shared" si="3"/>
        <v>4</v>
      </c>
      <c r="AD7" s="8">
        <f t="shared" si="4"/>
        <v>4.5</v>
      </c>
      <c r="AE7" s="8">
        <f t="shared" si="5"/>
        <v>4.5125000000000002</v>
      </c>
      <c r="AF7" s="8">
        <f t="shared" si="6"/>
        <v>4.51</v>
      </c>
    </row>
    <row r="8" spans="1:32" x14ac:dyDescent="0.2">
      <c r="A8" s="15" t="s">
        <v>179</v>
      </c>
      <c r="B8" s="10">
        <v>2</v>
      </c>
      <c r="C8" s="10">
        <v>3</v>
      </c>
      <c r="D8" s="10">
        <v>3</v>
      </c>
      <c r="E8" s="10">
        <v>5</v>
      </c>
      <c r="F8" s="10">
        <v>3</v>
      </c>
      <c r="G8" s="11">
        <v>3</v>
      </c>
      <c r="H8" s="11">
        <v>4</v>
      </c>
      <c r="I8" s="11">
        <v>4</v>
      </c>
      <c r="J8" s="11">
        <v>4</v>
      </c>
      <c r="K8" s="12">
        <v>5</v>
      </c>
      <c r="L8" s="12">
        <v>5</v>
      </c>
      <c r="M8" s="12">
        <v>5</v>
      </c>
      <c r="N8" s="13">
        <v>4</v>
      </c>
      <c r="O8" s="13">
        <v>4</v>
      </c>
      <c r="P8" s="13">
        <v>4</v>
      </c>
      <c r="Q8" s="13">
        <v>4</v>
      </c>
      <c r="R8" s="13">
        <v>4</v>
      </c>
      <c r="S8" s="13">
        <v>1</v>
      </c>
      <c r="T8" s="13">
        <v>0</v>
      </c>
      <c r="U8" s="9">
        <v>3</v>
      </c>
      <c r="V8" s="9">
        <v>4</v>
      </c>
      <c r="W8" s="9">
        <v>1</v>
      </c>
      <c r="X8" s="9">
        <v>4</v>
      </c>
      <c r="Z8" s="8">
        <f t="shared" si="0"/>
        <v>3.2</v>
      </c>
      <c r="AA8" s="8">
        <f t="shared" si="1"/>
        <v>3.75</v>
      </c>
      <c r="AB8" s="8">
        <f t="shared" si="2"/>
        <v>5</v>
      </c>
      <c r="AC8" s="8">
        <f t="shared" si="3"/>
        <v>3</v>
      </c>
      <c r="AD8" s="8">
        <f t="shared" si="4"/>
        <v>3</v>
      </c>
      <c r="AE8" s="8">
        <f t="shared" si="5"/>
        <v>3.7374999999999998</v>
      </c>
      <c r="AF8" s="8">
        <f t="shared" si="6"/>
        <v>3.59</v>
      </c>
    </row>
    <row r="9" spans="1:32" x14ac:dyDescent="0.2">
      <c r="A9" s="15" t="s">
        <v>180</v>
      </c>
      <c r="B9" s="10">
        <v>2</v>
      </c>
      <c r="C9" s="10">
        <v>3</v>
      </c>
      <c r="D9" s="10">
        <v>5</v>
      </c>
      <c r="E9" s="10">
        <v>4</v>
      </c>
      <c r="F9" s="10">
        <v>3</v>
      </c>
      <c r="G9" s="11">
        <v>3</v>
      </c>
      <c r="H9" s="11">
        <v>3</v>
      </c>
      <c r="I9" s="11">
        <v>5</v>
      </c>
      <c r="J9" s="11">
        <v>3</v>
      </c>
      <c r="K9" s="12">
        <v>4</v>
      </c>
      <c r="L9" s="12">
        <v>3</v>
      </c>
      <c r="M9" s="12">
        <v>3</v>
      </c>
      <c r="N9" s="13">
        <v>4</v>
      </c>
      <c r="O9" s="13">
        <v>5</v>
      </c>
      <c r="P9" s="13">
        <v>3</v>
      </c>
      <c r="Q9" s="13">
        <v>4</v>
      </c>
      <c r="R9" s="13">
        <v>4</v>
      </c>
      <c r="S9" s="13">
        <v>1</v>
      </c>
      <c r="T9" s="13">
        <v>0</v>
      </c>
      <c r="U9" s="9">
        <v>4</v>
      </c>
      <c r="V9" s="9">
        <v>5</v>
      </c>
      <c r="W9" s="9">
        <v>3</v>
      </c>
      <c r="X9" s="9">
        <v>4</v>
      </c>
      <c r="Z9" s="8">
        <f t="shared" si="0"/>
        <v>3.4</v>
      </c>
      <c r="AA9" s="8">
        <f t="shared" si="1"/>
        <v>3.5</v>
      </c>
      <c r="AB9" s="8">
        <f t="shared" si="2"/>
        <v>3.3333333333333335</v>
      </c>
      <c r="AC9" s="8">
        <f t="shared" si="3"/>
        <v>3</v>
      </c>
      <c r="AD9" s="8">
        <f t="shared" si="4"/>
        <v>4</v>
      </c>
      <c r="AE9" s="8">
        <f t="shared" si="5"/>
        <v>3.3083333333333336</v>
      </c>
      <c r="AF9" s="8">
        <f t="shared" si="6"/>
        <v>3.4466666666666668</v>
      </c>
    </row>
    <row r="10" spans="1:32" x14ac:dyDescent="0.2">
      <c r="A10" s="15" t="s">
        <v>181</v>
      </c>
      <c r="B10" s="10">
        <v>3</v>
      </c>
      <c r="C10" s="10">
        <v>2</v>
      </c>
      <c r="D10" s="10">
        <v>3</v>
      </c>
      <c r="E10" s="10">
        <v>3</v>
      </c>
      <c r="F10" s="10">
        <v>3</v>
      </c>
      <c r="G10" s="11">
        <v>5</v>
      </c>
      <c r="H10" s="11">
        <v>4</v>
      </c>
      <c r="I10" s="11">
        <v>5</v>
      </c>
      <c r="J10" s="11">
        <v>5</v>
      </c>
      <c r="K10" s="12">
        <v>5</v>
      </c>
      <c r="L10" s="12">
        <v>5</v>
      </c>
      <c r="M10" s="12">
        <v>5</v>
      </c>
      <c r="N10" s="13">
        <v>5</v>
      </c>
      <c r="O10" s="13">
        <v>4</v>
      </c>
      <c r="P10" s="13">
        <v>0</v>
      </c>
      <c r="Q10" s="13">
        <v>0</v>
      </c>
      <c r="R10" s="13">
        <v>4</v>
      </c>
      <c r="S10" s="13">
        <v>4</v>
      </c>
      <c r="T10" s="13">
        <v>0</v>
      </c>
      <c r="U10" s="9">
        <v>3</v>
      </c>
      <c r="V10" s="9">
        <v>4</v>
      </c>
      <c r="W10" s="9">
        <v>1</v>
      </c>
      <c r="X10" s="9">
        <v>3</v>
      </c>
      <c r="Z10" s="8">
        <f t="shared" si="0"/>
        <v>2.8</v>
      </c>
      <c r="AA10" s="8">
        <f t="shared" si="1"/>
        <v>4.75</v>
      </c>
      <c r="AB10" s="8">
        <f t="shared" si="2"/>
        <v>5</v>
      </c>
      <c r="AC10" s="8">
        <f>AVERAGE(N10:T10)</f>
        <v>2.4285714285714284</v>
      </c>
      <c r="AD10" s="8">
        <f t="shared" si="4"/>
        <v>2.75</v>
      </c>
      <c r="AE10" s="8">
        <f>AVERAGE(Z10:AC10)</f>
        <v>3.7446428571428574</v>
      </c>
      <c r="AF10" s="8">
        <f t="shared" si="6"/>
        <v>3.5457142857142854</v>
      </c>
    </row>
    <row r="11" spans="1:32" x14ac:dyDescent="0.2">
      <c r="A11" s="15" t="s">
        <v>182</v>
      </c>
      <c r="B11" s="10">
        <v>3</v>
      </c>
      <c r="C11" s="10">
        <v>3</v>
      </c>
      <c r="D11" s="10">
        <v>4</v>
      </c>
      <c r="E11" s="10">
        <v>4</v>
      </c>
      <c r="F11" s="10">
        <v>4</v>
      </c>
      <c r="G11" s="11">
        <v>4</v>
      </c>
      <c r="H11" s="11">
        <v>5</v>
      </c>
      <c r="I11" s="11">
        <v>5</v>
      </c>
      <c r="J11" s="11">
        <v>5</v>
      </c>
      <c r="K11" s="12">
        <v>4</v>
      </c>
      <c r="L11" s="12">
        <v>5</v>
      </c>
      <c r="M11" s="12">
        <v>5</v>
      </c>
      <c r="N11" s="13">
        <v>5</v>
      </c>
      <c r="O11" s="13">
        <v>5</v>
      </c>
      <c r="P11" s="13">
        <v>4</v>
      </c>
      <c r="Q11" s="13">
        <v>3</v>
      </c>
      <c r="R11" s="13">
        <v>4</v>
      </c>
      <c r="S11" s="13">
        <v>4</v>
      </c>
      <c r="T11" s="13">
        <v>2</v>
      </c>
      <c r="U11" s="9">
        <v>4</v>
      </c>
      <c r="V11" s="9">
        <v>5</v>
      </c>
      <c r="W11" s="9">
        <v>3</v>
      </c>
      <c r="X11" s="9">
        <v>4</v>
      </c>
      <c r="Z11" s="8">
        <f t="shared" si="0"/>
        <v>3.6</v>
      </c>
      <c r="AA11" s="8">
        <f t="shared" si="1"/>
        <v>4.75</v>
      </c>
      <c r="AB11" s="8">
        <f t="shared" si="2"/>
        <v>4.666666666666667</v>
      </c>
      <c r="AC11" s="8">
        <f t="shared" si="3"/>
        <v>3.8571428571428572</v>
      </c>
      <c r="AD11" s="8">
        <f t="shared" si="4"/>
        <v>4</v>
      </c>
      <c r="AE11" s="8">
        <f t="shared" si="5"/>
        <v>4.2184523809523808</v>
      </c>
      <c r="AF11" s="8">
        <f t="shared" si="6"/>
        <v>4.1747619047619047</v>
      </c>
    </row>
    <row r="12" spans="1:32" x14ac:dyDescent="0.2">
      <c r="A12" s="15" t="s">
        <v>183</v>
      </c>
      <c r="B12" s="10">
        <v>3</v>
      </c>
      <c r="C12" s="10">
        <v>3</v>
      </c>
      <c r="D12" s="10">
        <v>3</v>
      </c>
      <c r="E12" s="10">
        <v>3</v>
      </c>
      <c r="F12" s="10">
        <v>3</v>
      </c>
      <c r="G12" s="11">
        <v>4</v>
      </c>
      <c r="H12" s="11">
        <v>5</v>
      </c>
      <c r="I12" s="11">
        <v>5</v>
      </c>
      <c r="J12" s="11">
        <v>4</v>
      </c>
      <c r="K12" s="12">
        <v>5</v>
      </c>
      <c r="L12" s="12">
        <v>4</v>
      </c>
      <c r="M12" s="12">
        <v>5</v>
      </c>
      <c r="N12" s="13">
        <v>5</v>
      </c>
      <c r="O12" s="13">
        <v>4</v>
      </c>
      <c r="P12" s="13">
        <v>4</v>
      </c>
      <c r="Q12" s="13">
        <v>4</v>
      </c>
      <c r="R12" s="13">
        <v>4</v>
      </c>
      <c r="S12" s="13">
        <v>1</v>
      </c>
      <c r="T12" s="13">
        <v>0</v>
      </c>
      <c r="U12" s="9">
        <v>4</v>
      </c>
      <c r="V12" s="9">
        <v>5</v>
      </c>
      <c r="W12" s="9">
        <v>3</v>
      </c>
      <c r="X12" s="9">
        <v>4</v>
      </c>
      <c r="Z12" s="8">
        <f t="shared" si="0"/>
        <v>3</v>
      </c>
      <c r="AA12" s="8">
        <f t="shared" si="1"/>
        <v>4.5</v>
      </c>
      <c r="AB12" s="8">
        <f t="shared" si="2"/>
        <v>4.666666666666667</v>
      </c>
      <c r="AC12" s="8">
        <f t="shared" si="3"/>
        <v>3.1428571428571428</v>
      </c>
      <c r="AD12" s="8">
        <f t="shared" si="4"/>
        <v>4</v>
      </c>
      <c r="AE12" s="8">
        <f t="shared" si="5"/>
        <v>3.8273809523809526</v>
      </c>
      <c r="AF12" s="8">
        <f t="shared" si="6"/>
        <v>3.861904761904762</v>
      </c>
    </row>
    <row r="13" spans="1:32" x14ac:dyDescent="0.2">
      <c r="A13" s="16" t="s">
        <v>184</v>
      </c>
      <c r="B13" s="10">
        <v>4</v>
      </c>
      <c r="C13" s="10">
        <v>4</v>
      </c>
      <c r="D13" s="10">
        <v>3</v>
      </c>
      <c r="E13" s="10">
        <v>4</v>
      </c>
      <c r="F13" s="10">
        <v>4</v>
      </c>
      <c r="G13" s="11">
        <v>4</v>
      </c>
      <c r="H13" s="11">
        <v>4</v>
      </c>
      <c r="I13" s="11">
        <v>4</v>
      </c>
      <c r="J13" s="11">
        <v>4</v>
      </c>
      <c r="K13" s="12">
        <v>4</v>
      </c>
      <c r="L13" s="12">
        <v>5</v>
      </c>
      <c r="M13" s="12">
        <v>4</v>
      </c>
      <c r="N13" s="13">
        <v>4</v>
      </c>
      <c r="O13" s="13">
        <v>4</v>
      </c>
      <c r="P13" s="13">
        <v>4</v>
      </c>
      <c r="Q13" s="13">
        <v>3</v>
      </c>
      <c r="R13" s="13">
        <v>3</v>
      </c>
      <c r="S13" s="13">
        <v>1</v>
      </c>
      <c r="T13" s="13">
        <v>0</v>
      </c>
      <c r="U13" s="9">
        <v>3</v>
      </c>
      <c r="V13" s="9">
        <v>5</v>
      </c>
      <c r="W13" s="9">
        <v>3</v>
      </c>
      <c r="X13" s="9">
        <v>3</v>
      </c>
      <c r="Z13" s="8">
        <f t="shared" si="0"/>
        <v>3.8</v>
      </c>
      <c r="AA13" s="8">
        <f t="shared" si="1"/>
        <v>4</v>
      </c>
      <c r="AB13" s="8">
        <f t="shared" si="2"/>
        <v>4.333333333333333</v>
      </c>
      <c r="AC13" s="8">
        <f t="shared" si="3"/>
        <v>2.7142857142857144</v>
      </c>
      <c r="AD13" s="8">
        <f t="shared" si="4"/>
        <v>3.5</v>
      </c>
      <c r="AE13" s="8">
        <f t="shared" si="5"/>
        <v>3.711904761904762</v>
      </c>
      <c r="AF13" s="8">
        <f t="shared" si="6"/>
        <v>3.6695238095238096</v>
      </c>
    </row>
    <row r="14" spans="1:32" x14ac:dyDescent="0.2">
      <c r="A14" s="16" t="s">
        <v>185</v>
      </c>
      <c r="B14" s="10">
        <v>2</v>
      </c>
      <c r="C14" s="10">
        <v>2</v>
      </c>
      <c r="D14" s="10">
        <v>4</v>
      </c>
      <c r="E14" s="10">
        <v>3</v>
      </c>
      <c r="F14" s="10">
        <v>2</v>
      </c>
      <c r="G14" s="11">
        <v>4</v>
      </c>
      <c r="H14" s="11">
        <v>4</v>
      </c>
      <c r="I14" s="11">
        <v>4</v>
      </c>
      <c r="J14" s="11">
        <v>4</v>
      </c>
      <c r="K14" s="12">
        <v>3</v>
      </c>
      <c r="L14" s="12">
        <v>4</v>
      </c>
      <c r="M14" s="12">
        <v>4</v>
      </c>
      <c r="N14" s="13">
        <v>5</v>
      </c>
      <c r="O14" s="13">
        <v>3</v>
      </c>
      <c r="P14" s="13">
        <v>0</v>
      </c>
      <c r="Q14" s="13">
        <v>0</v>
      </c>
      <c r="R14" s="13">
        <v>4</v>
      </c>
      <c r="S14" s="13">
        <v>1</v>
      </c>
      <c r="T14" s="13">
        <v>0</v>
      </c>
      <c r="U14" s="9">
        <v>2</v>
      </c>
      <c r="V14" s="9">
        <v>4</v>
      </c>
      <c r="W14" s="9">
        <v>3</v>
      </c>
      <c r="X14" s="9">
        <v>3</v>
      </c>
      <c r="Z14" s="8">
        <f t="shared" si="0"/>
        <v>2.6</v>
      </c>
      <c r="AA14" s="8">
        <f t="shared" si="1"/>
        <v>4</v>
      </c>
      <c r="AB14" s="8">
        <f t="shared" si="2"/>
        <v>3.6666666666666665</v>
      </c>
      <c r="AC14" s="8">
        <f t="shared" si="3"/>
        <v>1.8571428571428572</v>
      </c>
      <c r="AD14" s="8">
        <f t="shared" si="4"/>
        <v>3</v>
      </c>
      <c r="AE14" s="8">
        <f t="shared" si="5"/>
        <v>3.0309523809523808</v>
      </c>
      <c r="AF14" s="8">
        <f t="shared" si="6"/>
        <v>3.0247619047619048</v>
      </c>
    </row>
    <row r="15" spans="1:32" x14ac:dyDescent="0.2">
      <c r="A15" s="16" t="s">
        <v>186</v>
      </c>
      <c r="B15" s="10">
        <v>4</v>
      </c>
      <c r="C15" s="10">
        <v>4</v>
      </c>
      <c r="D15" s="10">
        <v>3</v>
      </c>
      <c r="E15" s="10">
        <v>3</v>
      </c>
      <c r="F15" s="10">
        <v>4</v>
      </c>
      <c r="G15" s="11">
        <v>3</v>
      </c>
      <c r="H15" s="11">
        <v>4</v>
      </c>
      <c r="I15" s="11">
        <v>3</v>
      </c>
      <c r="J15" s="11">
        <v>4</v>
      </c>
      <c r="K15" s="12">
        <v>4</v>
      </c>
      <c r="L15" s="12">
        <v>3</v>
      </c>
      <c r="M15" s="12">
        <v>3</v>
      </c>
      <c r="N15" s="13">
        <v>4</v>
      </c>
      <c r="O15" s="13">
        <v>0</v>
      </c>
      <c r="P15" s="13">
        <v>5</v>
      </c>
      <c r="Q15" s="13">
        <v>4</v>
      </c>
      <c r="R15" s="13">
        <v>4</v>
      </c>
      <c r="S15" s="13">
        <v>2</v>
      </c>
      <c r="T15" s="13">
        <v>0</v>
      </c>
      <c r="U15" s="9">
        <v>3</v>
      </c>
      <c r="V15" s="9">
        <v>4</v>
      </c>
      <c r="W15" s="9">
        <v>1</v>
      </c>
      <c r="X15" s="9">
        <v>4</v>
      </c>
      <c r="Z15" s="8">
        <f t="shared" si="0"/>
        <v>3.6</v>
      </c>
      <c r="AA15" s="8">
        <f t="shared" si="1"/>
        <v>3.5</v>
      </c>
      <c r="AB15" s="8">
        <f t="shared" si="2"/>
        <v>3.3333333333333335</v>
      </c>
      <c r="AC15" s="8">
        <f t="shared" si="3"/>
        <v>2.7142857142857144</v>
      </c>
      <c r="AD15" s="8">
        <f t="shared" si="4"/>
        <v>3</v>
      </c>
      <c r="AE15" s="8">
        <f t="shared" si="5"/>
        <v>3.2869047619047622</v>
      </c>
      <c r="AF15" s="8">
        <f t="shared" si="6"/>
        <v>3.2295238095238097</v>
      </c>
    </row>
    <row r="16" spans="1:32" x14ac:dyDescent="0.2">
      <c r="A16" s="16" t="s">
        <v>187</v>
      </c>
      <c r="B16" s="10">
        <v>3</v>
      </c>
      <c r="C16" s="10">
        <v>3</v>
      </c>
      <c r="D16" s="10">
        <v>2</v>
      </c>
      <c r="E16" s="10">
        <v>3</v>
      </c>
      <c r="F16" s="10">
        <v>4</v>
      </c>
      <c r="G16" s="11">
        <v>3</v>
      </c>
      <c r="H16" s="11">
        <v>5</v>
      </c>
      <c r="I16" s="11">
        <v>3</v>
      </c>
      <c r="J16" s="11">
        <v>4</v>
      </c>
      <c r="K16" s="12">
        <v>3</v>
      </c>
      <c r="L16" s="12">
        <v>4</v>
      </c>
      <c r="M16" s="12">
        <v>3</v>
      </c>
      <c r="N16" s="13">
        <v>4</v>
      </c>
      <c r="O16" s="13">
        <v>0</v>
      </c>
      <c r="P16" s="13">
        <v>4</v>
      </c>
      <c r="Q16" s="13">
        <v>4</v>
      </c>
      <c r="R16" s="13">
        <v>3</v>
      </c>
      <c r="S16" s="13">
        <v>1</v>
      </c>
      <c r="T16" s="13">
        <v>0</v>
      </c>
      <c r="U16" s="9">
        <v>2</v>
      </c>
      <c r="V16" s="9">
        <v>3</v>
      </c>
      <c r="W16" s="9">
        <v>1</v>
      </c>
      <c r="X16" s="9">
        <v>3</v>
      </c>
      <c r="Z16" s="8">
        <f t="shared" si="0"/>
        <v>3</v>
      </c>
      <c r="AA16" s="8">
        <f t="shared" si="1"/>
        <v>3.75</v>
      </c>
      <c r="AB16" s="8">
        <f t="shared" si="2"/>
        <v>3.3333333333333335</v>
      </c>
      <c r="AC16" s="8">
        <f t="shared" si="3"/>
        <v>2.2857142857142856</v>
      </c>
      <c r="AD16" s="8">
        <f t="shared" si="4"/>
        <v>2.25</v>
      </c>
      <c r="AE16" s="8">
        <f t="shared" si="5"/>
        <v>3.0922619047619051</v>
      </c>
      <c r="AF16" s="8">
        <f t="shared" si="6"/>
        <v>2.9238095238095241</v>
      </c>
    </row>
    <row r="17" spans="1:32" x14ac:dyDescent="0.2">
      <c r="A17" s="16" t="s">
        <v>188</v>
      </c>
      <c r="B17" s="10">
        <v>3</v>
      </c>
      <c r="C17" s="10">
        <v>4</v>
      </c>
      <c r="D17" s="10">
        <v>2</v>
      </c>
      <c r="E17" s="10">
        <v>2</v>
      </c>
      <c r="F17" s="10">
        <v>2</v>
      </c>
      <c r="G17" s="11">
        <v>4</v>
      </c>
      <c r="H17" s="11">
        <v>5</v>
      </c>
      <c r="I17" s="11">
        <v>4</v>
      </c>
      <c r="J17" s="11">
        <v>4</v>
      </c>
      <c r="K17" s="12">
        <v>4</v>
      </c>
      <c r="L17" s="12">
        <v>4</v>
      </c>
      <c r="M17" s="12">
        <v>4</v>
      </c>
      <c r="N17" s="13">
        <v>5</v>
      </c>
      <c r="O17" s="13">
        <v>0</v>
      </c>
      <c r="P17" s="13">
        <v>0</v>
      </c>
      <c r="Q17" s="13">
        <v>0</v>
      </c>
      <c r="R17" s="13">
        <v>4</v>
      </c>
      <c r="S17" s="13">
        <v>1</v>
      </c>
      <c r="T17" s="13">
        <v>0</v>
      </c>
      <c r="U17" s="9">
        <v>3</v>
      </c>
      <c r="V17" s="9">
        <v>3</v>
      </c>
      <c r="W17" s="9">
        <v>1</v>
      </c>
      <c r="X17" s="9">
        <v>3</v>
      </c>
      <c r="Z17" s="8">
        <f t="shared" si="0"/>
        <v>2.6</v>
      </c>
      <c r="AA17" s="8">
        <f t="shared" si="1"/>
        <v>4.25</v>
      </c>
      <c r="AB17" s="8">
        <f t="shared" si="2"/>
        <v>4</v>
      </c>
      <c r="AC17" s="8">
        <f t="shared" si="3"/>
        <v>1.4285714285714286</v>
      </c>
      <c r="AD17" s="8">
        <f t="shared" si="4"/>
        <v>2.5</v>
      </c>
      <c r="AE17" s="8">
        <f t="shared" si="5"/>
        <v>3.0696428571428571</v>
      </c>
      <c r="AF17" s="8">
        <f t="shared" si="6"/>
        <v>2.9557142857142855</v>
      </c>
    </row>
    <row r="18" spans="1:32" x14ac:dyDescent="0.2">
      <c r="A18" s="16" t="s">
        <v>189</v>
      </c>
      <c r="B18" s="10">
        <v>4</v>
      </c>
      <c r="C18" s="10">
        <v>4</v>
      </c>
      <c r="D18" s="10">
        <v>3</v>
      </c>
      <c r="E18" s="10">
        <v>4</v>
      </c>
      <c r="F18" s="10">
        <v>4</v>
      </c>
      <c r="G18" s="11">
        <v>4</v>
      </c>
      <c r="H18" s="11">
        <v>3</v>
      </c>
      <c r="I18" s="11">
        <v>3</v>
      </c>
      <c r="J18" s="11">
        <v>3</v>
      </c>
      <c r="K18" s="12">
        <v>4</v>
      </c>
      <c r="L18" s="12">
        <v>4</v>
      </c>
      <c r="M18" s="12">
        <v>3</v>
      </c>
      <c r="N18" s="13">
        <v>3</v>
      </c>
      <c r="O18" s="13">
        <v>0</v>
      </c>
      <c r="P18" s="13">
        <v>4</v>
      </c>
      <c r="Q18" s="13">
        <v>4</v>
      </c>
      <c r="R18" s="13">
        <v>3</v>
      </c>
      <c r="S18" s="13">
        <v>1</v>
      </c>
      <c r="T18" s="13">
        <v>0</v>
      </c>
      <c r="U18" s="9">
        <v>3</v>
      </c>
      <c r="V18" s="9">
        <v>4</v>
      </c>
      <c r="W18" s="9">
        <v>1</v>
      </c>
      <c r="X18" s="9">
        <v>3</v>
      </c>
      <c r="Z18" s="8">
        <f t="shared" si="0"/>
        <v>3.8</v>
      </c>
      <c r="AA18" s="8">
        <f t="shared" si="1"/>
        <v>3.25</v>
      </c>
      <c r="AB18" s="8">
        <f t="shared" si="2"/>
        <v>3.6666666666666665</v>
      </c>
      <c r="AC18" s="8">
        <f t="shared" si="3"/>
        <v>2.1428571428571428</v>
      </c>
      <c r="AD18" s="8">
        <f t="shared" si="4"/>
        <v>2.75</v>
      </c>
      <c r="AE18" s="8">
        <f t="shared" si="5"/>
        <v>3.2148809523809523</v>
      </c>
      <c r="AF18" s="8">
        <f t="shared" si="6"/>
        <v>3.1219047619047617</v>
      </c>
    </row>
    <row r="19" spans="1:32" x14ac:dyDescent="0.2">
      <c r="A19" s="16" t="s">
        <v>190</v>
      </c>
      <c r="B19" s="10">
        <v>3</v>
      </c>
      <c r="C19" s="10">
        <v>4</v>
      </c>
      <c r="D19" s="10">
        <v>3</v>
      </c>
      <c r="E19" s="10">
        <v>4</v>
      </c>
      <c r="F19" s="10">
        <v>5</v>
      </c>
      <c r="G19" s="11">
        <v>4</v>
      </c>
      <c r="H19" s="11">
        <v>4</v>
      </c>
      <c r="I19" s="11">
        <v>4</v>
      </c>
      <c r="J19" s="11">
        <v>4</v>
      </c>
      <c r="K19" s="12">
        <v>5</v>
      </c>
      <c r="L19" s="12">
        <v>4</v>
      </c>
      <c r="M19" s="12">
        <v>3</v>
      </c>
      <c r="N19" s="13">
        <v>5</v>
      </c>
      <c r="O19" s="13">
        <v>5</v>
      </c>
      <c r="P19" s="13">
        <v>4</v>
      </c>
      <c r="Q19" s="13">
        <v>4</v>
      </c>
      <c r="R19" s="13">
        <v>4</v>
      </c>
      <c r="S19" s="13">
        <v>3</v>
      </c>
      <c r="T19" s="13">
        <v>2</v>
      </c>
      <c r="U19" s="9">
        <v>5</v>
      </c>
      <c r="V19" s="9">
        <v>5</v>
      </c>
      <c r="W19" s="9">
        <v>5</v>
      </c>
      <c r="X19" s="9">
        <v>5</v>
      </c>
      <c r="Z19" s="8">
        <f t="shared" si="0"/>
        <v>3.8</v>
      </c>
      <c r="AA19" s="8">
        <f t="shared" si="1"/>
        <v>4</v>
      </c>
      <c r="AB19" s="8">
        <f t="shared" si="2"/>
        <v>4</v>
      </c>
      <c r="AC19" s="8">
        <f t="shared" si="3"/>
        <v>3.8571428571428572</v>
      </c>
      <c r="AD19" s="8">
        <f t="shared" si="4"/>
        <v>5</v>
      </c>
      <c r="AE19" s="8">
        <f t="shared" si="5"/>
        <v>3.9142857142857146</v>
      </c>
      <c r="AF19" s="8">
        <f t="shared" si="6"/>
        <v>4.1314285714285717</v>
      </c>
    </row>
    <row r="20" spans="1:32" x14ac:dyDescent="0.2">
      <c r="A20" s="16" t="s">
        <v>191</v>
      </c>
      <c r="B20" s="10">
        <v>4</v>
      </c>
      <c r="C20" s="10">
        <v>5</v>
      </c>
      <c r="D20" s="10">
        <v>3</v>
      </c>
      <c r="E20" s="10">
        <v>5</v>
      </c>
      <c r="F20" s="10">
        <v>5</v>
      </c>
      <c r="G20" s="11">
        <v>4</v>
      </c>
      <c r="H20" s="11">
        <v>4</v>
      </c>
      <c r="I20" s="11">
        <v>4</v>
      </c>
      <c r="J20" s="11">
        <v>5</v>
      </c>
      <c r="K20" s="12">
        <v>4</v>
      </c>
      <c r="L20" s="12">
        <v>5</v>
      </c>
      <c r="M20" s="12">
        <v>5</v>
      </c>
      <c r="N20" s="13">
        <v>5</v>
      </c>
      <c r="O20" s="13">
        <v>4</v>
      </c>
      <c r="P20" s="13">
        <v>4</v>
      </c>
      <c r="Q20" s="13">
        <v>4</v>
      </c>
      <c r="R20" s="13">
        <v>4</v>
      </c>
      <c r="S20" s="13">
        <v>1</v>
      </c>
      <c r="T20" s="13">
        <v>0</v>
      </c>
      <c r="U20" s="9">
        <v>5</v>
      </c>
      <c r="V20" s="9">
        <v>5</v>
      </c>
      <c r="W20" s="9">
        <v>5</v>
      </c>
      <c r="X20" s="9">
        <v>5</v>
      </c>
      <c r="Z20" s="8">
        <f t="shared" si="0"/>
        <v>4.4000000000000004</v>
      </c>
      <c r="AA20" s="8">
        <f t="shared" si="1"/>
        <v>4.25</v>
      </c>
      <c r="AB20" s="8">
        <f t="shared" si="2"/>
        <v>4.666666666666667</v>
      </c>
      <c r="AC20" s="8">
        <f t="shared" si="3"/>
        <v>3.1428571428571428</v>
      </c>
      <c r="AD20" s="8">
        <f t="shared" si="4"/>
        <v>5</v>
      </c>
      <c r="AE20" s="8">
        <f t="shared" si="5"/>
        <v>4.1148809523809522</v>
      </c>
      <c r="AF20" s="8">
        <f t="shared" si="6"/>
        <v>4.2919047619047621</v>
      </c>
    </row>
    <row r="21" spans="1:32" x14ac:dyDescent="0.2">
      <c r="A21" s="16" t="s">
        <v>192</v>
      </c>
      <c r="B21" s="10">
        <v>4</v>
      </c>
      <c r="C21" s="10">
        <v>4</v>
      </c>
      <c r="D21" s="10">
        <v>3</v>
      </c>
      <c r="E21" s="10">
        <v>4</v>
      </c>
      <c r="F21" s="10">
        <v>5</v>
      </c>
      <c r="G21" s="11">
        <v>3</v>
      </c>
      <c r="H21" s="11">
        <v>3</v>
      </c>
      <c r="I21" s="11">
        <v>4</v>
      </c>
      <c r="J21" s="11">
        <v>4</v>
      </c>
      <c r="K21" s="12">
        <v>4</v>
      </c>
      <c r="L21" s="12">
        <v>4</v>
      </c>
      <c r="M21" s="12">
        <v>4</v>
      </c>
      <c r="N21" s="13">
        <v>5</v>
      </c>
      <c r="O21" s="13">
        <v>4</v>
      </c>
      <c r="P21" s="13">
        <v>4</v>
      </c>
      <c r="Q21" s="13">
        <v>4</v>
      </c>
      <c r="R21" s="13">
        <v>4</v>
      </c>
      <c r="S21" s="13">
        <v>1</v>
      </c>
      <c r="T21" s="13">
        <v>0</v>
      </c>
      <c r="U21" s="9">
        <v>4</v>
      </c>
      <c r="V21" s="9">
        <v>5</v>
      </c>
      <c r="W21" s="9">
        <v>3</v>
      </c>
      <c r="X21" s="9">
        <v>4</v>
      </c>
      <c r="Z21" s="8">
        <f t="shared" si="0"/>
        <v>4</v>
      </c>
      <c r="AA21" s="8">
        <f t="shared" si="1"/>
        <v>3.5</v>
      </c>
      <c r="AB21" s="8">
        <f t="shared" si="2"/>
        <v>4</v>
      </c>
      <c r="AC21" s="8">
        <f t="shared" si="3"/>
        <v>3.1428571428571428</v>
      </c>
      <c r="AD21" s="8">
        <f t="shared" si="4"/>
        <v>4</v>
      </c>
      <c r="AE21" s="8">
        <f t="shared" si="5"/>
        <v>3.6607142857142856</v>
      </c>
      <c r="AF21" s="8">
        <f t="shared" si="6"/>
        <v>3.7285714285714286</v>
      </c>
    </row>
    <row r="22" spans="1:32" x14ac:dyDescent="0.2">
      <c r="A22" s="16" t="s">
        <v>193</v>
      </c>
      <c r="B22" s="10">
        <v>3</v>
      </c>
      <c r="C22" s="10">
        <v>3</v>
      </c>
      <c r="D22" s="10">
        <v>3</v>
      </c>
      <c r="E22" s="10">
        <v>3</v>
      </c>
      <c r="F22" s="10">
        <v>5</v>
      </c>
      <c r="G22" s="11">
        <v>4</v>
      </c>
      <c r="H22" s="11">
        <v>4</v>
      </c>
      <c r="I22" s="11">
        <v>4</v>
      </c>
      <c r="J22" s="11">
        <v>4</v>
      </c>
      <c r="K22" s="12">
        <v>4</v>
      </c>
      <c r="L22" s="12">
        <v>3</v>
      </c>
      <c r="M22" s="12">
        <v>3</v>
      </c>
      <c r="N22" s="13">
        <v>5</v>
      </c>
      <c r="O22" s="13">
        <v>4</v>
      </c>
      <c r="P22" s="13">
        <v>4</v>
      </c>
      <c r="Q22" s="13">
        <v>4</v>
      </c>
      <c r="R22" s="13">
        <v>3</v>
      </c>
      <c r="S22" s="13">
        <v>1</v>
      </c>
      <c r="T22" s="13">
        <v>0</v>
      </c>
      <c r="U22" s="9">
        <v>4</v>
      </c>
      <c r="V22" s="9">
        <v>5</v>
      </c>
      <c r="W22" s="9">
        <v>1</v>
      </c>
      <c r="X22" s="9">
        <v>4</v>
      </c>
      <c r="Z22" s="8">
        <f t="shared" si="0"/>
        <v>3.4</v>
      </c>
      <c r="AA22" s="8">
        <f t="shared" si="1"/>
        <v>4</v>
      </c>
      <c r="AB22" s="8">
        <f t="shared" si="2"/>
        <v>3.3333333333333335</v>
      </c>
      <c r="AC22" s="8">
        <f t="shared" si="3"/>
        <v>3</v>
      </c>
      <c r="AD22" s="8">
        <f t="shared" si="4"/>
        <v>3.5</v>
      </c>
      <c r="AE22" s="8">
        <f t="shared" si="5"/>
        <v>3.4333333333333336</v>
      </c>
      <c r="AF22" s="8">
        <f t="shared" si="6"/>
        <v>3.4466666666666668</v>
      </c>
    </row>
    <row r="23" spans="1:32" x14ac:dyDescent="0.2">
      <c r="A23" s="16" t="s">
        <v>194</v>
      </c>
      <c r="B23" s="10">
        <v>3</v>
      </c>
      <c r="C23" s="10">
        <v>3</v>
      </c>
      <c r="D23" s="10">
        <v>5</v>
      </c>
      <c r="E23" s="10">
        <v>3</v>
      </c>
      <c r="F23" s="10">
        <v>4</v>
      </c>
      <c r="G23" s="11">
        <v>5</v>
      </c>
      <c r="H23" s="11">
        <v>4</v>
      </c>
      <c r="I23" s="11">
        <v>3</v>
      </c>
      <c r="J23" s="11">
        <v>4</v>
      </c>
      <c r="K23" s="12">
        <v>4</v>
      </c>
      <c r="L23" s="12">
        <v>4</v>
      </c>
      <c r="M23" s="12">
        <v>3</v>
      </c>
      <c r="N23" s="13">
        <v>4</v>
      </c>
      <c r="O23" s="13">
        <v>4</v>
      </c>
      <c r="P23" s="13">
        <v>3</v>
      </c>
      <c r="Q23" s="13">
        <v>3</v>
      </c>
      <c r="R23" s="13">
        <v>5</v>
      </c>
      <c r="S23" s="13">
        <v>1</v>
      </c>
      <c r="T23" s="13">
        <v>0</v>
      </c>
      <c r="U23" s="9">
        <v>3</v>
      </c>
      <c r="V23" s="9">
        <v>5</v>
      </c>
      <c r="W23" s="9">
        <v>3</v>
      </c>
      <c r="X23" s="9">
        <v>3</v>
      </c>
      <c r="Z23" s="8">
        <f t="shared" si="0"/>
        <v>3.6</v>
      </c>
      <c r="AA23" s="8">
        <f t="shared" si="1"/>
        <v>4</v>
      </c>
      <c r="AB23" s="8">
        <f t="shared" si="2"/>
        <v>3.6666666666666665</v>
      </c>
      <c r="AC23" s="8">
        <f t="shared" si="3"/>
        <v>2.8571428571428572</v>
      </c>
      <c r="AD23" s="8">
        <f t="shared" si="4"/>
        <v>3.5</v>
      </c>
      <c r="AE23" s="8">
        <f t="shared" si="5"/>
        <v>3.5309523809523808</v>
      </c>
      <c r="AF23" s="8">
        <f t="shared" si="6"/>
        <v>3.5247619047619048</v>
      </c>
    </row>
    <row r="24" spans="1:32" x14ac:dyDescent="0.2">
      <c r="A24" s="16" t="s">
        <v>195</v>
      </c>
      <c r="B24" s="10">
        <v>4</v>
      </c>
      <c r="C24" s="10">
        <v>4</v>
      </c>
      <c r="D24" s="10">
        <v>2</v>
      </c>
      <c r="E24" s="10">
        <v>3</v>
      </c>
      <c r="F24" s="10">
        <v>3</v>
      </c>
      <c r="G24" s="11">
        <v>4</v>
      </c>
      <c r="H24" s="11">
        <v>5</v>
      </c>
      <c r="I24" s="11">
        <v>4</v>
      </c>
      <c r="J24" s="11">
        <v>4</v>
      </c>
      <c r="K24" s="12">
        <v>5</v>
      </c>
      <c r="L24" s="12">
        <v>4</v>
      </c>
      <c r="M24" s="12">
        <v>5</v>
      </c>
      <c r="N24" s="13">
        <v>4</v>
      </c>
      <c r="O24" s="13">
        <v>4</v>
      </c>
      <c r="P24" s="13">
        <v>3</v>
      </c>
      <c r="Q24" s="13">
        <v>4</v>
      </c>
      <c r="R24" s="13">
        <v>4</v>
      </c>
      <c r="S24" s="13">
        <v>1</v>
      </c>
      <c r="T24" s="13">
        <v>0</v>
      </c>
      <c r="U24" s="9">
        <v>3</v>
      </c>
      <c r="V24" s="9">
        <v>4</v>
      </c>
      <c r="W24" s="9">
        <v>3</v>
      </c>
      <c r="X24" s="9">
        <v>4</v>
      </c>
      <c r="Z24" s="8">
        <f t="shared" si="0"/>
        <v>3.2</v>
      </c>
      <c r="AA24" s="8">
        <f t="shared" si="1"/>
        <v>4.25</v>
      </c>
      <c r="AB24" s="8">
        <f t="shared" si="2"/>
        <v>4.666666666666667</v>
      </c>
      <c r="AC24" s="8">
        <f t="shared" si="3"/>
        <v>2.8571428571428572</v>
      </c>
      <c r="AD24" s="8">
        <f t="shared" si="4"/>
        <v>3.5</v>
      </c>
      <c r="AE24" s="8">
        <f t="shared" si="5"/>
        <v>3.7434523809523812</v>
      </c>
      <c r="AF24" s="8">
        <f t="shared" si="6"/>
        <v>3.6947619047619051</v>
      </c>
    </row>
    <row r="25" spans="1:32" x14ac:dyDescent="0.2">
      <c r="A25" s="16" t="s">
        <v>196</v>
      </c>
      <c r="B25" s="10">
        <v>3</v>
      </c>
      <c r="C25" s="10">
        <v>4</v>
      </c>
      <c r="D25" s="10">
        <v>3</v>
      </c>
      <c r="E25" s="10">
        <v>3</v>
      </c>
      <c r="F25" s="10">
        <v>3</v>
      </c>
      <c r="G25" s="11">
        <v>3</v>
      </c>
      <c r="H25" s="11">
        <v>4</v>
      </c>
      <c r="I25" s="11">
        <v>4</v>
      </c>
      <c r="J25" s="11">
        <v>4</v>
      </c>
      <c r="K25" s="12">
        <v>5</v>
      </c>
      <c r="L25" s="12">
        <v>5</v>
      </c>
      <c r="M25" s="12">
        <v>5</v>
      </c>
      <c r="N25" s="13">
        <v>4</v>
      </c>
      <c r="O25" s="13">
        <v>4</v>
      </c>
      <c r="P25" s="13">
        <v>0</v>
      </c>
      <c r="Q25" s="13">
        <v>0</v>
      </c>
      <c r="R25" s="13">
        <v>4</v>
      </c>
      <c r="S25" s="13">
        <v>1</v>
      </c>
      <c r="T25" s="13">
        <v>0</v>
      </c>
      <c r="U25" s="9">
        <v>3</v>
      </c>
      <c r="V25" s="9">
        <v>5</v>
      </c>
      <c r="W25" s="9">
        <v>1</v>
      </c>
      <c r="X25" s="9">
        <v>3</v>
      </c>
      <c r="Z25" s="8">
        <f t="shared" si="0"/>
        <v>3.2</v>
      </c>
      <c r="AA25" s="8">
        <f t="shared" si="1"/>
        <v>3.75</v>
      </c>
      <c r="AB25" s="8">
        <f t="shared" si="2"/>
        <v>5</v>
      </c>
      <c r="AC25" s="8">
        <f t="shared" si="3"/>
        <v>1.8571428571428572</v>
      </c>
      <c r="AD25" s="8">
        <f t="shared" si="4"/>
        <v>3</v>
      </c>
      <c r="AE25" s="8">
        <f t="shared" si="5"/>
        <v>3.4517857142857142</v>
      </c>
      <c r="AF25" s="8">
        <f t="shared" si="6"/>
        <v>3.3614285714285712</v>
      </c>
    </row>
    <row r="26" spans="1:32" x14ac:dyDescent="0.2">
      <c r="A26" s="16" t="s">
        <v>197</v>
      </c>
      <c r="B26" s="10">
        <v>3</v>
      </c>
      <c r="C26" s="10">
        <v>3</v>
      </c>
      <c r="D26" s="10">
        <v>2</v>
      </c>
      <c r="E26" s="10">
        <v>3</v>
      </c>
      <c r="F26" s="10">
        <v>3</v>
      </c>
      <c r="G26" s="11">
        <v>3</v>
      </c>
      <c r="H26" s="11">
        <v>4</v>
      </c>
      <c r="I26" s="11">
        <v>4</v>
      </c>
      <c r="J26" s="11">
        <v>3</v>
      </c>
      <c r="K26" s="12">
        <v>3</v>
      </c>
      <c r="L26" s="12">
        <v>4</v>
      </c>
      <c r="M26" s="12">
        <v>3</v>
      </c>
      <c r="N26" s="13">
        <v>4</v>
      </c>
      <c r="O26" s="13">
        <v>0</v>
      </c>
      <c r="P26" s="13">
        <v>4</v>
      </c>
      <c r="Q26" s="13">
        <v>0</v>
      </c>
      <c r="R26" s="13">
        <v>0</v>
      </c>
      <c r="S26" s="13">
        <v>1</v>
      </c>
      <c r="T26" s="13">
        <v>0</v>
      </c>
      <c r="U26" s="9">
        <v>3</v>
      </c>
      <c r="V26" s="9">
        <v>3</v>
      </c>
      <c r="W26" s="9">
        <v>3</v>
      </c>
      <c r="X26" s="9">
        <v>3</v>
      </c>
      <c r="Z26" s="8">
        <f t="shared" si="0"/>
        <v>2.8</v>
      </c>
      <c r="AA26" s="8">
        <f t="shared" si="1"/>
        <v>3.5</v>
      </c>
      <c r="AB26" s="8">
        <f t="shared" si="2"/>
        <v>3.3333333333333335</v>
      </c>
      <c r="AC26" s="8">
        <f t="shared" si="3"/>
        <v>1.2857142857142858</v>
      </c>
      <c r="AD26" s="8">
        <f t="shared" si="4"/>
        <v>3</v>
      </c>
      <c r="AE26" s="8">
        <f t="shared" si="5"/>
        <v>2.7297619047619048</v>
      </c>
      <c r="AF26" s="8">
        <f t="shared" si="6"/>
        <v>2.783809523809524</v>
      </c>
    </row>
    <row r="27" spans="1:32" x14ac:dyDescent="0.2">
      <c r="A27" s="16" t="s">
        <v>198</v>
      </c>
      <c r="B27" s="10">
        <v>3</v>
      </c>
      <c r="C27" s="10">
        <v>3</v>
      </c>
      <c r="D27" s="10">
        <v>2</v>
      </c>
      <c r="E27" s="10">
        <v>4</v>
      </c>
      <c r="F27" s="10">
        <v>4</v>
      </c>
      <c r="G27" s="11">
        <v>4</v>
      </c>
      <c r="H27" s="11">
        <v>4</v>
      </c>
      <c r="I27" s="11">
        <v>4</v>
      </c>
      <c r="J27" s="11">
        <v>4</v>
      </c>
      <c r="K27" s="12">
        <v>4</v>
      </c>
      <c r="L27" s="12">
        <v>3</v>
      </c>
      <c r="M27" s="12">
        <v>3</v>
      </c>
      <c r="N27" s="13">
        <v>4</v>
      </c>
      <c r="O27" s="13">
        <v>0</v>
      </c>
      <c r="P27" s="13">
        <v>3</v>
      </c>
      <c r="Q27" s="13">
        <v>0</v>
      </c>
      <c r="R27" s="13">
        <v>2</v>
      </c>
      <c r="S27" s="13">
        <v>1</v>
      </c>
      <c r="T27" s="13">
        <v>0</v>
      </c>
      <c r="U27" s="9">
        <v>1</v>
      </c>
      <c r="V27" s="9">
        <v>3</v>
      </c>
      <c r="W27" s="9">
        <v>1</v>
      </c>
      <c r="X27" s="9">
        <v>2</v>
      </c>
      <c r="Z27" s="8">
        <f t="shared" si="0"/>
        <v>3.2</v>
      </c>
      <c r="AA27" s="8">
        <f t="shared" si="1"/>
        <v>4</v>
      </c>
      <c r="AB27" s="8">
        <f t="shared" si="2"/>
        <v>3.3333333333333335</v>
      </c>
      <c r="AC27" s="8">
        <f t="shared" si="3"/>
        <v>1.4285714285714286</v>
      </c>
      <c r="AD27" s="8">
        <f t="shared" si="4"/>
        <v>1.75</v>
      </c>
      <c r="AE27" s="8">
        <f t="shared" si="5"/>
        <v>2.9904761904761905</v>
      </c>
      <c r="AF27" s="8">
        <f t="shared" si="6"/>
        <v>2.7423809523809526</v>
      </c>
    </row>
    <row r="28" spans="1:32" x14ac:dyDescent="0.2">
      <c r="A28" s="16" t="s">
        <v>199</v>
      </c>
      <c r="B28" s="10">
        <v>3</v>
      </c>
      <c r="C28" s="10">
        <v>3</v>
      </c>
      <c r="D28" s="10">
        <v>2</v>
      </c>
      <c r="E28" s="10">
        <v>3</v>
      </c>
      <c r="F28" s="10">
        <v>2</v>
      </c>
      <c r="G28" s="11">
        <v>3</v>
      </c>
      <c r="H28" s="11">
        <v>4</v>
      </c>
      <c r="I28" s="11">
        <v>4</v>
      </c>
      <c r="J28" s="11">
        <v>3</v>
      </c>
      <c r="K28" s="12">
        <v>4</v>
      </c>
      <c r="L28" s="12">
        <v>3</v>
      </c>
      <c r="M28" s="12">
        <v>2</v>
      </c>
      <c r="N28" s="13">
        <v>3</v>
      </c>
      <c r="O28" s="13">
        <v>0</v>
      </c>
      <c r="P28" s="13">
        <v>0</v>
      </c>
      <c r="Q28" s="13">
        <v>0</v>
      </c>
      <c r="R28" s="13">
        <v>3</v>
      </c>
      <c r="S28" s="13">
        <v>1</v>
      </c>
      <c r="T28" s="13">
        <v>0</v>
      </c>
      <c r="U28" s="9">
        <v>1</v>
      </c>
      <c r="V28" s="9">
        <v>2</v>
      </c>
      <c r="W28" s="9">
        <v>1</v>
      </c>
      <c r="X28" s="9">
        <v>2</v>
      </c>
      <c r="Z28" s="8">
        <f t="shared" si="0"/>
        <v>2.6</v>
      </c>
      <c r="AA28" s="8">
        <f t="shared" si="1"/>
        <v>3.5</v>
      </c>
      <c r="AB28" s="8">
        <f t="shared" si="2"/>
        <v>3</v>
      </c>
      <c r="AC28" s="8">
        <f t="shared" si="3"/>
        <v>1</v>
      </c>
      <c r="AD28" s="8">
        <f t="shared" si="4"/>
        <v>1.5</v>
      </c>
      <c r="AE28" s="8">
        <f t="shared" si="5"/>
        <v>2.5249999999999999</v>
      </c>
      <c r="AF28" s="8">
        <f t="shared" si="6"/>
        <v>2.3199999999999998</v>
      </c>
    </row>
    <row r="29" spans="1:32" x14ac:dyDescent="0.2">
      <c r="A29" s="16" t="s">
        <v>200</v>
      </c>
      <c r="B29" s="10">
        <v>2</v>
      </c>
      <c r="C29" s="10">
        <v>2</v>
      </c>
      <c r="D29" s="10">
        <v>1</v>
      </c>
      <c r="E29" s="10">
        <v>3</v>
      </c>
      <c r="F29" s="10">
        <v>2</v>
      </c>
      <c r="G29" s="11">
        <v>4</v>
      </c>
      <c r="H29" s="11">
        <v>3</v>
      </c>
      <c r="I29" s="11">
        <v>3</v>
      </c>
      <c r="J29" s="11">
        <v>3</v>
      </c>
      <c r="K29" s="12">
        <v>1</v>
      </c>
      <c r="L29" s="12">
        <v>1</v>
      </c>
      <c r="M29" s="12">
        <v>1</v>
      </c>
      <c r="N29" s="13">
        <v>2</v>
      </c>
      <c r="O29" s="13">
        <v>0</v>
      </c>
      <c r="P29" s="13">
        <v>0</v>
      </c>
      <c r="Q29" s="13">
        <v>0</v>
      </c>
      <c r="R29" s="13">
        <v>0</v>
      </c>
      <c r="S29" s="13">
        <v>1</v>
      </c>
      <c r="T29" s="13">
        <v>0</v>
      </c>
      <c r="U29" s="9">
        <v>1</v>
      </c>
      <c r="V29" s="9">
        <v>1</v>
      </c>
      <c r="W29" s="9">
        <v>1</v>
      </c>
      <c r="X29" s="9">
        <v>1</v>
      </c>
      <c r="Z29" s="8">
        <f t="shared" si="0"/>
        <v>2</v>
      </c>
      <c r="AA29" s="8">
        <f t="shared" si="1"/>
        <v>3.25</v>
      </c>
      <c r="AB29" s="8">
        <f t="shared" si="2"/>
        <v>1</v>
      </c>
      <c r="AC29" s="8">
        <f t="shared" si="3"/>
        <v>0.42857142857142855</v>
      </c>
      <c r="AD29" s="8">
        <f t="shared" si="4"/>
        <v>1</v>
      </c>
      <c r="AE29" s="8">
        <f t="shared" si="5"/>
        <v>1.6696428571428572</v>
      </c>
      <c r="AF29" s="8">
        <f t="shared" si="6"/>
        <v>1.5357142857142858</v>
      </c>
    </row>
    <row r="30" spans="1:32" x14ac:dyDescent="0.2">
      <c r="A30" s="16" t="s">
        <v>201</v>
      </c>
      <c r="B30" s="10">
        <v>4</v>
      </c>
      <c r="C30" s="10">
        <v>4</v>
      </c>
      <c r="D30" s="10">
        <v>3</v>
      </c>
      <c r="E30" s="10">
        <v>4</v>
      </c>
      <c r="F30" s="10">
        <v>3</v>
      </c>
      <c r="G30" s="11">
        <v>4</v>
      </c>
      <c r="H30" s="11">
        <v>4</v>
      </c>
      <c r="I30" s="11">
        <v>4</v>
      </c>
      <c r="J30" s="11">
        <v>4</v>
      </c>
      <c r="K30" s="12">
        <v>4</v>
      </c>
      <c r="L30" s="12">
        <v>4</v>
      </c>
      <c r="M30" s="12">
        <v>4</v>
      </c>
      <c r="N30" s="13">
        <v>4</v>
      </c>
      <c r="O30" s="13">
        <v>4</v>
      </c>
      <c r="P30" s="13">
        <v>4</v>
      </c>
      <c r="Q30" s="13">
        <v>4</v>
      </c>
      <c r="R30" s="13">
        <v>4</v>
      </c>
      <c r="S30" s="13">
        <v>1</v>
      </c>
      <c r="T30" s="13">
        <v>0</v>
      </c>
      <c r="U30" s="9">
        <v>4</v>
      </c>
      <c r="V30" s="9">
        <v>4</v>
      </c>
      <c r="W30" s="9">
        <v>3</v>
      </c>
      <c r="X30" s="9">
        <v>4</v>
      </c>
      <c r="Z30" s="8">
        <f t="shared" si="0"/>
        <v>3.6</v>
      </c>
      <c r="AA30" s="8">
        <f t="shared" si="1"/>
        <v>4</v>
      </c>
      <c r="AB30" s="8">
        <f t="shared" si="2"/>
        <v>4</v>
      </c>
      <c r="AC30" s="8">
        <f t="shared" si="3"/>
        <v>3</v>
      </c>
      <c r="AD30" s="8">
        <f t="shared" si="4"/>
        <v>3.75</v>
      </c>
      <c r="AE30" s="8">
        <f t="shared" si="5"/>
        <v>3.65</v>
      </c>
      <c r="AF30" s="8">
        <f t="shared" si="6"/>
        <v>3.6700000000000004</v>
      </c>
    </row>
    <row r="31" spans="1:32" x14ac:dyDescent="0.2">
      <c r="A31" s="16" t="s">
        <v>202</v>
      </c>
      <c r="B31" s="10">
        <v>3</v>
      </c>
      <c r="C31" s="10">
        <v>4</v>
      </c>
      <c r="D31" s="10">
        <v>4</v>
      </c>
      <c r="E31" s="10">
        <v>5</v>
      </c>
      <c r="F31" s="10">
        <v>4</v>
      </c>
      <c r="G31" s="11">
        <v>4</v>
      </c>
      <c r="H31" s="11">
        <v>4</v>
      </c>
      <c r="I31" s="11">
        <v>3</v>
      </c>
      <c r="J31" s="11">
        <v>4</v>
      </c>
      <c r="K31" s="12">
        <v>3</v>
      </c>
      <c r="L31" s="12">
        <v>4</v>
      </c>
      <c r="M31" s="12">
        <v>4</v>
      </c>
      <c r="N31" s="13">
        <v>5</v>
      </c>
      <c r="O31" s="13">
        <v>5</v>
      </c>
      <c r="P31" s="13">
        <v>4</v>
      </c>
      <c r="Q31" s="13">
        <v>4</v>
      </c>
      <c r="R31" s="13">
        <v>4</v>
      </c>
      <c r="S31" s="13">
        <v>2</v>
      </c>
      <c r="T31" s="13">
        <v>0</v>
      </c>
      <c r="U31" s="9">
        <v>4</v>
      </c>
      <c r="V31" s="9">
        <v>5</v>
      </c>
      <c r="W31" s="9">
        <v>3</v>
      </c>
      <c r="X31" s="9">
        <v>4</v>
      </c>
      <c r="Z31" s="8">
        <f t="shared" si="0"/>
        <v>4</v>
      </c>
      <c r="AA31" s="8">
        <f t="shared" si="1"/>
        <v>3.75</v>
      </c>
      <c r="AB31" s="8">
        <f t="shared" si="2"/>
        <v>3.6666666666666665</v>
      </c>
      <c r="AC31" s="8">
        <f t="shared" si="3"/>
        <v>3.4285714285714284</v>
      </c>
      <c r="AD31" s="8">
        <f t="shared" si="4"/>
        <v>4</v>
      </c>
      <c r="AE31" s="8">
        <f t="shared" si="5"/>
        <v>3.7113095238095237</v>
      </c>
      <c r="AF31" s="8">
        <f t="shared" si="6"/>
        <v>3.769047619047619</v>
      </c>
    </row>
    <row r="32" spans="1:32" x14ac:dyDescent="0.2">
      <c r="A32" s="16" t="s">
        <v>203</v>
      </c>
      <c r="B32" s="10">
        <v>4</v>
      </c>
      <c r="C32" s="10">
        <v>5</v>
      </c>
      <c r="D32" s="10">
        <v>4</v>
      </c>
      <c r="E32" s="10">
        <v>4</v>
      </c>
      <c r="F32" s="10">
        <v>4</v>
      </c>
      <c r="G32" s="11">
        <v>4</v>
      </c>
      <c r="H32" s="11">
        <v>5</v>
      </c>
      <c r="I32" s="11">
        <v>4</v>
      </c>
      <c r="J32" s="11">
        <v>4</v>
      </c>
      <c r="K32" s="12">
        <v>5</v>
      </c>
      <c r="L32" s="12">
        <v>5</v>
      </c>
      <c r="M32" s="12">
        <v>5</v>
      </c>
      <c r="N32" s="13">
        <v>5</v>
      </c>
      <c r="O32" s="13">
        <v>4</v>
      </c>
      <c r="P32" s="13">
        <v>4</v>
      </c>
      <c r="Q32" s="13">
        <v>4</v>
      </c>
      <c r="R32" s="13">
        <v>3</v>
      </c>
      <c r="S32" s="13">
        <v>2</v>
      </c>
      <c r="T32" s="13">
        <v>0</v>
      </c>
      <c r="U32" s="9">
        <v>4</v>
      </c>
      <c r="V32" s="9">
        <v>5</v>
      </c>
      <c r="W32" s="9">
        <v>5</v>
      </c>
      <c r="X32" s="9">
        <v>4</v>
      </c>
      <c r="Z32" s="8">
        <f t="shared" si="0"/>
        <v>4.2</v>
      </c>
      <c r="AA32" s="8">
        <f t="shared" si="1"/>
        <v>4.25</v>
      </c>
      <c r="AB32" s="8">
        <f t="shared" si="2"/>
        <v>5</v>
      </c>
      <c r="AC32" s="8">
        <f t="shared" si="3"/>
        <v>3.1428571428571428</v>
      </c>
      <c r="AD32" s="8">
        <f t="shared" si="4"/>
        <v>4.5</v>
      </c>
      <c r="AE32" s="8">
        <f t="shared" si="5"/>
        <v>4.1482142857142854</v>
      </c>
      <c r="AF32" s="8">
        <f t="shared" si="6"/>
        <v>4.218571428571428</v>
      </c>
    </row>
    <row r="33" spans="1:32" x14ac:dyDescent="0.2">
      <c r="A33" s="16" t="s">
        <v>204</v>
      </c>
      <c r="B33" s="10">
        <v>4</v>
      </c>
      <c r="C33" s="10">
        <v>4</v>
      </c>
      <c r="D33" s="10">
        <v>3</v>
      </c>
      <c r="E33" s="10">
        <v>4</v>
      </c>
      <c r="F33" s="10">
        <v>4</v>
      </c>
      <c r="G33" s="11">
        <v>4</v>
      </c>
      <c r="H33" s="11">
        <v>4</v>
      </c>
      <c r="I33" s="11">
        <v>3</v>
      </c>
      <c r="J33" s="11">
        <v>4</v>
      </c>
      <c r="K33" s="12">
        <v>4</v>
      </c>
      <c r="L33" s="12">
        <v>4</v>
      </c>
      <c r="M33" s="12">
        <v>4</v>
      </c>
      <c r="N33" s="13">
        <v>4</v>
      </c>
      <c r="O33" s="13">
        <v>0</v>
      </c>
      <c r="P33" s="13">
        <v>2</v>
      </c>
      <c r="Q33" s="13">
        <v>3</v>
      </c>
      <c r="R33" s="13">
        <v>3</v>
      </c>
      <c r="S33" s="13">
        <v>1</v>
      </c>
      <c r="T33" s="13">
        <v>0</v>
      </c>
      <c r="U33" s="9">
        <v>1</v>
      </c>
      <c r="V33" s="9">
        <v>3</v>
      </c>
      <c r="W33" s="9">
        <v>1</v>
      </c>
      <c r="X33" s="9">
        <v>2</v>
      </c>
      <c r="Z33" s="8">
        <f t="shared" si="0"/>
        <v>3.8</v>
      </c>
      <c r="AA33" s="8">
        <f t="shared" si="1"/>
        <v>3.75</v>
      </c>
      <c r="AB33" s="8">
        <f t="shared" si="2"/>
        <v>4</v>
      </c>
      <c r="AC33" s="8">
        <f t="shared" si="3"/>
        <v>1.8571428571428572</v>
      </c>
      <c r="AD33" s="8">
        <f t="shared" si="4"/>
        <v>1.75</v>
      </c>
      <c r="AE33" s="8">
        <f t="shared" si="5"/>
        <v>3.3517857142857146</v>
      </c>
      <c r="AF33" s="8">
        <f t="shared" si="6"/>
        <v>3.0314285714285716</v>
      </c>
    </row>
    <row r="34" spans="1:32" x14ac:dyDescent="0.2">
      <c r="A34" s="16" t="s">
        <v>205</v>
      </c>
      <c r="B34" s="10">
        <v>2</v>
      </c>
      <c r="C34" s="10">
        <v>2</v>
      </c>
      <c r="D34" s="10">
        <v>1</v>
      </c>
      <c r="E34" s="10">
        <v>2</v>
      </c>
      <c r="F34" s="10">
        <v>3</v>
      </c>
      <c r="G34" s="11">
        <v>3</v>
      </c>
      <c r="H34" s="11">
        <v>3</v>
      </c>
      <c r="I34" s="11">
        <v>4</v>
      </c>
      <c r="J34" s="11">
        <v>3</v>
      </c>
      <c r="K34" s="12">
        <v>3</v>
      </c>
      <c r="L34" s="12">
        <v>2</v>
      </c>
      <c r="M34" s="12">
        <v>2</v>
      </c>
      <c r="N34" s="13">
        <v>3</v>
      </c>
      <c r="O34" s="13">
        <v>0</v>
      </c>
      <c r="P34" s="13">
        <v>1</v>
      </c>
      <c r="Q34" s="13">
        <v>3</v>
      </c>
      <c r="R34" s="13">
        <v>2</v>
      </c>
      <c r="S34" s="13">
        <v>1</v>
      </c>
      <c r="T34" s="13">
        <v>0</v>
      </c>
      <c r="U34" s="9">
        <v>1</v>
      </c>
      <c r="V34" s="9">
        <v>2</v>
      </c>
      <c r="W34" s="9">
        <v>1</v>
      </c>
      <c r="X34" s="9">
        <v>1</v>
      </c>
      <c r="Z34" s="8">
        <f t="shared" si="0"/>
        <v>2</v>
      </c>
      <c r="AA34" s="8">
        <f t="shared" si="1"/>
        <v>3.25</v>
      </c>
      <c r="AB34" s="8">
        <f t="shared" si="2"/>
        <v>2.3333333333333335</v>
      </c>
      <c r="AC34" s="8">
        <f t="shared" si="3"/>
        <v>1.4285714285714286</v>
      </c>
      <c r="AD34" s="8">
        <f t="shared" si="4"/>
        <v>1.25</v>
      </c>
      <c r="AE34" s="8">
        <f t="shared" si="5"/>
        <v>2.2529761904761907</v>
      </c>
      <c r="AF34" s="8">
        <f t="shared" si="6"/>
        <v>2.0523809523809526</v>
      </c>
    </row>
    <row r="35" spans="1:32" x14ac:dyDescent="0.2">
      <c r="A35" s="16" t="s">
        <v>206</v>
      </c>
      <c r="B35" s="10">
        <v>2</v>
      </c>
      <c r="C35" s="10">
        <v>2</v>
      </c>
      <c r="D35" s="10">
        <v>1</v>
      </c>
      <c r="E35" s="10">
        <v>2</v>
      </c>
      <c r="F35" s="10">
        <v>3</v>
      </c>
      <c r="G35" s="11">
        <v>2</v>
      </c>
      <c r="H35" s="11">
        <v>3</v>
      </c>
      <c r="I35" s="11">
        <v>4</v>
      </c>
      <c r="J35" s="11">
        <v>3</v>
      </c>
      <c r="K35" s="12">
        <v>3</v>
      </c>
      <c r="L35" s="12">
        <v>1</v>
      </c>
      <c r="M35" s="12">
        <v>2</v>
      </c>
      <c r="N35" s="13">
        <v>3</v>
      </c>
      <c r="O35" s="13">
        <v>0</v>
      </c>
      <c r="P35" s="13">
        <v>1</v>
      </c>
      <c r="Q35" s="13">
        <v>2</v>
      </c>
      <c r="R35" s="13">
        <v>0</v>
      </c>
      <c r="S35" s="13">
        <v>1</v>
      </c>
      <c r="T35" s="13">
        <v>0</v>
      </c>
      <c r="U35" s="9">
        <v>1</v>
      </c>
      <c r="V35" s="9">
        <v>2</v>
      </c>
      <c r="W35" s="9">
        <v>1</v>
      </c>
      <c r="X35" s="9">
        <v>1</v>
      </c>
      <c r="Z35" s="8">
        <f t="shared" si="0"/>
        <v>2</v>
      </c>
      <c r="AA35" s="8">
        <f t="shared" si="1"/>
        <v>3</v>
      </c>
      <c r="AB35" s="8">
        <f t="shared" si="2"/>
        <v>2</v>
      </c>
      <c r="AC35" s="8">
        <f t="shared" si="3"/>
        <v>1</v>
      </c>
      <c r="AD35" s="8">
        <f t="shared" si="4"/>
        <v>1.25</v>
      </c>
      <c r="AE35" s="8">
        <f t="shared" si="5"/>
        <v>2</v>
      </c>
      <c r="AF35" s="8">
        <f t="shared" si="6"/>
        <v>1.85</v>
      </c>
    </row>
    <row r="36" spans="1:32" x14ac:dyDescent="0.2">
      <c r="A36" s="16" t="s">
        <v>207</v>
      </c>
      <c r="B36" s="10">
        <v>3</v>
      </c>
      <c r="C36" s="10">
        <v>4</v>
      </c>
      <c r="D36" s="10">
        <v>4</v>
      </c>
      <c r="E36" s="10">
        <v>4</v>
      </c>
      <c r="F36" s="10">
        <v>5</v>
      </c>
      <c r="G36" s="11">
        <v>4</v>
      </c>
      <c r="H36" s="11">
        <v>4</v>
      </c>
      <c r="I36" s="11">
        <v>4</v>
      </c>
      <c r="J36" s="11">
        <v>4</v>
      </c>
      <c r="K36" s="12">
        <v>4</v>
      </c>
      <c r="L36" s="12">
        <v>4</v>
      </c>
      <c r="M36" s="12">
        <v>4</v>
      </c>
      <c r="N36" s="13">
        <v>5</v>
      </c>
      <c r="O36" s="13">
        <v>0</v>
      </c>
      <c r="P36" s="13">
        <v>4</v>
      </c>
      <c r="Q36" s="13">
        <v>3</v>
      </c>
      <c r="R36" s="13">
        <v>4</v>
      </c>
      <c r="S36" s="13">
        <v>5</v>
      </c>
      <c r="T36" s="13">
        <v>0</v>
      </c>
      <c r="U36" s="9">
        <v>4</v>
      </c>
      <c r="V36" s="9">
        <v>5</v>
      </c>
      <c r="W36" s="9">
        <v>5</v>
      </c>
      <c r="X36" s="9">
        <v>4</v>
      </c>
      <c r="Z36" s="8">
        <f t="shared" si="0"/>
        <v>4</v>
      </c>
      <c r="AA36" s="8">
        <f t="shared" si="1"/>
        <v>4</v>
      </c>
      <c r="AB36" s="8">
        <f t="shared" si="2"/>
        <v>4</v>
      </c>
      <c r="AC36" s="8">
        <f t="shared" si="3"/>
        <v>3</v>
      </c>
      <c r="AD36" s="8">
        <f t="shared" si="4"/>
        <v>4.5</v>
      </c>
      <c r="AE36" s="8">
        <f t="shared" si="5"/>
        <v>3.75</v>
      </c>
      <c r="AF36" s="8">
        <f t="shared" si="6"/>
        <v>3.9</v>
      </c>
    </row>
    <row r="37" spans="1:32" x14ac:dyDescent="0.2">
      <c r="A37" s="16" t="s">
        <v>208</v>
      </c>
      <c r="B37" s="10">
        <v>5</v>
      </c>
      <c r="C37" s="10">
        <v>4</v>
      </c>
      <c r="D37" s="10">
        <v>5</v>
      </c>
      <c r="E37" s="10">
        <v>4</v>
      </c>
      <c r="F37" s="10">
        <v>4</v>
      </c>
      <c r="G37" s="11">
        <v>4</v>
      </c>
      <c r="H37" s="11">
        <v>4</v>
      </c>
      <c r="I37" s="11">
        <v>4</v>
      </c>
      <c r="J37" s="11">
        <v>4</v>
      </c>
      <c r="K37" s="12">
        <v>5</v>
      </c>
      <c r="L37" s="12">
        <v>5</v>
      </c>
      <c r="M37" s="12">
        <v>5</v>
      </c>
      <c r="N37" s="13">
        <v>4</v>
      </c>
      <c r="O37" s="13">
        <v>4</v>
      </c>
      <c r="P37" s="13">
        <v>5</v>
      </c>
      <c r="Q37" s="13">
        <v>3</v>
      </c>
      <c r="R37" s="13">
        <v>4</v>
      </c>
      <c r="S37" s="13">
        <v>1</v>
      </c>
      <c r="T37" s="13">
        <v>0</v>
      </c>
      <c r="U37" s="9">
        <v>3</v>
      </c>
      <c r="V37" s="9">
        <v>5</v>
      </c>
      <c r="W37" s="9">
        <v>3</v>
      </c>
      <c r="X37" s="9">
        <v>4</v>
      </c>
      <c r="Z37" s="8">
        <f t="shared" si="0"/>
        <v>4.4000000000000004</v>
      </c>
      <c r="AA37" s="8">
        <f t="shared" si="1"/>
        <v>4</v>
      </c>
      <c r="AB37" s="8">
        <f t="shared" si="2"/>
        <v>5</v>
      </c>
      <c r="AC37" s="8">
        <f t="shared" si="3"/>
        <v>3</v>
      </c>
      <c r="AD37" s="8">
        <f t="shared" si="4"/>
        <v>3.75</v>
      </c>
      <c r="AE37" s="8">
        <f t="shared" si="5"/>
        <v>4.0999999999999996</v>
      </c>
      <c r="AF37" s="8">
        <f t="shared" si="6"/>
        <v>4.0299999999999994</v>
      </c>
    </row>
    <row r="38" spans="1:32" x14ac:dyDescent="0.2">
      <c r="A38" s="16" t="s">
        <v>209</v>
      </c>
      <c r="B38" s="10">
        <v>4</v>
      </c>
      <c r="C38" s="10">
        <v>5</v>
      </c>
      <c r="D38" s="10">
        <v>4</v>
      </c>
      <c r="E38" s="10">
        <v>4</v>
      </c>
      <c r="F38" s="10">
        <v>4</v>
      </c>
      <c r="G38" s="11">
        <v>4</v>
      </c>
      <c r="H38" s="11">
        <v>5</v>
      </c>
      <c r="I38" s="11">
        <v>4</v>
      </c>
      <c r="J38" s="11">
        <v>4</v>
      </c>
      <c r="K38" s="12">
        <v>5</v>
      </c>
      <c r="L38" s="12">
        <v>5</v>
      </c>
      <c r="M38" s="12">
        <v>5</v>
      </c>
      <c r="N38" s="13">
        <v>4</v>
      </c>
      <c r="O38" s="13">
        <v>4</v>
      </c>
      <c r="P38" s="13">
        <v>4</v>
      </c>
      <c r="Q38" s="13">
        <v>4</v>
      </c>
      <c r="R38" s="13">
        <v>4</v>
      </c>
      <c r="S38" s="13">
        <v>1</v>
      </c>
      <c r="T38" s="13">
        <v>0</v>
      </c>
      <c r="U38" s="9">
        <v>4</v>
      </c>
      <c r="V38" s="9">
        <v>5</v>
      </c>
      <c r="W38" s="9">
        <v>5</v>
      </c>
      <c r="X38" s="9">
        <v>4</v>
      </c>
      <c r="Z38" s="8">
        <f t="shared" si="0"/>
        <v>4.2</v>
      </c>
      <c r="AA38" s="8">
        <f t="shared" si="1"/>
        <v>4.25</v>
      </c>
      <c r="AB38" s="8">
        <f t="shared" si="2"/>
        <v>5</v>
      </c>
      <c r="AC38" s="8">
        <f t="shared" si="3"/>
        <v>3</v>
      </c>
      <c r="AD38" s="8">
        <f t="shared" si="4"/>
        <v>4.5</v>
      </c>
      <c r="AE38" s="8">
        <f t="shared" si="5"/>
        <v>4.1124999999999998</v>
      </c>
      <c r="AF38" s="8">
        <f t="shared" si="6"/>
        <v>4.1899999999999995</v>
      </c>
    </row>
    <row r="39" spans="1:32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32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32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32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32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32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</sheetData>
  <mergeCells count="13">
    <mergeCell ref="U1:X1"/>
    <mergeCell ref="AF1:AF2"/>
    <mergeCell ref="Z1:Z2"/>
    <mergeCell ref="AA1:AA2"/>
    <mergeCell ref="AB1:AB2"/>
    <mergeCell ref="AC1:AC2"/>
    <mergeCell ref="AD1:AD2"/>
    <mergeCell ref="AE1:AE2"/>
    <mergeCell ref="A1:A2"/>
    <mergeCell ref="B1:F1"/>
    <mergeCell ref="G1:J1"/>
    <mergeCell ref="K1:M1"/>
    <mergeCell ref="N1:T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O2" sqref="O2"/>
    </sheetView>
  </sheetViews>
  <sheetFormatPr baseColWidth="10" defaultRowHeight="16" x14ac:dyDescent="0.2"/>
  <cols>
    <col min="1" max="1" width="30.5" bestFit="1" customWidth="1"/>
    <col min="2" max="2" width="10.33203125" bestFit="1" customWidth="1"/>
    <col min="3" max="3" width="13" bestFit="1" customWidth="1"/>
    <col min="4" max="4" width="10.33203125" bestFit="1" customWidth="1"/>
    <col min="5" max="5" width="11.1640625" bestFit="1" customWidth="1"/>
    <col min="6" max="6" width="10.33203125" bestFit="1" customWidth="1"/>
    <col min="7" max="7" width="9.33203125" bestFit="1" customWidth="1"/>
    <col min="8" max="8" width="4.83203125" bestFit="1" customWidth="1"/>
  </cols>
  <sheetData>
    <row r="1" spans="1:15" x14ac:dyDescent="0.2">
      <c r="A1" s="24" t="s">
        <v>0</v>
      </c>
      <c r="B1" s="1" t="s">
        <v>300</v>
      </c>
      <c r="C1" s="1" t="s">
        <v>301</v>
      </c>
      <c r="D1" s="1" t="s">
        <v>302</v>
      </c>
      <c r="E1" s="1" t="s">
        <v>303</v>
      </c>
      <c r="F1" s="1" t="s">
        <v>304</v>
      </c>
      <c r="G1" s="1" t="s">
        <v>298</v>
      </c>
      <c r="H1" s="1" t="s">
        <v>299</v>
      </c>
      <c r="I1" s="1" t="s">
        <v>305</v>
      </c>
      <c r="J1" s="1" t="s">
        <v>306</v>
      </c>
      <c r="K1" s="1" t="s">
        <v>307</v>
      </c>
      <c r="L1" s="1" t="s">
        <v>308</v>
      </c>
      <c r="M1" s="1" t="s">
        <v>309</v>
      </c>
      <c r="N1" s="1" t="s">
        <v>310</v>
      </c>
      <c r="O1" s="1" t="s">
        <v>311</v>
      </c>
    </row>
    <row r="2" spans="1:15" x14ac:dyDescent="0.2">
      <c r="A2" s="17" t="s">
        <v>292</v>
      </c>
      <c r="B2" s="23">
        <f>Total!W27</f>
        <v>3.2</v>
      </c>
      <c r="C2" s="23">
        <f>Total!X27</f>
        <v>4</v>
      </c>
      <c r="D2" s="23">
        <f>Total!Y27</f>
        <v>4</v>
      </c>
      <c r="E2" s="23">
        <f>Total!Z27</f>
        <v>3.3333333333333335</v>
      </c>
      <c r="F2" s="23">
        <f>Total!AA27</f>
        <v>3.25</v>
      </c>
      <c r="G2" s="23">
        <f>Total!AB27</f>
        <v>3.6333333333333333</v>
      </c>
      <c r="H2" s="23">
        <f>Total!AC27</f>
        <v>3.5566666666666662</v>
      </c>
      <c r="I2" s="55">
        <v>3.8</v>
      </c>
      <c r="J2" s="55">
        <v>4.25</v>
      </c>
      <c r="K2" s="55">
        <v>3.3333333333333335</v>
      </c>
      <c r="L2" s="55">
        <v>3.6</v>
      </c>
      <c r="M2" s="55">
        <v>1.75</v>
      </c>
      <c r="N2" s="55">
        <v>3.7458333333333336</v>
      </c>
      <c r="O2" s="55">
        <v>3.3466666666666667</v>
      </c>
    </row>
    <row r="3" spans="1:15" x14ac:dyDescent="0.2">
      <c r="A3" s="17" t="s">
        <v>293</v>
      </c>
      <c r="B3" s="23">
        <f>Total!W28</f>
        <v>3.8</v>
      </c>
      <c r="C3" s="23">
        <f>Total!X28</f>
        <v>4</v>
      </c>
      <c r="D3" s="23">
        <f>Total!Y28</f>
        <v>4.333333333333333</v>
      </c>
      <c r="E3" s="23">
        <f>Total!Z28</f>
        <v>2.7142857142857144</v>
      </c>
      <c r="F3" s="23">
        <f>Total!AA28</f>
        <v>3.5</v>
      </c>
      <c r="G3" s="23">
        <f>Total!AB28</f>
        <v>3.711904761904762</v>
      </c>
      <c r="H3" s="23">
        <f>Total!AC28</f>
        <v>3.6695238095238096</v>
      </c>
      <c r="I3" s="55">
        <v>3.2</v>
      </c>
      <c r="J3" s="55">
        <v>4</v>
      </c>
      <c r="K3" s="55">
        <v>4</v>
      </c>
      <c r="L3" s="55">
        <v>3.3333333333333335</v>
      </c>
      <c r="M3" s="55">
        <v>3.25</v>
      </c>
      <c r="N3" s="55">
        <v>3.6333333333333333</v>
      </c>
      <c r="O3" s="55">
        <v>3.5566666666666662</v>
      </c>
    </row>
    <row r="4" spans="1:15" x14ac:dyDescent="0.2">
      <c r="A4" s="17" t="s">
        <v>295</v>
      </c>
      <c r="B4" s="23">
        <f>Total!W29</f>
        <v>3.6</v>
      </c>
      <c r="C4" s="23">
        <f>Total!X29</f>
        <v>4.75</v>
      </c>
      <c r="D4" s="23">
        <f>Total!Y29</f>
        <v>4.666666666666667</v>
      </c>
      <c r="E4" s="23">
        <f>Total!Z29</f>
        <v>3.8571428571428572</v>
      </c>
      <c r="F4" s="23">
        <f>Total!AA29</f>
        <v>4</v>
      </c>
      <c r="G4" s="23">
        <f>Total!AB29</f>
        <v>4.2184523809523808</v>
      </c>
      <c r="H4" s="23">
        <f>Total!AC29</f>
        <v>4.1747619047619047</v>
      </c>
      <c r="I4" s="55">
        <v>3.6</v>
      </c>
      <c r="J4" s="55">
        <v>4</v>
      </c>
      <c r="K4" s="55">
        <v>4</v>
      </c>
      <c r="L4" s="55">
        <v>4</v>
      </c>
      <c r="M4" s="55">
        <v>3.5</v>
      </c>
      <c r="N4" s="55">
        <v>3.9</v>
      </c>
      <c r="O4" s="55">
        <v>3.8200000000000003</v>
      </c>
    </row>
    <row r="5" spans="1:15" x14ac:dyDescent="0.2">
      <c r="A5" s="17" t="s">
        <v>289</v>
      </c>
      <c r="B5" s="23">
        <f>Total!W30</f>
        <v>2.9</v>
      </c>
      <c r="C5" s="23">
        <f>Total!X30</f>
        <v>4.38</v>
      </c>
      <c r="D5" s="23">
        <f>Total!Y30</f>
        <v>4.33</v>
      </c>
      <c r="E5" s="23">
        <f>Total!Z30</f>
        <v>2.7</v>
      </c>
      <c r="F5" s="23">
        <f>Total!AA30</f>
        <v>2</v>
      </c>
      <c r="G5" s="23">
        <f>Total!AB30</f>
        <v>3.5774999999999997</v>
      </c>
      <c r="H5" s="23">
        <f>Total!AC30</f>
        <v>3.2619999999999996</v>
      </c>
      <c r="I5" s="55">
        <v>3.6</v>
      </c>
      <c r="J5" s="55">
        <v>4.5</v>
      </c>
      <c r="K5" s="55">
        <v>3</v>
      </c>
      <c r="L5" s="55">
        <v>3</v>
      </c>
      <c r="M5" s="55">
        <v>1.5</v>
      </c>
      <c r="N5" s="55">
        <v>3.5249999999999999</v>
      </c>
      <c r="O5" s="55">
        <v>3.12</v>
      </c>
    </row>
    <row r="6" spans="1:15" x14ac:dyDescent="0.2">
      <c r="A6" s="17" t="s">
        <v>22</v>
      </c>
      <c r="B6" s="23">
        <f>Total!W31</f>
        <v>1.6</v>
      </c>
      <c r="C6" s="23">
        <f>Total!X31</f>
        <v>4.63</v>
      </c>
      <c r="D6" s="23">
        <f>Total!Y31</f>
        <v>3.67</v>
      </c>
      <c r="E6" s="23">
        <f>Total!Z31</f>
        <v>3.3</v>
      </c>
      <c r="F6" s="23">
        <f>Total!AA31</f>
        <v>1.75</v>
      </c>
      <c r="G6" s="23">
        <f>Total!AB31</f>
        <v>3.3</v>
      </c>
      <c r="H6" s="23">
        <f>Total!AC31</f>
        <v>2.9899999999999998</v>
      </c>
      <c r="I6" s="55">
        <v>4.2</v>
      </c>
      <c r="J6" s="55">
        <v>4.5</v>
      </c>
      <c r="K6" s="55">
        <v>2.3333333333333335</v>
      </c>
      <c r="L6" s="55">
        <v>3</v>
      </c>
      <c r="M6" s="55">
        <v>3</v>
      </c>
      <c r="N6" s="55">
        <v>3.5083333333333333</v>
      </c>
      <c r="O6" s="55">
        <v>3.4066666666666663</v>
      </c>
    </row>
    <row r="7" spans="1:15" x14ac:dyDescent="0.2">
      <c r="A7" s="17" t="s">
        <v>296</v>
      </c>
      <c r="B7" s="23">
        <f>Total!W32</f>
        <v>3.4</v>
      </c>
      <c r="C7" s="23">
        <f>Total!X32</f>
        <v>4</v>
      </c>
      <c r="D7" s="23">
        <f>Total!Y32</f>
        <v>3.3333333333333335</v>
      </c>
      <c r="E7" s="23">
        <f>Total!Z32</f>
        <v>3</v>
      </c>
      <c r="F7" s="23">
        <f>Total!AA32</f>
        <v>3.5</v>
      </c>
      <c r="G7" s="23">
        <f>Total!AB32</f>
        <v>3.4333333333333336</v>
      </c>
      <c r="H7" s="23">
        <f>Total!AC32</f>
        <v>3.4466666666666668</v>
      </c>
      <c r="I7" s="55">
        <v>3.6</v>
      </c>
      <c r="J7" s="55">
        <v>4.25</v>
      </c>
      <c r="K7" s="55">
        <v>3.3333333333333335</v>
      </c>
      <c r="L7" s="55">
        <v>2.75</v>
      </c>
      <c r="M7" s="55">
        <v>1.5</v>
      </c>
      <c r="N7" s="55">
        <v>3.4833333333333334</v>
      </c>
      <c r="O7" s="55">
        <v>3.0866666666666669</v>
      </c>
    </row>
    <row r="8" spans="1:15" x14ac:dyDescent="0.2">
      <c r="A8" s="17" t="s">
        <v>291</v>
      </c>
      <c r="B8" s="23">
        <f>Total!W33</f>
        <v>2.8</v>
      </c>
      <c r="C8" s="23">
        <f>Total!X33</f>
        <v>4.75</v>
      </c>
      <c r="D8" s="23">
        <f>Total!Y33</f>
        <v>5</v>
      </c>
      <c r="E8" s="23">
        <f>Total!Z33</f>
        <v>2.4285714285714284</v>
      </c>
      <c r="F8" s="23">
        <f>Total!AA33</f>
        <v>2.75</v>
      </c>
      <c r="G8" s="23">
        <f>Total!AB33</f>
        <v>3.7446428571428574</v>
      </c>
      <c r="H8" s="23">
        <f>Total!AC33</f>
        <v>3.5457142857142854</v>
      </c>
      <c r="I8" s="55">
        <v>3.2</v>
      </c>
      <c r="J8" s="55">
        <v>4</v>
      </c>
      <c r="K8" s="55">
        <v>3.6666666666666665</v>
      </c>
      <c r="L8" s="55">
        <v>3.5</v>
      </c>
      <c r="M8" s="55">
        <v>3</v>
      </c>
      <c r="N8" s="55">
        <v>3.5916666666666668</v>
      </c>
      <c r="O8" s="55">
        <v>3.4733333333333336</v>
      </c>
    </row>
    <row r="9" spans="1:15" x14ac:dyDescent="0.2">
      <c r="A9" s="17" t="s">
        <v>290</v>
      </c>
      <c r="B9" s="23">
        <f>Total!W34</f>
        <v>2.7</v>
      </c>
      <c r="C9" s="23">
        <f>Total!X34</f>
        <v>4</v>
      </c>
      <c r="D9" s="23">
        <f>Total!Y34</f>
        <v>2.67</v>
      </c>
      <c r="E9" s="23">
        <f>Total!Z34</f>
        <v>3</v>
      </c>
      <c r="F9" s="23">
        <f>Total!AA34</f>
        <v>2.13</v>
      </c>
      <c r="G9" s="23">
        <f>Total!AB34</f>
        <v>3.0925000000000002</v>
      </c>
      <c r="H9" s="23">
        <f>Total!AC34</f>
        <v>2.9</v>
      </c>
      <c r="I9" s="55">
        <v>3.4</v>
      </c>
      <c r="J9" s="55">
        <v>4.25</v>
      </c>
      <c r="K9" s="55">
        <v>4.333333333333333</v>
      </c>
      <c r="L9" s="55">
        <v>3.25</v>
      </c>
      <c r="M9" s="55">
        <v>3</v>
      </c>
      <c r="N9" s="55">
        <v>3.8083333333333336</v>
      </c>
      <c r="O9" s="55">
        <v>3.6466666666666669</v>
      </c>
    </row>
    <row r="10" spans="1:15" x14ac:dyDescent="0.2">
      <c r="A10" s="17" t="s">
        <v>294</v>
      </c>
      <c r="B10" s="23">
        <f>Total!W35</f>
        <v>3.8</v>
      </c>
      <c r="C10" s="23">
        <f>Total!X35</f>
        <v>4.75</v>
      </c>
      <c r="D10" s="23">
        <f>Total!Y35</f>
        <v>5</v>
      </c>
      <c r="E10" s="23">
        <f>Total!Z35</f>
        <v>4.4285714285714288</v>
      </c>
      <c r="F10" s="23">
        <f>Total!AA35</f>
        <v>4.75</v>
      </c>
      <c r="G10" s="23">
        <f>Total!AB35</f>
        <v>4.4946428571428569</v>
      </c>
      <c r="H10" s="23">
        <f>Total!AC35</f>
        <v>4.5457142857142854</v>
      </c>
      <c r="I10" s="55">
        <v>3.6</v>
      </c>
      <c r="J10" s="55">
        <v>4.25</v>
      </c>
      <c r="K10" s="55">
        <v>3.6666666666666665</v>
      </c>
      <c r="L10" s="55">
        <v>3.5</v>
      </c>
      <c r="M10" s="55">
        <v>2.75</v>
      </c>
      <c r="N10" s="55">
        <v>3.7541666666666664</v>
      </c>
      <c r="O10" s="55">
        <v>3.5533333333333332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opLeftCell="R1" workbookViewId="0">
      <selection activeCell="B3" sqref="B3"/>
    </sheetView>
  </sheetViews>
  <sheetFormatPr baseColWidth="10" defaultRowHeight="15" x14ac:dyDescent="0.2"/>
  <cols>
    <col min="1" max="1" width="14.5" style="28" bestFit="1" customWidth="1"/>
    <col min="2" max="2" width="14.1640625" style="28" bestFit="1" customWidth="1"/>
    <col min="3" max="3" width="12" style="28" bestFit="1" customWidth="1"/>
    <col min="4" max="7" width="10.83203125" style="28"/>
    <col min="8" max="8" width="10.6640625" style="28" bestFit="1" customWidth="1"/>
    <col min="9" max="9" width="9.6640625" style="28" bestFit="1" customWidth="1"/>
    <col min="10" max="10" width="9.1640625" style="28" bestFit="1" customWidth="1"/>
    <col min="11" max="11" width="12.83203125" style="28" bestFit="1" customWidth="1"/>
    <col min="12" max="16384" width="10.83203125" style="28"/>
  </cols>
  <sheetData>
    <row r="1" spans="1:33" x14ac:dyDescent="0.2">
      <c r="A1" s="64" t="s">
        <v>312</v>
      </c>
      <c r="B1" s="26"/>
      <c r="C1" s="65" t="s">
        <v>1</v>
      </c>
      <c r="D1" s="65"/>
      <c r="E1" s="65"/>
      <c r="F1" s="65"/>
      <c r="G1" s="65"/>
      <c r="H1" s="66" t="s">
        <v>2</v>
      </c>
      <c r="I1" s="66"/>
      <c r="J1" s="66"/>
      <c r="K1" s="66"/>
      <c r="L1" s="67" t="s">
        <v>3</v>
      </c>
      <c r="M1" s="67"/>
      <c r="N1" s="67"/>
      <c r="O1" s="68" t="s">
        <v>4</v>
      </c>
      <c r="P1" s="68"/>
      <c r="Q1" s="68"/>
      <c r="R1" s="68"/>
      <c r="S1" s="68"/>
      <c r="T1" s="68"/>
      <c r="U1" s="68"/>
      <c r="V1" s="63" t="s">
        <v>5</v>
      </c>
      <c r="W1" s="63"/>
      <c r="X1" s="63"/>
      <c r="Y1" s="63"/>
      <c r="Z1" s="27"/>
      <c r="AA1" s="34"/>
      <c r="AB1" s="34"/>
      <c r="AC1" s="34"/>
      <c r="AD1" s="34"/>
      <c r="AE1" s="34"/>
      <c r="AF1" s="34"/>
      <c r="AG1" s="34"/>
    </row>
    <row r="2" spans="1:33" x14ac:dyDescent="0.2">
      <c r="A2" s="64"/>
      <c r="B2" s="26" t="s">
        <v>313</v>
      </c>
      <c r="C2" s="29" t="s">
        <v>266</v>
      </c>
      <c r="D2" s="29" t="s">
        <v>267</v>
      </c>
      <c r="E2" s="29" t="s">
        <v>268</v>
      </c>
      <c r="F2" s="29" t="s">
        <v>269</v>
      </c>
      <c r="G2" s="29" t="s">
        <v>270</v>
      </c>
      <c r="H2" s="30" t="s">
        <v>271</v>
      </c>
      <c r="I2" s="30" t="s">
        <v>272</v>
      </c>
      <c r="J2" s="30" t="s">
        <v>273</v>
      </c>
      <c r="K2" s="30" t="s">
        <v>274</v>
      </c>
      <c r="L2" s="31" t="s">
        <v>275</v>
      </c>
      <c r="M2" s="31" t="s">
        <v>276</v>
      </c>
      <c r="N2" s="31" t="s">
        <v>277</v>
      </c>
      <c r="O2" s="32" t="s">
        <v>278</v>
      </c>
      <c r="P2" s="32" t="s">
        <v>279</v>
      </c>
      <c r="Q2" s="32" t="s">
        <v>280</v>
      </c>
      <c r="R2" s="32" t="s">
        <v>281</v>
      </c>
      <c r="S2" s="32" t="s">
        <v>282</v>
      </c>
      <c r="T2" s="32" t="s">
        <v>283</v>
      </c>
      <c r="U2" s="32" t="s">
        <v>284</v>
      </c>
      <c r="V2" s="33" t="s">
        <v>285</v>
      </c>
      <c r="W2" s="33" t="s">
        <v>288</v>
      </c>
      <c r="X2" s="33" t="s">
        <v>286</v>
      </c>
      <c r="Y2" s="33" t="s">
        <v>287</v>
      </c>
      <c r="Z2" s="27"/>
      <c r="AA2" s="35" t="s">
        <v>1</v>
      </c>
      <c r="AB2" s="35" t="s">
        <v>2</v>
      </c>
      <c r="AC2" s="35" t="s">
        <v>3</v>
      </c>
      <c r="AD2" s="35" t="s">
        <v>4</v>
      </c>
      <c r="AE2" s="35" t="s">
        <v>5</v>
      </c>
      <c r="AF2" s="35" t="s">
        <v>153</v>
      </c>
      <c r="AG2" s="35" t="s">
        <v>51</v>
      </c>
    </row>
    <row r="3" spans="1:33" x14ac:dyDescent="0.2">
      <c r="A3" s="36" t="s">
        <v>318</v>
      </c>
      <c r="B3" s="36" t="s">
        <v>314</v>
      </c>
      <c r="C3" s="29">
        <v>3</v>
      </c>
      <c r="D3" s="29">
        <v>3</v>
      </c>
      <c r="E3" s="29">
        <v>3</v>
      </c>
      <c r="F3" s="29">
        <v>5</v>
      </c>
      <c r="G3" s="29">
        <v>5</v>
      </c>
      <c r="H3" s="30">
        <v>4</v>
      </c>
      <c r="I3" s="30">
        <v>5</v>
      </c>
      <c r="J3" s="30">
        <v>5</v>
      </c>
      <c r="K3" s="30">
        <v>5</v>
      </c>
      <c r="L3" s="31">
        <v>5</v>
      </c>
      <c r="M3" s="31">
        <v>5</v>
      </c>
      <c r="N3" s="31">
        <v>5</v>
      </c>
      <c r="O3" s="32">
        <v>4</v>
      </c>
      <c r="P3" s="32">
        <v>5</v>
      </c>
      <c r="Q3" s="32">
        <v>5</v>
      </c>
      <c r="R3" s="32">
        <v>5</v>
      </c>
      <c r="S3" s="32">
        <v>4</v>
      </c>
      <c r="T3" s="32">
        <v>4</v>
      </c>
      <c r="U3" s="32">
        <v>4</v>
      </c>
      <c r="V3" s="33">
        <v>4</v>
      </c>
      <c r="W3" s="33">
        <v>5</v>
      </c>
      <c r="X3" s="33">
        <v>5</v>
      </c>
      <c r="Y3" s="33">
        <v>5</v>
      </c>
      <c r="Z3" s="27"/>
      <c r="AA3" s="27">
        <f>AVERAGE(C3:G3)</f>
        <v>3.8</v>
      </c>
      <c r="AB3" s="27">
        <f>AVERAGE(H3:K3)</f>
        <v>4.75</v>
      </c>
      <c r="AC3" s="27">
        <f>AVERAGE(L3:N3)</f>
        <v>5</v>
      </c>
      <c r="AD3" s="27">
        <f>AVERAGE(O3:U3)</f>
        <v>4.4285714285714288</v>
      </c>
      <c r="AE3" s="27">
        <f>AVERAGE(V3:Y3)</f>
        <v>4.75</v>
      </c>
      <c r="AF3" s="27">
        <f>AVERAGE(AA3:AD3)</f>
        <v>4.4946428571428569</v>
      </c>
      <c r="AG3" s="27">
        <f>AVERAGE(AA3:AE3)</f>
        <v>4.5457142857142854</v>
      </c>
    </row>
  </sheetData>
  <mergeCells count="6">
    <mergeCell ref="V1:Y1"/>
    <mergeCell ref="A1:A2"/>
    <mergeCell ref="C1:G1"/>
    <mergeCell ref="H1:K1"/>
    <mergeCell ref="L1:N1"/>
    <mergeCell ref="O1:U1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workbookViewId="0">
      <selection activeCell="G14" sqref="G14"/>
    </sheetView>
  </sheetViews>
  <sheetFormatPr baseColWidth="10" defaultRowHeight="16" x14ac:dyDescent="0.2"/>
  <cols>
    <col min="1" max="1" width="24" bestFit="1" customWidth="1"/>
    <col min="2" max="2" width="13" bestFit="1" customWidth="1"/>
    <col min="3" max="4" width="13" customWidth="1"/>
    <col min="5" max="5" width="7.5" customWidth="1"/>
    <col min="6" max="7" width="13" customWidth="1"/>
    <col min="8" max="8" width="11.83203125" customWidth="1"/>
    <col min="9" max="11" width="10.83203125" customWidth="1"/>
    <col min="12" max="12" width="14.6640625" customWidth="1"/>
    <col min="13" max="14" width="10.83203125" customWidth="1"/>
    <col min="15" max="15" width="13" customWidth="1"/>
    <col min="16" max="16" width="18.5" customWidth="1"/>
    <col min="17" max="21" width="10.83203125" customWidth="1"/>
    <col min="22" max="22" width="19.5" customWidth="1"/>
    <col min="23" max="23" width="12.33203125" customWidth="1"/>
    <col min="24" max="24" width="19.5" customWidth="1"/>
    <col min="25" max="25" width="4.83203125" customWidth="1"/>
    <col min="26" max="26" width="12.5" customWidth="1"/>
    <col min="27" max="27" width="10.33203125" bestFit="1" customWidth="1"/>
    <col min="28" max="28" width="13" bestFit="1" customWidth="1"/>
    <col min="32" max="32" width="12.1640625" bestFit="1" customWidth="1"/>
  </cols>
  <sheetData>
    <row r="1" spans="1:33" x14ac:dyDescent="0.2">
      <c r="A1" s="41"/>
      <c r="B1" s="41"/>
      <c r="C1" s="41"/>
      <c r="D1" s="70" t="s">
        <v>1</v>
      </c>
      <c r="E1" s="70"/>
      <c r="F1" s="70"/>
      <c r="G1" s="70"/>
      <c r="H1" s="70"/>
      <c r="I1" s="71" t="s">
        <v>2</v>
      </c>
      <c r="J1" s="71"/>
      <c r="K1" s="71"/>
      <c r="L1" s="71"/>
      <c r="M1" s="72" t="s">
        <v>3</v>
      </c>
      <c r="N1" s="72"/>
      <c r="O1" s="72"/>
      <c r="P1" s="73" t="s">
        <v>4</v>
      </c>
      <c r="Q1" s="73"/>
      <c r="R1" s="73"/>
      <c r="S1" s="73"/>
      <c r="T1" s="73"/>
      <c r="U1" s="73"/>
      <c r="V1" s="73"/>
      <c r="W1" s="74" t="s">
        <v>5</v>
      </c>
      <c r="X1" s="74"/>
      <c r="Y1" s="74"/>
      <c r="Z1" s="74"/>
      <c r="AA1" s="69" t="s">
        <v>319</v>
      </c>
      <c r="AB1" s="69"/>
      <c r="AC1" s="69"/>
      <c r="AD1" s="69"/>
      <c r="AE1" s="69"/>
      <c r="AF1" s="69"/>
      <c r="AG1" s="69"/>
    </row>
    <row r="2" spans="1:33" x14ac:dyDescent="0.2">
      <c r="A2" s="41" t="s">
        <v>0</v>
      </c>
      <c r="B2" s="41" t="s">
        <v>312</v>
      </c>
      <c r="C2" s="41" t="s">
        <v>324</v>
      </c>
      <c r="D2" s="42" t="s">
        <v>266</v>
      </c>
      <c r="E2" s="42" t="s">
        <v>267</v>
      </c>
      <c r="F2" s="42" t="s">
        <v>268</v>
      </c>
      <c r="G2" s="42" t="s">
        <v>269</v>
      </c>
      <c r="H2" s="42" t="s">
        <v>270</v>
      </c>
      <c r="I2" s="40" t="s">
        <v>271</v>
      </c>
      <c r="J2" s="40" t="s">
        <v>272</v>
      </c>
      <c r="K2" s="40" t="s">
        <v>273</v>
      </c>
      <c r="L2" s="40" t="s">
        <v>274</v>
      </c>
      <c r="M2" s="43" t="s">
        <v>275</v>
      </c>
      <c r="N2" s="43" t="s">
        <v>276</v>
      </c>
      <c r="O2" s="43" t="s">
        <v>277</v>
      </c>
      <c r="P2" s="44" t="s">
        <v>278</v>
      </c>
      <c r="Q2" s="44" t="s">
        <v>279</v>
      </c>
      <c r="R2" s="44" t="s">
        <v>280</v>
      </c>
      <c r="S2" s="44" t="s">
        <v>281</v>
      </c>
      <c r="T2" s="44" t="s">
        <v>282</v>
      </c>
      <c r="U2" s="44" t="s">
        <v>283</v>
      </c>
      <c r="V2" s="44" t="s">
        <v>284</v>
      </c>
      <c r="W2" s="45" t="s">
        <v>285</v>
      </c>
      <c r="X2" s="45" t="s">
        <v>288</v>
      </c>
      <c r="Y2" s="45" t="s">
        <v>286</v>
      </c>
      <c r="Z2" s="45" t="s">
        <v>287</v>
      </c>
      <c r="AA2" s="22" t="s">
        <v>1</v>
      </c>
      <c r="AB2" s="22" t="s">
        <v>2</v>
      </c>
      <c r="AC2" s="22" t="s">
        <v>3</v>
      </c>
      <c r="AD2" s="22" t="s">
        <v>4</v>
      </c>
      <c r="AE2" s="22" t="s">
        <v>5</v>
      </c>
      <c r="AF2" s="22" t="s">
        <v>322</v>
      </c>
      <c r="AG2" s="22" t="s">
        <v>323</v>
      </c>
    </row>
    <row r="3" spans="1:33" s="49" customFormat="1" hidden="1" x14ac:dyDescent="0.2">
      <c r="A3" s="46" t="s">
        <v>334</v>
      </c>
      <c r="B3" s="46" t="s">
        <v>320</v>
      </c>
      <c r="C3" s="46" t="s">
        <v>340</v>
      </c>
      <c r="D3" s="47">
        <v>4</v>
      </c>
      <c r="E3" s="47">
        <v>5</v>
      </c>
      <c r="F3" s="47">
        <v>4</v>
      </c>
      <c r="G3" s="47">
        <v>4</v>
      </c>
      <c r="H3" s="47">
        <v>4</v>
      </c>
      <c r="I3" s="47">
        <v>4</v>
      </c>
      <c r="J3" s="47">
        <v>5</v>
      </c>
      <c r="K3" s="47">
        <v>4</v>
      </c>
      <c r="L3" s="47">
        <v>4</v>
      </c>
      <c r="M3" s="47">
        <v>5</v>
      </c>
      <c r="N3" s="47">
        <v>5</v>
      </c>
      <c r="O3" s="47">
        <v>5</v>
      </c>
      <c r="P3" s="47">
        <v>5</v>
      </c>
      <c r="Q3" s="47">
        <v>4</v>
      </c>
      <c r="R3" s="47">
        <v>4</v>
      </c>
      <c r="S3" s="47">
        <v>4</v>
      </c>
      <c r="T3" s="47">
        <v>3</v>
      </c>
      <c r="U3" s="47">
        <v>2</v>
      </c>
      <c r="V3" s="47" t="s">
        <v>136</v>
      </c>
      <c r="W3" s="47">
        <v>4</v>
      </c>
      <c r="X3" s="47">
        <v>5</v>
      </c>
      <c r="Y3" s="47">
        <v>5</v>
      </c>
      <c r="Z3" s="47">
        <v>4</v>
      </c>
      <c r="AA3" s="51">
        <f>AVERAGE(D3:H3)</f>
        <v>4.2</v>
      </c>
      <c r="AB3" s="51">
        <f>AVERAGE(I3:L3)</f>
        <v>4.25</v>
      </c>
      <c r="AC3" s="51">
        <f>AVERAGE(M3:O3)</f>
        <v>5</v>
      </c>
      <c r="AD3" s="51">
        <f>AVERAGE(P3:V3)</f>
        <v>3.6666666666666665</v>
      </c>
      <c r="AE3" s="51">
        <f>AVERAGE(W3:Z3)</f>
        <v>4.5</v>
      </c>
      <c r="AF3" s="51">
        <f t="shared" ref="AF3:AF16" si="0">AVERAGE(AA3:AD3)</f>
        <v>4.2791666666666668</v>
      </c>
      <c r="AG3" s="51">
        <f t="shared" ref="AG3:AG16" si="1">AVERAGE(AA3:AE3)</f>
        <v>4.3233333333333333</v>
      </c>
    </row>
    <row r="4" spans="1:33" s="48" customFormat="1" hidden="1" x14ac:dyDescent="0.2">
      <c r="A4" s="47" t="s">
        <v>335</v>
      </c>
      <c r="B4" s="46" t="s">
        <v>320</v>
      </c>
      <c r="C4" s="46" t="s">
        <v>340</v>
      </c>
      <c r="D4" s="47">
        <v>3</v>
      </c>
      <c r="E4" s="47">
        <v>4</v>
      </c>
      <c r="F4" s="47">
        <v>3</v>
      </c>
      <c r="G4" s="47">
        <v>3</v>
      </c>
      <c r="H4" s="47">
        <v>3</v>
      </c>
      <c r="I4" s="47">
        <v>3</v>
      </c>
      <c r="J4" s="47">
        <v>4</v>
      </c>
      <c r="K4" s="47">
        <v>3</v>
      </c>
      <c r="L4" s="47">
        <v>4</v>
      </c>
      <c r="M4" s="47">
        <v>3</v>
      </c>
      <c r="N4" s="47">
        <v>4</v>
      </c>
      <c r="O4" s="47">
        <v>4</v>
      </c>
      <c r="P4" s="47">
        <v>4</v>
      </c>
      <c r="Q4" s="47" t="s">
        <v>136</v>
      </c>
      <c r="R4" s="47">
        <v>4</v>
      </c>
      <c r="S4" s="47">
        <v>4</v>
      </c>
      <c r="T4" s="47">
        <v>4</v>
      </c>
      <c r="U4" s="47">
        <v>1</v>
      </c>
      <c r="V4" s="47" t="s">
        <v>136</v>
      </c>
      <c r="W4" s="47">
        <v>2</v>
      </c>
      <c r="X4" s="47">
        <v>3</v>
      </c>
      <c r="Y4" s="47">
        <v>1</v>
      </c>
      <c r="Z4" s="47">
        <v>3</v>
      </c>
      <c r="AA4" s="51">
        <f>AVERAGE(D4:H4)</f>
        <v>3.2</v>
      </c>
      <c r="AB4" s="51">
        <f>AVERAGE(I4:L4)</f>
        <v>3.5</v>
      </c>
      <c r="AC4" s="51">
        <f>AVERAGE(M4:O4)</f>
        <v>3.6666666666666665</v>
      </c>
      <c r="AD4" s="51">
        <f>AVERAGE(P4:V4)</f>
        <v>3.4</v>
      </c>
      <c r="AE4" s="51">
        <f>AVERAGE(W4:Z4)</f>
        <v>2.25</v>
      </c>
      <c r="AF4" s="51">
        <f t="shared" ref="AF4:AF10" si="2">AVERAGE(AA4:AD4)</f>
        <v>3.4416666666666669</v>
      </c>
      <c r="AG4" s="51">
        <f t="shared" ref="AG4:AG10" si="3">AVERAGE(AA4:AE4)</f>
        <v>3.2033333333333331</v>
      </c>
    </row>
    <row r="5" spans="1:33" s="49" customFormat="1" hidden="1" x14ac:dyDescent="0.2">
      <c r="A5" s="47" t="s">
        <v>336</v>
      </c>
      <c r="B5" s="47" t="s">
        <v>320</v>
      </c>
      <c r="C5" s="47" t="s">
        <v>340</v>
      </c>
      <c r="D5" s="50">
        <v>3</v>
      </c>
      <c r="E5" s="50">
        <v>3</v>
      </c>
      <c r="F5" s="50">
        <v>3</v>
      </c>
      <c r="G5" s="50">
        <v>5</v>
      </c>
      <c r="H5" s="50">
        <v>5</v>
      </c>
      <c r="I5" s="50">
        <v>4</v>
      </c>
      <c r="J5" s="50">
        <v>5</v>
      </c>
      <c r="K5" s="50">
        <v>5</v>
      </c>
      <c r="L5" s="50">
        <v>5</v>
      </c>
      <c r="M5" s="50">
        <v>5</v>
      </c>
      <c r="N5" s="50">
        <v>5</v>
      </c>
      <c r="O5" s="50">
        <v>5</v>
      </c>
      <c r="P5" s="50">
        <v>4</v>
      </c>
      <c r="Q5" s="50">
        <v>5</v>
      </c>
      <c r="R5" s="50">
        <v>5</v>
      </c>
      <c r="S5" s="50">
        <v>5</v>
      </c>
      <c r="T5" s="50">
        <v>4</v>
      </c>
      <c r="U5" s="50">
        <v>4</v>
      </c>
      <c r="V5" s="50">
        <v>4</v>
      </c>
      <c r="W5" s="50">
        <v>4</v>
      </c>
      <c r="X5" s="50">
        <v>5</v>
      </c>
      <c r="Y5" s="50">
        <v>5</v>
      </c>
      <c r="Z5" s="50">
        <v>5</v>
      </c>
      <c r="AA5" s="51">
        <f>AVERAGE(D5:H5)</f>
        <v>3.8</v>
      </c>
      <c r="AB5" s="51">
        <f>AVERAGE(I5:L5)</f>
        <v>4.75</v>
      </c>
      <c r="AC5" s="51">
        <f>AVERAGE(M5:O5)</f>
        <v>5</v>
      </c>
      <c r="AD5" s="51">
        <f>AVERAGE(P5:V5)</f>
        <v>4.4285714285714288</v>
      </c>
      <c r="AE5" s="51">
        <f>AVERAGE(W5:Z5)</f>
        <v>4.75</v>
      </c>
      <c r="AF5" s="51">
        <f t="shared" si="0"/>
        <v>4.4946428571428569</v>
      </c>
      <c r="AG5" s="51">
        <f t="shared" si="1"/>
        <v>4.5457142857142854</v>
      </c>
    </row>
    <row r="6" spans="1:33" s="76" customFormat="1" x14ac:dyDescent="0.2">
      <c r="A6" s="44" t="s">
        <v>339</v>
      </c>
      <c r="B6" s="44" t="s">
        <v>316</v>
      </c>
      <c r="C6" s="44" t="s">
        <v>340</v>
      </c>
      <c r="D6" s="44">
        <v>3</v>
      </c>
      <c r="E6" s="44">
        <v>3</v>
      </c>
      <c r="F6" s="44">
        <v>2</v>
      </c>
      <c r="G6" s="44">
        <v>3</v>
      </c>
      <c r="H6" s="44">
        <v>3</v>
      </c>
      <c r="I6" s="44">
        <v>3</v>
      </c>
      <c r="J6" s="44">
        <v>2</v>
      </c>
      <c r="K6" s="44">
        <v>3</v>
      </c>
      <c r="L6" s="44">
        <v>3</v>
      </c>
      <c r="M6" s="44">
        <v>3</v>
      </c>
      <c r="N6" s="44">
        <v>3</v>
      </c>
      <c r="O6" s="44">
        <v>2</v>
      </c>
      <c r="P6" s="44">
        <v>4</v>
      </c>
      <c r="Q6" s="44">
        <v>4</v>
      </c>
      <c r="R6" s="44">
        <v>5</v>
      </c>
      <c r="S6" s="44">
        <v>4</v>
      </c>
      <c r="T6" s="44">
        <v>3</v>
      </c>
      <c r="U6" s="44">
        <v>5</v>
      </c>
      <c r="V6" s="44" t="s">
        <v>136</v>
      </c>
      <c r="W6" s="44">
        <v>3</v>
      </c>
      <c r="X6" s="44">
        <v>4</v>
      </c>
      <c r="Y6" s="44">
        <v>1</v>
      </c>
      <c r="Z6" s="44">
        <v>3</v>
      </c>
      <c r="AA6" s="77">
        <f>AVERAGE(D6:H6)</f>
        <v>2.8</v>
      </c>
      <c r="AB6" s="77">
        <f>AVERAGE(I6:L6)</f>
        <v>2.75</v>
      </c>
      <c r="AC6" s="77">
        <f>AVERAGE(M6:O6)</f>
        <v>2.6666666666666665</v>
      </c>
      <c r="AD6" s="77">
        <f>AVERAGE(P6:V6)</f>
        <v>4.166666666666667</v>
      </c>
      <c r="AE6" s="77">
        <f>AVERAGE(W6:Z6)</f>
        <v>2.75</v>
      </c>
      <c r="AF6" s="77">
        <f>AVERAGE(AA6:AD6)</f>
        <v>3.0958333333333332</v>
      </c>
      <c r="AG6" s="77">
        <f>AVERAGE(AA6:AE6)</f>
        <v>3.0266666666666664</v>
      </c>
    </row>
    <row r="7" spans="1:33" s="76" customFormat="1" x14ac:dyDescent="0.2">
      <c r="A7" s="44" t="s">
        <v>337</v>
      </c>
      <c r="B7" s="44" t="s">
        <v>316</v>
      </c>
      <c r="C7" s="44" t="s">
        <v>340</v>
      </c>
      <c r="D7" s="44">
        <v>2</v>
      </c>
      <c r="E7" s="44">
        <v>2</v>
      </c>
      <c r="F7" s="44">
        <v>4</v>
      </c>
      <c r="G7" s="44">
        <v>4</v>
      </c>
      <c r="H7" s="44">
        <v>3</v>
      </c>
      <c r="I7" s="44">
        <v>3</v>
      </c>
      <c r="J7" s="44">
        <v>4</v>
      </c>
      <c r="K7" s="44">
        <v>3</v>
      </c>
      <c r="L7" s="44">
        <v>4</v>
      </c>
      <c r="M7" s="44">
        <v>4</v>
      </c>
      <c r="N7" s="44">
        <v>3</v>
      </c>
      <c r="O7" s="44">
        <v>2</v>
      </c>
      <c r="P7" s="44">
        <v>3</v>
      </c>
      <c r="Q7" s="44">
        <v>2</v>
      </c>
      <c r="R7" s="44">
        <v>2</v>
      </c>
      <c r="S7" s="44">
        <v>3</v>
      </c>
      <c r="T7" s="44" t="s">
        <v>136</v>
      </c>
      <c r="U7" s="44">
        <v>1</v>
      </c>
      <c r="V7" s="44" t="s">
        <v>136</v>
      </c>
      <c r="W7" s="44">
        <v>1</v>
      </c>
      <c r="X7" s="44">
        <v>2</v>
      </c>
      <c r="Y7" s="44">
        <v>1</v>
      </c>
      <c r="Z7" s="44">
        <v>3</v>
      </c>
      <c r="AA7" s="77">
        <f>AVERAGE(D7:H7)</f>
        <v>3</v>
      </c>
      <c r="AB7" s="77">
        <f>AVERAGE(I7:L7)</f>
        <v>3.5</v>
      </c>
      <c r="AC7" s="77">
        <f>AVERAGE(M7:O7)</f>
        <v>3</v>
      </c>
      <c r="AD7" s="77">
        <f>AVERAGE(P7:V7)</f>
        <v>2.2000000000000002</v>
      </c>
      <c r="AE7" s="77">
        <f>AVERAGE(W7:Z7)</f>
        <v>1.75</v>
      </c>
      <c r="AF7" s="77">
        <f t="shared" ref="AF7:AF29" si="4">AVERAGE(AA7:AD7)</f>
        <v>2.9249999999999998</v>
      </c>
      <c r="AG7" s="77">
        <f t="shared" ref="AG7:AG29" si="5">AVERAGE(AA7:AE7)</f>
        <v>2.69</v>
      </c>
    </row>
    <row r="8" spans="1:33" s="76" customFormat="1" x14ac:dyDescent="0.2">
      <c r="A8" s="44" t="s">
        <v>336</v>
      </c>
      <c r="B8" s="44" t="s">
        <v>316</v>
      </c>
      <c r="C8" s="44" t="s">
        <v>340</v>
      </c>
      <c r="D8" s="44">
        <v>4</v>
      </c>
      <c r="E8" s="44">
        <v>4</v>
      </c>
      <c r="F8" s="44">
        <v>3</v>
      </c>
      <c r="G8" s="44">
        <v>4</v>
      </c>
      <c r="H8" s="44">
        <v>4</v>
      </c>
      <c r="I8" s="44">
        <v>4</v>
      </c>
      <c r="J8" s="44">
        <v>5</v>
      </c>
      <c r="K8" s="44">
        <v>5</v>
      </c>
      <c r="L8" s="44">
        <v>4</v>
      </c>
      <c r="M8" s="44">
        <v>4</v>
      </c>
      <c r="N8" s="44">
        <v>5</v>
      </c>
      <c r="O8" s="44">
        <v>5</v>
      </c>
      <c r="P8" s="44">
        <v>4</v>
      </c>
      <c r="Q8" s="44">
        <v>5</v>
      </c>
      <c r="R8" s="44">
        <v>5</v>
      </c>
      <c r="S8" s="44">
        <v>5</v>
      </c>
      <c r="T8" s="44">
        <v>3</v>
      </c>
      <c r="U8" s="44">
        <v>4</v>
      </c>
      <c r="V8" s="44">
        <v>4</v>
      </c>
      <c r="W8" s="44">
        <v>4</v>
      </c>
      <c r="X8" s="44">
        <v>4</v>
      </c>
      <c r="Y8" s="44">
        <v>1</v>
      </c>
      <c r="Z8" s="44">
        <v>4</v>
      </c>
      <c r="AA8" s="77">
        <f>AVERAGE(D8:H8)</f>
        <v>3.8</v>
      </c>
      <c r="AB8" s="77">
        <f>AVERAGE(I8:L8)</f>
        <v>4.5</v>
      </c>
      <c r="AC8" s="77">
        <f>AVERAGE(M8:O8)</f>
        <v>4.666666666666667</v>
      </c>
      <c r="AD8" s="77">
        <f>AVERAGE(P8:V8)</f>
        <v>4.2857142857142856</v>
      </c>
      <c r="AE8" s="77">
        <f>AVERAGE(W8:Z8)</f>
        <v>3.25</v>
      </c>
      <c r="AF8" s="77">
        <f t="shared" si="4"/>
        <v>4.3130952380952383</v>
      </c>
      <c r="AG8" s="77">
        <f t="shared" si="5"/>
        <v>4.1004761904761908</v>
      </c>
    </row>
    <row r="9" spans="1:33" s="76" customFormat="1" x14ac:dyDescent="0.2">
      <c r="A9" s="44" t="s">
        <v>346</v>
      </c>
      <c r="B9" s="44" t="s">
        <v>316</v>
      </c>
      <c r="C9" s="44" t="s">
        <v>340</v>
      </c>
      <c r="D9" s="10">
        <v>3</v>
      </c>
      <c r="E9" s="10">
        <v>2</v>
      </c>
      <c r="F9" s="10">
        <v>2</v>
      </c>
      <c r="G9" s="10">
        <v>3</v>
      </c>
      <c r="H9" s="10">
        <v>2</v>
      </c>
      <c r="I9" s="11">
        <v>4</v>
      </c>
      <c r="J9" s="11">
        <v>5</v>
      </c>
      <c r="K9" s="11">
        <v>4</v>
      </c>
      <c r="L9" s="11">
        <v>4</v>
      </c>
      <c r="M9" s="12">
        <v>5</v>
      </c>
      <c r="N9" s="12">
        <v>5</v>
      </c>
      <c r="O9" s="12">
        <v>5</v>
      </c>
      <c r="P9" s="13">
        <v>4</v>
      </c>
      <c r="Q9" s="13">
        <v>4</v>
      </c>
      <c r="R9" s="13">
        <v>3</v>
      </c>
      <c r="S9" s="13">
        <v>3</v>
      </c>
      <c r="T9" s="13">
        <v>4</v>
      </c>
      <c r="U9" s="13">
        <v>1</v>
      </c>
      <c r="V9" s="13" t="s">
        <v>136</v>
      </c>
      <c r="W9" s="9">
        <v>4</v>
      </c>
      <c r="X9" s="9">
        <v>2</v>
      </c>
      <c r="Y9" s="9">
        <v>1</v>
      </c>
      <c r="Z9" s="9">
        <v>4</v>
      </c>
      <c r="AA9" s="77">
        <f>AVERAGE(D9:H9)</f>
        <v>2.4</v>
      </c>
      <c r="AB9" s="77">
        <f>AVERAGE(I9:L9)</f>
        <v>4.25</v>
      </c>
      <c r="AC9" s="77">
        <f>AVERAGE(M9:O9)</f>
        <v>5</v>
      </c>
      <c r="AD9" s="77">
        <f>AVERAGE(P9:V9)</f>
        <v>3.1666666666666665</v>
      </c>
      <c r="AE9" s="77">
        <f>AVERAGE(W9:Z9)</f>
        <v>2.75</v>
      </c>
      <c r="AF9" s="77">
        <f t="shared" si="4"/>
        <v>3.7041666666666666</v>
      </c>
      <c r="AG9" s="77">
        <f t="shared" si="5"/>
        <v>3.5133333333333332</v>
      </c>
    </row>
    <row r="10" spans="1:33" s="49" customFormat="1" x14ac:dyDescent="0.2">
      <c r="A10" s="47" t="s">
        <v>339</v>
      </c>
      <c r="B10" s="47" t="s">
        <v>321</v>
      </c>
      <c r="C10" s="47" t="s">
        <v>315</v>
      </c>
      <c r="D10" s="47">
        <v>3</v>
      </c>
      <c r="E10" s="47">
        <v>2</v>
      </c>
      <c r="F10" s="47">
        <v>2</v>
      </c>
      <c r="G10" s="47">
        <v>3</v>
      </c>
      <c r="H10" s="47">
        <v>4</v>
      </c>
      <c r="I10" s="47">
        <v>3</v>
      </c>
      <c r="J10" s="47">
        <v>4</v>
      </c>
      <c r="K10" s="47">
        <v>3</v>
      </c>
      <c r="L10" s="47">
        <v>3</v>
      </c>
      <c r="M10" s="47">
        <v>4</v>
      </c>
      <c r="N10" s="47">
        <v>2</v>
      </c>
      <c r="O10" s="47">
        <v>2</v>
      </c>
      <c r="P10" s="47">
        <v>5</v>
      </c>
      <c r="Q10" s="47">
        <v>4</v>
      </c>
      <c r="R10" s="47">
        <v>5</v>
      </c>
      <c r="S10" s="47">
        <v>4</v>
      </c>
      <c r="T10" s="47">
        <v>3</v>
      </c>
      <c r="U10" s="47">
        <v>5</v>
      </c>
      <c r="V10" s="47" t="s">
        <v>136</v>
      </c>
      <c r="W10" s="47">
        <v>4</v>
      </c>
      <c r="X10" s="47">
        <v>3</v>
      </c>
      <c r="Y10" s="47">
        <v>1</v>
      </c>
      <c r="Z10" s="47">
        <v>4</v>
      </c>
      <c r="AA10" s="52">
        <f>AVERAGE(D10:H10)</f>
        <v>2.8</v>
      </c>
      <c r="AB10" s="52">
        <f>AVERAGE(I10:L10)</f>
        <v>3.25</v>
      </c>
      <c r="AC10" s="52">
        <f>AVERAGE(M10:O10)</f>
        <v>2.6666666666666665</v>
      </c>
      <c r="AD10" s="52">
        <f>AVERAGE(P10:V10)</f>
        <v>4.333333333333333</v>
      </c>
      <c r="AE10" s="52">
        <f>AVERAGE(W10:Z10)</f>
        <v>3</v>
      </c>
      <c r="AF10" s="52">
        <f t="shared" si="4"/>
        <v>3.2625000000000002</v>
      </c>
      <c r="AG10" s="52">
        <f t="shared" si="5"/>
        <v>3.21</v>
      </c>
    </row>
    <row r="11" spans="1:33" s="49" customFormat="1" x14ac:dyDescent="0.2">
      <c r="A11" s="47" t="s">
        <v>337</v>
      </c>
      <c r="B11" s="47" t="s">
        <v>321</v>
      </c>
      <c r="C11" s="47" t="s">
        <v>315</v>
      </c>
      <c r="D11" s="47">
        <v>2</v>
      </c>
      <c r="E11" s="47">
        <v>2</v>
      </c>
      <c r="F11" s="47">
        <v>3</v>
      </c>
      <c r="G11" s="47">
        <v>3</v>
      </c>
      <c r="H11" s="47">
        <v>3</v>
      </c>
      <c r="I11" s="47">
        <v>4</v>
      </c>
      <c r="J11" s="47">
        <v>4</v>
      </c>
      <c r="K11" s="47">
        <v>4</v>
      </c>
      <c r="L11" s="47">
        <v>4</v>
      </c>
      <c r="M11" s="47">
        <v>4</v>
      </c>
      <c r="N11" s="47">
        <v>3</v>
      </c>
      <c r="O11" s="47">
        <v>3</v>
      </c>
      <c r="P11" s="47">
        <v>4</v>
      </c>
      <c r="Q11" s="47">
        <v>4</v>
      </c>
      <c r="R11" s="47">
        <v>4</v>
      </c>
      <c r="S11" s="47">
        <v>5</v>
      </c>
      <c r="T11" s="47" t="s">
        <v>136</v>
      </c>
      <c r="U11" s="47">
        <v>1</v>
      </c>
      <c r="V11" s="47" t="s">
        <v>136</v>
      </c>
      <c r="W11" s="47">
        <v>3</v>
      </c>
      <c r="X11" s="47">
        <v>2</v>
      </c>
      <c r="Y11" s="47">
        <v>1</v>
      </c>
      <c r="Z11" s="47">
        <v>3</v>
      </c>
      <c r="AA11" s="52">
        <f>AVERAGE(D11:H11)</f>
        <v>2.6</v>
      </c>
      <c r="AB11" s="52">
        <f>AVERAGE(I11:L11)</f>
        <v>4</v>
      </c>
      <c r="AC11" s="52">
        <f>AVERAGE(M11:O11)</f>
        <v>3.3333333333333335</v>
      </c>
      <c r="AD11" s="52">
        <f>AVERAGE(P11:V11)</f>
        <v>3.6</v>
      </c>
      <c r="AE11" s="52">
        <f>AVERAGE(W11:Z11)</f>
        <v>2.25</v>
      </c>
      <c r="AF11" s="52">
        <f t="shared" si="4"/>
        <v>3.3833333333333333</v>
      </c>
      <c r="AG11" s="52">
        <f t="shared" si="5"/>
        <v>3.1566666666666667</v>
      </c>
    </row>
    <row r="12" spans="1:33" s="49" customFormat="1" x14ac:dyDescent="0.2">
      <c r="A12" s="47" t="s">
        <v>336</v>
      </c>
      <c r="B12" s="47" t="s">
        <v>321</v>
      </c>
      <c r="C12" s="47" t="s">
        <v>315</v>
      </c>
      <c r="D12" s="47">
        <v>3</v>
      </c>
      <c r="E12" s="47">
        <v>4</v>
      </c>
      <c r="F12" s="47">
        <v>4</v>
      </c>
      <c r="G12" s="47">
        <v>5</v>
      </c>
      <c r="H12" s="47">
        <v>5</v>
      </c>
      <c r="I12" s="47">
        <v>4</v>
      </c>
      <c r="J12" s="47">
        <v>4</v>
      </c>
      <c r="K12" s="47">
        <v>5</v>
      </c>
      <c r="L12" s="47">
        <v>5</v>
      </c>
      <c r="M12" s="47">
        <v>4</v>
      </c>
      <c r="N12" s="47">
        <v>5</v>
      </c>
      <c r="O12" s="47">
        <v>5</v>
      </c>
      <c r="P12" s="47">
        <v>5</v>
      </c>
      <c r="Q12" s="47">
        <v>5</v>
      </c>
      <c r="R12" s="47">
        <v>5</v>
      </c>
      <c r="S12" s="47">
        <v>5</v>
      </c>
      <c r="T12" s="47">
        <v>4</v>
      </c>
      <c r="U12" s="47">
        <v>4</v>
      </c>
      <c r="V12" s="47">
        <v>4</v>
      </c>
      <c r="W12" s="47">
        <v>5</v>
      </c>
      <c r="X12" s="47">
        <v>3</v>
      </c>
      <c r="Y12" s="47">
        <v>3</v>
      </c>
      <c r="Z12" s="47">
        <v>5</v>
      </c>
      <c r="AA12" s="52">
        <f>AVERAGE(D12:H12)</f>
        <v>4.2</v>
      </c>
      <c r="AB12" s="52">
        <f>AVERAGE(I12:L12)</f>
        <v>4.5</v>
      </c>
      <c r="AC12" s="52">
        <f>AVERAGE(M12:O12)</f>
        <v>4.666666666666667</v>
      </c>
      <c r="AD12" s="52">
        <f>AVERAGE(P12:V12)</f>
        <v>4.5714285714285712</v>
      </c>
      <c r="AE12" s="52">
        <f>AVERAGE(W12:Z12)</f>
        <v>4</v>
      </c>
      <c r="AF12" s="52">
        <f t="shared" si="4"/>
        <v>4.4845238095238091</v>
      </c>
      <c r="AG12" s="52">
        <f t="shared" si="5"/>
        <v>4.3876190476190473</v>
      </c>
    </row>
    <row r="13" spans="1:33" s="49" customFormat="1" x14ac:dyDescent="0.2">
      <c r="A13" s="47" t="s">
        <v>346</v>
      </c>
      <c r="B13" s="47" t="s">
        <v>321</v>
      </c>
      <c r="C13" s="47" t="s">
        <v>315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  <c r="I13" s="11">
        <v>4</v>
      </c>
      <c r="J13" s="11">
        <v>4</v>
      </c>
      <c r="K13" s="11">
        <v>5</v>
      </c>
      <c r="L13" s="11">
        <v>4</v>
      </c>
      <c r="M13" s="12">
        <v>4</v>
      </c>
      <c r="N13" s="12">
        <v>4</v>
      </c>
      <c r="O13" s="12">
        <v>5</v>
      </c>
      <c r="P13" s="13">
        <v>4</v>
      </c>
      <c r="Q13" s="13">
        <v>5</v>
      </c>
      <c r="R13" s="13">
        <v>4</v>
      </c>
      <c r="S13" s="13">
        <v>3</v>
      </c>
      <c r="T13" s="13">
        <v>4</v>
      </c>
      <c r="U13" s="13">
        <v>1</v>
      </c>
      <c r="V13" s="13" t="s">
        <v>136</v>
      </c>
      <c r="W13" s="9">
        <v>4</v>
      </c>
      <c r="X13" s="9">
        <v>4</v>
      </c>
      <c r="Y13" s="9">
        <v>1</v>
      </c>
      <c r="Z13" s="9">
        <v>4</v>
      </c>
      <c r="AA13" s="52">
        <f>AVERAGE(D13:H13)</f>
        <v>3</v>
      </c>
      <c r="AB13" s="52">
        <f>AVERAGE(I13:L13)</f>
        <v>4.25</v>
      </c>
      <c r="AC13" s="52">
        <f>AVERAGE(M13:O13)</f>
        <v>4.333333333333333</v>
      </c>
      <c r="AD13" s="52">
        <f>AVERAGE(P13:V13)</f>
        <v>3.5</v>
      </c>
      <c r="AE13" s="52">
        <f>AVERAGE(W13:Z13)</f>
        <v>3.25</v>
      </c>
      <c r="AF13" s="52">
        <f t="shared" si="4"/>
        <v>3.770833333333333</v>
      </c>
      <c r="AG13" s="52">
        <f t="shared" si="5"/>
        <v>3.6666666666666665</v>
      </c>
    </row>
    <row r="14" spans="1:33" s="76" customFormat="1" x14ac:dyDescent="0.2">
      <c r="A14" s="44" t="s">
        <v>339</v>
      </c>
      <c r="B14" s="44" t="s">
        <v>317</v>
      </c>
      <c r="C14" s="44" t="s">
        <v>315</v>
      </c>
      <c r="D14" s="44">
        <v>3</v>
      </c>
      <c r="E14" s="44">
        <v>5</v>
      </c>
      <c r="F14" s="44">
        <v>3</v>
      </c>
      <c r="G14" s="44">
        <v>3</v>
      </c>
      <c r="H14" s="44">
        <v>4</v>
      </c>
      <c r="I14" s="44">
        <v>4</v>
      </c>
      <c r="J14" s="44">
        <v>5</v>
      </c>
      <c r="K14" s="44">
        <v>3</v>
      </c>
      <c r="L14" s="44">
        <v>3</v>
      </c>
      <c r="M14" s="44">
        <v>4</v>
      </c>
      <c r="N14" s="44">
        <v>3</v>
      </c>
      <c r="O14" s="44">
        <v>2</v>
      </c>
      <c r="P14" s="44">
        <v>4</v>
      </c>
      <c r="Q14" s="44">
        <v>4</v>
      </c>
      <c r="R14" s="44">
        <v>5</v>
      </c>
      <c r="S14" s="44">
        <v>4</v>
      </c>
      <c r="T14" s="44">
        <v>3</v>
      </c>
      <c r="U14" s="44">
        <v>5</v>
      </c>
      <c r="V14" s="44" t="s">
        <v>136</v>
      </c>
      <c r="W14" s="44">
        <v>4</v>
      </c>
      <c r="X14" s="44">
        <v>4</v>
      </c>
      <c r="Y14" s="44">
        <v>1</v>
      </c>
      <c r="Z14" s="44">
        <v>4</v>
      </c>
      <c r="AA14" s="77">
        <f>AVERAGE(D14:H14)</f>
        <v>3.6</v>
      </c>
      <c r="AB14" s="77">
        <f>AVERAGE(I14:L14)</f>
        <v>3.75</v>
      </c>
      <c r="AC14" s="77">
        <f>AVERAGE(M14:O14)</f>
        <v>3</v>
      </c>
      <c r="AD14" s="77">
        <f>AVERAGE(P14:V14)</f>
        <v>4.166666666666667</v>
      </c>
      <c r="AE14" s="77">
        <f>AVERAGE(W14:Z14)</f>
        <v>3.25</v>
      </c>
      <c r="AF14" s="77">
        <f t="shared" si="4"/>
        <v>3.6291666666666664</v>
      </c>
      <c r="AG14" s="77">
        <f t="shared" si="5"/>
        <v>3.5533333333333332</v>
      </c>
    </row>
    <row r="15" spans="1:33" s="76" customFormat="1" x14ac:dyDescent="0.2">
      <c r="A15" s="44" t="s">
        <v>337</v>
      </c>
      <c r="B15" s="44" t="s">
        <v>317</v>
      </c>
      <c r="C15" s="44" t="s">
        <v>315</v>
      </c>
      <c r="D15" s="44">
        <v>2</v>
      </c>
      <c r="E15" s="44">
        <v>3</v>
      </c>
      <c r="F15" s="44">
        <v>2</v>
      </c>
      <c r="G15" s="44">
        <v>2</v>
      </c>
      <c r="H15" s="44">
        <v>1</v>
      </c>
      <c r="I15" s="44">
        <v>5</v>
      </c>
      <c r="J15" s="44">
        <v>4</v>
      </c>
      <c r="K15" s="44">
        <v>5</v>
      </c>
      <c r="L15" s="44">
        <v>4</v>
      </c>
      <c r="M15" s="44">
        <v>4</v>
      </c>
      <c r="N15" s="44">
        <v>3</v>
      </c>
      <c r="O15" s="44">
        <v>3</v>
      </c>
      <c r="P15" s="44">
        <v>4</v>
      </c>
      <c r="Q15" s="44">
        <v>4</v>
      </c>
      <c r="R15" s="44">
        <v>3</v>
      </c>
      <c r="S15" s="44">
        <v>4</v>
      </c>
      <c r="T15" s="44" t="s">
        <v>136</v>
      </c>
      <c r="U15" s="44">
        <v>1</v>
      </c>
      <c r="V15" s="44" t="s">
        <v>136</v>
      </c>
      <c r="W15" s="44">
        <v>2</v>
      </c>
      <c r="X15" s="44">
        <v>1</v>
      </c>
      <c r="Y15" s="44">
        <v>1</v>
      </c>
      <c r="Z15" s="44">
        <v>2</v>
      </c>
      <c r="AA15" s="77">
        <f>AVERAGE(D15:H15)</f>
        <v>2</v>
      </c>
      <c r="AB15" s="77">
        <f>AVERAGE(I15:L15)</f>
        <v>4.5</v>
      </c>
      <c r="AC15" s="77">
        <f>AVERAGE(M15:O15)</f>
        <v>3.3333333333333335</v>
      </c>
      <c r="AD15" s="77">
        <f>AVERAGE(P15:V15)</f>
        <v>3.2</v>
      </c>
      <c r="AE15" s="77">
        <f>AVERAGE(W15:Z15)</f>
        <v>1.5</v>
      </c>
      <c r="AF15" s="77">
        <f t="shared" si="4"/>
        <v>3.2583333333333337</v>
      </c>
      <c r="AG15" s="77">
        <f t="shared" si="5"/>
        <v>2.9066666666666672</v>
      </c>
    </row>
    <row r="16" spans="1:33" s="76" customFormat="1" x14ac:dyDescent="0.2">
      <c r="A16" s="44" t="s">
        <v>336</v>
      </c>
      <c r="B16" s="44" t="s">
        <v>317</v>
      </c>
      <c r="C16" s="44" t="s">
        <v>315</v>
      </c>
      <c r="D16" s="44">
        <v>4</v>
      </c>
      <c r="E16" s="44">
        <v>5</v>
      </c>
      <c r="F16" s="44">
        <v>4</v>
      </c>
      <c r="G16" s="44">
        <v>4</v>
      </c>
      <c r="H16" s="44">
        <v>5</v>
      </c>
      <c r="I16" s="44">
        <v>5</v>
      </c>
      <c r="J16" s="44">
        <v>4</v>
      </c>
      <c r="K16" s="44">
        <v>4</v>
      </c>
      <c r="L16" s="44">
        <v>4</v>
      </c>
      <c r="M16" s="44">
        <v>5</v>
      </c>
      <c r="N16" s="44">
        <v>5</v>
      </c>
      <c r="O16" s="44">
        <v>5</v>
      </c>
      <c r="P16" s="44">
        <v>5</v>
      </c>
      <c r="Q16" s="44">
        <v>5</v>
      </c>
      <c r="R16" s="44">
        <v>5</v>
      </c>
      <c r="S16" s="44">
        <v>5</v>
      </c>
      <c r="T16" s="44">
        <v>5</v>
      </c>
      <c r="U16" s="44">
        <v>4</v>
      </c>
      <c r="V16" s="44">
        <v>4</v>
      </c>
      <c r="W16" s="44">
        <v>5</v>
      </c>
      <c r="X16" s="44">
        <v>3</v>
      </c>
      <c r="Y16" s="44">
        <v>3</v>
      </c>
      <c r="Z16" s="44">
        <v>5</v>
      </c>
      <c r="AA16" s="77">
        <f>AVERAGE(D16:H16)</f>
        <v>4.4000000000000004</v>
      </c>
      <c r="AB16" s="77">
        <f>AVERAGE(I16:L16)</f>
        <v>4.25</v>
      </c>
      <c r="AC16" s="77">
        <f>AVERAGE(M16:O16)</f>
        <v>5</v>
      </c>
      <c r="AD16" s="77">
        <f>AVERAGE(P16:V16)</f>
        <v>4.7142857142857144</v>
      </c>
      <c r="AE16" s="77">
        <f>AVERAGE(W16:Z16)</f>
        <v>4</v>
      </c>
      <c r="AF16" s="77">
        <f t="shared" si="4"/>
        <v>4.5910714285714285</v>
      </c>
      <c r="AG16" s="77">
        <f t="shared" si="5"/>
        <v>4.4728571428571424</v>
      </c>
    </row>
    <row r="17" spans="1:33" s="76" customFormat="1" x14ac:dyDescent="0.2">
      <c r="A17" s="44" t="s">
        <v>346</v>
      </c>
      <c r="B17" s="44" t="s">
        <v>317</v>
      </c>
      <c r="C17" s="44" t="s">
        <v>315</v>
      </c>
      <c r="D17" s="10">
        <v>4</v>
      </c>
      <c r="E17" s="10">
        <v>4</v>
      </c>
      <c r="F17" s="10">
        <v>3</v>
      </c>
      <c r="G17" s="10">
        <v>3</v>
      </c>
      <c r="H17" s="10">
        <v>4</v>
      </c>
      <c r="I17" s="11">
        <v>5</v>
      </c>
      <c r="J17" s="11">
        <v>4</v>
      </c>
      <c r="K17" s="11">
        <v>5</v>
      </c>
      <c r="L17" s="11">
        <v>4</v>
      </c>
      <c r="M17" s="12">
        <v>4</v>
      </c>
      <c r="N17" s="12">
        <v>5</v>
      </c>
      <c r="O17" s="12">
        <v>5</v>
      </c>
      <c r="P17" s="13">
        <v>5</v>
      </c>
      <c r="Q17" s="13">
        <v>5</v>
      </c>
      <c r="R17" s="13">
        <v>4</v>
      </c>
      <c r="S17" s="13">
        <v>3</v>
      </c>
      <c r="T17" s="13">
        <v>4</v>
      </c>
      <c r="U17" s="13">
        <v>1</v>
      </c>
      <c r="V17" s="13" t="s">
        <v>136</v>
      </c>
      <c r="W17" s="9">
        <v>4</v>
      </c>
      <c r="X17" s="9">
        <v>5</v>
      </c>
      <c r="Y17" s="9">
        <v>1</v>
      </c>
      <c r="Z17" s="9">
        <v>4</v>
      </c>
      <c r="AA17" s="77">
        <f>AVERAGE(D17:H17)</f>
        <v>3.6</v>
      </c>
      <c r="AB17" s="77">
        <f>AVERAGE(I17:L17)</f>
        <v>4.5</v>
      </c>
      <c r="AC17" s="77">
        <f>AVERAGE(M17:O17)</f>
        <v>4.666666666666667</v>
      </c>
      <c r="AD17" s="77">
        <f>AVERAGE(P17:V17)</f>
        <v>3.6666666666666665</v>
      </c>
      <c r="AE17" s="77">
        <f>AVERAGE(W17:Z17)</f>
        <v>3.5</v>
      </c>
      <c r="AF17" s="77">
        <f t="shared" si="4"/>
        <v>4.1083333333333334</v>
      </c>
      <c r="AG17" s="77">
        <f t="shared" si="5"/>
        <v>3.9866666666666668</v>
      </c>
    </row>
    <row r="18" spans="1:33" s="49" customFormat="1" x14ac:dyDescent="0.2">
      <c r="A18" s="47" t="s">
        <v>339</v>
      </c>
      <c r="B18" s="47" t="s">
        <v>341</v>
      </c>
      <c r="C18" s="44" t="s">
        <v>315</v>
      </c>
      <c r="D18" s="47">
        <v>3</v>
      </c>
      <c r="E18" s="47">
        <v>3</v>
      </c>
      <c r="F18" s="47">
        <v>2</v>
      </c>
      <c r="G18" s="47">
        <v>3</v>
      </c>
      <c r="H18" s="47">
        <v>3</v>
      </c>
      <c r="I18" s="47">
        <v>3</v>
      </c>
      <c r="J18" s="47">
        <v>2</v>
      </c>
      <c r="K18" s="47">
        <v>3</v>
      </c>
      <c r="L18" s="47">
        <v>3</v>
      </c>
      <c r="M18" s="47">
        <v>3</v>
      </c>
      <c r="N18" s="47">
        <v>3</v>
      </c>
      <c r="O18" s="47">
        <v>2</v>
      </c>
      <c r="P18" s="47">
        <v>4</v>
      </c>
      <c r="Q18" s="47">
        <v>4</v>
      </c>
      <c r="R18" s="47">
        <v>5</v>
      </c>
      <c r="S18" s="47">
        <v>4</v>
      </c>
      <c r="T18" s="47">
        <v>3</v>
      </c>
      <c r="U18" s="47">
        <v>5</v>
      </c>
      <c r="V18" s="47" t="s">
        <v>136</v>
      </c>
      <c r="W18" s="47">
        <v>3</v>
      </c>
      <c r="X18" s="47">
        <v>4</v>
      </c>
      <c r="Y18" s="47">
        <v>1</v>
      </c>
      <c r="Z18" s="47">
        <v>3</v>
      </c>
      <c r="AA18" s="52">
        <f>AVERAGE(D18:H18)</f>
        <v>2.8</v>
      </c>
      <c r="AB18" s="52">
        <f>AVERAGE(I18:L18)</f>
        <v>2.75</v>
      </c>
      <c r="AC18" s="52">
        <f>AVERAGE(M18:O18)</f>
        <v>2.6666666666666665</v>
      </c>
      <c r="AD18" s="52">
        <f>AVERAGE(P18:V18)</f>
        <v>4.166666666666667</v>
      </c>
      <c r="AE18" s="52">
        <f>AVERAGE(W18:Z18)</f>
        <v>2.75</v>
      </c>
      <c r="AF18" s="52">
        <f t="shared" si="4"/>
        <v>3.0958333333333332</v>
      </c>
      <c r="AG18" s="52">
        <f t="shared" si="5"/>
        <v>3.0266666666666664</v>
      </c>
    </row>
    <row r="19" spans="1:33" s="49" customFormat="1" x14ac:dyDescent="0.2">
      <c r="A19" s="47" t="s">
        <v>337</v>
      </c>
      <c r="B19" s="47" t="s">
        <v>341</v>
      </c>
      <c r="C19" s="44" t="s">
        <v>315</v>
      </c>
      <c r="D19" s="47">
        <v>2</v>
      </c>
      <c r="E19" s="47">
        <v>2</v>
      </c>
      <c r="F19" s="47">
        <v>3</v>
      </c>
      <c r="G19" s="47">
        <v>4</v>
      </c>
      <c r="H19" s="47">
        <v>3</v>
      </c>
      <c r="I19" s="47">
        <v>5</v>
      </c>
      <c r="J19" s="47">
        <v>4</v>
      </c>
      <c r="K19" s="47">
        <v>3</v>
      </c>
      <c r="L19" s="47">
        <v>4</v>
      </c>
      <c r="M19" s="47">
        <v>4</v>
      </c>
      <c r="N19" s="47">
        <v>3</v>
      </c>
      <c r="O19" s="47">
        <v>2</v>
      </c>
      <c r="P19" s="47">
        <v>3</v>
      </c>
      <c r="Q19" s="47">
        <v>4</v>
      </c>
      <c r="R19" s="47">
        <v>2</v>
      </c>
      <c r="S19" s="47">
        <v>4</v>
      </c>
      <c r="T19" s="47" t="s">
        <v>136</v>
      </c>
      <c r="U19" s="47">
        <v>1</v>
      </c>
      <c r="V19" s="47" t="s">
        <v>136</v>
      </c>
      <c r="W19" s="47">
        <v>1</v>
      </c>
      <c r="X19" s="47">
        <v>2</v>
      </c>
      <c r="Y19" s="47">
        <v>1</v>
      </c>
      <c r="Z19" s="47">
        <v>3</v>
      </c>
      <c r="AA19" s="52">
        <f>AVERAGE(D19:H19)</f>
        <v>2.8</v>
      </c>
      <c r="AB19" s="52">
        <f>AVERAGE(I19:L19)</f>
        <v>4</v>
      </c>
      <c r="AC19" s="52">
        <f>AVERAGE(M19:O19)</f>
        <v>3</v>
      </c>
      <c r="AD19" s="52">
        <f>AVERAGE(P19:V19)</f>
        <v>2.8</v>
      </c>
      <c r="AE19" s="52">
        <f>AVERAGE(W19:Z19)</f>
        <v>1.75</v>
      </c>
      <c r="AF19" s="52">
        <f t="shared" si="4"/>
        <v>3.1500000000000004</v>
      </c>
      <c r="AG19" s="52">
        <f t="shared" si="5"/>
        <v>2.87</v>
      </c>
    </row>
    <row r="20" spans="1:33" s="49" customFormat="1" x14ac:dyDescent="0.2">
      <c r="A20" s="47" t="s">
        <v>336</v>
      </c>
      <c r="B20" s="47" t="s">
        <v>341</v>
      </c>
      <c r="C20" s="44" t="s">
        <v>315</v>
      </c>
      <c r="D20" s="47">
        <v>4</v>
      </c>
      <c r="E20" s="47">
        <v>4</v>
      </c>
      <c r="F20" s="47">
        <v>3</v>
      </c>
      <c r="G20" s="47">
        <v>4</v>
      </c>
      <c r="H20" s="47">
        <v>4</v>
      </c>
      <c r="I20" s="47">
        <v>4</v>
      </c>
      <c r="J20" s="47">
        <v>5</v>
      </c>
      <c r="K20" s="47">
        <v>5</v>
      </c>
      <c r="L20" s="47">
        <v>4</v>
      </c>
      <c r="M20" s="47">
        <v>4</v>
      </c>
      <c r="N20" s="47">
        <v>5</v>
      </c>
      <c r="O20" s="47">
        <v>5</v>
      </c>
      <c r="P20" s="47">
        <v>4</v>
      </c>
      <c r="Q20" s="47">
        <v>5</v>
      </c>
      <c r="R20" s="47">
        <v>5</v>
      </c>
      <c r="S20" s="47">
        <v>5</v>
      </c>
      <c r="T20" s="47">
        <v>3</v>
      </c>
      <c r="U20" s="47">
        <v>4</v>
      </c>
      <c r="V20" s="47">
        <v>4</v>
      </c>
      <c r="W20" s="47">
        <v>4</v>
      </c>
      <c r="X20" s="47">
        <v>4</v>
      </c>
      <c r="Y20" s="47">
        <v>1</v>
      </c>
      <c r="Z20" s="47">
        <v>4</v>
      </c>
      <c r="AA20" s="52">
        <f>AVERAGE(D20:H20)</f>
        <v>3.8</v>
      </c>
      <c r="AB20" s="52">
        <f>AVERAGE(I20:L20)</f>
        <v>4.5</v>
      </c>
      <c r="AC20" s="52">
        <f>AVERAGE(M20:O20)</f>
        <v>4.666666666666667</v>
      </c>
      <c r="AD20" s="52">
        <f>AVERAGE(P20:V20)</f>
        <v>4.2857142857142856</v>
      </c>
      <c r="AE20" s="52">
        <f>AVERAGE(W20:Z20)</f>
        <v>3.25</v>
      </c>
      <c r="AF20" s="52">
        <f t="shared" si="4"/>
        <v>4.3130952380952383</v>
      </c>
      <c r="AG20" s="52">
        <f t="shared" si="5"/>
        <v>4.1004761904761908</v>
      </c>
    </row>
    <row r="21" spans="1:33" s="49" customFormat="1" x14ac:dyDescent="0.2">
      <c r="A21" s="47" t="s">
        <v>346</v>
      </c>
      <c r="B21" s="47" t="s">
        <v>341</v>
      </c>
      <c r="C21" s="44" t="s">
        <v>315</v>
      </c>
      <c r="D21" s="10">
        <v>4</v>
      </c>
      <c r="E21" s="10">
        <v>5</v>
      </c>
      <c r="F21" s="10">
        <v>4</v>
      </c>
      <c r="G21" s="10">
        <v>3</v>
      </c>
      <c r="H21" s="10">
        <v>4</v>
      </c>
      <c r="I21" s="11">
        <v>4</v>
      </c>
      <c r="J21" s="11">
        <v>4</v>
      </c>
      <c r="K21" s="11">
        <v>4</v>
      </c>
      <c r="L21" s="11">
        <v>4</v>
      </c>
      <c r="M21" s="12">
        <v>4</v>
      </c>
      <c r="N21" s="12">
        <v>4</v>
      </c>
      <c r="O21" s="12">
        <v>5</v>
      </c>
      <c r="P21" s="13">
        <v>4</v>
      </c>
      <c r="Q21" s="13">
        <v>5</v>
      </c>
      <c r="R21" s="13">
        <v>3</v>
      </c>
      <c r="S21" s="13">
        <v>3</v>
      </c>
      <c r="T21" s="13">
        <v>5</v>
      </c>
      <c r="U21" s="13">
        <v>1</v>
      </c>
      <c r="V21" s="13" t="s">
        <v>136</v>
      </c>
      <c r="W21" s="9">
        <v>4</v>
      </c>
      <c r="X21" s="9">
        <v>4</v>
      </c>
      <c r="Y21" s="9">
        <v>1</v>
      </c>
      <c r="Z21" s="9">
        <v>4</v>
      </c>
      <c r="AA21" s="52">
        <f>AVERAGE(D21:H21)</f>
        <v>4</v>
      </c>
      <c r="AB21" s="52">
        <f>AVERAGE(I21:L21)</f>
        <v>4</v>
      </c>
      <c r="AC21" s="52">
        <f>AVERAGE(M21:O21)</f>
        <v>4.333333333333333</v>
      </c>
      <c r="AD21" s="52">
        <f>AVERAGE(P21:V21)</f>
        <v>3.5</v>
      </c>
      <c r="AE21" s="52">
        <f>AVERAGE(W21:Z21)</f>
        <v>3.25</v>
      </c>
      <c r="AF21" s="52">
        <f t="shared" si="4"/>
        <v>3.958333333333333</v>
      </c>
      <c r="AG21" s="52">
        <f t="shared" si="5"/>
        <v>3.8166666666666664</v>
      </c>
    </row>
    <row r="22" spans="1:33" s="76" customFormat="1" x14ac:dyDescent="0.2">
      <c r="A22" s="44" t="s">
        <v>339</v>
      </c>
      <c r="B22" s="44" t="s">
        <v>342</v>
      </c>
      <c r="C22" s="44" t="s">
        <v>315</v>
      </c>
      <c r="D22" s="44">
        <v>3</v>
      </c>
      <c r="E22" s="44">
        <v>4</v>
      </c>
      <c r="F22" s="44">
        <v>2</v>
      </c>
      <c r="G22" s="44">
        <v>2</v>
      </c>
      <c r="H22" s="44">
        <v>3</v>
      </c>
      <c r="I22" s="44">
        <v>3</v>
      </c>
      <c r="J22" s="44">
        <v>3</v>
      </c>
      <c r="K22" s="44">
        <v>3</v>
      </c>
      <c r="L22" s="44">
        <v>3</v>
      </c>
      <c r="M22" s="44">
        <v>2</v>
      </c>
      <c r="N22" s="44">
        <v>3</v>
      </c>
      <c r="O22" s="44">
        <v>3</v>
      </c>
      <c r="P22" s="44">
        <v>4</v>
      </c>
      <c r="Q22" s="44">
        <v>4</v>
      </c>
      <c r="R22" s="44">
        <v>4</v>
      </c>
      <c r="S22" s="44">
        <v>4</v>
      </c>
      <c r="T22" s="44">
        <v>3</v>
      </c>
      <c r="U22" s="44">
        <v>5</v>
      </c>
      <c r="V22" s="44" t="s">
        <v>136</v>
      </c>
      <c r="W22" s="44">
        <v>4</v>
      </c>
      <c r="X22" s="44">
        <v>3</v>
      </c>
      <c r="Y22" s="44">
        <v>1</v>
      </c>
      <c r="Z22" s="44">
        <v>3</v>
      </c>
      <c r="AA22" s="77">
        <f>AVERAGE(D22:H22)</f>
        <v>2.8</v>
      </c>
      <c r="AB22" s="77">
        <f>AVERAGE(I22:L22)</f>
        <v>3</v>
      </c>
      <c r="AC22" s="77">
        <f>AVERAGE(M22:O22)</f>
        <v>2.6666666666666665</v>
      </c>
      <c r="AD22" s="77">
        <f>AVERAGE(P22:V22)</f>
        <v>4</v>
      </c>
      <c r="AE22" s="77">
        <f>AVERAGE(W22:Z22)</f>
        <v>2.75</v>
      </c>
      <c r="AF22" s="77">
        <f t="shared" si="4"/>
        <v>3.1166666666666667</v>
      </c>
      <c r="AG22" s="77">
        <f t="shared" si="5"/>
        <v>3.0433333333333334</v>
      </c>
    </row>
    <row r="23" spans="1:33" s="76" customFormat="1" x14ac:dyDescent="0.2">
      <c r="A23" s="44" t="s">
        <v>337</v>
      </c>
      <c r="B23" s="44" t="s">
        <v>342</v>
      </c>
      <c r="C23" s="44" t="s">
        <v>315</v>
      </c>
      <c r="D23" s="44">
        <v>4</v>
      </c>
      <c r="E23" s="44">
        <v>2</v>
      </c>
      <c r="F23" s="44">
        <v>2</v>
      </c>
      <c r="G23" s="44">
        <v>3</v>
      </c>
      <c r="H23" s="44">
        <v>3</v>
      </c>
      <c r="I23" s="44">
        <v>4</v>
      </c>
      <c r="J23" s="44">
        <v>5</v>
      </c>
      <c r="K23" s="44">
        <v>4</v>
      </c>
      <c r="L23" s="44">
        <v>4</v>
      </c>
      <c r="M23" s="44">
        <v>4</v>
      </c>
      <c r="N23" s="44">
        <v>3</v>
      </c>
      <c r="O23" s="44">
        <v>3</v>
      </c>
      <c r="P23" s="44">
        <v>3</v>
      </c>
      <c r="Q23" s="44">
        <v>4</v>
      </c>
      <c r="R23" s="44">
        <v>3</v>
      </c>
      <c r="S23" s="44">
        <v>3</v>
      </c>
      <c r="T23" s="44" t="s">
        <v>136</v>
      </c>
      <c r="U23" s="44">
        <v>1</v>
      </c>
      <c r="V23" s="44" t="s">
        <v>136</v>
      </c>
      <c r="W23" s="44">
        <v>1</v>
      </c>
      <c r="X23" s="44">
        <v>3</v>
      </c>
      <c r="Y23" s="44">
        <v>1</v>
      </c>
      <c r="Z23" s="44">
        <v>3</v>
      </c>
      <c r="AA23" s="77">
        <f>AVERAGE(D23:H23)</f>
        <v>2.8</v>
      </c>
      <c r="AB23" s="77">
        <f>AVERAGE(I23:L23)</f>
        <v>4.25</v>
      </c>
      <c r="AC23" s="77">
        <f>AVERAGE(M23:O23)</f>
        <v>3.3333333333333335</v>
      </c>
      <c r="AD23" s="77">
        <f>AVERAGE(P23:V23)</f>
        <v>2.8</v>
      </c>
      <c r="AE23" s="77">
        <f>AVERAGE(W23:Z23)</f>
        <v>2</v>
      </c>
      <c r="AF23" s="77">
        <f t="shared" si="4"/>
        <v>3.2958333333333334</v>
      </c>
      <c r="AG23" s="77">
        <f t="shared" si="5"/>
        <v>3.0366666666666666</v>
      </c>
    </row>
    <row r="24" spans="1:33" s="76" customFormat="1" x14ac:dyDescent="0.2">
      <c r="A24" s="44" t="s">
        <v>336</v>
      </c>
      <c r="B24" s="44" t="s">
        <v>342</v>
      </c>
      <c r="C24" s="44" t="s">
        <v>315</v>
      </c>
      <c r="D24" s="44">
        <v>4</v>
      </c>
      <c r="E24" s="44">
        <v>5</v>
      </c>
      <c r="F24" s="44">
        <v>4</v>
      </c>
      <c r="G24" s="44">
        <v>4</v>
      </c>
      <c r="H24" s="44">
        <v>5</v>
      </c>
      <c r="I24" s="44">
        <v>5</v>
      </c>
      <c r="J24" s="44">
        <v>4</v>
      </c>
      <c r="K24" s="44">
        <v>5</v>
      </c>
      <c r="L24" s="44">
        <v>5</v>
      </c>
      <c r="M24" s="44">
        <v>5</v>
      </c>
      <c r="N24" s="44">
        <v>4</v>
      </c>
      <c r="O24" s="44">
        <v>5</v>
      </c>
      <c r="P24" s="44">
        <v>5</v>
      </c>
      <c r="Q24" s="44">
        <v>5</v>
      </c>
      <c r="R24" s="44">
        <v>5</v>
      </c>
      <c r="S24" s="44">
        <v>5</v>
      </c>
      <c r="T24" s="44">
        <v>4</v>
      </c>
      <c r="U24" s="44">
        <v>4</v>
      </c>
      <c r="V24" s="44">
        <v>4</v>
      </c>
      <c r="W24" s="44">
        <v>4</v>
      </c>
      <c r="X24" s="44">
        <v>4</v>
      </c>
      <c r="Y24" s="44">
        <v>1</v>
      </c>
      <c r="Z24" s="44">
        <v>5</v>
      </c>
      <c r="AA24" s="77">
        <f>AVERAGE(D24:H24)</f>
        <v>4.4000000000000004</v>
      </c>
      <c r="AB24" s="77">
        <f>AVERAGE(I24:L24)</f>
        <v>4.75</v>
      </c>
      <c r="AC24" s="77">
        <f>AVERAGE(M24:O24)</f>
        <v>4.666666666666667</v>
      </c>
      <c r="AD24" s="77">
        <f>AVERAGE(P24:V24)</f>
        <v>4.5714285714285712</v>
      </c>
      <c r="AE24" s="77">
        <f>AVERAGE(W24:Z24)</f>
        <v>3.5</v>
      </c>
      <c r="AF24" s="77">
        <f t="shared" si="4"/>
        <v>4.5970238095238098</v>
      </c>
      <c r="AG24" s="77">
        <f t="shared" si="5"/>
        <v>4.3776190476190475</v>
      </c>
    </row>
    <row r="25" spans="1:33" s="76" customFormat="1" x14ac:dyDescent="0.2">
      <c r="A25" s="44" t="s">
        <v>346</v>
      </c>
      <c r="B25" s="44" t="s">
        <v>342</v>
      </c>
      <c r="C25" s="44" t="s">
        <v>315</v>
      </c>
      <c r="D25" s="10">
        <v>3</v>
      </c>
      <c r="E25" s="10">
        <v>4</v>
      </c>
      <c r="F25" s="10">
        <v>4</v>
      </c>
      <c r="G25" s="10">
        <v>4</v>
      </c>
      <c r="H25" s="10">
        <v>4</v>
      </c>
      <c r="I25" s="11">
        <v>4</v>
      </c>
      <c r="J25" s="11">
        <v>5</v>
      </c>
      <c r="K25" s="11">
        <v>4</v>
      </c>
      <c r="L25" s="11">
        <v>4</v>
      </c>
      <c r="M25" s="12">
        <v>4</v>
      </c>
      <c r="N25" s="12">
        <v>4</v>
      </c>
      <c r="O25" s="12">
        <v>4</v>
      </c>
      <c r="P25" s="13">
        <v>4</v>
      </c>
      <c r="Q25" s="13">
        <v>5</v>
      </c>
      <c r="R25" s="13">
        <v>3</v>
      </c>
      <c r="S25" s="13">
        <v>2</v>
      </c>
      <c r="T25" s="13">
        <v>5</v>
      </c>
      <c r="U25" s="13">
        <v>1</v>
      </c>
      <c r="V25" s="13" t="s">
        <v>136</v>
      </c>
      <c r="W25" s="9">
        <v>3</v>
      </c>
      <c r="X25" s="9">
        <v>2</v>
      </c>
      <c r="Y25" s="9">
        <v>1</v>
      </c>
      <c r="Z25" s="9">
        <v>4</v>
      </c>
      <c r="AA25" s="77">
        <f>AVERAGE(D25:H25)</f>
        <v>3.8</v>
      </c>
      <c r="AB25" s="77">
        <f>AVERAGE(I25:L25)</f>
        <v>4.25</v>
      </c>
      <c r="AC25" s="77">
        <f>AVERAGE(M25:O25)</f>
        <v>4</v>
      </c>
      <c r="AD25" s="77">
        <f>AVERAGE(P25:V25)</f>
        <v>3.3333333333333335</v>
      </c>
      <c r="AE25" s="77">
        <f>AVERAGE(W25:Z25)</f>
        <v>2.5</v>
      </c>
      <c r="AF25" s="77">
        <f t="shared" si="4"/>
        <v>3.8458333333333337</v>
      </c>
      <c r="AG25" s="77">
        <f t="shared" si="5"/>
        <v>3.5766666666666667</v>
      </c>
    </row>
    <row r="26" spans="1:33" x14ac:dyDescent="0.2">
      <c r="A26" s="47" t="s">
        <v>339</v>
      </c>
      <c r="B26" s="47" t="s">
        <v>320</v>
      </c>
      <c r="C26" s="47" t="s">
        <v>340</v>
      </c>
      <c r="D26" s="47">
        <v>3</v>
      </c>
      <c r="E26" s="47">
        <v>3</v>
      </c>
      <c r="F26" s="47">
        <v>2</v>
      </c>
      <c r="G26" s="47">
        <v>3</v>
      </c>
      <c r="H26" s="47">
        <v>3</v>
      </c>
      <c r="I26" s="47">
        <v>3</v>
      </c>
      <c r="J26" s="47">
        <v>2</v>
      </c>
      <c r="K26" s="47">
        <v>3</v>
      </c>
      <c r="L26" s="47">
        <v>3</v>
      </c>
      <c r="M26" s="47">
        <v>3</v>
      </c>
      <c r="N26" s="47">
        <v>3</v>
      </c>
      <c r="O26" s="47">
        <v>2</v>
      </c>
      <c r="P26" s="47">
        <v>4</v>
      </c>
      <c r="Q26" s="47">
        <v>4</v>
      </c>
      <c r="R26" s="47">
        <v>5</v>
      </c>
      <c r="S26" s="47">
        <v>4</v>
      </c>
      <c r="T26" s="47">
        <v>3</v>
      </c>
      <c r="U26" s="47">
        <v>5</v>
      </c>
      <c r="V26" s="47" t="s">
        <v>136</v>
      </c>
      <c r="W26" s="47">
        <v>3</v>
      </c>
      <c r="X26" s="47">
        <v>4</v>
      </c>
      <c r="Y26" s="47">
        <v>1</v>
      </c>
      <c r="Z26" s="47">
        <v>3</v>
      </c>
      <c r="AA26" s="52">
        <f>AVERAGE(D26:H26)</f>
        <v>2.8</v>
      </c>
      <c r="AB26" s="52">
        <f>AVERAGE(I26:L26)</f>
        <v>2.75</v>
      </c>
      <c r="AC26" s="52">
        <f>AVERAGE(M26:O26)</f>
        <v>2.6666666666666665</v>
      </c>
      <c r="AD26" s="52">
        <f>AVERAGE(P26:V26)</f>
        <v>4.166666666666667</v>
      </c>
      <c r="AE26" s="52">
        <f>AVERAGE(W26:Z26)</f>
        <v>2.75</v>
      </c>
      <c r="AF26" s="52">
        <f t="shared" si="4"/>
        <v>3.0958333333333332</v>
      </c>
      <c r="AG26" s="52">
        <f t="shared" si="5"/>
        <v>3.0266666666666664</v>
      </c>
    </row>
    <row r="27" spans="1:33" x14ac:dyDescent="0.2">
      <c r="A27" s="47" t="s">
        <v>337</v>
      </c>
      <c r="B27" s="47" t="s">
        <v>320</v>
      </c>
      <c r="C27" s="47" t="s">
        <v>340</v>
      </c>
      <c r="D27" s="47">
        <v>2</v>
      </c>
      <c r="E27" s="47">
        <v>2</v>
      </c>
      <c r="F27" s="47">
        <v>3</v>
      </c>
      <c r="G27" s="47">
        <v>4</v>
      </c>
      <c r="H27" s="47">
        <v>3</v>
      </c>
      <c r="I27" s="47">
        <v>5</v>
      </c>
      <c r="J27" s="47">
        <v>4</v>
      </c>
      <c r="K27" s="47">
        <v>3</v>
      </c>
      <c r="L27" s="47">
        <v>4</v>
      </c>
      <c r="M27" s="47">
        <v>4</v>
      </c>
      <c r="N27" s="47">
        <v>3</v>
      </c>
      <c r="O27" s="47">
        <v>2</v>
      </c>
      <c r="P27" s="47">
        <v>3</v>
      </c>
      <c r="Q27" s="47">
        <v>4</v>
      </c>
      <c r="R27" s="47">
        <v>2</v>
      </c>
      <c r="S27" s="47">
        <v>4</v>
      </c>
      <c r="T27" s="47" t="s">
        <v>136</v>
      </c>
      <c r="U27" s="47">
        <v>1</v>
      </c>
      <c r="V27" s="47" t="s">
        <v>136</v>
      </c>
      <c r="W27" s="47">
        <v>1</v>
      </c>
      <c r="X27" s="47">
        <v>2</v>
      </c>
      <c r="Y27" s="47">
        <v>1</v>
      </c>
      <c r="Z27" s="47">
        <v>3</v>
      </c>
      <c r="AA27" s="52">
        <f>AVERAGE(D27:H27)</f>
        <v>2.8</v>
      </c>
      <c r="AB27" s="52">
        <f>AVERAGE(I27:L27)</f>
        <v>4</v>
      </c>
      <c r="AC27" s="52">
        <f>AVERAGE(M27:O27)</f>
        <v>3</v>
      </c>
      <c r="AD27" s="52">
        <f>AVERAGE(P27:V27)</f>
        <v>2.8</v>
      </c>
      <c r="AE27" s="52">
        <f>AVERAGE(W27:Z27)</f>
        <v>1.75</v>
      </c>
      <c r="AF27" s="52">
        <f t="shared" si="4"/>
        <v>3.1500000000000004</v>
      </c>
      <c r="AG27" s="52">
        <f t="shared" si="5"/>
        <v>2.87</v>
      </c>
    </row>
    <row r="28" spans="1:33" x14ac:dyDescent="0.2">
      <c r="A28" s="47" t="s">
        <v>336</v>
      </c>
      <c r="B28" s="47" t="s">
        <v>320</v>
      </c>
      <c r="C28" s="47" t="s">
        <v>340</v>
      </c>
      <c r="D28" s="10">
        <v>3</v>
      </c>
      <c r="E28" s="10">
        <v>3</v>
      </c>
      <c r="F28" s="10">
        <v>3</v>
      </c>
      <c r="G28" s="10">
        <v>5</v>
      </c>
      <c r="H28" s="10">
        <v>5</v>
      </c>
      <c r="I28" s="11">
        <v>4</v>
      </c>
      <c r="J28" s="11">
        <v>5</v>
      </c>
      <c r="K28" s="11">
        <v>5</v>
      </c>
      <c r="L28" s="11">
        <v>5</v>
      </c>
      <c r="M28" s="12">
        <v>5</v>
      </c>
      <c r="N28" s="12">
        <v>5</v>
      </c>
      <c r="O28" s="12">
        <v>5</v>
      </c>
      <c r="P28" s="13">
        <v>4</v>
      </c>
      <c r="Q28" s="13">
        <v>5</v>
      </c>
      <c r="R28" s="13">
        <v>5</v>
      </c>
      <c r="S28" s="13">
        <v>5</v>
      </c>
      <c r="T28" s="13">
        <v>4</v>
      </c>
      <c r="U28" s="13">
        <v>4</v>
      </c>
      <c r="V28" s="13">
        <v>4</v>
      </c>
      <c r="W28" s="9">
        <v>4</v>
      </c>
      <c r="X28" s="9">
        <v>5</v>
      </c>
      <c r="Y28" s="9">
        <v>5</v>
      </c>
      <c r="Z28" s="9">
        <v>5</v>
      </c>
      <c r="AA28" s="52">
        <f>AVERAGE(D28:H28)</f>
        <v>3.8</v>
      </c>
      <c r="AB28" s="52">
        <f>AVERAGE(I28:L28)</f>
        <v>4.75</v>
      </c>
      <c r="AC28" s="52">
        <f>AVERAGE(M28:O28)</f>
        <v>5</v>
      </c>
      <c r="AD28" s="52">
        <f>AVERAGE(P28:V28)</f>
        <v>4.4285714285714288</v>
      </c>
      <c r="AE28" s="52">
        <f>AVERAGE(W28:Z28)</f>
        <v>4.75</v>
      </c>
      <c r="AF28" s="52">
        <f t="shared" si="4"/>
        <v>4.4946428571428569</v>
      </c>
      <c r="AG28" s="52">
        <f t="shared" si="5"/>
        <v>4.5457142857142854</v>
      </c>
    </row>
    <row r="29" spans="1:33" x14ac:dyDescent="0.2">
      <c r="A29" s="47" t="s">
        <v>346</v>
      </c>
      <c r="B29" s="47" t="s">
        <v>320</v>
      </c>
      <c r="C29" s="47" t="s">
        <v>340</v>
      </c>
      <c r="D29" s="10">
        <v>3</v>
      </c>
      <c r="E29" s="10">
        <v>3</v>
      </c>
      <c r="F29" s="10">
        <v>3</v>
      </c>
      <c r="G29" s="10">
        <v>3</v>
      </c>
      <c r="H29" s="10">
        <v>3</v>
      </c>
      <c r="I29" s="11">
        <v>4</v>
      </c>
      <c r="J29" s="11">
        <v>5</v>
      </c>
      <c r="K29" s="11">
        <v>5</v>
      </c>
      <c r="L29" s="11">
        <v>4</v>
      </c>
      <c r="M29" s="12">
        <v>5</v>
      </c>
      <c r="N29" s="12">
        <v>4</v>
      </c>
      <c r="O29" s="12">
        <v>5</v>
      </c>
      <c r="P29" s="13">
        <v>5</v>
      </c>
      <c r="Q29" s="13">
        <v>4</v>
      </c>
      <c r="R29" s="13">
        <v>4</v>
      </c>
      <c r="S29" s="13">
        <v>4</v>
      </c>
      <c r="T29" s="13">
        <v>4</v>
      </c>
      <c r="U29" s="13">
        <v>1</v>
      </c>
      <c r="V29" s="13" t="s">
        <v>136</v>
      </c>
      <c r="W29" s="9">
        <v>4</v>
      </c>
      <c r="X29" s="9">
        <v>5</v>
      </c>
      <c r="Y29" s="9">
        <v>3</v>
      </c>
      <c r="Z29" s="9">
        <v>4</v>
      </c>
      <c r="AA29" s="52">
        <f>AVERAGE(D29:H29)</f>
        <v>3</v>
      </c>
      <c r="AB29" s="52">
        <f>AVERAGE(I29:L29)</f>
        <v>4.5</v>
      </c>
      <c r="AC29" s="52">
        <f>AVERAGE(M29:O29)</f>
        <v>4.666666666666667</v>
      </c>
      <c r="AD29" s="52">
        <f>AVERAGE(P29:V29)</f>
        <v>3.6666666666666665</v>
      </c>
      <c r="AE29" s="52">
        <f>AVERAGE(W29:Z29)</f>
        <v>4</v>
      </c>
      <c r="AF29" s="52">
        <f t="shared" si="4"/>
        <v>3.9583333333333335</v>
      </c>
      <c r="AG29" s="52">
        <f t="shared" si="5"/>
        <v>3.9666666666666672</v>
      </c>
    </row>
    <row r="30" spans="1:33" x14ac:dyDescent="0.2">
      <c r="A30" t="s">
        <v>350</v>
      </c>
    </row>
    <row r="31" spans="1:33" x14ac:dyDescent="0.2">
      <c r="A31" t="s">
        <v>349</v>
      </c>
    </row>
    <row r="32" spans="1:33" x14ac:dyDescent="0.2">
      <c r="A32" t="s">
        <v>338</v>
      </c>
    </row>
    <row r="33" spans="1:33" x14ac:dyDescent="0.2">
      <c r="A33" t="s">
        <v>348</v>
      </c>
    </row>
    <row r="34" spans="1:33" x14ac:dyDescent="0.2">
      <c r="AA34" s="23">
        <f>AVERAGE(AA8,AA12,AA16,AA20,AA24)</f>
        <v>4.12</v>
      </c>
      <c r="AB34" s="23">
        <f t="shared" ref="AB34:AG34" si="6">AVERAGE(AB8,AB12,AB16,AB20,AB24)</f>
        <v>4.5</v>
      </c>
      <c r="AC34" s="23">
        <f t="shared" si="6"/>
        <v>4.7333333333333334</v>
      </c>
      <c r="AD34" s="23">
        <f t="shared" si="6"/>
        <v>4.4857142857142858</v>
      </c>
      <c r="AE34" s="23">
        <f t="shared" si="6"/>
        <v>3.6</v>
      </c>
      <c r="AF34" s="23">
        <f t="shared" si="6"/>
        <v>4.4597619047619048</v>
      </c>
      <c r="AG34" s="23">
        <f t="shared" si="6"/>
        <v>4.287809523809524</v>
      </c>
    </row>
  </sheetData>
  <mergeCells count="6">
    <mergeCell ref="AA1:AG1"/>
    <mergeCell ref="D1:H1"/>
    <mergeCell ref="I1:L1"/>
    <mergeCell ref="M1:O1"/>
    <mergeCell ref="P1:V1"/>
    <mergeCell ref="W1:Z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N7" sqref="N7"/>
    </sheetView>
  </sheetViews>
  <sheetFormatPr baseColWidth="10" defaultRowHeight="16" x14ac:dyDescent="0.2"/>
  <cols>
    <col min="2" max="2" width="3.1640625" bestFit="1" customWidth="1"/>
    <col min="3" max="3" width="4.6640625" bestFit="1" customWidth="1"/>
    <col min="4" max="4" width="3.1640625" bestFit="1" customWidth="1"/>
    <col min="5" max="5" width="4.6640625" bestFit="1" customWidth="1"/>
    <col min="6" max="6" width="3.1640625" bestFit="1" customWidth="1"/>
    <col min="7" max="7" width="3.6640625" bestFit="1" customWidth="1"/>
  </cols>
  <sheetData>
    <row r="1" spans="1:7" x14ac:dyDescent="0.2">
      <c r="A1" s="37" t="s">
        <v>324</v>
      </c>
      <c r="B1" s="75" t="s">
        <v>61</v>
      </c>
      <c r="C1" s="75"/>
      <c r="D1" s="75" t="s">
        <v>325</v>
      </c>
      <c r="E1" s="75"/>
      <c r="F1" s="75" t="s">
        <v>326</v>
      </c>
      <c r="G1" s="75"/>
    </row>
    <row r="2" spans="1:7" x14ac:dyDescent="0.2">
      <c r="A2" s="37"/>
      <c r="B2" s="25" t="s">
        <v>328</v>
      </c>
      <c r="C2" s="25" t="s">
        <v>327</v>
      </c>
      <c r="D2" s="25" t="s">
        <v>328</v>
      </c>
      <c r="E2" s="25" t="s">
        <v>327</v>
      </c>
      <c r="F2" s="25" t="s">
        <v>328</v>
      </c>
      <c r="G2" s="25" t="s">
        <v>327</v>
      </c>
    </row>
    <row r="3" spans="1:7" x14ac:dyDescent="0.2">
      <c r="A3" s="25" t="s">
        <v>53</v>
      </c>
      <c r="B3" s="25">
        <v>4</v>
      </c>
      <c r="C3" s="38">
        <f>B3/$B$10*100</f>
        <v>7.8431372549019605</v>
      </c>
      <c r="D3" s="25">
        <v>8</v>
      </c>
      <c r="E3" s="38">
        <f>D3/$D$10*100</f>
        <v>22.222222222222221</v>
      </c>
      <c r="F3" s="25">
        <v>12</v>
      </c>
      <c r="G3" s="38">
        <f>F3/$F$10*100</f>
        <v>13.793103448275861</v>
      </c>
    </row>
    <row r="4" spans="1:7" x14ac:dyDescent="0.2">
      <c r="A4" s="25" t="s">
        <v>126</v>
      </c>
      <c r="B4" s="25">
        <v>2</v>
      </c>
      <c r="C4" s="38">
        <f t="shared" ref="C4:C9" si="0">B4/$B$10*100</f>
        <v>3.9215686274509802</v>
      </c>
      <c r="D4" s="25">
        <v>7</v>
      </c>
      <c r="E4" s="38">
        <f t="shared" ref="E4:E10" si="1">D4/$D$10*100</f>
        <v>19.444444444444446</v>
      </c>
      <c r="F4" s="25">
        <v>9</v>
      </c>
      <c r="G4" s="38">
        <f t="shared" ref="G4:G10" si="2">F4/$F$10*100</f>
        <v>10.344827586206897</v>
      </c>
    </row>
    <row r="5" spans="1:7" x14ac:dyDescent="0.2">
      <c r="A5" s="25" t="s">
        <v>64</v>
      </c>
      <c r="B5" s="25">
        <v>2</v>
      </c>
      <c r="C5" s="38">
        <f t="shared" si="0"/>
        <v>3.9215686274509802</v>
      </c>
      <c r="D5" s="25">
        <v>7</v>
      </c>
      <c r="E5" s="38">
        <f t="shared" si="1"/>
        <v>19.444444444444446</v>
      </c>
      <c r="F5" s="25">
        <v>9</v>
      </c>
      <c r="G5" s="38">
        <f t="shared" si="2"/>
        <v>10.344827586206897</v>
      </c>
    </row>
    <row r="6" spans="1:7" x14ac:dyDescent="0.2">
      <c r="A6" s="25" t="s">
        <v>127</v>
      </c>
      <c r="B6" s="25">
        <v>4</v>
      </c>
      <c r="C6" s="38">
        <f t="shared" si="0"/>
        <v>7.8431372549019605</v>
      </c>
      <c r="D6" s="25">
        <v>3</v>
      </c>
      <c r="E6" s="38">
        <f t="shared" si="1"/>
        <v>8.3333333333333321</v>
      </c>
      <c r="F6" s="25">
        <v>7</v>
      </c>
      <c r="G6" s="38">
        <f t="shared" si="2"/>
        <v>8.0459770114942533</v>
      </c>
    </row>
    <row r="7" spans="1:7" x14ac:dyDescent="0.2">
      <c r="A7" s="25" t="s">
        <v>68</v>
      </c>
      <c r="B7" s="25">
        <v>1</v>
      </c>
      <c r="C7" s="38">
        <f t="shared" si="0"/>
        <v>1.9607843137254901</v>
      </c>
      <c r="D7" s="25">
        <v>4</v>
      </c>
      <c r="E7" s="38">
        <f t="shared" si="1"/>
        <v>11.111111111111111</v>
      </c>
      <c r="F7" s="25">
        <v>5</v>
      </c>
      <c r="G7" s="38">
        <f t="shared" si="2"/>
        <v>5.7471264367816088</v>
      </c>
    </row>
    <row r="8" spans="1:7" x14ac:dyDescent="0.2">
      <c r="A8" s="25" t="s">
        <v>11</v>
      </c>
      <c r="B8" s="25">
        <v>38</v>
      </c>
      <c r="C8" s="38">
        <f t="shared" si="0"/>
        <v>74.509803921568633</v>
      </c>
      <c r="D8" s="25">
        <v>3</v>
      </c>
      <c r="E8" s="38">
        <f t="shared" si="1"/>
        <v>8.3333333333333321</v>
      </c>
      <c r="F8" s="25">
        <v>41</v>
      </c>
      <c r="G8" s="38">
        <f t="shared" si="2"/>
        <v>47.126436781609193</v>
      </c>
    </row>
    <row r="9" spans="1:7" x14ac:dyDescent="0.2">
      <c r="A9" s="25" t="s">
        <v>128</v>
      </c>
      <c r="B9" s="25">
        <v>0</v>
      </c>
      <c r="C9" s="38">
        <f t="shared" si="0"/>
        <v>0</v>
      </c>
      <c r="D9" s="25">
        <v>4</v>
      </c>
      <c r="E9" s="38">
        <f t="shared" si="1"/>
        <v>11.111111111111111</v>
      </c>
      <c r="F9" s="25">
        <v>4</v>
      </c>
      <c r="G9" s="38">
        <f t="shared" si="2"/>
        <v>4.5977011494252871</v>
      </c>
    </row>
    <row r="10" spans="1:7" x14ac:dyDescent="0.2">
      <c r="A10" s="37" t="s">
        <v>326</v>
      </c>
      <c r="B10" s="37">
        <v>51</v>
      </c>
      <c r="C10" s="39">
        <f>B10/$B$10*100</f>
        <v>100</v>
      </c>
      <c r="D10" s="37">
        <v>36</v>
      </c>
      <c r="E10" s="39">
        <f t="shared" si="1"/>
        <v>100</v>
      </c>
      <c r="F10" s="37">
        <v>87</v>
      </c>
      <c r="G10" s="39">
        <f t="shared" si="2"/>
        <v>100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 t="s">
        <v>324</v>
      </c>
      <c r="B1" t="s">
        <v>329</v>
      </c>
    </row>
    <row r="2" spans="1:2" x14ac:dyDescent="0.2">
      <c r="A2" t="s">
        <v>53</v>
      </c>
      <c r="B2">
        <v>1</v>
      </c>
    </row>
    <row r="3" spans="1:2" x14ac:dyDescent="0.2">
      <c r="A3" t="s">
        <v>126</v>
      </c>
      <c r="B3">
        <v>2</v>
      </c>
    </row>
    <row r="4" spans="1:2" x14ac:dyDescent="0.2">
      <c r="A4" t="s">
        <v>64</v>
      </c>
      <c r="B4">
        <v>3</v>
      </c>
    </row>
    <row r="5" spans="1:2" x14ac:dyDescent="0.2">
      <c r="A5" t="s">
        <v>127</v>
      </c>
      <c r="B5">
        <v>4</v>
      </c>
    </row>
    <row r="6" spans="1:2" x14ac:dyDescent="0.2">
      <c r="A6" t="s">
        <v>11</v>
      </c>
      <c r="B6">
        <v>5</v>
      </c>
    </row>
    <row r="7" spans="1:2" x14ac:dyDescent="0.2">
      <c r="A7" t="s">
        <v>68</v>
      </c>
      <c r="B7">
        <v>6</v>
      </c>
    </row>
    <row r="8" spans="1:2" x14ac:dyDescent="0.2">
      <c r="A8" t="s">
        <v>128</v>
      </c>
      <c r="B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</vt:lpstr>
      <vt:lpstr>MARS</vt:lpstr>
      <vt:lpstr>Re-evaluate Pilot - pjh</vt:lpstr>
      <vt:lpstr>Ulster-pjh</vt:lpstr>
      <vt:lpstr>PilotVsRe</vt:lpstr>
      <vt:lpstr>GM Ratings</vt:lpstr>
      <vt:lpstr>Raters</vt:lpstr>
      <vt:lpstr>Dataset Comparison</vt:lpstr>
      <vt:lpstr>DomainCoding</vt:lpstr>
      <vt:lpstr>ServiceCoding</vt:lpstr>
      <vt:lpstr>TrackingCoding</vt:lpstr>
      <vt:lpstr>Price Coding</vt:lpstr>
      <vt:lpstr>DiseaseSpecific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2015-09-10T15:14:02Z</dcterms:created>
  <dcterms:modified xsi:type="dcterms:W3CDTF">2016-01-07T12:54:18Z</dcterms:modified>
</cp:coreProperties>
</file>