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hilliphartin/Google Drive/Documents/Ulster/PhD/Dissemination/Thesis/The Document/LaTex Thesis/Files/treatment-study-1/data/"/>
    </mc:Choice>
  </mc:AlternateContent>
  <bookViews>
    <workbookView xWindow="0" yWindow="0" windowWidth="25600" windowHeight="16000" tabRatio="500" activeTab="4"/>
  </bookViews>
  <sheets>
    <sheet name="Summary" sheetId="9" r:id="rId1"/>
    <sheet name="20-30 sec comparison" sheetId="12" r:id="rId2"/>
    <sheet name="Sheet10" sheetId="10" r:id="rId3"/>
    <sheet name="Sheet11" sheetId="11" r:id="rId4"/>
    <sheet name="latex" sheetId="4" r:id="rId5"/>
    <sheet name="Main" sheetId="2" r:id="rId6"/>
    <sheet name="precision" sheetId="3" r:id="rId7"/>
    <sheet name="recall" sheetId="5" r:id="rId8"/>
    <sheet name="fmeasure" sheetId="6" r:id="rId9"/>
    <sheet name="kappa" sheetId="7" r:id="rId10"/>
    <sheet name="ROC" sheetId="8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2" l="1"/>
  <c r="J26" i="12"/>
  <c r="J25" i="12"/>
  <c r="J24" i="12"/>
  <c r="J23" i="12"/>
  <c r="J22" i="12"/>
  <c r="J21" i="12"/>
  <c r="J20" i="12"/>
  <c r="J19" i="12"/>
  <c r="J18" i="12"/>
  <c r="J17" i="12"/>
  <c r="K8" i="12"/>
  <c r="K4" i="12"/>
  <c r="K7" i="12"/>
  <c r="K3" i="12"/>
  <c r="S3" i="9"/>
  <c r="S2" i="9"/>
  <c r="P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D48" i="9"/>
  <c r="E48" i="9"/>
  <c r="F48" i="9"/>
  <c r="G48" i="9"/>
  <c r="H48" i="9"/>
  <c r="I48" i="9"/>
  <c r="J48" i="9"/>
  <c r="K48" i="9"/>
  <c r="L48" i="9"/>
  <c r="M48" i="9"/>
  <c r="N48" i="9"/>
  <c r="O48" i="9"/>
  <c r="C48" i="9"/>
  <c r="P3" i="9"/>
  <c r="P4" i="9"/>
  <c r="P5" i="9"/>
  <c r="P6" i="9"/>
  <c r="P7" i="9"/>
  <c r="P11" i="9"/>
  <c r="P12" i="9"/>
  <c r="P13" i="9"/>
  <c r="P14" i="9"/>
  <c r="P15" i="9"/>
  <c r="P16" i="9"/>
  <c r="P20" i="9"/>
  <c r="P21" i="9"/>
  <c r="P22" i="9"/>
  <c r="P23" i="9"/>
  <c r="P24" i="9"/>
  <c r="P25" i="9"/>
  <c r="P29" i="9"/>
  <c r="P30" i="9"/>
  <c r="P31" i="9"/>
  <c r="P32" i="9"/>
  <c r="P33" i="9"/>
  <c r="P34" i="9"/>
  <c r="P37" i="9"/>
  <c r="P38" i="9"/>
  <c r="P39" i="9"/>
  <c r="P40" i="9"/>
  <c r="P41" i="9"/>
  <c r="P42" i="9"/>
  <c r="P43" i="9"/>
  <c r="F45" i="9"/>
  <c r="H45" i="9"/>
  <c r="J45" i="9"/>
  <c r="L45" i="9"/>
  <c r="N45" i="9"/>
  <c r="P45" i="9"/>
  <c r="P2" i="9"/>
  <c r="D45" i="9"/>
  <c r="M10" i="2"/>
  <c r="M2" i="2"/>
</calcChain>
</file>

<file path=xl/sharedStrings.xml><?xml version="1.0" encoding="utf-8"?>
<sst xmlns="http://schemas.openxmlformats.org/spreadsheetml/2006/main" count="569" uniqueCount="55">
  <si>
    <t>J48</t>
  </si>
  <si>
    <t>NaiveBayes</t>
  </si>
  <si>
    <t>Logistic</t>
  </si>
  <si>
    <t>SMO</t>
  </si>
  <si>
    <t>IBk</t>
  </si>
  <si>
    <t>JRip</t>
  </si>
  <si>
    <t>Window Length</t>
  </si>
  <si>
    <t>ZeroR</t>
  </si>
  <si>
    <t xml:space="preserve">Accuracy </t>
  </si>
  <si>
    <t>Sensitivity</t>
  </si>
  <si>
    <t>Kappa</t>
  </si>
  <si>
    <t>ROC</t>
  </si>
  <si>
    <t>AOC ROC</t>
  </si>
  <si>
    <t>F-Measure</t>
  </si>
  <si>
    <t>Specificity</t>
  </si>
  <si>
    <t>MAX</t>
  </si>
  <si>
    <t>v</t>
  </si>
  <si>
    <t>''</t>
  </si>
  <si>
    <t>WindowLength</t>
  </si>
  <si>
    <t>Mean</t>
  </si>
  <si>
    <t>$\circ$</t>
  </si>
  <si>
    <t>imrpovemtn</t>
  </si>
  <si>
    <t>$\bullet$</t>
  </si>
  <si>
    <t>degration</t>
  </si>
  <si>
    <t>precision</t>
  </si>
  <si>
    <t>recall</t>
  </si>
  <si>
    <t>fmeasure</t>
  </si>
  <si>
    <t>kappa</t>
  </si>
  <si>
    <t>roc</t>
  </si>
  <si>
    <t>MeanofMean</t>
  </si>
  <si>
    <t>F-Measure (Precision/Recall)</t>
  </si>
  <si>
    <t>big</t>
  </si>
  <si>
    <t>grt10</t>
  </si>
  <si>
    <t>bgtr</t>
  </si>
  <si>
    <t>gtr10</t>
  </si>
  <si>
    <t>0 (0.00/0.00)</t>
  </si>
  <si>
    <t>0.54 (0.66/0.46)</t>
  </si>
  <si>
    <t>0.29 (0.80/0.18)</t>
  </si>
  <si>
    <t>0.47 (0.35/0.71)</t>
  </si>
  <si>
    <t>0.64 (0.68/0.61)</t>
  </si>
  <si>
    <t>0.63 (0.63/0.63)</t>
  </si>
  <si>
    <t>0.5 (0.35/0.89)</t>
  </si>
  <si>
    <t>0.56 (0.66/0.48)</t>
  </si>
  <si>
    <t>0.3 (0.77/0.19)</t>
  </si>
  <si>
    <t>0.47 (0.35/0.75)</t>
  </si>
  <si>
    <t>0.65 (0.68/0.64)</t>
  </si>
  <si>
    <t>F-Measure(sensitivity/specificity)</t>
  </si>
  <si>
    <t>0 
(0.00/0.00)</t>
  </si>
  <si>
    <t>0.65
 (0.66/0.64)</t>
  </si>
  <si>
    <t>0.49 
(0.34/0.86)</t>
  </si>
  <si>
    <t>0.513 (0.58/0.58)</t>
  </si>
  <si>
    <t>0.518 (0.57/0.60)</t>
  </si>
  <si>
    <t xml:space="preserve">Measure 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</si>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</sst>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 indent="1"/>
    </xf>
    <xf numFmtId="0" fontId="0" fillId="0" borderId="0" xfId="0" applyAlignment="1">
      <alignment wrapText="1"/>
    </xf>
    <xf numFmtId="1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6" workbookViewId="0">
      <selection activeCell="C1" sqref="C1:P1"/>
    </sheetView>
  </sheetViews>
  <sheetFormatPr baseColWidth="10" defaultRowHeight="16" x14ac:dyDescent="0.2"/>
  <cols>
    <col min="1" max="1" width="24.5" bestFit="1" customWidth="1"/>
    <col min="3" max="3" width="11.6640625" bestFit="1" customWidth="1"/>
    <col min="4" max="4" width="14.1640625" bestFit="1" customWidth="1"/>
    <col min="6" max="6" width="14.1640625" bestFit="1" customWidth="1"/>
    <col min="10" max="10" width="14.1640625" bestFit="1" customWidth="1"/>
    <col min="16" max="16" width="6.1640625" bestFit="1" customWidth="1"/>
  </cols>
  <sheetData>
    <row r="1" spans="2:20" x14ac:dyDescent="0.2">
      <c r="B1" t="s">
        <v>18</v>
      </c>
      <c r="C1" t="s">
        <v>7</v>
      </c>
      <c r="D1" t="s">
        <v>0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19</v>
      </c>
      <c r="S1">
        <v>20</v>
      </c>
      <c r="T1">
        <v>30</v>
      </c>
    </row>
    <row r="2" spans="2:20" x14ac:dyDescent="0.2">
      <c r="B2">
        <v>15</v>
      </c>
      <c r="C2">
        <v>0</v>
      </c>
      <c r="D2">
        <v>0.64</v>
      </c>
      <c r="E2" t="s">
        <v>16</v>
      </c>
      <c r="F2">
        <v>0.35</v>
      </c>
      <c r="G2" t="s">
        <v>16</v>
      </c>
      <c r="H2">
        <v>0.65</v>
      </c>
      <c r="I2" t="s">
        <v>16</v>
      </c>
      <c r="J2">
        <v>0.79</v>
      </c>
      <c r="K2" t="s">
        <v>16</v>
      </c>
      <c r="L2">
        <v>0.34</v>
      </c>
      <c r="M2" t="s">
        <v>16</v>
      </c>
      <c r="N2">
        <v>0.68</v>
      </c>
      <c r="O2" t="s">
        <v>16</v>
      </c>
      <c r="P2" s="2">
        <f>AVERAGE(D2:N2)</f>
        <v>0.57500000000000007</v>
      </c>
      <c r="Q2" t="s">
        <v>24</v>
      </c>
      <c r="S2" s="1">
        <f>AVERAGE(P3,P12,P21,P30,P38)</f>
        <v>0.53933333333333333</v>
      </c>
      <c r="T2" s="1"/>
    </row>
    <row r="3" spans="2:20" x14ac:dyDescent="0.2">
      <c r="B3">
        <v>20</v>
      </c>
      <c r="C3">
        <v>0</v>
      </c>
      <c r="D3">
        <v>0.66</v>
      </c>
      <c r="E3" t="s">
        <v>16</v>
      </c>
      <c r="F3">
        <v>0.34</v>
      </c>
      <c r="G3" t="s">
        <v>16</v>
      </c>
      <c r="H3">
        <v>0.66</v>
      </c>
      <c r="I3" t="s">
        <v>16</v>
      </c>
      <c r="J3">
        <v>0.8</v>
      </c>
      <c r="K3" t="s">
        <v>16</v>
      </c>
      <c r="L3">
        <v>0.35</v>
      </c>
      <c r="M3" t="s">
        <v>16</v>
      </c>
      <c r="N3">
        <v>0.68</v>
      </c>
      <c r="O3" t="s">
        <v>16</v>
      </c>
      <c r="P3" s="2">
        <f t="shared" ref="P3:P45" si="0">AVERAGE(D3:N3)</f>
        <v>0.58166666666666667</v>
      </c>
      <c r="S3" s="1">
        <f>AVERAGE(P4,P13,P22,P31,P39)</f>
        <v>0.54366666666666663</v>
      </c>
    </row>
    <row r="4" spans="2:20" x14ac:dyDescent="0.2">
      <c r="B4">
        <v>30</v>
      </c>
      <c r="C4">
        <v>0</v>
      </c>
      <c r="D4">
        <v>0.63</v>
      </c>
      <c r="E4" t="s">
        <v>16</v>
      </c>
      <c r="F4">
        <v>0.35</v>
      </c>
      <c r="G4" t="s">
        <v>16</v>
      </c>
      <c r="H4">
        <v>0.66</v>
      </c>
      <c r="I4" t="s">
        <v>16</v>
      </c>
      <c r="J4">
        <v>0.77</v>
      </c>
      <c r="K4" t="s">
        <v>16</v>
      </c>
      <c r="L4">
        <v>0.35</v>
      </c>
      <c r="M4" t="s">
        <v>16</v>
      </c>
      <c r="N4">
        <v>0.68</v>
      </c>
      <c r="O4" t="s">
        <v>16</v>
      </c>
      <c r="P4" s="2">
        <f t="shared" si="0"/>
        <v>0.57333333333333336</v>
      </c>
    </row>
    <row r="5" spans="2:20" x14ac:dyDescent="0.2">
      <c r="B5">
        <v>45</v>
      </c>
      <c r="C5">
        <v>0</v>
      </c>
      <c r="D5">
        <v>0.63</v>
      </c>
      <c r="E5" t="s">
        <v>16</v>
      </c>
      <c r="F5">
        <v>0.35</v>
      </c>
      <c r="G5" t="s">
        <v>16</v>
      </c>
      <c r="H5">
        <v>0.67</v>
      </c>
      <c r="I5" t="s">
        <v>16</v>
      </c>
      <c r="J5">
        <v>0.78</v>
      </c>
      <c r="K5" t="s">
        <v>16</v>
      </c>
      <c r="L5">
        <v>0.34</v>
      </c>
      <c r="M5" t="s">
        <v>16</v>
      </c>
      <c r="N5">
        <v>0.68</v>
      </c>
      <c r="O5" t="s">
        <v>16</v>
      </c>
      <c r="P5" s="2">
        <f t="shared" si="0"/>
        <v>0.57499999999999996</v>
      </c>
    </row>
    <row r="6" spans="2:20" x14ac:dyDescent="0.2">
      <c r="B6">
        <v>60</v>
      </c>
      <c r="C6">
        <v>0</v>
      </c>
      <c r="D6">
        <v>0.65</v>
      </c>
      <c r="E6" t="s">
        <v>16</v>
      </c>
      <c r="F6">
        <v>0.35</v>
      </c>
      <c r="G6" t="s">
        <v>16</v>
      </c>
      <c r="H6">
        <v>0.67</v>
      </c>
      <c r="I6" t="s">
        <v>16</v>
      </c>
      <c r="J6">
        <v>0.77</v>
      </c>
      <c r="K6" t="s">
        <v>16</v>
      </c>
      <c r="L6">
        <v>0.32</v>
      </c>
      <c r="M6" t="s">
        <v>16</v>
      </c>
      <c r="N6">
        <v>0.68</v>
      </c>
      <c r="O6" t="s">
        <v>16</v>
      </c>
      <c r="P6" s="2">
        <f t="shared" si="0"/>
        <v>0.57333333333333336</v>
      </c>
    </row>
    <row r="7" spans="2:20" x14ac:dyDescent="0.2">
      <c r="B7">
        <v>90</v>
      </c>
      <c r="C7">
        <v>0</v>
      </c>
      <c r="D7">
        <v>0.64</v>
      </c>
      <c r="E7" t="s">
        <v>16</v>
      </c>
      <c r="F7">
        <v>0.35</v>
      </c>
      <c r="G7" t="s">
        <v>16</v>
      </c>
      <c r="H7">
        <v>0.66</v>
      </c>
      <c r="I7" t="s">
        <v>16</v>
      </c>
      <c r="J7">
        <v>0.76</v>
      </c>
      <c r="K7" t="s">
        <v>16</v>
      </c>
      <c r="L7">
        <v>0.33</v>
      </c>
      <c r="M7" t="s">
        <v>16</v>
      </c>
      <c r="N7">
        <v>0.68</v>
      </c>
      <c r="O7" t="s">
        <v>16</v>
      </c>
      <c r="P7" s="2">
        <f t="shared" si="0"/>
        <v>0.57000000000000006</v>
      </c>
    </row>
    <row r="8" spans="2:20" x14ac:dyDescent="0.2">
      <c r="B8" t="s">
        <v>19</v>
      </c>
      <c r="C8">
        <v>0</v>
      </c>
      <c r="D8">
        <v>0.64</v>
      </c>
      <c r="F8">
        <v>0.35</v>
      </c>
      <c r="H8">
        <v>0.66</v>
      </c>
      <c r="J8">
        <v>0.78</v>
      </c>
      <c r="L8">
        <v>0.34</v>
      </c>
      <c r="N8">
        <v>0.68</v>
      </c>
      <c r="O8" t="s">
        <v>17</v>
      </c>
      <c r="P8" s="2"/>
    </row>
    <row r="9" spans="2:20" x14ac:dyDescent="0.2">
      <c r="P9" s="2"/>
    </row>
    <row r="10" spans="2:20" x14ac:dyDescent="0.2">
      <c r="P10" s="2"/>
    </row>
    <row r="11" spans="2:20" x14ac:dyDescent="0.2">
      <c r="B11">
        <v>15</v>
      </c>
      <c r="C11">
        <v>0</v>
      </c>
      <c r="D11">
        <v>0.63</v>
      </c>
      <c r="E11" t="s">
        <v>16</v>
      </c>
      <c r="F11">
        <v>0.83</v>
      </c>
      <c r="G11" t="s">
        <v>16</v>
      </c>
      <c r="H11">
        <v>0.44</v>
      </c>
      <c r="I11" t="s">
        <v>16</v>
      </c>
      <c r="J11">
        <v>0.17</v>
      </c>
      <c r="K11" t="s">
        <v>16</v>
      </c>
      <c r="L11">
        <v>0.82</v>
      </c>
      <c r="M11" t="s">
        <v>16</v>
      </c>
      <c r="N11">
        <v>0.59</v>
      </c>
      <c r="O11" t="s">
        <v>16</v>
      </c>
      <c r="P11" s="2">
        <f t="shared" si="0"/>
        <v>0.57999999999999996</v>
      </c>
      <c r="Q11" t="s">
        <v>25</v>
      </c>
    </row>
    <row r="12" spans="2:20" x14ac:dyDescent="0.2">
      <c r="B12">
        <v>20</v>
      </c>
      <c r="C12">
        <v>0</v>
      </c>
      <c r="D12">
        <v>0.64</v>
      </c>
      <c r="E12" t="s">
        <v>16</v>
      </c>
      <c r="F12">
        <v>0.86</v>
      </c>
      <c r="G12" t="s">
        <v>16</v>
      </c>
      <c r="H12">
        <v>0.46</v>
      </c>
      <c r="I12" t="s">
        <v>16</v>
      </c>
      <c r="J12">
        <v>0.18</v>
      </c>
      <c r="K12" t="s">
        <v>16</v>
      </c>
      <c r="L12">
        <v>0.71</v>
      </c>
      <c r="M12" t="s">
        <v>16</v>
      </c>
      <c r="N12">
        <v>0.61</v>
      </c>
      <c r="O12" t="s">
        <v>16</v>
      </c>
      <c r="P12" s="2">
        <f t="shared" si="0"/>
        <v>0.57666666666666666</v>
      </c>
    </row>
    <row r="13" spans="2:20" x14ac:dyDescent="0.2">
      <c r="B13">
        <v>30</v>
      </c>
      <c r="C13">
        <v>0</v>
      </c>
      <c r="D13">
        <v>0.63</v>
      </c>
      <c r="E13" t="s">
        <v>16</v>
      </c>
      <c r="F13">
        <v>0.89</v>
      </c>
      <c r="G13" t="s">
        <v>16</v>
      </c>
      <c r="H13">
        <v>0.48</v>
      </c>
      <c r="I13" t="s">
        <v>16</v>
      </c>
      <c r="J13">
        <v>0.19</v>
      </c>
      <c r="K13" t="s">
        <v>16</v>
      </c>
      <c r="L13">
        <v>0.75</v>
      </c>
      <c r="M13" t="s">
        <v>16</v>
      </c>
      <c r="N13">
        <v>0.64</v>
      </c>
      <c r="O13" t="s">
        <v>16</v>
      </c>
      <c r="P13" s="2">
        <f t="shared" si="0"/>
        <v>0.59666666666666668</v>
      </c>
    </row>
    <row r="14" spans="2:20" x14ac:dyDescent="0.2">
      <c r="B14">
        <v>45</v>
      </c>
      <c r="C14">
        <v>0</v>
      </c>
      <c r="D14">
        <v>0.63</v>
      </c>
      <c r="E14" t="s">
        <v>16</v>
      </c>
      <c r="F14">
        <v>0.89</v>
      </c>
      <c r="G14" t="s">
        <v>16</v>
      </c>
      <c r="H14">
        <v>0.5</v>
      </c>
      <c r="I14" t="s">
        <v>16</v>
      </c>
      <c r="J14">
        <v>0.19</v>
      </c>
      <c r="K14" t="s">
        <v>16</v>
      </c>
      <c r="L14">
        <v>0.63</v>
      </c>
      <c r="M14" t="s">
        <v>16</v>
      </c>
      <c r="N14">
        <v>0.62</v>
      </c>
      <c r="O14" t="s">
        <v>16</v>
      </c>
      <c r="P14" s="2">
        <f t="shared" si="0"/>
        <v>0.57666666666666666</v>
      </c>
    </row>
    <row r="15" spans="2:20" x14ac:dyDescent="0.2">
      <c r="B15">
        <v>60</v>
      </c>
      <c r="C15">
        <v>0</v>
      </c>
      <c r="D15">
        <v>0.67</v>
      </c>
      <c r="E15" t="s">
        <v>16</v>
      </c>
      <c r="F15">
        <v>0.89</v>
      </c>
      <c r="G15" t="s">
        <v>16</v>
      </c>
      <c r="H15">
        <v>0.48</v>
      </c>
      <c r="I15" t="s">
        <v>16</v>
      </c>
      <c r="J15">
        <v>0.19</v>
      </c>
      <c r="K15" t="s">
        <v>16</v>
      </c>
      <c r="L15">
        <v>0.54</v>
      </c>
      <c r="M15" t="s">
        <v>16</v>
      </c>
      <c r="N15">
        <v>0.61</v>
      </c>
      <c r="O15" t="s">
        <v>16</v>
      </c>
      <c r="P15" s="2">
        <f t="shared" si="0"/>
        <v>0.56333333333333335</v>
      </c>
    </row>
    <row r="16" spans="2:20" x14ac:dyDescent="0.2">
      <c r="B16">
        <v>90</v>
      </c>
      <c r="C16">
        <v>0</v>
      </c>
      <c r="D16">
        <v>0.59</v>
      </c>
      <c r="E16" t="s">
        <v>16</v>
      </c>
      <c r="F16">
        <v>0.87</v>
      </c>
      <c r="G16" t="s">
        <v>16</v>
      </c>
      <c r="H16">
        <v>0.47</v>
      </c>
      <c r="I16" t="s">
        <v>16</v>
      </c>
      <c r="J16">
        <v>0.19</v>
      </c>
      <c r="K16" t="s">
        <v>16</v>
      </c>
      <c r="L16">
        <v>0.62</v>
      </c>
      <c r="M16" t="s">
        <v>16</v>
      </c>
      <c r="N16">
        <v>0.62</v>
      </c>
      <c r="O16" t="s">
        <v>16</v>
      </c>
      <c r="P16" s="2">
        <f t="shared" si="0"/>
        <v>0.56000000000000005</v>
      </c>
    </row>
    <row r="17" spans="2:17" x14ac:dyDescent="0.2">
      <c r="B17" t="s">
        <v>19</v>
      </c>
      <c r="C17">
        <v>0</v>
      </c>
      <c r="D17">
        <v>0.63</v>
      </c>
      <c r="E17" t="s">
        <v>17</v>
      </c>
      <c r="F17">
        <v>0.87</v>
      </c>
      <c r="G17" t="s">
        <v>17</v>
      </c>
      <c r="H17">
        <v>0.47</v>
      </c>
      <c r="I17" t="s">
        <v>17</v>
      </c>
      <c r="J17">
        <v>0.19</v>
      </c>
      <c r="K17" t="s">
        <v>17</v>
      </c>
      <c r="L17">
        <v>0.68</v>
      </c>
      <c r="M17" t="s">
        <v>17</v>
      </c>
      <c r="N17">
        <v>0.62</v>
      </c>
      <c r="O17" t="s">
        <v>17</v>
      </c>
      <c r="P17" s="2"/>
    </row>
    <row r="18" spans="2:17" x14ac:dyDescent="0.2">
      <c r="P18" s="2"/>
    </row>
    <row r="19" spans="2:17" x14ac:dyDescent="0.2">
      <c r="P19" s="2"/>
    </row>
    <row r="20" spans="2:17" x14ac:dyDescent="0.2">
      <c r="B20">
        <v>15</v>
      </c>
      <c r="C20">
        <v>0</v>
      </c>
      <c r="D20">
        <v>0.63</v>
      </c>
      <c r="E20" t="s">
        <v>16</v>
      </c>
      <c r="F20">
        <v>0.48</v>
      </c>
      <c r="G20" t="s">
        <v>16</v>
      </c>
      <c r="H20">
        <v>0.52</v>
      </c>
      <c r="I20" t="s">
        <v>16</v>
      </c>
      <c r="J20">
        <v>0.28000000000000003</v>
      </c>
      <c r="K20" t="s">
        <v>16</v>
      </c>
      <c r="L20">
        <v>0.48</v>
      </c>
      <c r="M20" t="s">
        <v>16</v>
      </c>
      <c r="N20">
        <v>0.63</v>
      </c>
      <c r="O20" t="s">
        <v>16</v>
      </c>
      <c r="P20" s="2">
        <f t="shared" si="0"/>
        <v>0.5033333333333333</v>
      </c>
      <c r="Q20" t="s">
        <v>26</v>
      </c>
    </row>
    <row r="21" spans="2:17" x14ac:dyDescent="0.2">
      <c r="B21">
        <v>20</v>
      </c>
      <c r="C21">
        <v>0</v>
      </c>
      <c r="D21">
        <v>0.65</v>
      </c>
      <c r="E21" t="s">
        <v>16</v>
      </c>
      <c r="F21">
        <v>0.49</v>
      </c>
      <c r="G21" t="s">
        <v>16</v>
      </c>
      <c r="H21">
        <v>0.54</v>
      </c>
      <c r="I21" t="s">
        <v>16</v>
      </c>
      <c r="J21">
        <v>0.28999999999999998</v>
      </c>
      <c r="K21" t="s">
        <v>16</v>
      </c>
      <c r="L21">
        <v>0.47</v>
      </c>
      <c r="M21" t="s">
        <v>16</v>
      </c>
      <c r="N21">
        <v>0.64</v>
      </c>
      <c r="O21" t="s">
        <v>16</v>
      </c>
      <c r="P21" s="2">
        <f t="shared" si="0"/>
        <v>0.51333333333333342</v>
      </c>
    </row>
    <row r="22" spans="2:17" x14ac:dyDescent="0.2">
      <c r="B22">
        <v>30</v>
      </c>
      <c r="C22">
        <v>0</v>
      </c>
      <c r="D22">
        <v>0.63</v>
      </c>
      <c r="E22" t="s">
        <v>16</v>
      </c>
      <c r="F22">
        <v>0.5</v>
      </c>
      <c r="G22" t="s">
        <v>16</v>
      </c>
      <c r="H22">
        <v>0.56000000000000005</v>
      </c>
      <c r="I22" t="s">
        <v>16</v>
      </c>
      <c r="J22">
        <v>0.3</v>
      </c>
      <c r="K22" t="s">
        <v>16</v>
      </c>
      <c r="L22">
        <v>0.47</v>
      </c>
      <c r="M22" t="s">
        <v>16</v>
      </c>
      <c r="N22">
        <v>0.65</v>
      </c>
      <c r="O22" t="s">
        <v>16</v>
      </c>
      <c r="P22" s="2">
        <f t="shared" si="0"/>
        <v>0.51833333333333331</v>
      </c>
    </row>
    <row r="23" spans="2:17" x14ac:dyDescent="0.2">
      <c r="B23">
        <v>45</v>
      </c>
      <c r="C23">
        <v>0</v>
      </c>
      <c r="D23">
        <v>0.62</v>
      </c>
      <c r="E23" t="s">
        <v>16</v>
      </c>
      <c r="F23">
        <v>0.5</v>
      </c>
      <c r="G23" t="s">
        <v>16</v>
      </c>
      <c r="H23">
        <v>0.56999999999999995</v>
      </c>
      <c r="I23" t="s">
        <v>16</v>
      </c>
      <c r="J23">
        <v>0.3</v>
      </c>
      <c r="K23" t="s">
        <v>16</v>
      </c>
      <c r="L23">
        <v>0.44</v>
      </c>
      <c r="M23" t="s">
        <v>16</v>
      </c>
      <c r="N23">
        <v>0.65</v>
      </c>
      <c r="O23" t="s">
        <v>16</v>
      </c>
      <c r="P23" s="2">
        <f t="shared" si="0"/>
        <v>0.51333333333333331</v>
      </c>
    </row>
    <row r="24" spans="2:17" x14ac:dyDescent="0.2">
      <c r="B24">
        <v>60</v>
      </c>
      <c r="C24">
        <v>0</v>
      </c>
      <c r="D24">
        <v>0.66</v>
      </c>
      <c r="E24" t="s">
        <v>16</v>
      </c>
      <c r="F24">
        <v>0.5</v>
      </c>
      <c r="G24" t="s">
        <v>16</v>
      </c>
      <c r="H24">
        <v>0.55000000000000004</v>
      </c>
      <c r="I24" t="s">
        <v>16</v>
      </c>
      <c r="J24">
        <v>0.31</v>
      </c>
      <c r="K24" t="s">
        <v>16</v>
      </c>
      <c r="L24">
        <v>0.4</v>
      </c>
      <c r="M24" t="s">
        <v>16</v>
      </c>
      <c r="N24">
        <v>0.64</v>
      </c>
      <c r="O24" t="s">
        <v>16</v>
      </c>
      <c r="P24" s="2">
        <f t="shared" si="0"/>
        <v>0.51</v>
      </c>
    </row>
    <row r="25" spans="2:17" x14ac:dyDescent="0.2">
      <c r="B25">
        <v>90</v>
      </c>
      <c r="C25">
        <v>0</v>
      </c>
      <c r="D25">
        <v>0.61</v>
      </c>
      <c r="E25" t="s">
        <v>16</v>
      </c>
      <c r="F25">
        <v>0.5</v>
      </c>
      <c r="G25" t="s">
        <v>16</v>
      </c>
      <c r="H25">
        <v>0.55000000000000004</v>
      </c>
      <c r="I25" t="s">
        <v>16</v>
      </c>
      <c r="J25">
        <v>0.3</v>
      </c>
      <c r="K25" t="s">
        <v>16</v>
      </c>
      <c r="L25">
        <v>0.43</v>
      </c>
      <c r="M25" t="s">
        <v>16</v>
      </c>
      <c r="N25">
        <v>0.65</v>
      </c>
      <c r="O25" t="s">
        <v>16</v>
      </c>
      <c r="P25" s="2">
        <f t="shared" si="0"/>
        <v>0.50666666666666671</v>
      </c>
    </row>
    <row r="26" spans="2:17" x14ac:dyDescent="0.2">
      <c r="B26" t="s">
        <v>19</v>
      </c>
      <c r="C26">
        <v>0</v>
      </c>
      <c r="D26">
        <v>0.63</v>
      </c>
      <c r="E26" t="s">
        <v>17</v>
      </c>
      <c r="F26">
        <v>0.49</v>
      </c>
      <c r="G26" t="s">
        <v>17</v>
      </c>
      <c r="H26">
        <v>0.55000000000000004</v>
      </c>
      <c r="I26" t="s">
        <v>17</v>
      </c>
      <c r="J26">
        <v>0.3</v>
      </c>
      <c r="K26" t="s">
        <v>17</v>
      </c>
      <c r="L26">
        <v>0.45</v>
      </c>
      <c r="M26" t="s">
        <v>17</v>
      </c>
      <c r="N26">
        <v>0.64</v>
      </c>
      <c r="O26" t="s">
        <v>17</v>
      </c>
      <c r="P26" s="2"/>
    </row>
    <row r="27" spans="2:17" x14ac:dyDescent="0.2">
      <c r="P27" s="2"/>
    </row>
    <row r="28" spans="2:17" x14ac:dyDescent="0.2">
      <c r="P28" s="2"/>
    </row>
    <row r="29" spans="2:17" x14ac:dyDescent="0.2">
      <c r="B29">
        <v>15</v>
      </c>
      <c r="C29">
        <v>0</v>
      </c>
      <c r="D29">
        <v>0.5</v>
      </c>
      <c r="E29" t="s">
        <v>16</v>
      </c>
      <c r="F29">
        <v>0.17</v>
      </c>
      <c r="G29" t="s">
        <v>16</v>
      </c>
      <c r="H29">
        <v>0.39</v>
      </c>
      <c r="I29" t="s">
        <v>16</v>
      </c>
      <c r="J29">
        <v>0.21</v>
      </c>
      <c r="K29" t="s">
        <v>16</v>
      </c>
      <c r="L29">
        <v>0.15</v>
      </c>
      <c r="M29" t="s">
        <v>16</v>
      </c>
      <c r="N29">
        <v>0.5</v>
      </c>
      <c r="O29" t="s">
        <v>16</v>
      </c>
      <c r="P29" s="2">
        <f t="shared" si="0"/>
        <v>0.32</v>
      </c>
      <c r="Q29" t="s">
        <v>27</v>
      </c>
    </row>
    <row r="30" spans="2:17" x14ac:dyDescent="0.2">
      <c r="B30">
        <v>20</v>
      </c>
      <c r="C30">
        <v>0</v>
      </c>
      <c r="D30">
        <v>0.52</v>
      </c>
      <c r="E30" t="s">
        <v>16</v>
      </c>
      <c r="F30">
        <v>0.16</v>
      </c>
      <c r="G30" t="s">
        <v>16</v>
      </c>
      <c r="H30">
        <v>0.41</v>
      </c>
      <c r="I30" t="s">
        <v>16</v>
      </c>
      <c r="J30">
        <v>0.22</v>
      </c>
      <c r="K30" t="s">
        <v>16</v>
      </c>
      <c r="L30">
        <v>0.16</v>
      </c>
      <c r="M30" t="s">
        <v>16</v>
      </c>
      <c r="N30">
        <v>0.52</v>
      </c>
      <c r="O30" t="s">
        <v>16</v>
      </c>
      <c r="P30" s="2">
        <f t="shared" si="0"/>
        <v>0.33166666666666667</v>
      </c>
    </row>
    <row r="31" spans="2:17" x14ac:dyDescent="0.2">
      <c r="B31">
        <v>30</v>
      </c>
      <c r="C31">
        <v>0</v>
      </c>
      <c r="D31">
        <v>0.49</v>
      </c>
      <c r="E31" t="s">
        <v>16</v>
      </c>
      <c r="F31">
        <v>0.18</v>
      </c>
      <c r="G31" t="s">
        <v>16</v>
      </c>
      <c r="H31">
        <v>0.43</v>
      </c>
      <c r="I31" t="s">
        <v>16</v>
      </c>
      <c r="J31">
        <v>0.22</v>
      </c>
      <c r="K31" t="s">
        <v>16</v>
      </c>
      <c r="L31">
        <v>0.16</v>
      </c>
      <c r="M31" t="s">
        <v>16</v>
      </c>
      <c r="N31">
        <v>0.53</v>
      </c>
      <c r="O31" t="s">
        <v>16</v>
      </c>
      <c r="P31" s="2">
        <f t="shared" si="0"/>
        <v>0.33499999999999996</v>
      </c>
    </row>
    <row r="32" spans="2:17" x14ac:dyDescent="0.2">
      <c r="B32">
        <v>45</v>
      </c>
      <c r="C32">
        <v>0</v>
      </c>
      <c r="D32">
        <v>0.48</v>
      </c>
      <c r="E32" t="s">
        <v>16</v>
      </c>
      <c r="F32">
        <v>0.18</v>
      </c>
      <c r="G32" t="s">
        <v>16</v>
      </c>
      <c r="H32">
        <v>0.44</v>
      </c>
      <c r="I32" t="s">
        <v>16</v>
      </c>
      <c r="J32">
        <v>0.22</v>
      </c>
      <c r="K32" t="s">
        <v>16</v>
      </c>
      <c r="L32">
        <v>0.14000000000000001</v>
      </c>
      <c r="M32" t="s">
        <v>16</v>
      </c>
      <c r="N32">
        <v>0.52</v>
      </c>
      <c r="O32" t="s">
        <v>16</v>
      </c>
      <c r="P32" s="2">
        <f t="shared" si="0"/>
        <v>0.33</v>
      </c>
    </row>
    <row r="33" spans="1:17" x14ac:dyDescent="0.2">
      <c r="B33">
        <v>60</v>
      </c>
      <c r="C33">
        <v>0</v>
      </c>
      <c r="D33">
        <v>0.53</v>
      </c>
      <c r="E33" t="s">
        <v>16</v>
      </c>
      <c r="F33">
        <v>0.19</v>
      </c>
      <c r="G33" t="s">
        <v>16</v>
      </c>
      <c r="H33">
        <v>0.42</v>
      </c>
      <c r="I33" t="s">
        <v>16</v>
      </c>
      <c r="J33">
        <v>0.22</v>
      </c>
      <c r="K33" t="s">
        <v>16</v>
      </c>
      <c r="L33">
        <v>0.1</v>
      </c>
      <c r="M33" t="s">
        <v>16</v>
      </c>
      <c r="N33">
        <v>0.52</v>
      </c>
      <c r="O33" t="s">
        <v>16</v>
      </c>
      <c r="P33" s="2">
        <f t="shared" si="0"/>
        <v>0.33</v>
      </c>
    </row>
    <row r="34" spans="1:17" x14ac:dyDescent="0.2">
      <c r="B34">
        <v>90</v>
      </c>
      <c r="C34">
        <v>0</v>
      </c>
      <c r="D34">
        <v>0.47</v>
      </c>
      <c r="E34" t="s">
        <v>16</v>
      </c>
      <c r="F34">
        <v>0.18</v>
      </c>
      <c r="G34" t="s">
        <v>16</v>
      </c>
      <c r="H34">
        <v>0.42</v>
      </c>
      <c r="I34" t="s">
        <v>16</v>
      </c>
      <c r="J34">
        <v>0.22</v>
      </c>
      <c r="K34" t="s">
        <v>16</v>
      </c>
      <c r="L34">
        <v>0.12</v>
      </c>
      <c r="M34" t="s">
        <v>16</v>
      </c>
      <c r="N34">
        <v>0.52</v>
      </c>
      <c r="O34" t="s">
        <v>16</v>
      </c>
      <c r="P34" s="2">
        <f t="shared" si="0"/>
        <v>0.3216666666666666</v>
      </c>
    </row>
    <row r="35" spans="1:17" x14ac:dyDescent="0.2">
      <c r="B35" t="s">
        <v>19</v>
      </c>
      <c r="C35">
        <v>0</v>
      </c>
      <c r="D35">
        <v>0.5</v>
      </c>
      <c r="E35" t="s">
        <v>17</v>
      </c>
      <c r="F35">
        <v>0.18</v>
      </c>
      <c r="G35" t="s">
        <v>17</v>
      </c>
      <c r="H35">
        <v>0.42</v>
      </c>
      <c r="I35" t="s">
        <v>17</v>
      </c>
      <c r="J35">
        <v>0.22</v>
      </c>
      <c r="K35" t="s">
        <v>17</v>
      </c>
      <c r="L35">
        <v>0.14000000000000001</v>
      </c>
      <c r="M35" t="s">
        <v>17</v>
      </c>
      <c r="N35">
        <v>0.52</v>
      </c>
      <c r="O35" t="s">
        <v>17</v>
      </c>
      <c r="P35" s="2"/>
    </row>
    <row r="36" spans="1:17" x14ac:dyDescent="0.2">
      <c r="P36" s="2"/>
    </row>
    <row r="37" spans="1:17" x14ac:dyDescent="0.2">
      <c r="B37">
        <v>15</v>
      </c>
      <c r="C37">
        <v>0.5</v>
      </c>
      <c r="D37">
        <v>0.77</v>
      </c>
      <c r="E37" t="s">
        <v>16</v>
      </c>
      <c r="F37">
        <v>0.64</v>
      </c>
      <c r="G37" t="s">
        <v>16</v>
      </c>
      <c r="H37">
        <v>0.78</v>
      </c>
      <c r="I37" t="s">
        <v>16</v>
      </c>
      <c r="J37">
        <v>0.57999999999999996</v>
      </c>
      <c r="K37" t="s">
        <v>16</v>
      </c>
      <c r="L37">
        <v>0.61</v>
      </c>
      <c r="M37" t="s">
        <v>16</v>
      </c>
      <c r="N37">
        <v>0.74</v>
      </c>
      <c r="O37" t="s">
        <v>16</v>
      </c>
      <c r="P37" s="2">
        <f t="shared" si="0"/>
        <v>0.68666666666666665</v>
      </c>
      <c r="Q37" t="s">
        <v>28</v>
      </c>
    </row>
    <row r="38" spans="1:17" x14ac:dyDescent="0.2">
      <c r="B38">
        <v>20</v>
      </c>
      <c r="C38">
        <v>0.5</v>
      </c>
      <c r="D38">
        <v>0.78</v>
      </c>
      <c r="E38" t="s">
        <v>16</v>
      </c>
      <c r="F38">
        <v>0.64</v>
      </c>
      <c r="G38" t="s">
        <v>16</v>
      </c>
      <c r="H38">
        <v>0.79</v>
      </c>
      <c r="I38" t="s">
        <v>16</v>
      </c>
      <c r="J38">
        <v>0.57999999999999996</v>
      </c>
      <c r="K38" t="s">
        <v>16</v>
      </c>
      <c r="L38">
        <v>0.61</v>
      </c>
      <c r="M38" t="s">
        <v>16</v>
      </c>
      <c r="N38">
        <v>0.76</v>
      </c>
      <c r="O38" t="s">
        <v>16</v>
      </c>
      <c r="P38" s="2">
        <f t="shared" si="0"/>
        <v>0.69333333333333336</v>
      </c>
    </row>
    <row r="39" spans="1:17" x14ac:dyDescent="0.2">
      <c r="B39">
        <v>30</v>
      </c>
      <c r="C39">
        <v>0.5</v>
      </c>
      <c r="D39">
        <v>0.77</v>
      </c>
      <c r="E39" t="s">
        <v>16</v>
      </c>
      <c r="F39">
        <v>0.64</v>
      </c>
      <c r="G39" t="s">
        <v>16</v>
      </c>
      <c r="H39">
        <v>0.8</v>
      </c>
      <c r="I39" t="s">
        <v>16</v>
      </c>
      <c r="J39">
        <v>0.57999999999999996</v>
      </c>
      <c r="K39" t="s">
        <v>16</v>
      </c>
      <c r="L39">
        <v>0.61</v>
      </c>
      <c r="M39" t="s">
        <v>16</v>
      </c>
      <c r="N39">
        <v>0.77</v>
      </c>
      <c r="O39" t="s">
        <v>16</v>
      </c>
      <c r="P39" s="2">
        <f t="shared" si="0"/>
        <v>0.69499999999999995</v>
      </c>
    </row>
    <row r="40" spans="1:17" x14ac:dyDescent="0.2">
      <c r="B40">
        <v>45</v>
      </c>
      <c r="C40">
        <v>0.5</v>
      </c>
      <c r="D40">
        <v>0.75</v>
      </c>
      <c r="E40" t="s">
        <v>16</v>
      </c>
      <c r="F40">
        <v>0.65</v>
      </c>
      <c r="G40" t="s">
        <v>16</v>
      </c>
      <c r="H40">
        <v>0.81</v>
      </c>
      <c r="I40" t="s">
        <v>16</v>
      </c>
      <c r="J40">
        <v>0.57999999999999996</v>
      </c>
      <c r="K40" t="s">
        <v>16</v>
      </c>
      <c r="L40">
        <v>0.59</v>
      </c>
      <c r="M40" t="s">
        <v>16</v>
      </c>
      <c r="N40">
        <v>0.76</v>
      </c>
      <c r="O40" t="s">
        <v>16</v>
      </c>
      <c r="P40" s="2">
        <f t="shared" si="0"/>
        <v>0.69</v>
      </c>
    </row>
    <row r="41" spans="1:17" x14ac:dyDescent="0.2">
      <c r="B41">
        <v>60</v>
      </c>
      <c r="C41">
        <v>0.5</v>
      </c>
      <c r="D41">
        <v>0.79</v>
      </c>
      <c r="E41" t="s">
        <v>16</v>
      </c>
      <c r="F41">
        <v>0.65</v>
      </c>
      <c r="G41" t="s">
        <v>16</v>
      </c>
      <c r="H41">
        <v>0.81</v>
      </c>
      <c r="I41" t="s">
        <v>16</v>
      </c>
      <c r="J41">
        <v>0.59</v>
      </c>
      <c r="K41" t="s">
        <v>16</v>
      </c>
      <c r="L41">
        <v>0.56000000000000005</v>
      </c>
      <c r="M41" t="s">
        <v>16</v>
      </c>
      <c r="N41">
        <v>0.76</v>
      </c>
      <c r="O41" t="s">
        <v>16</v>
      </c>
      <c r="P41" s="2">
        <f t="shared" si="0"/>
        <v>0.69333333333333336</v>
      </c>
    </row>
    <row r="42" spans="1:17" x14ac:dyDescent="0.2">
      <c r="B42">
        <v>90</v>
      </c>
      <c r="C42">
        <v>0.5</v>
      </c>
      <c r="D42">
        <v>0.75</v>
      </c>
      <c r="E42" t="s">
        <v>16</v>
      </c>
      <c r="F42">
        <v>0.65</v>
      </c>
      <c r="G42" t="s">
        <v>16</v>
      </c>
      <c r="H42">
        <v>0.8</v>
      </c>
      <c r="I42" t="s">
        <v>16</v>
      </c>
      <c r="J42">
        <v>0.57999999999999996</v>
      </c>
      <c r="K42" t="s">
        <v>16</v>
      </c>
      <c r="L42">
        <v>0.57999999999999996</v>
      </c>
      <c r="M42" t="s">
        <v>16</v>
      </c>
      <c r="N42">
        <v>0.76</v>
      </c>
      <c r="O42" t="s">
        <v>16</v>
      </c>
      <c r="P42" s="2">
        <f t="shared" si="0"/>
        <v>0.68666666666666665</v>
      </c>
    </row>
    <row r="43" spans="1:17" x14ac:dyDescent="0.2">
      <c r="B43" t="s">
        <v>19</v>
      </c>
      <c r="C43">
        <v>0.5</v>
      </c>
      <c r="D43">
        <v>0.77</v>
      </c>
      <c r="E43" t="s">
        <v>17</v>
      </c>
      <c r="F43">
        <v>0.65</v>
      </c>
      <c r="G43" t="s">
        <v>17</v>
      </c>
      <c r="H43">
        <v>0.8</v>
      </c>
      <c r="I43" t="s">
        <v>17</v>
      </c>
      <c r="J43">
        <v>0.57999999999999996</v>
      </c>
      <c r="K43" t="s">
        <v>17</v>
      </c>
      <c r="L43">
        <v>0.59</v>
      </c>
      <c r="M43" t="s">
        <v>17</v>
      </c>
      <c r="N43">
        <v>0.76</v>
      </c>
      <c r="O43" t="s">
        <v>17</v>
      </c>
      <c r="P43" s="2">
        <f t="shared" si="0"/>
        <v>0.69166666666666654</v>
      </c>
    </row>
    <row r="44" spans="1:17" x14ac:dyDescent="0.2">
      <c r="P44" s="2"/>
    </row>
    <row r="45" spans="1:17" x14ac:dyDescent="0.2">
      <c r="B45" t="s">
        <v>29</v>
      </c>
      <c r="D45">
        <f>AVERAGE(D8,D17,D26,D35,D43)</f>
        <v>0.63400000000000001</v>
      </c>
      <c r="F45">
        <f>AVERAGE(F8,F17,F26,F35,F43)</f>
        <v>0.50800000000000001</v>
      </c>
      <c r="H45">
        <f>AVERAGE(H8,H17,H26,H35,H43)</f>
        <v>0.58000000000000007</v>
      </c>
      <c r="J45">
        <f>AVERAGE(J8,J17,J26,J35,J43)</f>
        <v>0.41399999999999998</v>
      </c>
      <c r="L45">
        <f>AVERAGE(L8,L17,L26,L35,L43)</f>
        <v>0.43999999999999995</v>
      </c>
      <c r="N45">
        <f>AVERAGE(N8,N17,N26,N35,N43)</f>
        <v>0.64399999999999991</v>
      </c>
      <c r="P45" s="2">
        <f t="shared" si="0"/>
        <v>0.53666666666666663</v>
      </c>
    </row>
    <row r="48" spans="1:17" x14ac:dyDescent="0.2">
      <c r="A48" t="s">
        <v>30</v>
      </c>
      <c r="B48">
        <v>15</v>
      </c>
      <c r="C48" t="str">
        <f>C20&amp;" ("&amp;TEXT(C2,"0.00") &amp; "/" &amp;TEXT(C11,"0.00") &amp;    ")"</f>
        <v>0 (0.00/0.00)</v>
      </c>
      <c r="D48" t="str">
        <f t="shared" ref="D48:P48" si="1">D20&amp;" ("&amp;TEXT(D2,"0.00") &amp; "/" &amp;TEXT(D11,"0.00") &amp;    ")"</f>
        <v>0.63 (0.64/0.63)</v>
      </c>
      <c r="E48" t="str">
        <f t="shared" si="1"/>
        <v>v (v/v)</v>
      </c>
      <c r="F48" t="str">
        <f t="shared" si="1"/>
        <v>0.48 (0.35/0.83)</v>
      </c>
      <c r="G48" t="str">
        <f t="shared" si="1"/>
        <v>v (v/v)</v>
      </c>
      <c r="H48" t="str">
        <f t="shared" si="1"/>
        <v>0.52 (0.65/0.44)</v>
      </c>
      <c r="I48" t="str">
        <f t="shared" si="1"/>
        <v>v (v/v)</v>
      </c>
      <c r="J48" t="str">
        <f t="shared" si="1"/>
        <v>0.28 (0.79/0.17)</v>
      </c>
      <c r="K48" t="str">
        <f t="shared" si="1"/>
        <v>v (v/v)</v>
      </c>
      <c r="L48" t="str">
        <f t="shared" si="1"/>
        <v>0.48 (0.34/0.82)</v>
      </c>
      <c r="M48" t="str">
        <f t="shared" si="1"/>
        <v>v (v/v)</v>
      </c>
      <c r="N48" t="str">
        <f t="shared" si="1"/>
        <v>0.63 (0.68/0.59)</v>
      </c>
      <c r="O48" t="str">
        <f t="shared" si="1"/>
        <v>v (v/v)</v>
      </c>
      <c r="P48" t="str">
        <f>P20&amp;" ("&amp;TEXT(P2,"0.00") &amp; "/" &amp;TEXT(P11,"0.00") &amp;    ")"</f>
        <v>0.503333333333333 (0.58/0.58)</v>
      </c>
    </row>
    <row r="49" spans="2:16" x14ac:dyDescent="0.2">
      <c r="B49">
        <v>20</v>
      </c>
      <c r="C49" t="str">
        <f t="shared" ref="C49:P49" si="2">C21&amp;" ("&amp;TEXT(C3,"0.00") &amp; "/" &amp;TEXT(C12,"0.00") &amp;    ")"</f>
        <v>0 (0.00/0.00)</v>
      </c>
      <c r="D49" t="str">
        <f t="shared" si="2"/>
        <v>0.65 (0.66/0.64)</v>
      </c>
      <c r="E49" t="str">
        <f t="shared" si="2"/>
        <v>v (v/v)</v>
      </c>
      <c r="F49" t="str">
        <f t="shared" si="2"/>
        <v>0.49 (0.34/0.86)</v>
      </c>
      <c r="G49" t="str">
        <f t="shared" si="2"/>
        <v>v (v/v)</v>
      </c>
      <c r="H49" t="str">
        <f t="shared" si="2"/>
        <v>0.54 (0.66/0.46)</v>
      </c>
      <c r="I49" t="str">
        <f t="shared" si="2"/>
        <v>v (v/v)</v>
      </c>
      <c r="J49" t="str">
        <f t="shared" si="2"/>
        <v>0.29 (0.80/0.18)</v>
      </c>
      <c r="K49" t="str">
        <f t="shared" si="2"/>
        <v>v (v/v)</v>
      </c>
      <c r="L49" t="str">
        <f t="shared" si="2"/>
        <v>0.47 (0.35/0.71)</v>
      </c>
      <c r="M49" t="str">
        <f t="shared" si="2"/>
        <v>v (v/v)</v>
      </c>
      <c r="N49" t="str">
        <f t="shared" si="2"/>
        <v>0.64 (0.68/0.61)</v>
      </c>
      <c r="O49" t="str">
        <f t="shared" si="2"/>
        <v>v (v/v)</v>
      </c>
      <c r="P49" t="str">
        <f t="shared" si="2"/>
        <v>0.513333333333333 (0.58/0.58)</v>
      </c>
    </row>
    <row r="50" spans="2:16" x14ac:dyDescent="0.2">
      <c r="B50">
        <v>30</v>
      </c>
      <c r="C50" t="str">
        <f t="shared" ref="C50:P50" si="3">C22&amp;" ("&amp;TEXT(C4,"0.00") &amp; "/" &amp;TEXT(C13,"0.00") &amp;    ")"</f>
        <v>0 (0.00/0.00)</v>
      </c>
      <c r="D50" t="str">
        <f t="shared" si="3"/>
        <v>0.63 (0.63/0.63)</v>
      </c>
      <c r="E50" t="str">
        <f t="shared" si="3"/>
        <v>v (v/v)</v>
      </c>
      <c r="F50" t="str">
        <f t="shared" si="3"/>
        <v>0.5 (0.35/0.89)</v>
      </c>
      <c r="G50" t="str">
        <f t="shared" si="3"/>
        <v>v (v/v)</v>
      </c>
      <c r="H50" t="str">
        <f t="shared" si="3"/>
        <v>0.56 (0.66/0.48)</v>
      </c>
      <c r="I50" t="str">
        <f t="shared" si="3"/>
        <v>v (v/v)</v>
      </c>
      <c r="J50" t="str">
        <f t="shared" si="3"/>
        <v>0.3 (0.77/0.19)</v>
      </c>
      <c r="K50" t="str">
        <f t="shared" si="3"/>
        <v>v (v/v)</v>
      </c>
      <c r="L50" t="str">
        <f t="shared" si="3"/>
        <v>0.47 (0.35/0.75)</v>
      </c>
      <c r="M50" t="str">
        <f t="shared" si="3"/>
        <v>v (v/v)</v>
      </c>
      <c r="N50" t="str">
        <f t="shared" si="3"/>
        <v>0.65 (0.68/0.64)</v>
      </c>
      <c r="O50" t="str">
        <f t="shared" si="3"/>
        <v>v (v/v)</v>
      </c>
      <c r="P50" t="str">
        <f t="shared" si="3"/>
        <v>0.518333333333333 (0.57/0.60)</v>
      </c>
    </row>
    <row r="51" spans="2:16" x14ac:dyDescent="0.2">
      <c r="B51">
        <v>45</v>
      </c>
      <c r="C51" t="str">
        <f t="shared" ref="C51:P51" si="4">C23&amp;" ("&amp;TEXT(C5,"0.00") &amp; "/" &amp;TEXT(C14,"0.00") &amp;    ")"</f>
        <v>0 (0.00/0.00)</v>
      </c>
      <c r="D51" t="str">
        <f t="shared" si="4"/>
        <v>0.62 (0.63/0.63)</v>
      </c>
      <c r="E51" t="str">
        <f t="shared" si="4"/>
        <v>v (v/v)</v>
      </c>
      <c r="F51" t="str">
        <f t="shared" si="4"/>
        <v>0.5 (0.35/0.89)</v>
      </c>
      <c r="G51" t="str">
        <f t="shared" si="4"/>
        <v>v (v/v)</v>
      </c>
      <c r="H51" t="str">
        <f t="shared" si="4"/>
        <v>0.57 (0.67/0.50)</v>
      </c>
      <c r="I51" t="str">
        <f t="shared" si="4"/>
        <v>v (v/v)</v>
      </c>
      <c r="J51" t="str">
        <f t="shared" si="4"/>
        <v>0.3 (0.78/0.19)</v>
      </c>
      <c r="K51" t="str">
        <f t="shared" si="4"/>
        <v>v (v/v)</v>
      </c>
      <c r="L51" t="str">
        <f t="shared" si="4"/>
        <v>0.44 (0.34/0.63)</v>
      </c>
      <c r="M51" t="str">
        <f t="shared" si="4"/>
        <v>v (v/v)</v>
      </c>
      <c r="N51" t="str">
        <f t="shared" si="4"/>
        <v>0.65 (0.68/0.62)</v>
      </c>
      <c r="O51" t="str">
        <f t="shared" si="4"/>
        <v>v (v/v)</v>
      </c>
      <c r="P51" t="str">
        <f t="shared" si="4"/>
        <v>0.513333333333333 (0.58/0.58)</v>
      </c>
    </row>
    <row r="52" spans="2:16" x14ac:dyDescent="0.2">
      <c r="B52">
        <v>60</v>
      </c>
      <c r="C52" t="str">
        <f t="shared" ref="C52:P52" si="5">C24&amp;" ("&amp;TEXT(C6,"0.00") &amp; "/" &amp;TEXT(C15,"0.00") &amp;    ")"</f>
        <v>0 (0.00/0.00)</v>
      </c>
      <c r="D52" t="str">
        <f t="shared" si="5"/>
        <v>0.66 (0.65/0.67)</v>
      </c>
      <c r="E52" t="str">
        <f t="shared" si="5"/>
        <v>v (v/v)</v>
      </c>
      <c r="F52" t="str">
        <f t="shared" si="5"/>
        <v>0.5 (0.35/0.89)</v>
      </c>
      <c r="G52" t="str">
        <f t="shared" si="5"/>
        <v>v (v/v)</v>
      </c>
      <c r="H52" t="str">
        <f t="shared" si="5"/>
        <v>0.55 (0.67/0.48)</v>
      </c>
      <c r="I52" t="str">
        <f t="shared" si="5"/>
        <v>v (v/v)</v>
      </c>
      <c r="J52" t="str">
        <f t="shared" si="5"/>
        <v>0.31 (0.77/0.19)</v>
      </c>
      <c r="K52" t="str">
        <f t="shared" si="5"/>
        <v>v (v/v)</v>
      </c>
      <c r="L52" t="str">
        <f t="shared" si="5"/>
        <v>0.4 (0.32/0.54)</v>
      </c>
      <c r="M52" t="str">
        <f t="shared" si="5"/>
        <v>v (v/v)</v>
      </c>
      <c r="N52" t="str">
        <f t="shared" si="5"/>
        <v>0.64 (0.68/0.61)</v>
      </c>
      <c r="O52" t="str">
        <f t="shared" si="5"/>
        <v>v (v/v)</v>
      </c>
      <c r="P52" t="str">
        <f t="shared" si="5"/>
        <v>0.51 (0.57/0.56)</v>
      </c>
    </row>
    <row r="53" spans="2:16" x14ac:dyDescent="0.2">
      <c r="B53">
        <v>90</v>
      </c>
      <c r="C53" t="str">
        <f t="shared" ref="C53:P53" si="6">C25&amp;" ("&amp;TEXT(C7,"0.00") &amp; "/" &amp;TEXT(C16,"0.00") &amp;    ")"</f>
        <v>0 (0.00/0.00)</v>
      </c>
      <c r="D53" t="str">
        <f t="shared" si="6"/>
        <v>0.61 (0.64/0.59)</v>
      </c>
      <c r="E53" t="str">
        <f t="shared" si="6"/>
        <v>v (v/v)</v>
      </c>
      <c r="F53" t="str">
        <f t="shared" si="6"/>
        <v>0.5 (0.35/0.87)</v>
      </c>
      <c r="G53" t="str">
        <f t="shared" si="6"/>
        <v>v (v/v)</v>
      </c>
      <c r="H53" t="str">
        <f t="shared" si="6"/>
        <v>0.55 (0.66/0.47)</v>
      </c>
      <c r="I53" t="str">
        <f t="shared" si="6"/>
        <v>v (v/v)</v>
      </c>
      <c r="J53" t="str">
        <f t="shared" si="6"/>
        <v>0.3 (0.76/0.19)</v>
      </c>
      <c r="K53" t="str">
        <f t="shared" si="6"/>
        <v>v (v/v)</v>
      </c>
      <c r="L53" t="str">
        <f t="shared" si="6"/>
        <v>0.43 (0.33/0.62)</v>
      </c>
      <c r="M53" t="str">
        <f t="shared" si="6"/>
        <v>v (v/v)</v>
      </c>
      <c r="N53" t="str">
        <f t="shared" si="6"/>
        <v>0.65 (0.68/0.62)</v>
      </c>
      <c r="O53" t="str">
        <f t="shared" si="6"/>
        <v>v (v/v)</v>
      </c>
      <c r="P53" t="str">
        <f t="shared" si="6"/>
        <v>0.506666666666667 (0.57/0.56)</v>
      </c>
    </row>
    <row r="54" spans="2:16" x14ac:dyDescent="0.2">
      <c r="B54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N8"/>
    </sheetView>
  </sheetViews>
  <sheetFormatPr baseColWidth="10" defaultRowHeight="16" x14ac:dyDescent="0.2"/>
  <sheetData>
    <row r="1" spans="1:14" x14ac:dyDescent="0.2">
      <c r="A1" t="s">
        <v>18</v>
      </c>
      <c r="B1" t="s">
        <v>7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</row>
    <row r="2" spans="1:14" x14ac:dyDescent="0.2">
      <c r="A2">
        <v>15</v>
      </c>
      <c r="B2">
        <v>0</v>
      </c>
      <c r="C2">
        <v>0.5</v>
      </c>
      <c r="D2" t="s">
        <v>16</v>
      </c>
      <c r="E2">
        <v>0.17</v>
      </c>
      <c r="F2" t="s">
        <v>16</v>
      </c>
      <c r="G2">
        <v>0.39</v>
      </c>
      <c r="H2" t="s">
        <v>16</v>
      </c>
      <c r="I2">
        <v>0.21</v>
      </c>
      <c r="J2" t="s">
        <v>16</v>
      </c>
      <c r="K2">
        <v>0.15</v>
      </c>
      <c r="L2" t="s">
        <v>16</v>
      </c>
      <c r="M2">
        <v>0.5</v>
      </c>
      <c r="N2" t="s">
        <v>16</v>
      </c>
    </row>
    <row r="3" spans="1:14" x14ac:dyDescent="0.2">
      <c r="A3">
        <v>20</v>
      </c>
      <c r="B3">
        <v>0</v>
      </c>
      <c r="C3">
        <v>0.52</v>
      </c>
      <c r="D3" t="s">
        <v>16</v>
      </c>
      <c r="E3">
        <v>0.16</v>
      </c>
      <c r="F3" t="s">
        <v>16</v>
      </c>
      <c r="G3">
        <v>0.41</v>
      </c>
      <c r="H3" t="s">
        <v>16</v>
      </c>
      <c r="I3">
        <v>0.22</v>
      </c>
      <c r="J3" t="s">
        <v>16</v>
      </c>
      <c r="K3">
        <v>0.16</v>
      </c>
      <c r="L3" t="s">
        <v>16</v>
      </c>
      <c r="M3">
        <v>0.52</v>
      </c>
      <c r="N3" t="s">
        <v>16</v>
      </c>
    </row>
    <row r="4" spans="1:14" x14ac:dyDescent="0.2">
      <c r="A4">
        <v>30</v>
      </c>
      <c r="B4">
        <v>0</v>
      </c>
      <c r="C4">
        <v>0.49</v>
      </c>
      <c r="D4" t="s">
        <v>16</v>
      </c>
      <c r="E4">
        <v>0.18</v>
      </c>
      <c r="F4" t="s">
        <v>16</v>
      </c>
      <c r="G4">
        <v>0.43</v>
      </c>
      <c r="H4" t="s">
        <v>16</v>
      </c>
      <c r="I4">
        <v>0.22</v>
      </c>
      <c r="J4" t="s">
        <v>16</v>
      </c>
      <c r="K4">
        <v>0.16</v>
      </c>
      <c r="L4" t="s">
        <v>16</v>
      </c>
      <c r="M4">
        <v>0.53</v>
      </c>
      <c r="N4" t="s">
        <v>16</v>
      </c>
    </row>
    <row r="5" spans="1:14" x14ac:dyDescent="0.2">
      <c r="A5">
        <v>45</v>
      </c>
      <c r="B5">
        <v>0</v>
      </c>
      <c r="C5">
        <v>0.48</v>
      </c>
      <c r="D5" t="s">
        <v>16</v>
      </c>
      <c r="E5">
        <v>0.18</v>
      </c>
      <c r="F5" t="s">
        <v>16</v>
      </c>
      <c r="G5">
        <v>0.44</v>
      </c>
      <c r="H5" t="s">
        <v>16</v>
      </c>
      <c r="I5">
        <v>0.22</v>
      </c>
      <c r="J5" t="s">
        <v>16</v>
      </c>
      <c r="K5">
        <v>0.14000000000000001</v>
      </c>
      <c r="L5" t="s">
        <v>16</v>
      </c>
      <c r="M5">
        <v>0.52</v>
      </c>
      <c r="N5" t="s">
        <v>16</v>
      </c>
    </row>
    <row r="6" spans="1:14" x14ac:dyDescent="0.2">
      <c r="A6">
        <v>60</v>
      </c>
      <c r="B6">
        <v>0</v>
      </c>
      <c r="C6">
        <v>0.53</v>
      </c>
      <c r="D6" t="s">
        <v>16</v>
      </c>
      <c r="E6">
        <v>0.19</v>
      </c>
      <c r="F6" t="s">
        <v>16</v>
      </c>
      <c r="G6">
        <v>0.42</v>
      </c>
      <c r="H6" t="s">
        <v>16</v>
      </c>
      <c r="I6">
        <v>0.22</v>
      </c>
      <c r="J6" t="s">
        <v>16</v>
      </c>
      <c r="K6">
        <v>0.1</v>
      </c>
      <c r="L6" t="s">
        <v>16</v>
      </c>
      <c r="M6">
        <v>0.52</v>
      </c>
      <c r="N6" t="s">
        <v>16</v>
      </c>
    </row>
    <row r="7" spans="1:14" x14ac:dyDescent="0.2">
      <c r="A7">
        <v>90</v>
      </c>
      <c r="B7">
        <v>0</v>
      </c>
      <c r="C7">
        <v>0.47</v>
      </c>
      <c r="D7" t="s">
        <v>16</v>
      </c>
      <c r="E7">
        <v>0.18</v>
      </c>
      <c r="F7" t="s">
        <v>16</v>
      </c>
      <c r="G7">
        <v>0.42</v>
      </c>
      <c r="H7" t="s">
        <v>16</v>
      </c>
      <c r="I7">
        <v>0.22</v>
      </c>
      <c r="J7" t="s">
        <v>16</v>
      </c>
      <c r="K7">
        <v>0.12</v>
      </c>
      <c r="L7" t="s">
        <v>16</v>
      </c>
      <c r="M7">
        <v>0.52</v>
      </c>
      <c r="N7" t="s">
        <v>16</v>
      </c>
    </row>
    <row r="8" spans="1:14" x14ac:dyDescent="0.2">
      <c r="A8" t="s">
        <v>19</v>
      </c>
      <c r="B8">
        <v>0</v>
      </c>
      <c r="C8">
        <v>0.5</v>
      </c>
      <c r="D8" t="s">
        <v>17</v>
      </c>
      <c r="E8">
        <v>0.18</v>
      </c>
      <c r="F8" t="s">
        <v>17</v>
      </c>
      <c r="G8">
        <v>0.42</v>
      </c>
      <c r="H8" t="s">
        <v>17</v>
      </c>
      <c r="I8">
        <v>0.22</v>
      </c>
      <c r="J8" t="s">
        <v>17</v>
      </c>
      <c r="K8">
        <v>0.14000000000000001</v>
      </c>
      <c r="L8" t="s">
        <v>17</v>
      </c>
      <c r="M8">
        <v>0.52</v>
      </c>
      <c r="N8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7" sqref="G7"/>
    </sheetView>
  </sheetViews>
  <sheetFormatPr baseColWidth="10" defaultRowHeight="16" x14ac:dyDescent="0.2"/>
  <cols>
    <col min="2" max="2" width="5.83203125" bestFit="1" customWidth="1"/>
    <col min="3" max="3" width="5.1640625" bestFit="1" customWidth="1"/>
    <col min="4" max="4" width="2" bestFit="1" customWidth="1"/>
    <col min="5" max="5" width="10.5" bestFit="1" customWidth="1"/>
    <col min="6" max="6" width="2" bestFit="1" customWidth="1"/>
    <col min="7" max="7" width="7.1640625" bestFit="1" customWidth="1"/>
    <col min="8" max="8" width="2" bestFit="1" customWidth="1"/>
    <col min="9" max="9" width="5.1640625" bestFit="1" customWidth="1"/>
    <col min="10" max="10" width="2" bestFit="1" customWidth="1"/>
    <col min="11" max="11" width="5.1640625" bestFit="1" customWidth="1"/>
    <col min="12" max="12" width="2" bestFit="1" customWidth="1"/>
    <col min="13" max="13" width="5.1640625" bestFit="1" customWidth="1"/>
  </cols>
  <sheetData>
    <row r="1" spans="1:14" x14ac:dyDescent="0.2">
      <c r="A1" t="s">
        <v>18</v>
      </c>
      <c r="B1" t="s">
        <v>7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</row>
    <row r="2" spans="1:14" x14ac:dyDescent="0.2">
      <c r="A2">
        <v>15</v>
      </c>
      <c r="B2">
        <v>0.5</v>
      </c>
      <c r="C2">
        <v>0.77</v>
      </c>
      <c r="D2" t="s">
        <v>16</v>
      </c>
      <c r="E2">
        <v>0.64</v>
      </c>
      <c r="F2" t="s">
        <v>16</v>
      </c>
      <c r="G2">
        <v>0.78</v>
      </c>
      <c r="H2" t="s">
        <v>16</v>
      </c>
      <c r="I2">
        <v>0.57999999999999996</v>
      </c>
      <c r="J2" t="s">
        <v>16</v>
      </c>
      <c r="K2">
        <v>0.61</v>
      </c>
      <c r="L2" t="s">
        <v>16</v>
      </c>
      <c r="M2">
        <v>0.74</v>
      </c>
      <c r="N2" t="s">
        <v>16</v>
      </c>
    </row>
    <row r="3" spans="1:14" x14ac:dyDescent="0.2">
      <c r="A3">
        <v>20</v>
      </c>
      <c r="B3">
        <v>0.5</v>
      </c>
      <c r="C3">
        <v>0.78</v>
      </c>
      <c r="D3" t="s">
        <v>16</v>
      </c>
      <c r="E3">
        <v>0.64</v>
      </c>
      <c r="F3" t="s">
        <v>16</v>
      </c>
      <c r="G3">
        <v>0.79</v>
      </c>
      <c r="H3" t="s">
        <v>16</v>
      </c>
      <c r="I3">
        <v>0.57999999999999996</v>
      </c>
      <c r="J3" t="s">
        <v>16</v>
      </c>
      <c r="K3">
        <v>0.61</v>
      </c>
      <c r="L3" t="s">
        <v>16</v>
      </c>
      <c r="M3">
        <v>0.76</v>
      </c>
      <c r="N3" t="s">
        <v>16</v>
      </c>
    </row>
    <row r="4" spans="1:14" x14ac:dyDescent="0.2">
      <c r="A4">
        <v>30</v>
      </c>
      <c r="B4">
        <v>0.5</v>
      </c>
      <c r="C4">
        <v>0.77</v>
      </c>
      <c r="D4" t="s">
        <v>16</v>
      </c>
      <c r="E4">
        <v>0.64</v>
      </c>
      <c r="F4" t="s">
        <v>16</v>
      </c>
      <c r="G4">
        <v>0.8</v>
      </c>
      <c r="H4" t="s">
        <v>16</v>
      </c>
      <c r="I4">
        <v>0.57999999999999996</v>
      </c>
      <c r="J4" t="s">
        <v>16</v>
      </c>
      <c r="K4">
        <v>0.61</v>
      </c>
      <c r="L4" t="s">
        <v>16</v>
      </c>
      <c r="M4">
        <v>0.77</v>
      </c>
      <c r="N4" t="s">
        <v>16</v>
      </c>
    </row>
    <row r="5" spans="1:14" x14ac:dyDescent="0.2">
      <c r="A5">
        <v>45</v>
      </c>
      <c r="B5">
        <v>0.5</v>
      </c>
      <c r="C5">
        <v>0.75</v>
      </c>
      <c r="D5" t="s">
        <v>16</v>
      </c>
      <c r="E5">
        <v>0.65</v>
      </c>
      <c r="F5" t="s">
        <v>16</v>
      </c>
      <c r="G5">
        <v>0.81</v>
      </c>
      <c r="H5" t="s">
        <v>16</v>
      </c>
      <c r="I5">
        <v>0.57999999999999996</v>
      </c>
      <c r="J5" t="s">
        <v>16</v>
      </c>
      <c r="K5">
        <v>0.59</v>
      </c>
      <c r="L5" t="s">
        <v>16</v>
      </c>
      <c r="M5">
        <v>0.76</v>
      </c>
      <c r="N5" t="s">
        <v>16</v>
      </c>
    </row>
    <row r="6" spans="1:14" x14ac:dyDescent="0.2">
      <c r="A6">
        <v>60</v>
      </c>
      <c r="B6">
        <v>0.5</v>
      </c>
      <c r="C6">
        <v>0.79</v>
      </c>
      <c r="D6" t="s">
        <v>16</v>
      </c>
      <c r="E6">
        <v>0.65</v>
      </c>
      <c r="F6" t="s">
        <v>16</v>
      </c>
      <c r="G6">
        <v>0.81</v>
      </c>
      <c r="H6" t="s">
        <v>16</v>
      </c>
      <c r="I6">
        <v>0.59</v>
      </c>
      <c r="J6" t="s">
        <v>16</v>
      </c>
      <c r="K6">
        <v>0.56000000000000005</v>
      </c>
      <c r="L6" t="s">
        <v>16</v>
      </c>
      <c r="M6">
        <v>0.76</v>
      </c>
      <c r="N6" t="s">
        <v>16</v>
      </c>
    </row>
    <row r="7" spans="1:14" x14ac:dyDescent="0.2">
      <c r="A7">
        <v>90</v>
      </c>
      <c r="B7">
        <v>0.5</v>
      </c>
      <c r="C7">
        <v>0.75</v>
      </c>
      <c r="D7" t="s">
        <v>16</v>
      </c>
      <c r="E7">
        <v>0.65</v>
      </c>
      <c r="F7" t="s">
        <v>16</v>
      </c>
      <c r="G7">
        <v>0.8</v>
      </c>
      <c r="H7" t="s">
        <v>16</v>
      </c>
      <c r="I7">
        <v>0.57999999999999996</v>
      </c>
      <c r="J7" t="s">
        <v>16</v>
      </c>
      <c r="K7">
        <v>0.57999999999999996</v>
      </c>
      <c r="L7" t="s">
        <v>16</v>
      </c>
      <c r="M7">
        <v>0.76</v>
      </c>
      <c r="N7" t="s">
        <v>16</v>
      </c>
    </row>
    <row r="8" spans="1:14" x14ac:dyDescent="0.2">
      <c r="A8" t="s">
        <v>19</v>
      </c>
      <c r="B8">
        <v>0.5</v>
      </c>
      <c r="C8">
        <v>0.77</v>
      </c>
      <c r="D8" t="s">
        <v>17</v>
      </c>
      <c r="E8">
        <v>0.65</v>
      </c>
      <c r="F8" t="s">
        <v>17</v>
      </c>
      <c r="G8">
        <v>0.8</v>
      </c>
      <c r="H8" t="s">
        <v>17</v>
      </c>
      <c r="I8">
        <v>0.57999999999999996</v>
      </c>
      <c r="J8" t="s">
        <v>17</v>
      </c>
      <c r="K8">
        <v>0.59</v>
      </c>
      <c r="L8" t="s">
        <v>17</v>
      </c>
      <c r="M8">
        <v>0.76</v>
      </c>
      <c r="N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6" sqref="C16"/>
    </sheetView>
  </sheetViews>
  <sheetFormatPr baseColWidth="10" defaultRowHeight="16" x14ac:dyDescent="0.2"/>
  <cols>
    <col min="3" max="3" width="28" bestFit="1" customWidth="1"/>
    <col min="4" max="4" width="11.6640625" bestFit="1" customWidth="1"/>
    <col min="6" max="6" width="14.1640625" bestFit="1" customWidth="1"/>
    <col min="11" max="11" width="27.33203125" bestFit="1" customWidth="1"/>
  </cols>
  <sheetData>
    <row r="1" spans="1:16" x14ac:dyDescent="0.2">
      <c r="B1" t="s">
        <v>18</v>
      </c>
      <c r="C1" t="s">
        <v>52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19</v>
      </c>
      <c r="M1" t="s">
        <v>46</v>
      </c>
      <c r="O1">
        <v>20</v>
      </c>
      <c r="P1">
        <v>30</v>
      </c>
    </row>
    <row r="2" spans="1:16" ht="32" x14ac:dyDescent="0.2">
      <c r="B2">
        <v>20</v>
      </c>
      <c r="C2" t="s">
        <v>46</v>
      </c>
      <c r="D2" s="3" t="s">
        <v>47</v>
      </c>
      <c r="E2" s="3" t="s">
        <v>48</v>
      </c>
      <c r="F2" s="3" t="s">
        <v>49</v>
      </c>
      <c r="G2" t="s">
        <v>36</v>
      </c>
      <c r="H2" t="s">
        <v>37</v>
      </c>
      <c r="I2" t="s">
        <v>38</v>
      </c>
      <c r="J2" t="s">
        <v>39</v>
      </c>
      <c r="K2" t="s">
        <v>50</v>
      </c>
    </row>
    <row r="3" spans="1:16" x14ac:dyDescent="0.2">
      <c r="B3">
        <v>20</v>
      </c>
      <c r="C3" t="s">
        <v>10</v>
      </c>
      <c r="D3">
        <v>0</v>
      </c>
      <c r="E3">
        <v>0.52</v>
      </c>
      <c r="F3">
        <v>0.16</v>
      </c>
      <c r="G3">
        <v>0.41</v>
      </c>
      <c r="H3">
        <v>0.22</v>
      </c>
      <c r="I3">
        <v>0.16</v>
      </c>
      <c r="J3">
        <v>0.52</v>
      </c>
      <c r="K3" s="2">
        <f t="shared" ref="K3:K4" si="0">AVERAGE(E3:J3)</f>
        <v>0.33166666666666667</v>
      </c>
    </row>
    <row r="4" spans="1:16" x14ac:dyDescent="0.2">
      <c r="B4">
        <v>20</v>
      </c>
      <c r="C4" t="s">
        <v>11</v>
      </c>
      <c r="D4">
        <v>0.5</v>
      </c>
      <c r="E4">
        <v>0.78</v>
      </c>
      <c r="F4">
        <v>0.64</v>
      </c>
      <c r="G4">
        <v>0.79</v>
      </c>
      <c r="H4">
        <v>0.57999999999999996</v>
      </c>
      <c r="I4">
        <v>0.61</v>
      </c>
      <c r="J4">
        <v>0.76</v>
      </c>
      <c r="K4" s="2">
        <f t="shared" si="0"/>
        <v>0.69333333333333336</v>
      </c>
    </row>
    <row r="6" spans="1:16" x14ac:dyDescent="0.2">
      <c r="B6">
        <v>30</v>
      </c>
      <c r="C6" t="s">
        <v>46</v>
      </c>
      <c r="D6" t="s">
        <v>35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45</v>
      </c>
      <c r="K6" t="s">
        <v>51</v>
      </c>
    </row>
    <row r="7" spans="1:16" x14ac:dyDescent="0.2">
      <c r="B7">
        <v>30</v>
      </c>
      <c r="C7" t="s">
        <v>10</v>
      </c>
      <c r="D7">
        <v>0</v>
      </c>
      <c r="E7">
        <v>0.49</v>
      </c>
      <c r="F7">
        <v>0.18</v>
      </c>
      <c r="G7">
        <v>0.43</v>
      </c>
      <c r="H7">
        <v>0.22</v>
      </c>
      <c r="I7">
        <v>0.16</v>
      </c>
      <c r="J7">
        <v>0.53</v>
      </c>
      <c r="K7" s="2">
        <f>AVERAGE(E7:J7)</f>
        <v>0.33499999999999996</v>
      </c>
    </row>
    <row r="8" spans="1:16" x14ac:dyDescent="0.2">
      <c r="B8">
        <v>30</v>
      </c>
      <c r="C8" t="s">
        <v>11</v>
      </c>
      <c r="D8">
        <v>0.5</v>
      </c>
      <c r="E8">
        <v>0.77</v>
      </c>
      <c r="F8">
        <v>0.64</v>
      </c>
      <c r="G8">
        <v>0.8</v>
      </c>
      <c r="H8">
        <v>0.57999999999999996</v>
      </c>
      <c r="I8">
        <v>0.61</v>
      </c>
      <c r="J8">
        <v>0.77</v>
      </c>
      <c r="K8" s="2">
        <f>AVERAGE(E8:J8)</f>
        <v>0.69499999999999995</v>
      </c>
    </row>
    <row r="16" spans="1:16" x14ac:dyDescent="0.2">
      <c r="A16" t="s">
        <v>52</v>
      </c>
      <c r="B16" t="s">
        <v>18</v>
      </c>
      <c r="C16" t="s">
        <v>7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19</v>
      </c>
    </row>
    <row r="17" spans="1:10" x14ac:dyDescent="0.2">
      <c r="A17" t="s">
        <v>53</v>
      </c>
      <c r="B17">
        <v>20</v>
      </c>
      <c r="C17">
        <v>0</v>
      </c>
      <c r="D17">
        <v>0.66</v>
      </c>
      <c r="E17">
        <v>0.34</v>
      </c>
      <c r="F17">
        <v>0.66</v>
      </c>
      <c r="G17">
        <v>0.8</v>
      </c>
      <c r="H17">
        <v>0.35</v>
      </c>
      <c r="I17">
        <v>0.68</v>
      </c>
      <c r="J17" s="2">
        <f>AVERAGE(D17:I17)</f>
        <v>0.58166666666666667</v>
      </c>
    </row>
    <row r="18" spans="1:10" x14ac:dyDescent="0.2">
      <c r="A18" t="s">
        <v>53</v>
      </c>
      <c r="B18">
        <v>30</v>
      </c>
      <c r="C18">
        <v>0</v>
      </c>
      <c r="D18">
        <v>0.63</v>
      </c>
      <c r="E18">
        <v>0.35</v>
      </c>
      <c r="F18">
        <v>0.66</v>
      </c>
      <c r="G18">
        <v>0.77</v>
      </c>
      <c r="H18">
        <v>0.35</v>
      </c>
      <c r="I18">
        <v>0.68</v>
      </c>
      <c r="J18" s="2">
        <f>AVERAGE(D18:I18)</f>
        <v>0.57333333333333336</v>
      </c>
    </row>
    <row r="19" spans="1:10" x14ac:dyDescent="0.2">
      <c r="A19" t="s">
        <v>54</v>
      </c>
      <c r="B19">
        <v>20</v>
      </c>
      <c r="C19">
        <v>0</v>
      </c>
      <c r="D19">
        <v>0.64</v>
      </c>
      <c r="E19">
        <v>0.86</v>
      </c>
      <c r="F19">
        <v>0.46</v>
      </c>
      <c r="G19">
        <v>0.18</v>
      </c>
      <c r="H19">
        <v>0.71</v>
      </c>
      <c r="I19">
        <v>0.61</v>
      </c>
      <c r="J19" s="2">
        <f>AVERAGE(D19:I19)</f>
        <v>0.57666666666666666</v>
      </c>
    </row>
    <row r="20" spans="1:10" x14ac:dyDescent="0.2">
      <c r="A20" t="s">
        <v>54</v>
      </c>
      <c r="B20">
        <v>30</v>
      </c>
      <c r="C20">
        <v>0</v>
      </c>
      <c r="D20">
        <v>0.63</v>
      </c>
      <c r="E20">
        <v>0.89</v>
      </c>
      <c r="F20">
        <v>0.48</v>
      </c>
      <c r="G20">
        <v>0.19</v>
      </c>
      <c r="H20">
        <v>0.75</v>
      </c>
      <c r="I20">
        <v>0.64</v>
      </c>
      <c r="J20" s="2">
        <f>AVERAGE(D20:I20)</f>
        <v>0.59666666666666668</v>
      </c>
    </row>
    <row r="21" spans="1:10" x14ac:dyDescent="0.2">
      <c r="A21" t="s">
        <v>13</v>
      </c>
      <c r="B21">
        <v>20</v>
      </c>
      <c r="C21">
        <v>0</v>
      </c>
      <c r="D21">
        <v>0.65</v>
      </c>
      <c r="E21">
        <v>0.49</v>
      </c>
      <c r="F21">
        <v>0.54</v>
      </c>
      <c r="G21">
        <v>0.28999999999999998</v>
      </c>
      <c r="H21">
        <v>0.47</v>
      </c>
      <c r="I21">
        <v>0.64</v>
      </c>
      <c r="J21" s="2">
        <f>AVERAGE(D21:I21)</f>
        <v>0.51333333333333342</v>
      </c>
    </row>
    <row r="22" spans="1:10" x14ac:dyDescent="0.2">
      <c r="A22" t="s">
        <v>13</v>
      </c>
      <c r="B22">
        <v>30</v>
      </c>
      <c r="C22">
        <v>0</v>
      </c>
      <c r="D22">
        <v>0.63</v>
      </c>
      <c r="E22">
        <v>0.5</v>
      </c>
      <c r="F22">
        <v>0.56000000000000005</v>
      </c>
      <c r="G22">
        <v>0.3</v>
      </c>
      <c r="H22">
        <v>0.47</v>
      </c>
      <c r="I22">
        <v>0.65</v>
      </c>
      <c r="J22" s="2">
        <f>AVERAGE(D22:I22)</f>
        <v>0.51833333333333331</v>
      </c>
    </row>
    <row r="23" spans="1:10" x14ac:dyDescent="0.2">
      <c r="A23" t="s">
        <v>10</v>
      </c>
      <c r="B23">
        <v>20</v>
      </c>
      <c r="C23">
        <v>0</v>
      </c>
      <c r="D23">
        <v>0.52</v>
      </c>
      <c r="E23">
        <v>0.16</v>
      </c>
      <c r="F23">
        <v>0.41</v>
      </c>
      <c r="G23">
        <v>0.22</v>
      </c>
      <c r="H23">
        <v>0.16</v>
      </c>
      <c r="I23">
        <v>0.52</v>
      </c>
      <c r="J23" s="2">
        <f>AVERAGE(D23:I23)</f>
        <v>0.33166666666666667</v>
      </c>
    </row>
    <row r="24" spans="1:10" x14ac:dyDescent="0.2">
      <c r="A24" t="s">
        <v>10</v>
      </c>
      <c r="B24">
        <v>30</v>
      </c>
      <c r="C24">
        <v>0</v>
      </c>
      <c r="D24">
        <v>0.49</v>
      </c>
      <c r="E24">
        <v>0.18</v>
      </c>
      <c r="F24">
        <v>0.43</v>
      </c>
      <c r="G24">
        <v>0.22</v>
      </c>
      <c r="H24">
        <v>0.16</v>
      </c>
      <c r="I24">
        <v>0.53</v>
      </c>
      <c r="J24" s="2">
        <f>AVERAGE(D24:I24)</f>
        <v>0.33499999999999996</v>
      </c>
    </row>
    <row r="25" spans="1:10" x14ac:dyDescent="0.2">
      <c r="A25" t="s">
        <v>11</v>
      </c>
      <c r="B25">
        <v>20</v>
      </c>
      <c r="C25">
        <v>0.5</v>
      </c>
      <c r="D25">
        <v>0.78</v>
      </c>
      <c r="E25">
        <v>0.64</v>
      </c>
      <c r="F25">
        <v>0.79</v>
      </c>
      <c r="G25">
        <v>0.57999999999999996</v>
      </c>
      <c r="H25">
        <v>0.61</v>
      </c>
      <c r="I25">
        <v>0.76</v>
      </c>
      <c r="J25" s="2">
        <f>AVERAGE(D25:I25)</f>
        <v>0.69333333333333336</v>
      </c>
    </row>
    <row r="26" spans="1:10" x14ac:dyDescent="0.2">
      <c r="A26" t="s">
        <v>11</v>
      </c>
      <c r="B26">
        <v>30</v>
      </c>
      <c r="C26">
        <v>0.5</v>
      </c>
      <c r="D26">
        <v>0.77</v>
      </c>
      <c r="E26">
        <v>0.64</v>
      </c>
      <c r="F26">
        <v>0.8</v>
      </c>
      <c r="G26">
        <v>0.57999999999999996</v>
      </c>
      <c r="H26">
        <v>0.61</v>
      </c>
      <c r="I26">
        <v>0.77</v>
      </c>
      <c r="J26" s="2">
        <f>AVERAGE(D26:I26)</f>
        <v>0.69499999999999995</v>
      </c>
    </row>
    <row r="30" spans="1:10" x14ac:dyDescent="0.2">
      <c r="E30">
        <v>168.15286699999999</v>
      </c>
    </row>
    <row r="31" spans="1:10" x14ac:dyDescent="0.2">
      <c r="A31">
        <v>942</v>
      </c>
      <c r="B31" s="4">
        <v>268.15286700000001</v>
      </c>
      <c r="C31" s="5">
        <f>A31*B31</f>
        <v>252600.00071400002</v>
      </c>
    </row>
    <row r="32" spans="1:10" x14ac:dyDescent="0.2">
      <c r="C32">
        <v>2.6815286619999998</v>
      </c>
    </row>
    <row r="33" spans="3:3" x14ac:dyDescent="0.2">
      <c r="C33">
        <v>168.15286699999999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3" sqref="A23"/>
    </sheetView>
  </sheetViews>
  <sheetFormatPr baseColWidth="10" defaultRowHeight="16" x14ac:dyDescent="0.2"/>
  <sheetData>
    <row r="1" spans="1:2" x14ac:dyDescent="0.2">
      <c r="A1">
        <v>408</v>
      </c>
      <c r="B1">
        <v>1</v>
      </c>
    </row>
    <row r="2" spans="1:2" x14ac:dyDescent="0.2">
      <c r="A2">
        <v>465</v>
      </c>
      <c r="B2">
        <v>4</v>
      </c>
    </row>
    <row r="3" spans="1:2" x14ac:dyDescent="0.2">
      <c r="A3">
        <v>1196</v>
      </c>
      <c r="B3" t="s">
        <v>31</v>
      </c>
    </row>
    <row r="4" spans="1:2" x14ac:dyDescent="0.2">
      <c r="A4">
        <v>1212</v>
      </c>
      <c r="B4" t="s">
        <v>31</v>
      </c>
    </row>
    <row r="5" spans="1:2" x14ac:dyDescent="0.2">
      <c r="A5">
        <v>1195</v>
      </c>
      <c r="B5" t="s">
        <v>32</v>
      </c>
    </row>
    <row r="6" spans="1:2" x14ac:dyDescent="0.2">
      <c r="A6">
        <v>2006</v>
      </c>
      <c r="B6" t="s">
        <v>31</v>
      </c>
    </row>
    <row r="7" spans="1:2" x14ac:dyDescent="0.2">
      <c r="A7">
        <v>2071</v>
      </c>
      <c r="B7" t="s">
        <v>31</v>
      </c>
    </row>
    <row r="8" spans="1:2" x14ac:dyDescent="0.2">
      <c r="A8">
        <v>2354</v>
      </c>
      <c r="B8" t="s">
        <v>33</v>
      </c>
    </row>
    <row r="9" spans="1:2" x14ac:dyDescent="0.2">
      <c r="A9">
        <v>2961</v>
      </c>
      <c r="B9" t="s">
        <v>31</v>
      </c>
    </row>
    <row r="10" spans="1:2" x14ac:dyDescent="0.2">
      <c r="A10">
        <v>3343</v>
      </c>
      <c r="B10">
        <v>11</v>
      </c>
    </row>
    <row r="11" spans="1:2" x14ac:dyDescent="0.2">
      <c r="A11">
        <v>3697</v>
      </c>
      <c r="B11" t="s">
        <v>31</v>
      </c>
    </row>
    <row r="12" spans="1:2" x14ac:dyDescent="0.2">
      <c r="A12">
        <v>4132</v>
      </c>
      <c r="B12">
        <v>1</v>
      </c>
    </row>
    <row r="13" spans="1:2" x14ac:dyDescent="0.2">
      <c r="A13">
        <v>3631</v>
      </c>
      <c r="B13" t="s">
        <v>31</v>
      </c>
    </row>
    <row r="14" spans="1:2" x14ac:dyDescent="0.2">
      <c r="A14">
        <v>3697</v>
      </c>
      <c r="B14" t="s">
        <v>31</v>
      </c>
    </row>
    <row r="15" spans="1:2" x14ac:dyDescent="0.2">
      <c r="A15">
        <v>4165</v>
      </c>
      <c r="B15" t="s">
        <v>31</v>
      </c>
    </row>
    <row r="16" spans="1:2" x14ac:dyDescent="0.2">
      <c r="A16">
        <v>4814</v>
      </c>
      <c r="B16">
        <v>4</v>
      </c>
    </row>
    <row r="17" spans="1:2" x14ac:dyDescent="0.2">
      <c r="A17">
        <v>4823</v>
      </c>
      <c r="B17" t="s">
        <v>34</v>
      </c>
    </row>
    <row r="18" spans="1:2" x14ac:dyDescent="0.2">
      <c r="A18">
        <v>4959</v>
      </c>
      <c r="B18" t="s">
        <v>34</v>
      </c>
    </row>
    <row r="19" spans="1:2" x14ac:dyDescent="0.2">
      <c r="A19">
        <v>5295</v>
      </c>
      <c r="B19">
        <v>1</v>
      </c>
    </row>
    <row r="20" spans="1:2" x14ac:dyDescent="0.2">
      <c r="A20">
        <v>5585</v>
      </c>
      <c r="B20" t="s">
        <v>34</v>
      </c>
    </row>
    <row r="21" spans="1:2" x14ac:dyDescent="0.2">
      <c r="A21">
        <v>5615</v>
      </c>
      <c r="B21">
        <v>2</v>
      </c>
    </row>
    <row r="22" spans="1:2" x14ac:dyDescent="0.2">
      <c r="A22">
        <v>5596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I12" sqref="I12"/>
    </sheetView>
  </sheetViews>
  <sheetFormatPr baseColWidth="10" defaultRowHeight="16" x14ac:dyDescent="0.2"/>
  <sheetData>
    <row r="1" spans="1:2" x14ac:dyDescent="0.2">
      <c r="A1" t="s">
        <v>20</v>
      </c>
      <c r="B1" t="s">
        <v>21</v>
      </c>
    </row>
    <row r="2" spans="1:2" x14ac:dyDescent="0.2">
      <c r="A2" t="s">
        <v>22</v>
      </c>
      <c r="B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1" sqref="G21"/>
    </sheetView>
  </sheetViews>
  <sheetFormatPr baseColWidth="10" defaultRowHeight="16" x14ac:dyDescent="0.2"/>
  <sheetData>
    <row r="1" spans="1:13" x14ac:dyDescent="0.2">
      <c r="A1" t="s">
        <v>6</v>
      </c>
      <c r="C1" t="s">
        <v>7</v>
      </c>
      <c r="E1" t="s">
        <v>0</v>
      </c>
      <c r="G1" t="s">
        <v>1</v>
      </c>
      <c r="I1" t="s">
        <v>2</v>
      </c>
      <c r="J1" t="s">
        <v>3</v>
      </c>
      <c r="K1" t="s">
        <v>4</v>
      </c>
      <c r="L1" t="s">
        <v>5</v>
      </c>
      <c r="M1" t="s">
        <v>15</v>
      </c>
    </row>
    <row r="2" spans="1:13" x14ac:dyDescent="0.2">
      <c r="A2">
        <v>15</v>
      </c>
      <c r="B2" t="s">
        <v>8</v>
      </c>
      <c r="C2" s="1">
        <v>72.84</v>
      </c>
      <c r="D2" s="1"/>
      <c r="E2" s="1">
        <v>80.31</v>
      </c>
      <c r="F2" s="1"/>
      <c r="G2" s="1">
        <v>53.17</v>
      </c>
      <c r="H2" s="1"/>
      <c r="I2" s="1">
        <v>78.260000000000005</v>
      </c>
      <c r="J2" s="1">
        <v>76.27</v>
      </c>
      <c r="K2" s="1">
        <v>51.24</v>
      </c>
      <c r="L2" s="1">
        <v>81.14</v>
      </c>
      <c r="M2" s="1">
        <f>MAX(C2:L2)</f>
        <v>81.14</v>
      </c>
    </row>
    <row r="3" spans="1:13" x14ac:dyDescent="0.2">
      <c r="A3">
        <v>15</v>
      </c>
      <c r="B3" t="s">
        <v>14</v>
      </c>
    </row>
    <row r="4" spans="1:13" x14ac:dyDescent="0.2">
      <c r="A4">
        <v>15</v>
      </c>
      <c r="B4" t="s">
        <v>9</v>
      </c>
    </row>
    <row r="5" spans="1:13" x14ac:dyDescent="0.2">
      <c r="A5">
        <v>15</v>
      </c>
      <c r="B5" t="s">
        <v>13</v>
      </c>
    </row>
    <row r="6" spans="1:13" x14ac:dyDescent="0.2">
      <c r="A6">
        <v>15</v>
      </c>
      <c r="B6" t="s">
        <v>10</v>
      </c>
    </row>
    <row r="7" spans="1:13" x14ac:dyDescent="0.2">
      <c r="A7">
        <v>15</v>
      </c>
      <c r="B7" t="s">
        <v>12</v>
      </c>
    </row>
    <row r="10" spans="1:13" x14ac:dyDescent="0.2">
      <c r="A10">
        <v>20</v>
      </c>
      <c r="B10" t="s">
        <v>8</v>
      </c>
      <c r="C10">
        <v>72.84</v>
      </c>
      <c r="E10">
        <v>81.23</v>
      </c>
      <c r="G10">
        <v>51.56</v>
      </c>
      <c r="I10">
        <v>78.86</v>
      </c>
      <c r="J10">
        <v>76.47</v>
      </c>
      <c r="K10">
        <v>55.62</v>
      </c>
      <c r="L10">
        <v>81.599999999999994</v>
      </c>
      <c r="M10" s="1">
        <f>MAX(C10:L10)</f>
        <v>81.599999999999994</v>
      </c>
    </row>
    <row r="11" spans="1:13" x14ac:dyDescent="0.2">
      <c r="A11">
        <v>20</v>
      </c>
      <c r="B11" t="s">
        <v>14</v>
      </c>
    </row>
    <row r="12" spans="1:13" x14ac:dyDescent="0.2">
      <c r="A12">
        <v>20</v>
      </c>
      <c r="B12" t="s">
        <v>9</v>
      </c>
    </row>
    <row r="13" spans="1:13" x14ac:dyDescent="0.2">
      <c r="A13">
        <v>20</v>
      </c>
      <c r="B13" t="s">
        <v>13</v>
      </c>
    </row>
    <row r="14" spans="1:13" x14ac:dyDescent="0.2">
      <c r="A14">
        <v>20</v>
      </c>
      <c r="B14" t="s">
        <v>10</v>
      </c>
    </row>
    <row r="15" spans="1:13" x14ac:dyDescent="0.2">
      <c r="A15">
        <v>20</v>
      </c>
      <c r="B15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8" sqref="D8"/>
    </sheetView>
  </sheetViews>
  <sheetFormatPr baseColWidth="10" defaultRowHeight="16" x14ac:dyDescent="0.2"/>
  <cols>
    <col min="4" max="4" width="10.83203125" customWidth="1"/>
    <col min="6" max="6" width="10.83203125" customWidth="1"/>
    <col min="8" max="8" width="10.83203125" customWidth="1"/>
    <col min="10" max="10" width="10.83203125" customWidth="1"/>
    <col min="12" max="12" width="10.83203125" customWidth="1"/>
    <col min="14" max="14" width="10.83203125" customWidth="1"/>
  </cols>
  <sheetData>
    <row r="1" spans="1:14" x14ac:dyDescent="0.2">
      <c r="A1" t="s">
        <v>18</v>
      </c>
      <c r="B1" t="s">
        <v>7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</row>
    <row r="2" spans="1:14" x14ac:dyDescent="0.2">
      <c r="A2">
        <v>15</v>
      </c>
      <c r="B2">
        <v>0</v>
      </c>
      <c r="C2">
        <v>0.64</v>
      </c>
      <c r="D2" t="s">
        <v>16</v>
      </c>
      <c r="E2">
        <v>0.35</v>
      </c>
      <c r="F2" t="s">
        <v>16</v>
      </c>
      <c r="G2">
        <v>0.65</v>
      </c>
      <c r="H2" t="s">
        <v>16</v>
      </c>
      <c r="I2">
        <v>0.79</v>
      </c>
      <c r="J2" t="s">
        <v>16</v>
      </c>
      <c r="K2">
        <v>0.34</v>
      </c>
      <c r="L2" t="s">
        <v>16</v>
      </c>
      <c r="M2">
        <v>0.68</v>
      </c>
      <c r="N2" t="s">
        <v>16</v>
      </c>
    </row>
    <row r="3" spans="1:14" x14ac:dyDescent="0.2">
      <c r="A3">
        <v>20</v>
      </c>
      <c r="B3">
        <v>0</v>
      </c>
      <c r="C3">
        <v>0.66</v>
      </c>
      <c r="D3" t="s">
        <v>16</v>
      </c>
      <c r="E3">
        <v>0.34</v>
      </c>
      <c r="F3" t="s">
        <v>16</v>
      </c>
      <c r="G3">
        <v>0.66</v>
      </c>
      <c r="H3" t="s">
        <v>16</v>
      </c>
      <c r="I3">
        <v>0.8</v>
      </c>
      <c r="J3" t="s">
        <v>16</v>
      </c>
      <c r="K3">
        <v>0.35</v>
      </c>
      <c r="L3" t="s">
        <v>16</v>
      </c>
      <c r="M3">
        <v>0.68</v>
      </c>
      <c r="N3" t="s">
        <v>16</v>
      </c>
    </row>
    <row r="4" spans="1:14" x14ac:dyDescent="0.2">
      <c r="A4">
        <v>30</v>
      </c>
      <c r="B4">
        <v>0</v>
      </c>
      <c r="C4">
        <v>0.63</v>
      </c>
      <c r="D4" t="s">
        <v>16</v>
      </c>
      <c r="E4">
        <v>0.35</v>
      </c>
      <c r="F4" t="s">
        <v>16</v>
      </c>
      <c r="G4">
        <v>0.66</v>
      </c>
      <c r="H4" t="s">
        <v>16</v>
      </c>
      <c r="I4">
        <v>0.77</v>
      </c>
      <c r="J4" t="s">
        <v>16</v>
      </c>
      <c r="K4">
        <v>0.35</v>
      </c>
      <c r="L4" t="s">
        <v>16</v>
      </c>
      <c r="M4">
        <v>0.68</v>
      </c>
      <c r="N4" t="s">
        <v>16</v>
      </c>
    </row>
    <row r="5" spans="1:14" x14ac:dyDescent="0.2">
      <c r="A5">
        <v>45</v>
      </c>
      <c r="B5">
        <v>0</v>
      </c>
      <c r="C5">
        <v>0.63</v>
      </c>
      <c r="D5" t="s">
        <v>16</v>
      </c>
      <c r="E5">
        <v>0.35</v>
      </c>
      <c r="F5" t="s">
        <v>16</v>
      </c>
      <c r="G5">
        <v>0.67</v>
      </c>
      <c r="H5" t="s">
        <v>16</v>
      </c>
      <c r="I5">
        <v>0.78</v>
      </c>
      <c r="J5" t="s">
        <v>16</v>
      </c>
      <c r="K5">
        <v>0.34</v>
      </c>
      <c r="L5" t="s">
        <v>16</v>
      </c>
      <c r="M5">
        <v>0.68</v>
      </c>
      <c r="N5" t="s">
        <v>16</v>
      </c>
    </row>
    <row r="6" spans="1:14" x14ac:dyDescent="0.2">
      <c r="A6">
        <v>60</v>
      </c>
      <c r="B6">
        <v>0</v>
      </c>
      <c r="C6">
        <v>0.65</v>
      </c>
      <c r="D6" t="s">
        <v>16</v>
      </c>
      <c r="E6">
        <v>0.35</v>
      </c>
      <c r="F6" t="s">
        <v>16</v>
      </c>
      <c r="G6">
        <v>0.67</v>
      </c>
      <c r="H6" t="s">
        <v>16</v>
      </c>
      <c r="I6">
        <v>0.77</v>
      </c>
      <c r="J6" t="s">
        <v>16</v>
      </c>
      <c r="K6">
        <v>0.32</v>
      </c>
      <c r="L6" t="s">
        <v>16</v>
      </c>
      <c r="M6">
        <v>0.68</v>
      </c>
      <c r="N6" t="s">
        <v>16</v>
      </c>
    </row>
    <row r="7" spans="1:14" x14ac:dyDescent="0.2">
      <c r="A7">
        <v>90</v>
      </c>
      <c r="B7">
        <v>0</v>
      </c>
      <c r="C7">
        <v>0.64</v>
      </c>
      <c r="D7" t="s">
        <v>16</v>
      </c>
      <c r="E7">
        <v>0.35</v>
      </c>
      <c r="F7" t="s">
        <v>16</v>
      </c>
      <c r="G7">
        <v>0.66</v>
      </c>
      <c r="H7" t="s">
        <v>16</v>
      </c>
      <c r="I7">
        <v>0.76</v>
      </c>
      <c r="J7" t="s">
        <v>16</v>
      </c>
      <c r="K7">
        <v>0.33</v>
      </c>
      <c r="L7" t="s">
        <v>16</v>
      </c>
      <c r="M7">
        <v>0.68</v>
      </c>
      <c r="N7" t="s">
        <v>16</v>
      </c>
    </row>
    <row r="8" spans="1:14" x14ac:dyDescent="0.2">
      <c r="A8" t="s">
        <v>19</v>
      </c>
      <c r="B8">
        <v>0</v>
      </c>
      <c r="C8">
        <v>0.64</v>
      </c>
      <c r="E8">
        <v>0.35</v>
      </c>
      <c r="G8">
        <v>0.66</v>
      </c>
      <c r="I8">
        <v>0.78</v>
      </c>
      <c r="K8">
        <v>0.34</v>
      </c>
      <c r="M8">
        <v>0.68</v>
      </c>
      <c r="N8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N8"/>
    </sheetView>
  </sheetViews>
  <sheetFormatPr baseColWidth="10" defaultRowHeight="16" x14ac:dyDescent="0.2"/>
  <sheetData>
    <row r="1" spans="1:14" x14ac:dyDescent="0.2">
      <c r="A1" t="s">
        <v>18</v>
      </c>
      <c r="B1" t="s">
        <v>7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</row>
    <row r="2" spans="1:14" x14ac:dyDescent="0.2">
      <c r="A2">
        <v>15</v>
      </c>
      <c r="B2">
        <v>0</v>
      </c>
      <c r="C2">
        <v>0.63</v>
      </c>
      <c r="D2" t="s">
        <v>16</v>
      </c>
      <c r="E2">
        <v>0.83</v>
      </c>
      <c r="F2" t="s">
        <v>16</v>
      </c>
      <c r="G2">
        <v>0.44</v>
      </c>
      <c r="H2" t="s">
        <v>16</v>
      </c>
      <c r="I2">
        <v>0.17</v>
      </c>
      <c r="J2" t="s">
        <v>16</v>
      </c>
      <c r="K2">
        <v>0.82</v>
      </c>
      <c r="L2" t="s">
        <v>16</v>
      </c>
      <c r="M2">
        <v>0.59</v>
      </c>
      <c r="N2" t="s">
        <v>16</v>
      </c>
    </row>
    <row r="3" spans="1:14" x14ac:dyDescent="0.2">
      <c r="A3">
        <v>20</v>
      </c>
      <c r="B3">
        <v>0</v>
      </c>
      <c r="C3">
        <v>0.64</v>
      </c>
      <c r="D3" t="s">
        <v>16</v>
      </c>
      <c r="E3">
        <v>0.86</v>
      </c>
      <c r="F3" t="s">
        <v>16</v>
      </c>
      <c r="G3">
        <v>0.46</v>
      </c>
      <c r="H3" t="s">
        <v>16</v>
      </c>
      <c r="I3">
        <v>0.18</v>
      </c>
      <c r="J3" t="s">
        <v>16</v>
      </c>
      <c r="K3">
        <v>0.71</v>
      </c>
      <c r="L3" t="s">
        <v>16</v>
      </c>
      <c r="M3">
        <v>0.61</v>
      </c>
      <c r="N3" t="s">
        <v>16</v>
      </c>
    </row>
    <row r="4" spans="1:14" x14ac:dyDescent="0.2">
      <c r="A4">
        <v>30</v>
      </c>
      <c r="B4">
        <v>0</v>
      </c>
      <c r="C4">
        <v>0.63</v>
      </c>
      <c r="D4" t="s">
        <v>16</v>
      </c>
      <c r="E4">
        <v>0.89</v>
      </c>
      <c r="F4" t="s">
        <v>16</v>
      </c>
      <c r="G4">
        <v>0.48</v>
      </c>
      <c r="H4" t="s">
        <v>16</v>
      </c>
      <c r="I4">
        <v>0.19</v>
      </c>
      <c r="J4" t="s">
        <v>16</v>
      </c>
      <c r="K4">
        <v>0.75</v>
      </c>
      <c r="L4" t="s">
        <v>16</v>
      </c>
      <c r="M4">
        <v>0.64</v>
      </c>
      <c r="N4" t="s">
        <v>16</v>
      </c>
    </row>
    <row r="5" spans="1:14" x14ac:dyDescent="0.2">
      <c r="A5">
        <v>45</v>
      </c>
      <c r="B5">
        <v>0</v>
      </c>
      <c r="C5">
        <v>0.63</v>
      </c>
      <c r="D5" t="s">
        <v>16</v>
      </c>
      <c r="E5">
        <v>0.89</v>
      </c>
      <c r="F5" t="s">
        <v>16</v>
      </c>
      <c r="G5">
        <v>0.5</v>
      </c>
      <c r="H5" t="s">
        <v>16</v>
      </c>
      <c r="I5">
        <v>0.19</v>
      </c>
      <c r="J5" t="s">
        <v>16</v>
      </c>
      <c r="K5">
        <v>0.63</v>
      </c>
      <c r="L5" t="s">
        <v>16</v>
      </c>
      <c r="M5">
        <v>0.62</v>
      </c>
      <c r="N5" t="s">
        <v>16</v>
      </c>
    </row>
    <row r="6" spans="1:14" x14ac:dyDescent="0.2">
      <c r="A6">
        <v>60</v>
      </c>
      <c r="B6">
        <v>0</v>
      </c>
      <c r="C6">
        <v>0.67</v>
      </c>
      <c r="D6" t="s">
        <v>16</v>
      </c>
      <c r="E6">
        <v>0.89</v>
      </c>
      <c r="F6" t="s">
        <v>16</v>
      </c>
      <c r="G6">
        <v>0.48</v>
      </c>
      <c r="H6" t="s">
        <v>16</v>
      </c>
      <c r="I6">
        <v>0.19</v>
      </c>
      <c r="J6" t="s">
        <v>16</v>
      </c>
      <c r="K6">
        <v>0.54</v>
      </c>
      <c r="L6" t="s">
        <v>16</v>
      </c>
      <c r="M6">
        <v>0.61</v>
      </c>
      <c r="N6" t="s">
        <v>16</v>
      </c>
    </row>
    <row r="7" spans="1:14" x14ac:dyDescent="0.2">
      <c r="A7">
        <v>90</v>
      </c>
      <c r="B7">
        <v>0</v>
      </c>
      <c r="C7">
        <v>0.59</v>
      </c>
      <c r="D7" t="s">
        <v>16</v>
      </c>
      <c r="E7">
        <v>0.87</v>
      </c>
      <c r="F7" t="s">
        <v>16</v>
      </c>
      <c r="G7">
        <v>0.47</v>
      </c>
      <c r="H7" t="s">
        <v>16</v>
      </c>
      <c r="I7">
        <v>0.19</v>
      </c>
      <c r="J7" t="s">
        <v>16</v>
      </c>
      <c r="K7">
        <v>0.62</v>
      </c>
      <c r="L7" t="s">
        <v>16</v>
      </c>
      <c r="M7">
        <v>0.62</v>
      </c>
      <c r="N7" t="s">
        <v>16</v>
      </c>
    </row>
    <row r="8" spans="1:14" x14ac:dyDescent="0.2">
      <c r="A8" t="s">
        <v>19</v>
      </c>
      <c r="B8">
        <v>0</v>
      </c>
      <c r="C8">
        <v>0.63</v>
      </c>
      <c r="D8" t="s">
        <v>17</v>
      </c>
      <c r="E8">
        <v>0.87</v>
      </c>
      <c r="F8" t="s">
        <v>17</v>
      </c>
      <c r="G8">
        <v>0.47</v>
      </c>
      <c r="H8" t="s">
        <v>17</v>
      </c>
      <c r="I8">
        <v>0.19</v>
      </c>
      <c r="J8" t="s">
        <v>17</v>
      </c>
      <c r="K8">
        <v>0.68</v>
      </c>
      <c r="L8" t="s">
        <v>17</v>
      </c>
      <c r="M8">
        <v>0.62</v>
      </c>
      <c r="N8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:N8"/>
    </sheetView>
  </sheetViews>
  <sheetFormatPr baseColWidth="10" defaultRowHeight="16" x14ac:dyDescent="0.2"/>
  <sheetData>
    <row r="1" spans="1:14" x14ac:dyDescent="0.2">
      <c r="A1" t="s">
        <v>18</v>
      </c>
      <c r="B1" t="s">
        <v>7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</row>
    <row r="2" spans="1:14" x14ac:dyDescent="0.2">
      <c r="A2">
        <v>15</v>
      </c>
      <c r="B2">
        <v>0</v>
      </c>
      <c r="C2">
        <v>0.63</v>
      </c>
      <c r="D2" t="s">
        <v>16</v>
      </c>
      <c r="E2">
        <v>0.48</v>
      </c>
      <c r="F2" t="s">
        <v>16</v>
      </c>
      <c r="G2">
        <v>0.52</v>
      </c>
      <c r="H2" t="s">
        <v>16</v>
      </c>
      <c r="I2">
        <v>0.28000000000000003</v>
      </c>
      <c r="J2" t="s">
        <v>16</v>
      </c>
      <c r="K2">
        <v>0.48</v>
      </c>
      <c r="L2" t="s">
        <v>16</v>
      </c>
      <c r="M2">
        <v>0.63</v>
      </c>
      <c r="N2" t="s">
        <v>16</v>
      </c>
    </row>
    <row r="3" spans="1:14" x14ac:dyDescent="0.2">
      <c r="A3">
        <v>20</v>
      </c>
      <c r="B3">
        <v>0</v>
      </c>
      <c r="C3">
        <v>0.65</v>
      </c>
      <c r="D3" t="s">
        <v>16</v>
      </c>
      <c r="E3">
        <v>0.49</v>
      </c>
      <c r="F3" t="s">
        <v>16</v>
      </c>
      <c r="G3">
        <v>0.54</v>
      </c>
      <c r="H3" t="s">
        <v>16</v>
      </c>
      <c r="I3">
        <v>0.28999999999999998</v>
      </c>
      <c r="J3" t="s">
        <v>16</v>
      </c>
      <c r="K3">
        <v>0.47</v>
      </c>
      <c r="L3" t="s">
        <v>16</v>
      </c>
      <c r="M3">
        <v>0.64</v>
      </c>
      <c r="N3" t="s">
        <v>16</v>
      </c>
    </row>
    <row r="4" spans="1:14" x14ac:dyDescent="0.2">
      <c r="A4">
        <v>30</v>
      </c>
      <c r="B4">
        <v>0</v>
      </c>
      <c r="C4">
        <v>0.63</v>
      </c>
      <c r="D4" t="s">
        <v>16</v>
      </c>
      <c r="E4">
        <v>0.5</v>
      </c>
      <c r="F4" t="s">
        <v>16</v>
      </c>
      <c r="G4">
        <v>0.56000000000000005</v>
      </c>
      <c r="H4" t="s">
        <v>16</v>
      </c>
      <c r="I4">
        <v>0.3</v>
      </c>
      <c r="J4" t="s">
        <v>16</v>
      </c>
      <c r="K4">
        <v>0.47</v>
      </c>
      <c r="L4" t="s">
        <v>16</v>
      </c>
      <c r="M4">
        <v>0.65</v>
      </c>
      <c r="N4" t="s">
        <v>16</v>
      </c>
    </row>
    <row r="5" spans="1:14" x14ac:dyDescent="0.2">
      <c r="A5">
        <v>45</v>
      </c>
      <c r="B5">
        <v>0</v>
      </c>
      <c r="C5">
        <v>0.62</v>
      </c>
      <c r="D5" t="s">
        <v>16</v>
      </c>
      <c r="E5">
        <v>0.5</v>
      </c>
      <c r="F5" t="s">
        <v>16</v>
      </c>
      <c r="G5">
        <v>0.56999999999999995</v>
      </c>
      <c r="H5" t="s">
        <v>16</v>
      </c>
      <c r="I5">
        <v>0.3</v>
      </c>
      <c r="J5" t="s">
        <v>16</v>
      </c>
      <c r="K5">
        <v>0.44</v>
      </c>
      <c r="L5" t="s">
        <v>16</v>
      </c>
      <c r="M5">
        <v>0.65</v>
      </c>
      <c r="N5" t="s">
        <v>16</v>
      </c>
    </row>
    <row r="6" spans="1:14" x14ac:dyDescent="0.2">
      <c r="A6">
        <v>60</v>
      </c>
      <c r="B6">
        <v>0</v>
      </c>
      <c r="C6">
        <v>0.66</v>
      </c>
      <c r="D6" t="s">
        <v>16</v>
      </c>
      <c r="E6">
        <v>0.5</v>
      </c>
      <c r="F6" t="s">
        <v>16</v>
      </c>
      <c r="G6">
        <v>0.55000000000000004</v>
      </c>
      <c r="H6" t="s">
        <v>16</v>
      </c>
      <c r="I6">
        <v>0.31</v>
      </c>
      <c r="J6" t="s">
        <v>16</v>
      </c>
      <c r="K6">
        <v>0.4</v>
      </c>
      <c r="L6" t="s">
        <v>16</v>
      </c>
      <c r="M6">
        <v>0.64</v>
      </c>
      <c r="N6" t="s">
        <v>16</v>
      </c>
    </row>
    <row r="7" spans="1:14" x14ac:dyDescent="0.2">
      <c r="A7">
        <v>90</v>
      </c>
      <c r="B7">
        <v>0</v>
      </c>
      <c r="C7">
        <v>0.61</v>
      </c>
      <c r="D7" t="s">
        <v>16</v>
      </c>
      <c r="E7">
        <v>0.5</v>
      </c>
      <c r="F7" t="s">
        <v>16</v>
      </c>
      <c r="G7">
        <v>0.55000000000000004</v>
      </c>
      <c r="H7" t="s">
        <v>16</v>
      </c>
      <c r="I7">
        <v>0.3</v>
      </c>
      <c r="J7" t="s">
        <v>16</v>
      </c>
      <c r="K7">
        <v>0.43</v>
      </c>
      <c r="L7" t="s">
        <v>16</v>
      </c>
      <c r="M7">
        <v>0.65</v>
      </c>
      <c r="N7" t="s">
        <v>16</v>
      </c>
    </row>
    <row r="8" spans="1:14" x14ac:dyDescent="0.2">
      <c r="A8" t="s">
        <v>19</v>
      </c>
      <c r="B8">
        <v>0</v>
      </c>
      <c r="C8">
        <v>0.63</v>
      </c>
      <c r="D8" t="s">
        <v>17</v>
      </c>
      <c r="E8">
        <v>0.49</v>
      </c>
      <c r="F8" t="s">
        <v>17</v>
      </c>
      <c r="G8">
        <v>0.55000000000000004</v>
      </c>
      <c r="H8" t="s">
        <v>17</v>
      </c>
      <c r="I8">
        <v>0.3</v>
      </c>
      <c r="J8" t="s">
        <v>17</v>
      </c>
      <c r="K8">
        <v>0.45</v>
      </c>
      <c r="L8" t="s">
        <v>17</v>
      </c>
      <c r="M8">
        <v>0.64</v>
      </c>
      <c r="N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20-30 sec comparison</vt:lpstr>
      <vt:lpstr>Sheet10</vt:lpstr>
      <vt:lpstr>Sheet11</vt:lpstr>
      <vt:lpstr>latex</vt:lpstr>
      <vt:lpstr>Main</vt:lpstr>
      <vt:lpstr>precision</vt:lpstr>
      <vt:lpstr>recall</vt:lpstr>
      <vt:lpstr>fmeasure</vt:lpstr>
      <vt:lpstr>kappa</vt:lpstr>
      <vt:lpstr>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2016-01-26T02:37:47Z</dcterms:created>
  <dcterms:modified xsi:type="dcterms:W3CDTF">2016-01-27T09:58:08Z</dcterms:modified>
</cp:coreProperties>
</file>