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d.docs.live.net/649527000a92d0fc/大規模/"/>
    </mc:Choice>
  </mc:AlternateContent>
  <xr:revisionPtr revIDLastSave="0" documentId="8_{50335A51-6D33-4CD0-9403-C1315C76D91A}" xr6:coauthVersionLast="47" xr6:coauthVersionMax="47" xr10:uidLastSave="{00000000-0000-0000-0000-000000000000}"/>
  <bookViews>
    <workbookView xWindow="0" yWindow="760" windowWidth="25100" windowHeight="17180" firstSheet="4" activeTab="4" xr2:uid="{D5C7D33A-9469-3F40-B1AA-80593FA46860}"/>
  </bookViews>
  <sheets>
    <sheet name="元データ" sheetId="1" r:id="rId1"/>
    <sheet name="辞退" sheetId="4" r:id="rId2"/>
    <sheet name="触る用" sheetId="2" r:id="rId3"/>
    <sheet name="チラシ" sheetId="5" r:id="rId4"/>
    <sheet name="車搬入" sheetId="3" r:id="rId5"/>
  </sheets>
  <definedNames>
    <definedName name="_xlnm._FilterDatabase" localSheetId="3" hidden="1">チラシ!$C$1:$M$1</definedName>
    <definedName name="_xlnm._FilterDatabase" localSheetId="0" hidden="1">元データ!$A$1:$AP$1</definedName>
    <definedName name="_xlnm._FilterDatabase" localSheetId="4" hidden="1">車搬入!$B$1:$J$1</definedName>
    <definedName name="_xlnm._FilterDatabase" localSheetId="2" hidden="1">触る用!$A$2:$BD$119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2" i="2" l="1"/>
  <c r="Q124" i="2"/>
  <c r="B55" i="5"/>
  <c r="R62" i="2"/>
  <c r="R109" i="2"/>
  <c r="T109" i="2"/>
  <c r="V109" i="2"/>
  <c r="X109" i="2"/>
  <c r="AC109" i="2"/>
  <c r="R59" i="2"/>
  <c r="T59" i="2"/>
  <c r="V59" i="2"/>
  <c r="X59" i="2"/>
  <c r="AC59" i="2"/>
  <c r="R58" i="2"/>
  <c r="T58" i="2"/>
  <c r="V58" i="2"/>
  <c r="X58" i="2"/>
  <c r="AC58" i="2"/>
  <c r="R96" i="2"/>
  <c r="T96" i="2"/>
  <c r="V96" i="2"/>
  <c r="X96" i="2"/>
  <c r="AC96" i="2"/>
  <c r="R21" i="2"/>
  <c r="T21" i="2"/>
  <c r="V21" i="2"/>
  <c r="X21" i="2"/>
  <c r="AC21" i="2"/>
  <c r="Q123" i="2"/>
  <c r="S123" i="2"/>
  <c r="S124" i="2"/>
  <c r="R106" i="2"/>
  <c r="T106" i="2"/>
  <c r="V106" i="2"/>
  <c r="X106" i="2"/>
  <c r="AC106" i="2"/>
  <c r="R77" i="2"/>
  <c r="T77" i="2"/>
  <c r="V77" i="2"/>
  <c r="X77" i="2"/>
  <c r="AC77" i="2"/>
  <c r="R28" i="2"/>
  <c r="T28" i="2"/>
  <c r="V28" i="2"/>
  <c r="X28" i="2"/>
  <c r="AC28" i="2"/>
  <c r="R78" i="2"/>
  <c r="T78" i="2"/>
  <c r="V78" i="2"/>
  <c r="X78" i="2"/>
  <c r="AC78" i="2"/>
  <c r="R50" i="2"/>
  <c r="T50" i="2"/>
  <c r="V50" i="2"/>
  <c r="X50" i="2"/>
  <c r="AC50" i="2"/>
  <c r="R6" i="2"/>
  <c r="T6" i="2"/>
  <c r="V6" i="2"/>
  <c r="X6" i="2"/>
  <c r="AC6" i="2"/>
  <c r="X3" i="2"/>
  <c r="X8" i="2"/>
  <c r="X7" i="2"/>
  <c r="X9" i="2"/>
  <c r="X12" i="2"/>
  <c r="X13" i="2"/>
  <c r="X14" i="2"/>
  <c r="X15" i="2"/>
  <c r="X16" i="2"/>
  <c r="X17" i="2"/>
  <c r="X18" i="2"/>
  <c r="X20" i="2"/>
  <c r="X19" i="2"/>
  <c r="X30" i="2"/>
  <c r="X32" i="2"/>
  <c r="X33" i="2"/>
  <c r="X34" i="2"/>
  <c r="X36" i="2"/>
  <c r="X23" i="2"/>
  <c r="X37" i="2"/>
  <c r="X39" i="2"/>
  <c r="X26" i="2"/>
  <c r="X27" i="2"/>
  <c r="X25" i="2"/>
  <c r="X38" i="2"/>
  <c r="X48" i="2"/>
  <c r="X40" i="2"/>
  <c r="X42" i="2"/>
  <c r="X43" i="2"/>
  <c r="X45" i="2"/>
  <c r="X46" i="2"/>
  <c r="X47" i="2"/>
  <c r="X44" i="2"/>
  <c r="X49" i="2"/>
  <c r="X53" i="2"/>
  <c r="X54" i="2"/>
  <c r="X79" i="2"/>
  <c r="X94" i="2"/>
  <c r="X55" i="2"/>
  <c r="X56" i="2"/>
  <c r="X95" i="2"/>
  <c r="X80" i="2"/>
  <c r="X97" i="2"/>
  <c r="X60" i="2"/>
  <c r="X61" i="2"/>
  <c r="X62" i="2"/>
  <c r="X98" i="2"/>
  <c r="X82" i="2"/>
  <c r="X63" i="2"/>
  <c r="X64" i="2"/>
  <c r="X65" i="2"/>
  <c r="X83" i="2"/>
  <c r="X67" i="2"/>
  <c r="X68" i="2"/>
  <c r="X101" i="2"/>
  <c r="X69" i="2"/>
  <c r="X70" i="2"/>
  <c r="X71" i="2"/>
  <c r="X85" i="2"/>
  <c r="X72" i="2"/>
  <c r="X86" i="2"/>
  <c r="X104" i="2"/>
  <c r="X90" i="2"/>
  <c r="X105" i="2"/>
  <c r="X88" i="2"/>
  <c r="X92" i="2"/>
  <c r="X91" i="2"/>
  <c r="X102" i="2"/>
  <c r="X103" i="2"/>
  <c r="X113" i="2"/>
  <c r="X108" i="2"/>
  <c r="X111" i="2"/>
  <c r="X117" i="2"/>
  <c r="X118" i="2"/>
  <c r="X4" i="2"/>
  <c r="X5" i="2"/>
  <c r="X29" i="2"/>
  <c r="X31" i="2"/>
  <c r="X35" i="2"/>
  <c r="X22" i="2"/>
  <c r="X24" i="2"/>
  <c r="X41" i="2"/>
  <c r="X51" i="2"/>
  <c r="X52" i="2"/>
  <c r="X93" i="2"/>
  <c r="X57" i="2"/>
  <c r="X81" i="2"/>
  <c r="X99" i="2"/>
  <c r="X66" i="2"/>
  <c r="X100" i="2"/>
  <c r="X84" i="2"/>
  <c r="X76" i="2"/>
  <c r="X75" i="2"/>
  <c r="X73" i="2"/>
  <c r="X87" i="2"/>
  <c r="X89" i="2"/>
  <c r="X74" i="2"/>
  <c r="X107" i="2"/>
  <c r="X115" i="2"/>
  <c r="X110" i="2"/>
  <c r="X114" i="2"/>
  <c r="X116" i="2"/>
  <c r="X112" i="2"/>
  <c r="X119" i="2"/>
  <c r="X11" i="2"/>
  <c r="R51" i="2"/>
  <c r="T51" i="2"/>
  <c r="V51" i="2"/>
  <c r="AC51" i="2"/>
  <c r="R52" i="2"/>
  <c r="T52" i="2"/>
  <c r="V52" i="2"/>
  <c r="AC52" i="2"/>
  <c r="R29" i="2"/>
  <c r="T29" i="2"/>
  <c r="V29" i="2"/>
  <c r="AC29" i="2"/>
  <c r="R93" i="2"/>
  <c r="T93" i="2"/>
  <c r="V93" i="2"/>
  <c r="AC93" i="2"/>
  <c r="R53" i="2"/>
  <c r="T53" i="2"/>
  <c r="V53" i="2"/>
  <c r="AC53" i="2"/>
  <c r="R54" i="2"/>
  <c r="T54" i="2"/>
  <c r="V54" i="2"/>
  <c r="AC54" i="2"/>
  <c r="R79" i="2"/>
  <c r="T79" i="2"/>
  <c r="V79" i="2"/>
  <c r="AC79" i="2"/>
  <c r="R94" i="2"/>
  <c r="T94" i="2"/>
  <c r="V94" i="2"/>
  <c r="AC94" i="2"/>
  <c r="R55" i="2"/>
  <c r="T55" i="2"/>
  <c r="V55" i="2"/>
  <c r="AC55" i="2"/>
  <c r="R56" i="2"/>
  <c r="T56" i="2"/>
  <c r="V56" i="2"/>
  <c r="AC56" i="2"/>
  <c r="R107" i="2"/>
  <c r="T107" i="2"/>
  <c r="V107" i="2"/>
  <c r="AC107" i="2"/>
  <c r="R57" i="2"/>
  <c r="T57" i="2"/>
  <c r="V57" i="2"/>
  <c r="AC57" i="2"/>
  <c r="R12" i="2"/>
  <c r="T12" i="2"/>
  <c r="V12" i="2"/>
  <c r="AC12" i="2"/>
  <c r="R95" i="2"/>
  <c r="T95" i="2"/>
  <c r="V95" i="2"/>
  <c r="AC95" i="2"/>
  <c r="R113" i="2"/>
  <c r="T113" i="2"/>
  <c r="V113" i="2"/>
  <c r="AC113" i="2"/>
  <c r="R80" i="2"/>
  <c r="T80" i="2"/>
  <c r="V80" i="2"/>
  <c r="AC80" i="2"/>
  <c r="R13" i="2"/>
  <c r="T13" i="2"/>
  <c r="V13" i="2"/>
  <c r="AC13" i="2"/>
  <c r="R48" i="2"/>
  <c r="T48" i="2"/>
  <c r="V48" i="2"/>
  <c r="AC48" i="2"/>
  <c r="T40" i="2"/>
  <c r="V40" i="2"/>
  <c r="AC40" i="2"/>
  <c r="R30" i="2"/>
  <c r="T30" i="2"/>
  <c r="V30" i="2"/>
  <c r="AC30" i="2"/>
  <c r="R97" i="2"/>
  <c r="T97" i="2"/>
  <c r="V97" i="2"/>
  <c r="AC97" i="2"/>
  <c r="R14" i="2"/>
  <c r="T14" i="2"/>
  <c r="V14" i="2"/>
  <c r="AC14" i="2"/>
  <c r="R31" i="2"/>
  <c r="T31" i="2"/>
  <c r="V31" i="2"/>
  <c r="AC31" i="2"/>
  <c r="R32" i="2"/>
  <c r="T32" i="2"/>
  <c r="V32" i="2"/>
  <c r="AC32" i="2"/>
  <c r="R41" i="2"/>
  <c r="T41" i="2"/>
  <c r="V41" i="2"/>
  <c r="AC41" i="2"/>
  <c r="R33" i="2"/>
  <c r="T33" i="2"/>
  <c r="V33" i="2"/>
  <c r="AC33" i="2"/>
  <c r="R81" i="2"/>
  <c r="T81" i="2"/>
  <c r="V81" i="2"/>
  <c r="AC81" i="2"/>
  <c r="R108" i="2"/>
  <c r="T108" i="2"/>
  <c r="V108" i="2"/>
  <c r="AC108" i="2"/>
  <c r="R15" i="2"/>
  <c r="T15" i="2"/>
  <c r="V15" i="2"/>
  <c r="AC15" i="2"/>
  <c r="R115" i="2"/>
  <c r="T115" i="2"/>
  <c r="V115" i="2"/>
  <c r="AC115" i="2"/>
  <c r="R60" i="2"/>
  <c r="T60" i="2"/>
  <c r="V60" i="2"/>
  <c r="AC60" i="2"/>
  <c r="R61" i="2"/>
  <c r="T61" i="2"/>
  <c r="V61" i="2"/>
  <c r="AC61" i="2"/>
  <c r="T62" i="2"/>
  <c r="V62" i="2"/>
  <c r="AC62" i="2"/>
  <c r="R98" i="2"/>
  <c r="T98" i="2"/>
  <c r="V98" i="2"/>
  <c r="AC98" i="2"/>
  <c r="R110" i="2"/>
  <c r="T110" i="2"/>
  <c r="V110" i="2"/>
  <c r="AC110" i="2"/>
  <c r="R34" i="2"/>
  <c r="T34" i="2"/>
  <c r="V34" i="2"/>
  <c r="AC34" i="2"/>
  <c r="R3" i="2"/>
  <c r="T3" i="2"/>
  <c r="V3" i="2"/>
  <c r="AC3" i="2"/>
  <c r="R82" i="2"/>
  <c r="T82" i="2"/>
  <c r="V82" i="2"/>
  <c r="AC82" i="2"/>
  <c r="R114" i="2"/>
  <c r="T114" i="2"/>
  <c r="V114" i="2"/>
  <c r="AC114" i="2"/>
  <c r="R63" i="2"/>
  <c r="T63" i="2"/>
  <c r="V63" i="2"/>
  <c r="AC63" i="2"/>
  <c r="R64" i="2"/>
  <c r="T64" i="2"/>
  <c r="V64" i="2"/>
  <c r="AC64" i="2"/>
  <c r="R42" i="2"/>
  <c r="T42" i="2"/>
  <c r="V42" i="2"/>
  <c r="AC42" i="2"/>
  <c r="R16" i="2"/>
  <c r="T16" i="2"/>
  <c r="V16" i="2"/>
  <c r="AC16" i="2"/>
  <c r="R99" i="2"/>
  <c r="T99" i="2"/>
  <c r="V99" i="2"/>
  <c r="AC99" i="2"/>
  <c r="R65" i="2"/>
  <c r="T65" i="2"/>
  <c r="V65" i="2"/>
  <c r="AC65" i="2"/>
  <c r="R66" i="2"/>
  <c r="T66" i="2"/>
  <c r="V66" i="2"/>
  <c r="AC66" i="2"/>
  <c r="R43" i="2"/>
  <c r="T43" i="2"/>
  <c r="V43" i="2"/>
  <c r="AC43" i="2"/>
  <c r="R83" i="2"/>
  <c r="T83" i="2"/>
  <c r="V83" i="2"/>
  <c r="AC83" i="2"/>
  <c r="R116" i="2"/>
  <c r="T116" i="2"/>
  <c r="V116" i="2"/>
  <c r="AC116" i="2"/>
  <c r="R67" i="2"/>
  <c r="T67" i="2"/>
  <c r="V67" i="2"/>
  <c r="AC67" i="2"/>
  <c r="R68" i="2"/>
  <c r="T68" i="2"/>
  <c r="V68" i="2"/>
  <c r="AC68" i="2"/>
  <c r="R100" i="2"/>
  <c r="T100" i="2"/>
  <c r="V100" i="2"/>
  <c r="AC100" i="2"/>
  <c r="R111" i="2"/>
  <c r="T111" i="2"/>
  <c r="V111" i="2"/>
  <c r="AC111" i="2"/>
  <c r="R101" i="2"/>
  <c r="T101" i="2"/>
  <c r="V101" i="2"/>
  <c r="AC101" i="2"/>
  <c r="R4" i="2"/>
  <c r="T4" i="2"/>
  <c r="V4" i="2"/>
  <c r="AC4" i="2"/>
  <c r="R117" i="2"/>
  <c r="T117" i="2"/>
  <c r="V117" i="2"/>
  <c r="AC117" i="2"/>
  <c r="R69" i="2"/>
  <c r="T69" i="2"/>
  <c r="V69" i="2"/>
  <c r="AC69" i="2"/>
  <c r="R8" i="2"/>
  <c r="T8" i="2"/>
  <c r="AC8" i="2"/>
  <c r="R84" i="2"/>
  <c r="T84" i="2"/>
  <c r="V84" i="2"/>
  <c r="AC84" i="2"/>
  <c r="R70" i="2"/>
  <c r="T70" i="2"/>
  <c r="V70" i="2"/>
  <c r="AC70" i="2"/>
  <c r="R118" i="2"/>
  <c r="T118" i="2"/>
  <c r="V118" i="2"/>
  <c r="AC118" i="2"/>
  <c r="R45" i="2"/>
  <c r="T45" i="2"/>
  <c r="V45" i="2"/>
  <c r="AC45" i="2"/>
  <c r="R46" i="2"/>
  <c r="T46" i="2"/>
  <c r="V46" i="2"/>
  <c r="AC46" i="2"/>
  <c r="R35" i="2"/>
  <c r="T35" i="2"/>
  <c r="V35" i="2"/>
  <c r="AC35" i="2"/>
  <c r="R22" i="2"/>
  <c r="T22" i="2"/>
  <c r="V22" i="2"/>
  <c r="AC22" i="2"/>
  <c r="R71" i="2"/>
  <c r="T71" i="2"/>
  <c r="V71" i="2"/>
  <c r="AC71" i="2"/>
  <c r="R36" i="2"/>
  <c r="T36" i="2"/>
  <c r="V36" i="2"/>
  <c r="AC36" i="2"/>
  <c r="R7" i="2"/>
  <c r="T7" i="2"/>
  <c r="V7" i="2"/>
  <c r="AC7" i="2"/>
  <c r="R11" i="2"/>
  <c r="T11" i="2"/>
  <c r="V11" i="2"/>
  <c r="AC11" i="2"/>
  <c r="R23" i="2"/>
  <c r="T23" i="2"/>
  <c r="V23" i="2"/>
  <c r="AC23" i="2"/>
  <c r="R37" i="2"/>
  <c r="T37" i="2"/>
  <c r="V37" i="2"/>
  <c r="AC37" i="2"/>
  <c r="R112" i="2"/>
  <c r="T112" i="2"/>
  <c r="V112" i="2"/>
  <c r="AC112" i="2"/>
  <c r="R85" i="2"/>
  <c r="T85" i="2"/>
  <c r="V85" i="2"/>
  <c r="AC85" i="2"/>
  <c r="R17" i="2"/>
  <c r="T17" i="2"/>
  <c r="V17" i="2"/>
  <c r="AC17" i="2"/>
  <c r="R72" i="2"/>
  <c r="T72" i="2"/>
  <c r="V72" i="2"/>
  <c r="AC72" i="2"/>
  <c r="R86" i="2"/>
  <c r="T86" i="2"/>
  <c r="V86" i="2"/>
  <c r="AC86" i="2"/>
  <c r="R119" i="2"/>
  <c r="T119" i="2"/>
  <c r="V119" i="2"/>
  <c r="AC119" i="2"/>
  <c r="R5" i="2"/>
  <c r="T5" i="2"/>
  <c r="V5" i="2"/>
  <c r="AC5" i="2"/>
  <c r="R104" i="2"/>
  <c r="T104" i="2"/>
  <c r="V104" i="2"/>
  <c r="AC104" i="2"/>
  <c r="R18" i="2"/>
  <c r="T18" i="2"/>
  <c r="V18" i="2"/>
  <c r="AC18" i="2"/>
  <c r="R90" i="2"/>
  <c r="T90" i="2"/>
  <c r="V90" i="2"/>
  <c r="AC90" i="2"/>
  <c r="R47" i="2"/>
  <c r="T47" i="2"/>
  <c r="V47" i="2"/>
  <c r="AC47" i="2"/>
  <c r="R105" i="2"/>
  <c r="T105" i="2"/>
  <c r="V105" i="2"/>
  <c r="AC105" i="2"/>
  <c r="R76" i="2"/>
  <c r="T76" i="2"/>
  <c r="V76" i="2"/>
  <c r="AC76" i="2"/>
  <c r="R88" i="2"/>
  <c r="T88" i="2"/>
  <c r="V88" i="2"/>
  <c r="AC88" i="2"/>
  <c r="R24" i="2"/>
  <c r="T24" i="2"/>
  <c r="V24" i="2"/>
  <c r="AC24" i="2"/>
  <c r="R75" i="2"/>
  <c r="T75" i="2"/>
  <c r="V75" i="2"/>
  <c r="AC75" i="2"/>
  <c r="R44" i="2"/>
  <c r="T44" i="2"/>
  <c r="V44" i="2"/>
  <c r="AC44" i="2"/>
  <c r="R73" i="2"/>
  <c r="T73" i="2"/>
  <c r="V73" i="2"/>
  <c r="AC73" i="2"/>
  <c r="R10" i="2"/>
  <c r="T10" i="2"/>
  <c r="V10" i="2"/>
  <c r="AC10" i="2"/>
  <c r="R87" i="2"/>
  <c r="T87" i="2"/>
  <c r="V87" i="2"/>
  <c r="AC87" i="2"/>
  <c r="T39" i="2"/>
  <c r="V39" i="2"/>
  <c r="AC39" i="2"/>
  <c r="R26" i="2"/>
  <c r="T26" i="2"/>
  <c r="V26" i="2"/>
  <c r="AC26" i="2"/>
  <c r="R9" i="2"/>
  <c r="T9" i="2"/>
  <c r="AC9" i="2"/>
  <c r="R27" i="2"/>
  <c r="T27" i="2"/>
  <c r="V27" i="2"/>
  <c r="AC27" i="2"/>
  <c r="R25" i="2"/>
  <c r="T25" i="2"/>
  <c r="V25" i="2"/>
  <c r="AC25" i="2"/>
  <c r="R92" i="2"/>
  <c r="T92" i="2"/>
  <c r="V92" i="2"/>
  <c r="AC92" i="2"/>
  <c r="R91" i="2"/>
  <c r="T91" i="2"/>
  <c r="V91" i="2"/>
  <c r="AC91" i="2"/>
  <c r="R89" i="2"/>
  <c r="T89" i="2"/>
  <c r="V89" i="2"/>
  <c r="AC89" i="2"/>
  <c r="R20" i="2"/>
  <c r="T20" i="2"/>
  <c r="V20" i="2"/>
  <c r="AC20" i="2"/>
  <c r="T19" i="2"/>
  <c r="T38" i="2"/>
  <c r="T49" i="2"/>
  <c r="T102" i="2"/>
  <c r="T103" i="2"/>
  <c r="T74" i="2"/>
  <c r="R74" i="2"/>
  <c r="V74" i="2"/>
  <c r="AC74" i="2"/>
  <c r="R19" i="2"/>
  <c r="V19" i="2"/>
  <c r="AC19" i="2"/>
  <c r="R38" i="2"/>
  <c r="V38" i="2"/>
  <c r="AC38" i="2"/>
  <c r="R102" i="2"/>
  <c r="V102" i="2"/>
  <c r="AC102" i="2"/>
  <c r="R49" i="2"/>
  <c r="V49" i="2"/>
  <c r="AC49" i="2"/>
  <c r="R103" i="2"/>
  <c r="V103" i="2"/>
  <c r="AC103" i="2"/>
  <c r="AB106" i="2"/>
  <c r="AB77" i="2"/>
  <c r="AB28" i="2"/>
  <c r="AB78" i="2"/>
  <c r="AB50" i="2"/>
  <c r="AB6" i="2"/>
  <c r="AB51" i="2"/>
  <c r="AB52" i="2"/>
  <c r="AB29" i="2"/>
  <c r="AB93" i="2"/>
  <c r="AB53" i="2"/>
  <c r="AB54" i="2"/>
  <c r="AB79" i="2"/>
  <c r="AB94" i="2"/>
  <c r="AB55" i="2"/>
  <c r="AB56" i="2"/>
  <c r="AB107" i="2"/>
  <c r="AB57" i="2"/>
  <c r="AB12" i="2"/>
  <c r="AB95" i="2"/>
  <c r="AB113" i="2"/>
  <c r="AB80" i="2"/>
  <c r="AB13" i="2"/>
  <c r="AB48" i="2"/>
  <c r="AB40" i="2"/>
  <c r="AB96" i="2"/>
  <c r="AB30" i="2"/>
  <c r="AB97" i="2"/>
  <c r="AB58" i="2"/>
  <c r="AB14" i="2"/>
  <c r="AB31" i="2"/>
  <c r="AB59" i="2"/>
  <c r="AB32" i="2"/>
  <c r="AB41" i="2"/>
  <c r="AB33" i="2"/>
  <c r="AB81" i="2"/>
  <c r="AB108" i="2"/>
  <c r="AB15" i="2"/>
  <c r="AB109" i="2"/>
  <c r="AB115" i="2"/>
  <c r="AB60" i="2"/>
  <c r="AB61" i="2"/>
  <c r="AB62" i="2"/>
  <c r="AB98" i="2"/>
  <c r="AB110" i="2"/>
  <c r="AB34" i="2"/>
  <c r="AB3" i="2"/>
  <c r="AB82" i="2"/>
  <c r="AB114" i="2"/>
  <c r="AB63" i="2"/>
  <c r="AB64" i="2"/>
  <c r="AB42" i="2"/>
  <c r="AB16" i="2"/>
  <c r="AB99" i="2"/>
  <c r="AB65" i="2"/>
  <c r="AB66" i="2"/>
  <c r="AB43" i="2"/>
  <c r="AB83" i="2"/>
  <c r="AB116" i="2"/>
  <c r="AB67" i="2"/>
  <c r="AB68" i="2"/>
  <c r="AB100" i="2"/>
  <c r="AB111" i="2"/>
  <c r="AB101" i="2"/>
  <c r="AB4" i="2"/>
  <c r="AB117" i="2"/>
  <c r="AB69" i="2"/>
  <c r="AB8" i="2"/>
  <c r="AB84" i="2"/>
  <c r="AB70" i="2"/>
  <c r="AB118" i="2"/>
  <c r="AB45" i="2"/>
  <c r="AB46" i="2"/>
  <c r="AB35" i="2"/>
  <c r="AB22" i="2"/>
  <c r="AB71" i="2"/>
  <c r="AB36" i="2"/>
  <c r="AB7" i="2"/>
  <c r="AB11" i="2"/>
  <c r="AB23" i="2"/>
  <c r="AB37" i="2"/>
  <c r="AB112" i="2"/>
  <c r="AB85" i="2"/>
  <c r="AB17" i="2"/>
  <c r="AB72" i="2"/>
  <c r="AB86" i="2"/>
  <c r="AB119" i="2"/>
  <c r="AB5" i="2"/>
  <c r="AB104" i="2"/>
  <c r="AB18" i="2"/>
  <c r="AB90" i="2"/>
  <c r="AB47" i="2"/>
  <c r="AB105" i="2"/>
  <c r="AB76" i="2"/>
  <c r="AB88" i="2"/>
  <c r="AB24" i="2"/>
  <c r="AB75" i="2"/>
  <c r="AB21" i="2"/>
  <c r="AB44" i="2"/>
  <c r="AB73" i="2"/>
  <c r="AB10" i="2"/>
  <c r="AB87" i="2"/>
  <c r="AB39" i="2"/>
  <c r="AB26" i="2"/>
  <c r="AB9" i="2"/>
  <c r="AB27" i="2"/>
  <c r="AB25" i="2"/>
  <c r="AB92" i="2"/>
  <c r="AB91" i="2"/>
  <c r="AB89" i="2"/>
  <c r="AB20" i="2"/>
  <c r="AB74" i="2"/>
  <c r="AB19" i="2"/>
  <c r="AB38" i="2"/>
  <c r="AB102" i="2"/>
  <c r="AB49" i="2"/>
  <c r="AB103" i="2"/>
  <c r="AA123" i="2"/>
  <c r="Z123" i="2"/>
  <c r="Y123" i="2"/>
  <c r="W123" i="2"/>
  <c r="U123" i="2"/>
  <c r="P123" i="2"/>
  <c r="R1" i="4"/>
  <c r="AD102" i="2"/>
  <c r="AD58" i="2"/>
  <c r="AD7" i="2"/>
  <c r="AD74" i="2"/>
  <c r="AD83" i="2"/>
  <c r="AD71" i="2"/>
  <c r="AD78" i="2"/>
  <c r="AD51" i="2"/>
  <c r="AD37" i="2"/>
  <c r="AD91" i="2"/>
  <c r="AD21" i="2"/>
  <c r="AD119" i="2"/>
  <c r="AD68" i="2"/>
  <c r="AD93" i="2"/>
  <c r="AD100" i="2"/>
  <c r="AD47" i="2"/>
  <c r="AD4" i="2"/>
  <c r="AD92" i="2"/>
  <c r="AD31" i="2"/>
  <c r="AD116" i="2"/>
  <c r="AD87" i="2"/>
  <c r="AD19" i="2"/>
  <c r="AD44" i="2"/>
  <c r="AD98" i="2"/>
  <c r="AD60" i="2"/>
  <c r="AD76" i="2"/>
  <c r="AD97" i="2"/>
  <c r="AD117" i="2"/>
  <c r="AD61" i="2"/>
  <c r="AD13" i="2"/>
  <c r="AD95" i="2"/>
  <c r="AD65" i="2"/>
  <c r="AD48" i="2"/>
  <c r="AD17" i="2"/>
  <c r="AD24" i="2"/>
  <c r="AD114" i="2"/>
  <c r="AD56" i="2"/>
  <c r="AD45" i="2"/>
  <c r="AD82" i="2"/>
  <c r="AD70" i="2"/>
  <c r="AD11" i="2"/>
  <c r="AD69" i="2"/>
  <c r="AD6" i="2"/>
  <c r="AD113" i="2"/>
  <c r="AD101" i="2"/>
  <c r="AD67" i="2"/>
  <c r="AD86" i="2"/>
  <c r="AD111" i="2"/>
  <c r="AD64" i="2"/>
  <c r="AD59" i="2"/>
  <c r="AD26" i="2"/>
  <c r="R123" i="2"/>
  <c r="AD90" i="2"/>
  <c r="AD49" i="2"/>
  <c r="AD16" i="2"/>
  <c r="AD80" i="2"/>
  <c r="AD53" i="2"/>
  <c r="AD28" i="2"/>
  <c r="AB123" i="2"/>
  <c r="AD20" i="2"/>
  <c r="AD34" i="2"/>
  <c r="AD115" i="2"/>
  <c r="AD81" i="2"/>
  <c r="AD32" i="2"/>
  <c r="AC123" i="2"/>
  <c r="AD43" i="2"/>
  <c r="AD36" i="2"/>
  <c r="AD33" i="2"/>
  <c r="AD118" i="2"/>
  <c r="X123" i="2"/>
  <c r="AD110" i="2"/>
  <c r="AD109" i="2"/>
  <c r="AD105" i="2"/>
  <c r="AD41" i="2"/>
  <c r="AD104" i="2"/>
  <c r="AD38" i="2"/>
  <c r="AD39" i="2"/>
  <c r="AD46" i="2"/>
  <c r="AD40" i="2"/>
  <c r="AD63" i="2"/>
  <c r="AD3" i="2"/>
  <c r="AD77" i="2"/>
  <c r="AD84" i="2"/>
  <c r="AD57" i="2"/>
  <c r="AD99" i="2"/>
  <c r="AD15" i="2"/>
  <c r="AD29" i="2"/>
  <c r="AD89" i="2"/>
  <c r="AD10" i="2"/>
  <c r="AD112" i="2"/>
  <c r="AD5" i="2"/>
  <c r="AD96" i="2"/>
  <c r="AD72" i="2"/>
  <c r="AD66" i="2"/>
  <c r="V123" i="2"/>
  <c r="AD107" i="2"/>
  <c r="AD50" i="2"/>
  <c r="AD27" i="2"/>
  <c r="AD18" i="2"/>
  <c r="AD22" i="2"/>
  <c r="AD12" i="2"/>
  <c r="AD54" i="2"/>
  <c r="AD55" i="2"/>
  <c r="AD85" i="2"/>
  <c r="AD23" i="2"/>
  <c r="T123" i="2"/>
  <c r="AD35" i="2"/>
  <c r="AD88" i="2"/>
  <c r="AD106" i="2"/>
  <c r="AD25" i="2"/>
  <c r="AD75" i="2"/>
  <c r="AD9" i="2"/>
  <c r="AD73" i="2"/>
  <c r="AD94" i="2"/>
  <c r="AD14" i="2"/>
  <c r="AD52" i="2"/>
  <c r="AD30" i="2"/>
  <c r="AD103" i="2"/>
  <c r="AD42" i="2"/>
  <c r="AD62" i="2"/>
  <c r="AD79" i="2"/>
  <c r="AD108" i="2"/>
  <c r="AD8" i="2"/>
  <c r="AD123" i="2"/>
</calcChain>
</file>

<file path=xl/sharedStrings.xml><?xml version="1.0" encoding="utf-8"?>
<sst xmlns="http://schemas.openxmlformats.org/spreadsheetml/2006/main" count="6517" uniqueCount="1194">
  <si>
    <t>タイムスタンプ</t>
  </si>
  <si>
    <t>メールアドレス</t>
  </si>
  <si>
    <t>募集要項を確認し、内容に全て同意頂ける方のみこのままご応募頂けます。</t>
  </si>
  <si>
    <t>出展者名 (または屋号)</t>
  </si>
  <si>
    <t>【合同出展の方のみ記入】全員の出展者名</t>
  </si>
  <si>
    <t>X (旧Twitter)のURL</t>
  </si>
  <si>
    <t>InstagramのURL</t>
  </si>
  <si>
    <t>【合同出展の方のみ記入】代表者以外のSNSのURL</t>
  </si>
  <si>
    <t>隣接希望 (2名まで)</t>
  </si>
  <si>
    <t>インボイス発行事業者ですか？</t>
  </si>
  <si>
    <t>作品の価格帯</t>
  </si>
  <si>
    <t>出展可能な日</t>
  </si>
  <si>
    <t>該当するブース区分</t>
  </si>
  <si>
    <t>希望する出展日数・ブースサイズ</t>
  </si>
  <si>
    <t>(アンケート)備品のレンタル希望</t>
  </si>
  <si>
    <t>(アンケート)出展者パスの必要枚数(予定)</t>
  </si>
  <si>
    <t>搬入にかかる時間(目安)</t>
  </si>
  <si>
    <t>搬出にかかる時間(目安)</t>
  </si>
  <si>
    <t>ご本人様電話番号(ハイフン無し)</t>
  </si>
  <si>
    <t>請求書の宛名</t>
  </si>
  <si>
    <t>出展料振込み口座の名義(カタカナ)</t>
  </si>
  <si>
    <t>ガチャ企画</t>
  </si>
  <si>
    <t>銀行名 (ゆうちょも可) (ガチャ買取り金お振込先)</t>
  </si>
  <si>
    <t>銀行支店名</t>
  </si>
  <si>
    <t>銀行口座番号</t>
  </si>
  <si>
    <t>口座名義(カタカナ)</t>
  </si>
  <si>
    <t>チラシ配布 / 掲示いただける店舗・イベント出展があり、送付させて頂いて良いという方</t>
  </si>
  <si>
    <t>配布予定場所</t>
  </si>
  <si>
    <t>希望枚数</t>
  </si>
  <si>
    <t>送り先　郵便番号</t>
  </si>
  <si>
    <t>送り先　住所(都道府県名から)</t>
  </si>
  <si>
    <t>送り先　氏名</t>
  </si>
  <si>
    <t>その他</t>
  </si>
  <si>
    <t>繰り上げ当選の希望</t>
  </si>
  <si>
    <t>ご回答ありがとうございました。もしご質問等ございましたら以下にご記入下さい。</t>
  </si>
  <si>
    <t>ブースサイズの第一希望</t>
  </si>
  <si>
    <t>shop@omnh-shop.ocnk.net</t>
  </si>
  <si>
    <t>同意する</t>
  </si>
  <si>
    <t>【はくラボ】NPO法人大阪自然史センター</t>
  </si>
  <si>
    <t>@omnh_museumshop</t>
  </si>
  <si>
    <t>はい (免税または課税事業者でインボイス制度に登録済みの方)</t>
  </si>
  <si>
    <t>中 価格帯(1000〜3000円代／1個)</t>
  </si>
  <si>
    <t>6/29(土曜), 6/30 (日曜)</t>
  </si>
  <si>
    <t>① 生き物グッズ販売 ▶︎種名が分かる、実在の生き物に関するオリジナル作品</t>
  </si>
  <si>
    <t>⑤両日・L ➡︎ 出展料38,500円</t>
  </si>
  <si>
    <t>2時間</t>
  </si>
  <si>
    <t>特定非営利活動法人大阪自然史センター</t>
  </si>
  <si>
    <t>トクテイヒエイリカツドウホウジンオオサカシゼンシセンターリジチョウウメハラトオル</t>
  </si>
  <si>
    <t>不参加</t>
  </si>
  <si>
    <t>チラシ希望する</t>
  </si>
  <si>
    <t>大阪</t>
  </si>
  <si>
    <t>546-0034</t>
  </si>
  <si>
    <t>大阪市東住吉区長居公園1-23 大阪市立自然史博物館内 大阪自然史センター</t>
  </si>
  <si>
    <t>ミュージアムサービス担当 坂田洋乃</t>
  </si>
  <si>
    <t>希望する</t>
  </si>
  <si>
    <t>L(机2台)を第一希望</t>
  </si>
  <si>
    <t>kordensis@yahoo.co.jp</t>
  </si>
  <si>
    <t>580CLAYPLAY</t>
  </si>
  <si>
    <t>https://twitter.com/paroedura</t>
  </si>
  <si>
    <t>https://www.instagram.com/580cp/</t>
  </si>
  <si>
    <t>いいえ (免税業者の方)</t>
  </si>
  <si>
    <t>❹両日・M ➡︎ 出展料27,500円</t>
  </si>
  <si>
    <t>① 机 (Sブースは値段別＆必須) 1台 3,300円／1日 4,400円／2日, ② パイプ椅子 1台 550円／1日</t>
  </si>
  <si>
    <t>1時間</t>
  </si>
  <si>
    <t>日高拓海</t>
  </si>
  <si>
    <t>ヒダカタクミ</t>
  </si>
  <si>
    <t>参加する</t>
  </si>
  <si>
    <t>楽天銀行</t>
  </si>
  <si>
    <t>ドラム支店</t>
  </si>
  <si>
    <t>希望しない</t>
  </si>
  <si>
    <t>M(机1台)を第一希望</t>
  </si>
  <si>
    <t>stylist.hirano@gmail.com</t>
  </si>
  <si>
    <t>aショップ</t>
  </si>
  <si>
    <t>https://x.com/aaa57842375</t>
  </si>
  <si>
    <t>高 価格帯(4000円代 以上／1個)</t>
  </si>
  <si>
    <t>①1日のみ・S ➡︎ 出展料11,000円 ＋ 机(必須)2,200円 計13,200円, ②両日・S ➡︎ 出展料16,500円 ＋ 机(必須)3,300円 計19,800円</t>
  </si>
  <si>
    <t>30分</t>
  </si>
  <si>
    <t>平野亜希子</t>
  </si>
  <si>
    <t>ヒラノアキコ</t>
  </si>
  <si>
    <t>三菱UFJ銀行</t>
  </si>
  <si>
    <t>中村</t>
  </si>
  <si>
    <t>初出店になりますがよろしくお願い致します。</t>
  </si>
  <si>
    <t>S(机半分)を第一希望</t>
  </si>
  <si>
    <t>mayutama57@yahoo.co.jp</t>
  </si>
  <si>
    <t>Coneludo</t>
  </si>
  <si>
    <t>https://twitter.com/jujunoki</t>
  </si>
  <si>
    <t xml:space="preserve">https://www.instagram.com/coneludo </t>
  </si>
  <si>
    <t>❸1日のみ・M ➡︎ 出展料17,600円, ❹両日・M ➡︎ 出展料27,500円</t>
  </si>
  <si>
    <t>1.5時間</t>
  </si>
  <si>
    <t>鈴木真弓</t>
  </si>
  <si>
    <t>スズキ　マユミ</t>
  </si>
  <si>
    <t>中津川支店</t>
  </si>
  <si>
    <t>suberihiyu014@gmail.com</t>
  </si>
  <si>
    <t>deer bone "hai"</t>
    <phoneticPr fontId="1"/>
  </si>
  <si>
    <t>https://twitter.com/deer_bone_hai</t>
  </si>
  <si>
    <t>https://www.instagram.com/deer_bone_hai/?hl=ja</t>
  </si>
  <si>
    <t>岡本梨奈</t>
  </si>
  <si>
    <t>オカモトリナ</t>
  </si>
  <si>
    <t>info@dig-jpn.com</t>
  </si>
  <si>
    <t>DIG(ディーアイジー)</t>
  </si>
  <si>
    <t>＠DIG_museum</t>
  </si>
  <si>
    <t>佐藤甲様ブース</t>
  </si>
  <si>
    <t>④ 企業ブース ▶︎生物に関わる企業/商品。宣伝広告を掲載可能。③に該当しない法人様は④のみ応募可能</t>
  </si>
  <si>
    <t>【企業ブース❷】両日・L ➡︎ 出展料38,500円＋ご協賛10,000円＋机2台6,600円 計57,300円</t>
  </si>
  <si>
    <t>② パイプ椅子 1台 550円／1日</t>
  </si>
  <si>
    <t>株式会社ディーアイジー</t>
  </si>
  <si>
    <t>カブシキガイシャディーアイジー</t>
  </si>
  <si>
    <t>浅草支店</t>
  </si>
  <si>
    <t>iakwk3h1@gmail.com</t>
  </si>
  <si>
    <t>HAAaaa</t>
  </si>
  <si>
    <t>https://twitter.com/HAAaaapage</t>
  </si>
  <si>
    <t>https://www.instagram.com/haa_kero/</t>
  </si>
  <si>
    <t>石川晴子</t>
  </si>
  <si>
    <t>イシカワハルコ</t>
  </si>
  <si>
    <t>イオン銀行</t>
  </si>
  <si>
    <t>ペリドット支店</t>
  </si>
  <si>
    <t>愛知、京都、他通販購入頂いた方への封入</t>
  </si>
  <si>
    <t>606-8187</t>
  </si>
  <si>
    <t>京都府京都市左京区一乗寺大原田町2-1リバーロードタカノ713</t>
  </si>
  <si>
    <t>yas0121101306071229@gmail.com</t>
  </si>
  <si>
    <t>HABITABLE ZONE</t>
  </si>
  <si>
    <t>袴田泰司</t>
  </si>
  <si>
    <t>https://www.instagram.com/___habitable_zone___/</t>
  </si>
  <si>
    <t>ハカマダヤスシ</t>
  </si>
  <si>
    <t>バンド支店</t>
  </si>
  <si>
    <t>0605haco@gmail.com</t>
  </si>
  <si>
    <t>Hacorium</t>
  </si>
  <si>
    <t>@0605Haco(X)</t>
  </si>
  <si>
    <t>①1日のみ・S ➡︎ 出展料11,000円 ＋ 机(必須)2,200円 計13,200円, ②両日・S ➡︎ 出展料16,500円 ＋ 机(必須)3,300円 計19,800円, ❸1日のみ・M ➡︎ 出展料17,600円</t>
  </si>
  <si>
    <t>濱井香帆</t>
  </si>
  <si>
    <t>ハマイカホ</t>
  </si>
  <si>
    <t>クリマ申し込み予定です</t>
  </si>
  <si>
    <t>456-0066</t>
  </si>
  <si>
    <t>愛知県名古屋市熱田区野立町1-37 メゾン日比野102</t>
  </si>
  <si>
    <t>hakkan81@yahoo.co.jp</t>
  </si>
  <si>
    <t>Hamoon</t>
  </si>
  <si>
    <t>https://twitter.com/hakkanx86</t>
  </si>
  <si>
    <t>Hamoon ミヤチハッカン</t>
  </si>
  <si>
    <t>デザフェス、クリマ</t>
  </si>
  <si>
    <t>456-0067</t>
  </si>
  <si>
    <t>愛知県名古屋市熱田区中出町2-22 UR日比野1-1209</t>
  </si>
  <si>
    <t>宮地八感</t>
  </si>
  <si>
    <t>hi.room.kurage@gmail.com</t>
  </si>
  <si>
    <t>Hi*room</t>
  </si>
  <si>
    <t>https://twitter.com/Hi_room_kurage</t>
  </si>
  <si>
    <t>https://www.instagram.com/hi_room_hiromi</t>
  </si>
  <si>
    <t>① 机 (Sブースは値段別＆必須) 1台 3,300円／1日 4,400円／2日</t>
  </si>
  <si>
    <t>2.5時間</t>
  </si>
  <si>
    <t>小渕裕美</t>
  </si>
  <si>
    <t>コブチヒロミ</t>
  </si>
  <si>
    <t>大阪　てづくりバザール、　東京　ハンドメイドマルシェ、デザインフェスタ</t>
  </si>
  <si>
    <t>571-0015</t>
  </si>
  <si>
    <t>大阪府門真市三ツ島1-1-16</t>
  </si>
  <si>
    <t>imozo.n515@gmail.com</t>
  </si>
  <si>
    <t>imo craft</t>
  </si>
  <si>
    <t>https://mobile.twitter.com/imo_craft515</t>
  </si>
  <si>
    <t>https://www.instagram.com/imo_craft515</t>
  </si>
  <si>
    <t>②両日・S ➡︎ 出展料16,500円 ＋ 机(必須)3,300円 計19,800円, ❹両日・M ➡︎ 出展料27,500円</t>
  </si>
  <si>
    <t>鈴木希</t>
  </si>
  <si>
    <t>スズキ ノゾミ</t>
  </si>
  <si>
    <t>愛知</t>
  </si>
  <si>
    <t>156-0052</t>
  </si>
  <si>
    <t>東京都世田谷区経堂1-30-21 第3松原荘202</t>
  </si>
  <si>
    <t>鈴木 希</t>
  </si>
  <si>
    <t>kaerukingdomno7@gmail.com</t>
  </si>
  <si>
    <t>Kaeruking&amp;JiM</t>
  </si>
  <si>
    <t>kareuking、JiM</t>
  </si>
  <si>
    <t>@kaeruking_</t>
  </si>
  <si>
    <t>@ikimonomuseum</t>
  </si>
  <si>
    <t>水谷瀬津子</t>
  </si>
  <si>
    <t>ミズタニセツコ</t>
  </si>
  <si>
    <t>植田</t>
  </si>
  <si>
    <t>愛知県</t>
  </si>
  <si>
    <t>愛知県名古屋市天白区大坪1丁目804ユーハウス八事東501</t>
  </si>
  <si>
    <t>tomoko_kubo5524@yahoo.co.jp</t>
  </si>
  <si>
    <t>kai</t>
  </si>
  <si>
    <t>https://twitter.com/tomozou5524</t>
  </si>
  <si>
    <t xml:space="preserve">
https://www.instagram.com/tomozou5524</t>
  </si>
  <si>
    <t>7/1 (土曜), 7/2 (日曜)</t>
  </si>
  <si>
    <t>①1日のみ・S ➡︎ 出展料11,000円 ＋ 机(必須)2,200円 計13,200円, ②両日・S ➡︎ 出展料16,500円 ＋ 机(必須)3,300円 計19,800円, ❸1日のみ・M ➡︎ 出展料17,600円, ❹両日・M ➡︎ 出展料27,500円</t>
  </si>
  <si>
    <t>久保朋子</t>
  </si>
  <si>
    <t>クボトモコ</t>
  </si>
  <si>
    <t>堺東支店</t>
  </si>
  <si>
    <t>もし希望が通るならなのですが、ブースは④、③、②、①の順で希望します。
あと、4月以降で別のイベントに出させて頂く予定は今のところないのですが、もし何か出展が決まった場合はチラシをお願いするかもしれません。</t>
  </si>
  <si>
    <t>takahashipiisuke@yahoo.co.jp</t>
  </si>
  <si>
    <t>KAPUSERUDO</t>
  </si>
  <si>
    <t>@KAPUSERUDO</t>
  </si>
  <si>
    <t>高橋 美和</t>
  </si>
  <si>
    <t>タカハシ ミワ</t>
  </si>
  <si>
    <t>鳥フェス、デザフェス</t>
  </si>
  <si>
    <t>164-0014</t>
  </si>
  <si>
    <t>東京都中野区南台2-48-4 フォレスト中野101</t>
  </si>
  <si>
    <t>w</t>
  </si>
  <si>
    <t>masan.k.620@gmail.com</t>
  </si>
  <si>
    <t>Kingyo</t>
  </si>
  <si>
    <t>rikugame063</t>
  </si>
  <si>
    <t>kingyo.220</t>
  </si>
  <si>
    <t>金子昌之</t>
  </si>
  <si>
    <t>カネコマユミ</t>
  </si>
  <si>
    <t>昨年出展させていただきましたKingyoです。昨年は1日出展でしたがとても楽しく出展が出来ました。今年は両日参加希望でイベントを盛り上げたいと思います。よろしくお願いいたします。</t>
  </si>
  <si>
    <t>klabo.kuno@gmail.com</t>
  </si>
  <si>
    <t>Klabo</t>
  </si>
  <si>
    <t>https://twitter.com/Klabo9</t>
  </si>
  <si>
    <t>https://www.instagram.com/kuno.klabo/</t>
  </si>
  <si>
    <t>低 価格帯(〜1000円／1個)</t>
  </si>
  <si>
    <t>桐島杏莉</t>
  </si>
  <si>
    <t>キリシマアンリ</t>
  </si>
  <si>
    <t>ゆうちょ銀行</t>
  </si>
  <si>
    <t>五一八(ゴイチハチ)支店</t>
  </si>
  <si>
    <t>oruca0927@yahoo.co.jp</t>
  </si>
  <si>
    <t>Mai.Yamashita</t>
  </si>
  <si>
    <t xml:space="preserve">https://twitter.com/mai_paints </t>
  </si>
  <si>
    <t xml:space="preserve">https://instagram.com/mai.y_mai.wai/ </t>
  </si>
  <si>
    <t>❹両日・M ➡︎ 出展料27,500円, ⑤両日・L ➡︎ 出展料38,500円</t>
  </si>
  <si>
    <t>① 机 (Sブースは値段別＆必須) 1台 3,300円／1日 4,400円／2日, ③ パーテーション 幅123× 高180 cm 1日あたり3,300円／ 1ブース1台まで</t>
  </si>
  <si>
    <t>山下真依</t>
  </si>
  <si>
    <t>ヤマシタマイ</t>
  </si>
  <si>
    <t>三井住友銀行</t>
  </si>
  <si>
    <t>つつじヶ丘</t>
  </si>
  <si>
    <t>manami.inoue.11@gmail.com</t>
  </si>
  <si>
    <t>manami inoue</t>
  </si>
  <si>
    <t>https://www.instagram.com/manami.inoue.11</t>
  </si>
  <si>
    <t>koiro.trip</t>
  </si>
  <si>
    <t>イノウエマナミ</t>
  </si>
  <si>
    <t>審査のほど、よろしくお願い致します。</t>
  </si>
  <si>
    <t>meed.in.mee3@gmail.com</t>
  </si>
  <si>
    <t>mee.</t>
  </si>
  <si>
    <t>https://twitter.com/meed_in_mee3</t>
  </si>
  <si>
    <t>https://www.instagram.com/meed.in.mee3/</t>
  </si>
  <si>
    <t>6/29(土曜)</t>
  </si>
  <si>
    <t>①1日のみ・S ➡︎ 出展料11,000円 ＋ 机(必須)2,200円 計13,200円</t>
  </si>
  <si>
    <t>八木 美那海</t>
  </si>
  <si>
    <t>ヤギ　ミナミ</t>
  </si>
  <si>
    <t>四三八</t>
  </si>
  <si>
    <t>miamiamia1118@gmail.com</t>
  </si>
  <si>
    <t>mia goods</t>
  </si>
  <si>
    <t>https://x.com/miamia_1118?s=21</t>
  </si>
  <si>
    <t>https://www.instagram.com/miamia_1118?igsh=ZzFxbXV2MTZyNWhl</t>
  </si>
  <si>
    <t>皆本光虹</t>
  </si>
  <si>
    <t>ミナモトミク</t>
  </si>
  <si>
    <t>大阪京橋支店</t>
  </si>
  <si>
    <t>大阪湾ウミウシ観察会</t>
  </si>
  <si>
    <t>大阪府大阪市都島区都島中通り3丁目5-43-509</t>
  </si>
  <si>
    <t>micrommtone@gmail.com</t>
  </si>
  <si>
    <t>micrommtone と MadAlice</t>
  </si>
  <si>
    <t>石川みさと、小堀有沙</t>
  </si>
  <si>
    <t>https://twitter.com/micrommtone</t>
  </si>
  <si>
    <t>https://www.instagram.com/mico_micrommtone?igsh=NzF6d3c0cWFlYXZ3&amp;utm_source=qr</t>
  </si>
  <si>
    <t>https://www.instagram.com/madalice.nekogurui?igsh=MW9tMHY3MDd2eWhrYQ==</t>
  </si>
  <si>
    <t>micrommtone</t>
  </si>
  <si>
    <t>イシカワミサト</t>
  </si>
  <si>
    <t>基本猫が多いですが出店がきまりましたら、他にすきな動物（蛇やウォンバットなど）描きたいなと思ったらます。どうぞよろしくお願いします。</t>
  </si>
  <si>
    <t>mitama.cf@gmail.com</t>
  </si>
  <si>
    <t>mitama</t>
  </si>
  <si>
    <t>https://x.com/mitama__cf?t=jV3oFvk_KSFBESatadLq6A&amp;s=09</t>
  </si>
  <si>
    <t>https://www.instagram.com/mitama.cf?igsh=MWhjNHhzNHNlMmg5MQ==</t>
  </si>
  <si>
    <t>① 机 (Sブースは値段別＆必須) 1台 3,300円／1日 4,400円／2日, ② パイプ椅子 1台 550円／1日, ④ 電源使用 1日あたり2,750円</t>
  </si>
  <si>
    <t>丹羽</t>
  </si>
  <si>
    <t>ニワ　ミユイ</t>
  </si>
  <si>
    <t>西春</t>
  </si>
  <si>
    <t>ニワミユイ</t>
  </si>
  <si>
    <t>mofful.illust@gmail.com</t>
  </si>
  <si>
    <t>Mofful.</t>
  </si>
  <si>
    <t>https://twitter.com/mofful_kotoriyu</t>
  </si>
  <si>
    <t>https://www.instagram.com/mofful.illust/</t>
  </si>
  <si>
    <t>6/30 (日曜)</t>
  </si>
  <si>
    <t>後藤友里</t>
  </si>
  <si>
    <t>ゴトウユリ</t>
  </si>
  <si>
    <t>新百合ヶ丘支店</t>
  </si>
  <si>
    <t>ゴトウ ユリ</t>
  </si>
  <si>
    <t>OFFF、関西けもケット</t>
  </si>
  <si>
    <t>神奈川県川崎市麻生区白山5-1-3-408</t>
  </si>
  <si>
    <t>amorphis667@yahoo.co.jp</t>
  </si>
  <si>
    <t>mokumokuK</t>
  </si>
  <si>
    <t>https://twitter.com/kap_pap_pa</t>
  </si>
  <si>
    <t>https://www.instagram.com/kap_pap_pa/</t>
  </si>
  <si>
    <t>❸1日のみ・M ➡︎ 出展料17,600円</t>
  </si>
  <si>
    <t>尾池　祐子</t>
  </si>
  <si>
    <t>オイケユウコ</t>
  </si>
  <si>
    <t>edamame315@gmail.com</t>
  </si>
  <si>
    <t>NOTARI</t>
  </si>
  <si>
    <t>https://twitter.com/room_315</t>
  </si>
  <si>
    <t>https://www.instagram.com/notari_cdw</t>
  </si>
  <si>
    <t>山本彩乃</t>
  </si>
  <si>
    <t>ヤマモトアヤノ</t>
  </si>
  <si>
    <t>6月上旬のカエルクリエイターズフェスタに出展予定</t>
  </si>
  <si>
    <t>479-0832</t>
  </si>
  <si>
    <t>愛知県常滑市原松町5-107</t>
  </si>
  <si>
    <t>もし主催様がカエクリご出展でしたら配布なし、または現地お渡しでもありがたいです！</t>
  </si>
  <si>
    <t>お世話になります。第二回開催おめでとうございます！！楽しみにしております。
一つ懸念点がありまして、昨年ステージの直近だった為、お歌の間は音量が大きくお客様との会話が困難でした。もし可能であれば、出展ブースとステージを少し離すか、音量を調整いただけたら有難いなぁと思っております。個人の感覚で申し訳ありません！離れたブースの出展者様にはここ音が大きいねと言われたので、全ブースの感想ではないと思います。
いつも中部地方での楽しい企画をありがとうございます！心より楽しみにしております。</t>
  </si>
  <si>
    <t>onnea.cookie@gmail.com</t>
  </si>
  <si>
    <t>onnea(オンネア)</t>
  </si>
  <si>
    <t>https://twitter.com/onnea_cookie</t>
  </si>
  <si>
    <t>https://www.instagram.com/onnea_cookie/</t>
  </si>
  <si>
    <t>② 食品販売 を希望の方 ※応募後DMで内容をお伝えください。</t>
  </si>
  <si>
    <t>②両日・S ➡︎ 出展料16,500円 ＋ 机(必須)3,300円 計19,800円</t>
  </si>
  <si>
    <t>onnea</t>
  </si>
  <si>
    <t>ヒサダノリコ</t>
  </si>
  <si>
    <t>三菱東京UFJ</t>
  </si>
  <si>
    <t>上前津</t>
  </si>
  <si>
    <t>ニャンフェス(東京)、文鳥博(名古屋)、クリマ(名古屋)、</t>
  </si>
  <si>
    <t>479-0802</t>
  </si>
  <si>
    <t>愛知県常滑市西阿野字半月５３</t>
  </si>
  <si>
    <t>久田のりこ</t>
  </si>
  <si>
    <t>今年もよろしくお願いします！</t>
  </si>
  <si>
    <t>obaoba@kiwi.ne.jp</t>
  </si>
  <si>
    <t>Pavlov mart</t>
  </si>
  <si>
    <t>oba:oba、kerocco</t>
  </si>
  <si>
    <t>https://x.com/obacco/</t>
  </si>
  <si>
    <t>https://www.instagram.com/pavlov_mart/</t>
  </si>
  <si>
    <t>https://x.com/kerocco/</t>
  </si>
  <si>
    <t>清藤智子</t>
  </si>
  <si>
    <t>セイトウトモコ</t>
  </si>
  <si>
    <t>みずほ銀行</t>
  </si>
  <si>
    <t>方南町支店</t>
  </si>
  <si>
    <t>piyobrand117@gmail.com</t>
  </si>
  <si>
    <t>piyopiyobrand</t>
  </si>
  <si>
    <t>https://twitter.com/piyobrand</t>
  </si>
  <si>
    <t>魚本ヨシコ</t>
  </si>
  <si>
    <t>ウオモトヨシコ</t>
  </si>
  <si>
    <t>サンバ支店</t>
  </si>
  <si>
    <t>動物羊毛</t>
  </si>
  <si>
    <t>acousticshrimp@gmail.com</t>
  </si>
  <si>
    <t>popof</t>
  </si>
  <si>
    <t>@tamtamjpeden</t>
  </si>
  <si>
    <t>名古屋さよ子</t>
  </si>
  <si>
    <t>ナゴヤ　サヨコ</t>
  </si>
  <si>
    <t>saoriw.art@gmail.com</t>
  </si>
  <si>
    <t>Saori.W ART</t>
  </si>
  <si>
    <t>https://twitter.com/saoriw_art</t>
  </si>
  <si>
    <t>https://www.instagram.com/saoriw_art</t>
  </si>
  <si>
    <t>和田さおり</t>
  </si>
  <si>
    <t>ワダサオリ</t>
  </si>
  <si>
    <t>二四八（ニヨンハチ）</t>
  </si>
  <si>
    <t>岐阜のカフェ(ナチュライズ)、ギャラリー(ギャラリー&amp;カフェ204)、レンタルスペース(くさむらさくむら 草叢BOOKS各務原店)</t>
  </si>
  <si>
    <t>504-0853</t>
  </si>
  <si>
    <t>岐阜県各務原市蘇原熊田町３－１２０</t>
  </si>
  <si>
    <t>tkic3331@gmail.com</t>
  </si>
  <si>
    <t>silver accessory鷹弌</t>
  </si>
  <si>
    <t>t_k_i_c_3331</t>
  </si>
  <si>
    <t>森月貴信</t>
  </si>
  <si>
    <t>モリヅキタカノブ</t>
  </si>
  <si>
    <t>ロンド支店</t>
  </si>
  <si>
    <t>pek3513sakana@gmail.com</t>
  </si>
  <si>
    <t>Ume</t>
  </si>
  <si>
    <t>https://twitter.com/Prunus_mume_ume</t>
  </si>
  <si>
    <t>梅木瑞穂</t>
  </si>
  <si>
    <t>ウメキミズホ</t>
  </si>
  <si>
    <t>経堂</t>
  </si>
  <si>
    <t>crimson0519waxwing@yahoo.co.jp</t>
  </si>
  <si>
    <t>UnitNA's</t>
  </si>
  <si>
    <t>https://x.com/nagi_UnitNAs?t=Zx7SrfV-1PrFtrzDaf3sgg&amp;s=09</t>
  </si>
  <si>
    <t>大野渚</t>
  </si>
  <si>
    <t>オオノナギサ</t>
  </si>
  <si>
    <t>三軒茶屋</t>
  </si>
  <si>
    <t>5月デザインフェスタ、6月クリエーターズマーケット</t>
  </si>
  <si>
    <t>東京都世田谷区弦巻1-47-22-403</t>
  </si>
  <si>
    <t>wild.life-musca.1107@nifty.com</t>
  </si>
  <si>
    <t>WILD・LIFE</t>
  </si>
  <si>
    <t>https://twitter.com/musca_zoolife</t>
  </si>
  <si>
    <t>小野寺香織</t>
  </si>
  <si>
    <t>オノデラカオリ</t>
  </si>
  <si>
    <t>九〇八</t>
  </si>
  <si>
    <t>アースデイin円山動物園（北海道）　</t>
  </si>
  <si>
    <t>002-8073</t>
  </si>
  <si>
    <t>北海道札幌市北区あいの里3条7丁目26-8</t>
  </si>
  <si>
    <t>yokoptimo@gmail.com</t>
  </si>
  <si>
    <t>アトリエPTIMO</t>
  </si>
  <si>
    <t>https://twitter.com/yokohori_ptimo</t>
  </si>
  <si>
    <t>堀　葉子</t>
  </si>
  <si>
    <t>ホリ　ヨウコ</t>
  </si>
  <si>
    <t>成増支店</t>
  </si>
  <si>
    <t>info@rijitta.com</t>
  </si>
  <si>
    <t>アトリエリジッタ</t>
  </si>
  <si>
    <t>_rijitta</t>
  </si>
  <si>
    <t>airi_rijitta</t>
  </si>
  <si>
    <t>キタノアイリ</t>
  </si>
  <si>
    <t>ヨンヨンハチ</t>
  </si>
  <si>
    <t>奈良、近鉄百貨店、阪神百貨店でのイベント出店にて配布可</t>
  </si>
  <si>
    <t>630-8273</t>
  </si>
  <si>
    <t>奈良県奈良市押上町31-1</t>
  </si>
  <si>
    <t>kasuga1192@gmail.com</t>
  </si>
  <si>
    <t>アニママニア</t>
  </si>
  <si>
    <t>https://twitter.com/ddnksg</t>
  </si>
  <si>
    <t>ダンユキ</t>
  </si>
  <si>
    <t>新富町</t>
  </si>
  <si>
    <t>大阪、東京</t>
  </si>
  <si>
    <t>千葉県松戸市新松戸2-34パインズマンション501</t>
  </si>
  <si>
    <t>檀憂姫</t>
  </si>
  <si>
    <t>cookie.kurimaro@gmail.com</t>
  </si>
  <si>
    <t>いきものクッキー専門店 kurimaro collection</t>
  </si>
  <si>
    <t>@cookie_kurimaro</t>
  </si>
  <si>
    <t>https://www.instagram.com/cookie.kurimaro/</t>
  </si>
  <si>
    <t>栗田こずえ</t>
  </si>
  <si>
    <t>カ）クリマロ</t>
  </si>
  <si>
    <t>住信SBIネット銀行</t>
  </si>
  <si>
    <t>住信SBIネット銀行 法人第一支店</t>
  </si>
  <si>
    <t>カブシキガイシャクリマロ</t>
  </si>
  <si>
    <t>三重県店舗、レプタイルズ系のイベント</t>
  </si>
  <si>
    <t>511-0066</t>
  </si>
  <si>
    <t>三重県桑名市北鍋屋町84-1</t>
  </si>
  <si>
    <t>株式会社クリマロ　栗田こずえ</t>
  </si>
  <si>
    <t>よろしくお願い致します！</t>
  </si>
  <si>
    <t>reirourune@yahoo.co.jp</t>
  </si>
  <si>
    <t>いきもの雑貨Merquor</t>
  </si>
  <si>
    <t>https://twitter.com/mzkanatsu</t>
  </si>
  <si>
    <t>小野寺いつみ</t>
  </si>
  <si>
    <t>オノデライツミ</t>
  </si>
  <si>
    <t>八一八</t>
  </si>
  <si>
    <t>inabaya0178@gmail.com</t>
  </si>
  <si>
    <t>いなばや</t>
  </si>
  <si>
    <t>https://twitter.com/inaba_ya_tw</t>
  </si>
  <si>
    <t>https://www.instagram.com/inaba_ya/?hl=ja</t>
  </si>
  <si>
    <t>稲葉徹</t>
  </si>
  <si>
    <t>イナバトオル</t>
  </si>
  <si>
    <t>leibnitzia@gmail.com</t>
  </si>
  <si>
    <t>イノチヅコの生き物図鑑</t>
  </si>
  <si>
    <t>島田京子</t>
  </si>
  <si>
    <t>シマダ　キョウコ</t>
  </si>
  <si>
    <t>宝塚中山支店</t>
  </si>
  <si>
    <t>naruokayumiko0407@yahoo.co.jp</t>
  </si>
  <si>
    <t>うなぎ</t>
  </si>
  <si>
    <t>@zyukai8(申し訳ないです、スマホからURLが取得出来ませんでした汗)</t>
  </si>
  <si>
    <t>成岡優美子</t>
  </si>
  <si>
    <t>ナルオカユミコ</t>
  </si>
  <si>
    <t>brisecafe@gmail.com</t>
  </si>
  <si>
    <t>ウニ殻アーティスト 空想海岸 Meri blue （メリブルー）</t>
  </si>
  <si>
    <t>https://twitter.com/uni_meriblue</t>
  </si>
  <si>
    <t>https://instagram.com/uni_meriblue</t>
  </si>
  <si>
    <t>出町真美</t>
  </si>
  <si>
    <t>デマチマミ</t>
  </si>
  <si>
    <t>下高井戸支店</t>
  </si>
  <si>
    <t>自身の出店イベント（名古屋、大阪）</t>
  </si>
  <si>
    <t>464-0833</t>
  </si>
  <si>
    <t>愛知県名古屋市千種区大島町4-15-4 グリーンヒル大島203</t>
  </si>
  <si>
    <t>sunanokitune@gmail.com</t>
  </si>
  <si>
    <t>うみさち</t>
  </si>
  <si>
    <t>https://www.instagram.com/umisachi_embroidery</t>
  </si>
  <si>
    <t>堀田幸子</t>
  </si>
  <si>
    <t>ホリタサチコ</t>
  </si>
  <si>
    <t>豊中</t>
  </si>
  <si>
    <t>標本企業</t>
  </si>
  <si>
    <t>info@elasmobranch.co.jp</t>
  </si>
  <si>
    <t>エラスモブランチ</t>
  </si>
  <si>
    <t>https://twitter.com/Elasmobranch_JP</t>
  </si>
  <si>
    <t>【企業ブース❶】両日・M ➡︎ 出展料27,500円＋ご協賛10,000円＋机4,400円 計41,900円</t>
  </si>
  <si>
    <t>株式会社エラスモブランチ</t>
  </si>
  <si>
    <t>株式会社エラスモブランチ代表取締役村田健（カブシキガイシャエラスモブランチダイヒョウトリシマリヤクムラタタケシ）</t>
  </si>
  <si>
    <t>静清信用金庫</t>
  </si>
  <si>
    <t>大坪支店</t>
  </si>
  <si>
    <t>静岡</t>
  </si>
  <si>
    <t>424-0102</t>
  </si>
  <si>
    <t>静岡県静岡市清水区広瀬810-22</t>
  </si>
  <si>
    <t>株式会社エラスモブランチ　小川宛</t>
  </si>
  <si>
    <t>hyla@akotsu.com</t>
  </si>
  <si>
    <t>カエルのしっぽ</t>
  </si>
  <si>
    <t>@akotsu_works</t>
  </si>
  <si>
    <t>齋木麻由</t>
  </si>
  <si>
    <t>サイキマユ</t>
  </si>
  <si>
    <t>はんこ</t>
  </si>
  <si>
    <t>kasumisouhanpia@gmail.com</t>
  </si>
  <si>
    <t>かすみそう</t>
  </si>
  <si>
    <t>https://mobile.twitter.com/ksmsu_hanpia</t>
  </si>
  <si>
    <t>https://www.instagram.com/kasumisou_hanpia/</t>
  </si>
  <si>
    <t>伊藤緑音</t>
  </si>
  <si>
    <t>イトウリオン</t>
  </si>
  <si>
    <t>北海道銀行</t>
  </si>
  <si>
    <t>野幌支店</t>
  </si>
  <si>
    <t>やっと応募出来ました！
運営応援してます！</t>
  </si>
  <si>
    <t>nomchan_4@yahoo.co.jp</t>
  </si>
  <si>
    <t>かめこあーと</t>
  </si>
  <si>
    <t>https://www.twitter.com/kameko_art</t>
  </si>
  <si>
    <t>https://www.instagram.com/kameko_art</t>
  </si>
  <si>
    <t>大谷理美</t>
  </si>
  <si>
    <t>オオタニサトミ</t>
  </si>
  <si>
    <t>r0213k.bn1121@gmail.com</t>
  </si>
  <si>
    <t>がやがや</t>
  </si>
  <si>
    <t>https://x.com/r_ika_B_?t=VEBPnRhgDGtkio66-6T0cQ&amp;s=09</t>
  </si>
  <si>
    <t>https://www.instagram.com/gayagaya1001?igsh=dGJsZGdudGg1a2Rz</t>
  </si>
  <si>
    <t>がやがや・阪野梨加</t>
  </si>
  <si>
    <t>バンノリカ</t>
  </si>
  <si>
    <t>Gallery&amp;Rental spaceがや</t>
  </si>
  <si>
    <t>458-0002</t>
  </si>
  <si>
    <t>愛知県名古屋市緑区桃山四丁目101番地</t>
  </si>
  <si>
    <t>阪野梨加</t>
  </si>
  <si>
    <t>info@871naho.com</t>
  </si>
  <si>
    <t>かわのあかりとハナイナホ</t>
  </si>
  <si>
    <t>かわのあかり、ハナイナホ</t>
  </si>
  <si>
    <t>https://twitter.com/871naho</t>
  </si>
  <si>
    <t>花井那帆</t>
  </si>
  <si>
    <t>デザインアンドイラストハナイ ハナイナホ</t>
  </si>
  <si>
    <t>ベース支店</t>
  </si>
  <si>
    <t>デザインアンドイラストハナイ　ハナイナホ</t>
  </si>
  <si>
    <t>2人ともいきものづくし出店経験があります。
かわのあかり、ハナイナホ（ハナコマート）にて出店していますが、もし画像提出が必要な場合はご連絡いただけますと幸いです。
よろしくお願いいたします。</t>
  </si>
  <si>
    <t>chguinkk@icloud.com</t>
  </si>
  <si>
    <t>ぎんぺーのしっぽ</t>
  </si>
  <si>
    <t>千葉千絵</t>
  </si>
  <si>
    <t>チバチエ</t>
  </si>
  <si>
    <t>kuusuke36@gmail.com</t>
  </si>
  <si>
    <t>くぅすけ工房</t>
  </si>
  <si>
    <t>https://twitter.com/kuusukekoubou</t>
  </si>
  <si>
    <t>https://www.instagram.com/kuusukekoubou</t>
  </si>
  <si>
    <t>涌井麻友子</t>
  </si>
  <si>
    <t>ワクイ　マユコ</t>
  </si>
  <si>
    <t>山梨県、金川の森での出店時</t>
  </si>
  <si>
    <t>409-3601</t>
  </si>
  <si>
    <t>山梨県西八代郡市川三郷町市川大門391-3-202</t>
  </si>
  <si>
    <t>涌井　麻友子</t>
  </si>
  <si>
    <t>shimakura758@gmail.com</t>
  </si>
  <si>
    <t>クラチシマ</t>
  </si>
  <si>
    <t>http://twitter.com/shima_tubame</t>
  </si>
  <si>
    <t>http://instagram.com/shima_tubame</t>
  </si>
  <si>
    <t>近藤志舞</t>
  </si>
  <si>
    <t>コンドウシマ</t>
  </si>
  <si>
    <t>中村支店</t>
  </si>
  <si>
    <t>和のおやつ つばくらめ、みんパタ暮らしの朝市、東別院暮らしの朝市、豊田市自然観察の森、名古屋eco動物海洋専門学校</t>
  </si>
  <si>
    <t>468-0058</t>
  </si>
  <si>
    <t>愛知県名古屋市天白区植田西2-513エクセリーヌ植田西103</t>
  </si>
  <si>
    <t>hiroko@cojet.jp</t>
  </si>
  <si>
    <t>コジェット カエル部</t>
  </si>
  <si>
    <t>https://twitter.com/cojetkaerubu</t>
  </si>
  <si>
    <t>https://www.instagram.com/cojetkaerubu/</t>
  </si>
  <si>
    <t>大森 ひろこ</t>
  </si>
  <si>
    <t>オオモリ ヒロコ</t>
  </si>
  <si>
    <t>豊中支店</t>
  </si>
  <si>
    <t>オオモリ　ヒロコ</t>
  </si>
  <si>
    <t>konami0402@gmail.com</t>
  </si>
  <si>
    <t>こな</t>
  </si>
  <si>
    <t>https://twitter.com/konatokage</t>
  </si>
  <si>
    <t>三尾小菜美</t>
  </si>
  <si>
    <t>ミオコナミ</t>
  </si>
  <si>
    <t>二四八</t>
  </si>
  <si>
    <t>koyahiroka@gmail.com</t>
  </si>
  <si>
    <t>コヤヒロカ</t>
  </si>
  <si>
    <t>https://twitter.com/koyahiroka</t>
  </si>
  <si>
    <t>① 机 (Sブースは値段別＆必須) 1台 3,300円／1日 4,400円／2日, ② パイプ椅子 1台 550円／1日, ③ パーテーション 幅123× 高180 cm 1日あたり3,300円／ 1ブース1台まで</t>
  </si>
  <si>
    <t>ranbu、ArtMACHI Museum24、ライヲン百貨店</t>
  </si>
  <si>
    <t>177-0045</t>
  </si>
  <si>
    <t>東京都練馬区石神井台2-24-10 コーポ藤202</t>
  </si>
  <si>
    <t>sakimorig@gmail.com</t>
  </si>
  <si>
    <t>さちこの生物雑貨</t>
  </si>
  <si>
    <t>森田早紀</t>
  </si>
  <si>
    <t>モリタサキ</t>
  </si>
  <si>
    <t>A</t>
  </si>
  <si>
    <t>468-0045</t>
  </si>
  <si>
    <t>skurodz850@icloud.com</t>
  </si>
  <si>
    <t>さとう 甲</t>
  </si>
  <si>
    <t>@skurodz850</t>
  </si>
  <si>
    <t>株式会社DIG</t>
  </si>
  <si>
    <t>佐藤 甲</t>
  </si>
  <si>
    <t>サトウ コウ</t>
  </si>
  <si>
    <t>hiroka0709@yahoo.co.jp</t>
  </si>
  <si>
    <t>スパイスとお菓子 すきずき</t>
  </si>
  <si>
    <t>https://twitter.com/sweetsofspice</t>
  </si>
  <si>
    <t>https://www.instagram.com/sweetsofspice/</t>
  </si>
  <si>
    <t>守屋洋夏</t>
  </si>
  <si>
    <t>モリヤヒロカ</t>
  </si>
  <si>
    <t>奈良県店舗・イベント先（大阪～京都）</t>
  </si>
  <si>
    <t>奈良県生駒郡三郷町立野南2-15-33　メゾン大和1F</t>
  </si>
  <si>
    <t>守屋　洋夏</t>
  </si>
  <si>
    <t>purimura2nd@gmail.com</t>
  </si>
  <si>
    <t>たこを編む人</t>
  </si>
  <si>
    <t>https://x.com/knitting_tako</t>
  </si>
  <si>
    <t>島崎真由子</t>
  </si>
  <si>
    <t>シマザキマユコ</t>
  </si>
  <si>
    <t>三菱UFJ</t>
  </si>
  <si>
    <t>横浜藤が丘</t>
  </si>
  <si>
    <t>chimney.cr@gmail.com</t>
  </si>
  <si>
    <t>チムニー珈琲焙煎所とせとみ工房</t>
  </si>
  <si>
    <t>大久保香織(チムニー珈琲焙煎所)、瀬戸みずほ(せとみ工房)</t>
  </si>
  <si>
    <t>https://twitter.com/chimneycCR</t>
  </si>
  <si>
    <t>https://www.instagram.com/chimneycr/</t>
  </si>
  <si>
    <t>https://www.instagram.com/setomi24/</t>
  </si>
  <si>
    <t>大久保　香織</t>
  </si>
  <si>
    <t>オオクボ　カオリ</t>
  </si>
  <si>
    <t>アロハ支店</t>
  </si>
  <si>
    <t>愛知県、岐阜県</t>
  </si>
  <si>
    <t>452-0931</t>
  </si>
  <si>
    <t>愛知県清須市一場148-1 名倉方</t>
  </si>
  <si>
    <t>特にないです。</t>
  </si>
  <si>
    <t>chiyoya_525@yahoo.co.jp</t>
  </si>
  <si>
    <t>チヨや by atelier iwatsume</t>
  </si>
  <si>
    <t>https://twitter.com/iwatsume</t>
  </si>
  <si>
    <t>https://www.instagram.com/chiyoya_iwtm/</t>
  </si>
  <si>
    <t>小山　萌</t>
  </si>
  <si>
    <t>オヤマ　モエ</t>
  </si>
  <si>
    <t>国分寺支店</t>
  </si>
  <si>
    <t>スズキ　モエ</t>
  </si>
  <si>
    <t>昨年は大変お世話になりました。今年も参加させていただけましたら嬉しいです。よろしくお願いいたします。</t>
  </si>
  <si>
    <t>decop888@gmail.com</t>
  </si>
  <si>
    <t>でこぱち商店&amp;北村ハルコ</t>
  </si>
  <si>
    <t>上田楓子、北村晴子</t>
  </si>
  <si>
    <t>https://twitter.com/decop_WC</t>
  </si>
  <si>
    <t>https://twitter.com/haruruk</t>
  </si>
  <si>
    <t>上田楓子</t>
  </si>
  <si>
    <t>ウエダフウコ</t>
  </si>
  <si>
    <t>一度応募しましたが、希望内容に変更があったため、再度応募させていただきます。</t>
  </si>
  <si>
    <t>solty_lolipop@yahoo.co.jp</t>
  </si>
  <si>
    <t>ときどき、いもり。</t>
  </si>
  <si>
    <t>tokidoki_imori</t>
  </si>
  <si>
    <t>asahinagu</t>
  </si>
  <si>
    <t>ぴょん犬さん</t>
  </si>
  <si>
    <t>中川愛佳</t>
  </si>
  <si>
    <t>ナカガワアイカ</t>
  </si>
  <si>
    <t>今池</t>
  </si>
  <si>
    <t>クリエイターズマーケット</t>
  </si>
  <si>
    <t>名古屋市千種区覚王山通7-11池下荘302</t>
  </si>
  <si>
    <t>gettacker@gmail.com</t>
  </si>
  <si>
    <t>なごビオ(なごや生物多様性保全活動協議会)</t>
  </si>
  <si>
    <t>https://twitter.com/Carex_minima</t>
  </si>
  <si>
    <t>③ 生物関連団体・施設 ▶︎環境保全活動に関わる研究発表,ワークショップ等。グッズ販売は数種類のみ可能。生体展示はDMで要相談。(爬虫類NG)</t>
  </si>
  <si>
    <t>【生物関連団体・施設】両日・M ➡︎出展料0円＋机4400円＋WB 550円 計4,950円</t>
  </si>
  <si>
    <t>なごや生物多様性保全活動協議会</t>
  </si>
  <si>
    <t>ﾅｺﾞﾔｾｲﾌﾞﾂﾀﾖｳｾｲﾎｾﾞﾝｶﾂﾄﾞｳｷｮｳｷﾞｶｲ</t>
  </si>
  <si>
    <t>なごビオ　リミックス</t>
  </si>
  <si>
    <t>457-0051</t>
  </si>
  <si>
    <t>愛知県名古屋市南区笠寺町市場51</t>
  </si>
  <si>
    <t>小菅崇之</t>
  </si>
  <si>
    <t>hello@harukonapochka.com</t>
  </si>
  <si>
    <t>なぽちか はるこ</t>
  </si>
  <si>
    <t>https://twitter.com/HarukoNapochka</t>
  </si>
  <si>
    <t>https://www.instagram.com/haruko_napochka/</t>
  </si>
  <si>
    <t>大伴 晴子</t>
  </si>
  <si>
    <t>オオトモ ハルコ</t>
  </si>
  <si>
    <t>四六八</t>
  </si>
  <si>
    <t>クリエイターズマーケットVol.50さま、伊丹市昆虫館さま、橿原市昆虫館さま</t>
  </si>
  <si>
    <t>524-0033</t>
  </si>
  <si>
    <t>滋賀県守山市浮気町321番地3 駅前東住宅2号棟502号室</t>
  </si>
  <si>
    <t>宅配便となる場合、時間指定可能でしたら「19:00-21:00」便だと確実に受け取れます。</t>
  </si>
  <si>
    <t>承知いたしました。メール提出画像に関しまして2月17日（土）にXアカウントへDMさせていただきました。またお時間がおありのときにご教示いただけますと助かります。初出展希望のためいろいろお手数をおかけいたしますが、何卒宜しくお願い申し上げます。</t>
  </si>
  <si>
    <t>namakemono.kp@gmail.com</t>
  </si>
  <si>
    <t>ナマケモノカンパニー</t>
  </si>
  <si>
    <t>http://www.instagram.com/namakemonokp</t>
  </si>
  <si>
    <t>三好　和美</t>
  </si>
  <si>
    <t>ミヨシカズミ</t>
  </si>
  <si>
    <t>ミヨシ　カズミ</t>
  </si>
  <si>
    <t>gyaopperore@yahoo.co.jp</t>
  </si>
  <si>
    <t>にょろ蟲屋</t>
  </si>
  <si>
    <t>https://twitter.com/nyoromushiya</t>
  </si>
  <si>
    <t>渡邉智之</t>
  </si>
  <si>
    <t>マルヤマ　マサキ</t>
  </si>
  <si>
    <t>〇三八</t>
  </si>
  <si>
    <t>hamatsu@nukugurumi.jp</t>
  </si>
  <si>
    <t>ぬくぐるみ工房</t>
  </si>
  <si>
    <t>https://twitter.com/nukugurumi</t>
  </si>
  <si>
    <t>https://www.instagram.com/masako_hamatsu/</t>
  </si>
  <si>
    <t>ぬくぐるみ工房　濱津雅子</t>
  </si>
  <si>
    <t>ぬくぐるみ工房　濱津雅子（ヌクグルミコウボウ　ハマツマサコ）</t>
  </si>
  <si>
    <t>練馬平和台支店</t>
  </si>
  <si>
    <t>ウェブサイトのお客様（全国）</t>
  </si>
  <si>
    <t>179-0083</t>
  </si>
  <si>
    <t>東京都練馬区平和台1-18-13</t>
  </si>
  <si>
    <t>negishi.5.11@gmail.com</t>
  </si>
  <si>
    <t>ねぎねぎ</t>
  </si>
  <si>
    <t>@negi_negi43</t>
  </si>
  <si>
    <t>@negi.43</t>
  </si>
  <si>
    <t>大森有希</t>
  </si>
  <si>
    <t>オオモリユウキ</t>
  </si>
  <si>
    <t>三菱ufj銀行</t>
  </si>
  <si>
    <t>静岡支店</t>
  </si>
  <si>
    <t>静岡県静岡市葵区梅屋町1-5エンブルピュア梅屋町602</t>
  </si>
  <si>
    <t>yamahi.179@gmail.com</t>
  </si>
  <si>
    <t>ネコザメ堂</t>
  </si>
  <si>
    <t>https://twitter.com/necozamedo</t>
  </si>
  <si>
    <t>https://www.instagram.com/necozamedo</t>
  </si>
  <si>
    <t>山田陽菜</t>
  </si>
  <si>
    <t>ヤマダヒナ</t>
  </si>
  <si>
    <t>横浜駅前支店</t>
  </si>
  <si>
    <t>handmade.nobchanchyn@gmail.com</t>
  </si>
  <si>
    <t>ノブチャンチン</t>
  </si>
  <si>
    <t>https://twitter.com/nobchanchyn</t>
  </si>
  <si>
    <t>https://www.instagram.com/handmade.nobchanchyn</t>
  </si>
  <si>
    <t>垣本展宏</t>
  </si>
  <si>
    <t>カキモト　ノブヒロ</t>
  </si>
  <si>
    <t>デザインフェスタ、その他(オンラインショップ)</t>
  </si>
  <si>
    <t>愛知県名古屋市瑞穂区明前町1-15メゾン阪野4F号</t>
  </si>
  <si>
    <t>ofnomono@gmail.com</t>
  </si>
  <si>
    <t>のもの</t>
  </si>
  <si>
    <t>https://x.com/nomononeko?s=21&amp;t=Uua4C27wVvOupw_Nxu8m5Q</t>
  </si>
  <si>
    <t>酒井茉実</t>
  </si>
  <si>
    <t>サカイマミ</t>
  </si>
  <si>
    <t>yoshie_w_beads@yahoo.co.jp</t>
  </si>
  <si>
    <t>ビーズの庭</t>
  </si>
  <si>
    <t>https://twitter.com/yoshiebeads</t>
  </si>
  <si>
    <t>渡邉　佳枝</t>
  </si>
  <si>
    <t>ワタナベ　ヨシエ</t>
  </si>
  <si>
    <t>manabe@fujimae.org</t>
  </si>
  <si>
    <t>ふじまえーる（昨年は「chachattoさんと藤前干潟のなかまたち」で出展しました。</t>
  </si>
  <si>
    <t>NPO法人藤前干潟を守る会</t>
  </si>
  <si>
    <t>フジマエール</t>
  </si>
  <si>
    <t>鶴舞支店</t>
  </si>
  <si>
    <t>マナベ　ユウコ</t>
  </si>
  <si>
    <t>名古屋市野鳥観察館、稲永ビジターセンター、豊田市自然観察の森、愛知県立弥富野鳥園</t>
  </si>
  <si>
    <t>468-0006</t>
  </si>
  <si>
    <t>愛知県名古屋市港区野跡4-11-2　稲永ビジターセンター</t>
  </si>
  <si>
    <t>間部　裕子</t>
  </si>
  <si>
    <t>pleco.gurashi@gmail.com</t>
  </si>
  <si>
    <t>プレコ暮らし</t>
  </si>
  <si>
    <t>https://twitter.com/pleco_gurashi、https://www.instagram.com/pleco_gurashi/</t>
  </si>
  <si>
    <t>吉川聡一</t>
  </si>
  <si>
    <t>キッカワソウイチ</t>
  </si>
  <si>
    <t>枚方支店</t>
  </si>
  <si>
    <t>枚方宿くらわんか五六市、けやきマルシェ</t>
  </si>
  <si>
    <t>大阪府枚方市香里ケ丘5-2-36</t>
  </si>
  <si>
    <t>apis8cerana@gmail.com</t>
  </si>
  <si>
    <t>みつばちの巣</t>
  </si>
  <si>
    <t>https://twitter.com/atelier_apis</t>
  </si>
  <si>
    <t>https://www.instagram.com/atelier.apis/</t>
  </si>
  <si>
    <t>ハラヨシノ</t>
  </si>
  <si>
    <t>南都銀行</t>
  </si>
  <si>
    <t>郡山支店</t>
  </si>
  <si>
    <t>kameminoji@gmail.com</t>
  </si>
  <si>
    <t>みのじ</t>
  </si>
  <si>
    <t>kameminoji</t>
  </si>
  <si>
    <t>②両日・S ➡︎ 出展料16,500円 ＋ 机(必須)3,300円 計19,800円, ❹両日・M ➡︎ 出展料27,500円, ⑤両日・L ➡︎ 出展料38,500円</t>
  </si>
  <si>
    <t>園部美和子</t>
  </si>
  <si>
    <t>ソノベミワコ</t>
  </si>
  <si>
    <t>松戸支店</t>
  </si>
  <si>
    <t>ソノベ ミワコ</t>
  </si>
  <si>
    <t>沖レプ、BIGレプ、東レプ、九レプ</t>
  </si>
  <si>
    <t>293-0042</t>
  </si>
  <si>
    <t>千葉県富津市小久保254-2</t>
  </si>
  <si>
    <t>よろしくお願い致します。後ほど画像をお送りします。</t>
  </si>
  <si>
    <t>saki.tanumofu@gmail.com</t>
  </si>
  <si>
    <t>ムジナ基地</t>
  </si>
  <si>
    <t>https://twitter.com/kikuchi_saki</t>
  </si>
  <si>
    <t>https://www.instagram.com/mujinakichi/</t>
  </si>
  <si>
    <t>菊池咲</t>
  </si>
  <si>
    <t>キクチサキ</t>
  </si>
  <si>
    <t>〇〇八</t>
  </si>
  <si>
    <t>キクチ　サキ</t>
  </si>
  <si>
    <t>仙台まるごとデザインマーケット、土澤アートクラフトフェア</t>
  </si>
  <si>
    <t>023-0132</t>
  </si>
  <si>
    <t>岩手県奥州市水沢羽田町字門下２５３−２</t>
  </si>
  <si>
    <t>ballpython1739@yahoo.co.jp</t>
  </si>
  <si>
    <t>もみじビーズ工房</t>
  </si>
  <si>
    <t>https://twitter.com/pokebeards</t>
  </si>
  <si>
    <t>谷口惇樹</t>
  </si>
  <si>
    <t>タニグチジュンキ</t>
  </si>
  <si>
    <t>灘支店</t>
  </si>
  <si>
    <t>manihermit@gmail.com</t>
  </si>
  <si>
    <t>ヤドカリの国</t>
  </si>
  <si>
    <t>https://twitter.com/K_theHermit</t>
  </si>
  <si>
    <t>笠谷海斗</t>
  </si>
  <si>
    <t>カサヤカイト</t>
  </si>
  <si>
    <t>品川駅前支店</t>
  </si>
  <si>
    <t>guren_kakesu@yahoo.co.jp</t>
  </si>
  <si>
    <t>ゆきおもち</t>
  </si>
  <si>
    <t>yuki_mochi777</t>
  </si>
  <si>
    <t>中村日向子</t>
  </si>
  <si>
    <t>ナカムラヒナコ</t>
  </si>
  <si>
    <t>一宮支店</t>
  </si>
  <si>
    <t>sの値段でm用意</t>
  </si>
  <si>
    <t>killing.art0816@gmail.com</t>
  </si>
  <si>
    <t>レザーサウルス®︎ワークショップ</t>
  </si>
  <si>
    <t>https://x.com/kawa_kyouryu</t>
  </si>
  <si>
    <t>https://www.instagram.com/kawa_kyouryu</t>
  </si>
  <si>
    <t>キリングアート</t>
  </si>
  <si>
    <t>ヤマモトマサアリ</t>
  </si>
  <si>
    <t>PayPay銀行</t>
  </si>
  <si>
    <t>はやぶさ支店</t>
  </si>
  <si>
    <t>店舗とイベント出店時</t>
  </si>
  <si>
    <t>910-0006</t>
  </si>
  <si>
    <t>福井県福井市中央1-19-7</t>
  </si>
  <si>
    <t>キリングアート山本</t>
  </si>
  <si>
    <t>初めまして。
ワークショップメインで出店したいのですが、
生き物の団体というわけではないのですが大丈夫でしょうか？
レザークラフトで恐竜や動物を作る内容です。</t>
  </si>
  <si>
    <t>mail@lasponchas.com</t>
  </si>
  <si>
    <t>わくわく野鳥博</t>
  </si>
  <si>
    <t>野鳥生活、五位鷺堂、セキレイ、紫乃、こゆら、アッコトリ、ピスタチオフロッグ、シルぶん工房、ばんどり</t>
  </si>
  <si>
    <t>https://twitter.com/Yachoo_Seikatsu</t>
  </si>
  <si>
    <t>https://twitter.com/puchima2001 https://twitter.com/Accotori_ https://twitter.com/silbun https://twitter.com/love_joubitaki https://twitter.com/coyura https://twitter.com/Goisagido</t>
  </si>
  <si>
    <t>ひるねのじかん</t>
  </si>
  <si>
    <t>ヤチョウセイカツ</t>
  </si>
  <si>
    <t>四〇八支店（ヨンマルハチ）</t>
  </si>
  <si>
    <t>ヒルネノジカン</t>
  </si>
  <si>
    <t>高槻阪急催事、三鷹駅催事、日暮里駅催事、広島福屋催事、野鳥生活個展、</t>
  </si>
  <si>
    <t>558-0003</t>
  </si>
  <si>
    <t>大阪府大阪市住吉区長居1-5-19 万代ハイツ鶴ヶ丘　303</t>
  </si>
  <si>
    <t>田川ひるね</t>
  </si>
  <si>
    <t>イレギュラーなご対応ありがとうございました。</t>
  </si>
  <si>
    <t>harigane.an@gmail.com</t>
  </si>
  <si>
    <t>伊和屋</t>
  </si>
  <si>
    <t>https://twitter.com/Iwaya_wire</t>
  </si>
  <si>
    <t>太田 百合絵</t>
  </si>
  <si>
    <t>オオタ ユリエ</t>
  </si>
  <si>
    <t>imokatsucom@gmail.com</t>
  </si>
  <si>
    <t>芋活.com</t>
  </si>
  <si>
    <t>https://twitter.com/imokatsucom</t>
  </si>
  <si>
    <t>川邊　透</t>
  </si>
  <si>
    <t>川邊　透（カワベ　トオル）</t>
  </si>
  <si>
    <t>生駒支店</t>
  </si>
  <si>
    <t>カワベ　トオル</t>
  </si>
  <si>
    <t>akskr102@gmail.com</t>
  </si>
  <si>
    <t>花彩里-Hanairori-</t>
  </si>
  <si>
    <t>https://twitter.com/ayami_aki</t>
  </si>
  <si>
    <t>①1日のみ・S ➡︎ 出展料11,000円 ＋ 机(必須)2,200円 計13,200円, ❸1日のみ・M ➡︎ 出展料17,600円</t>
  </si>
  <si>
    <t>村本彩子</t>
  </si>
  <si>
    <t>ムラモト　アヤコ</t>
  </si>
  <si>
    <t>〇二八</t>
  </si>
  <si>
    <t>terminal.legs@gmail.com</t>
  </si>
  <si>
    <t>季刊奇蟲 Terminal Legs</t>
  </si>
  <si>
    <t>https://terminal-legs.com/</t>
  </si>
  <si>
    <t>https://www.instagram.com/terminal_legs
https://twitter.com/Terminal_Legs</t>
  </si>
  <si>
    <t>外村康一郎</t>
  </si>
  <si>
    <t>ターミナルレツグス トノムラコウイチロウ</t>
  </si>
  <si>
    <t>ペイペイ銀行</t>
  </si>
  <si>
    <t>ビジネス営業部</t>
  </si>
  <si>
    <t>通販での同梱(該当地域)</t>
  </si>
  <si>
    <t>大阪府東大阪市長田中2丁目 1-11 グランドール杉の木906号室</t>
  </si>
  <si>
    <t>soramaji.shop@gmail.com</t>
  </si>
  <si>
    <t>空とぶアルマジロ商店</t>
  </si>
  <si>
    <t>https://x.com/soramaji</t>
  </si>
  <si>
    <t>ソラトブアルマジロショウテン　ナカイサヤカ</t>
  </si>
  <si>
    <t>ハープ支店</t>
  </si>
  <si>
    <t>ソラトブアルマジロショウテン　ナカイ　サヤカ</t>
  </si>
  <si>
    <t>前回の名古屋対面イベントは腰痛で欠席となり、ご迷惑をおかけしました…！私としても悔しい思いをしたので今年こそはみなさんとご一緒できれば嬉しいです。</t>
  </si>
  <si>
    <t>bluebird0913@gmail.com</t>
  </si>
  <si>
    <t>圭貴</t>
  </si>
  <si>
    <t>http://twitter.com/mana_garm</t>
  </si>
  <si>
    <t>松原智美</t>
  </si>
  <si>
    <t>UFJ銀行</t>
  </si>
  <si>
    <t>小牧支店</t>
  </si>
  <si>
    <t>miura@takeoinc.com</t>
  </si>
  <si>
    <t>昆虫食TAKEO</t>
  </si>
  <si>
    <t>https://twitter.com/takeo_tokyo?ref_src=twsrc%5Etfw&amp;ref_url=http%3A%2F%2Ftakeo.tokyo%2Fnote%2Ftidbits%2Fai-2%2F</t>
  </si>
  <si>
    <t>TAKEO株式会社</t>
  </si>
  <si>
    <t>タケオ（カ</t>
  </si>
  <si>
    <t>murasaki.aquarium@gmail.com</t>
  </si>
  <si>
    <t>紫咲うに</t>
  </si>
  <si>
    <t>https://x.com/_murasaki_uni_?t=3R6jBkLt86lBhRuE07WA2Q&amp;s=09</t>
  </si>
  <si>
    <t>https://www.instagram.com/_murasaki_uni_?igsh=eGZsYmhzdzY3eWVh</t>
  </si>
  <si>
    <t>吉野 美琴</t>
  </si>
  <si>
    <t>ヨシノ ミコト</t>
  </si>
  <si>
    <t>paypay銀行</t>
  </si>
  <si>
    <t>仙台まるごとデザインマーケット、デザフェス</t>
  </si>
  <si>
    <t>368-0101</t>
  </si>
  <si>
    <t>埼玉県秩父郡小鹿野町下小鹿野1450-2</t>
  </si>
  <si>
    <t>biwakobase0606@gmail.com</t>
  </si>
  <si>
    <t>小さな水族館　びわこベース</t>
  </si>
  <si>
    <t>biwakobase</t>
  </si>
  <si>
    <t>株式会社フロッグベース</t>
  </si>
  <si>
    <t>カ）フロツグベース</t>
  </si>
  <si>
    <t>520-0514</t>
  </si>
  <si>
    <t>滋賀県大津市木戸1383−1 びわこベース</t>
  </si>
  <si>
    <t>久保きよら</t>
  </si>
  <si>
    <t>yakolawbell_11@yahoo.co.jp</t>
  </si>
  <si>
    <t>小鳥亭わえかきや</t>
  </si>
  <si>
    <t>https://twitter.com/waekakiya</t>
  </si>
  <si>
    <t>西村慶子</t>
  </si>
  <si>
    <t>ワエカキヤ ニシムラ ヤスコ</t>
  </si>
  <si>
    <t>ホルン支店</t>
  </si>
  <si>
    <t>鳥フェス名古屋、大阪小鳥ガーデン予定</t>
  </si>
  <si>
    <t>333-0833</t>
  </si>
  <si>
    <t>埼玉県川口市西新井宿355</t>
  </si>
  <si>
    <t>zukan.t6@gmail.com</t>
  </si>
  <si>
    <t>図鑑Tシャツ</t>
  </si>
  <si>
    <t>https://twitter.com/zukan_t</t>
  </si>
  <si>
    <t>②両日・S ➡︎ 出展料16,500円 ＋ 机(必須)3,300円 計19,800円, ❸1日のみ・M ➡︎ 出展料17,600円, ❹両日・M ➡︎ 出展料27,500円, ⑤両日・L ➡︎ 出展料38,500円</t>
  </si>
  <si>
    <t>中村和正</t>
  </si>
  <si>
    <t>ナカムラカズマサ</t>
  </si>
  <si>
    <t>mokkyo0000@gmail.com</t>
  </si>
  <si>
    <t>清水ぐらし</t>
  </si>
  <si>
    <t>https://x.com/iwashi_mizu_</t>
  </si>
  <si>
    <t>https://www.instagram.com/iwashi_mizu_</t>
  </si>
  <si>
    <t>②両日・S ➡︎ 出展料16,500円 ＋ 机(必須)3,300円 計19,800円, ❸1日のみ・M ➡︎ 出展料17,600円, ❹両日・M ➡︎ 出展料27,500円</t>
  </si>
  <si>
    <t>石橋　明穂</t>
  </si>
  <si>
    <t>イシバシ　アキホ</t>
  </si>
  <si>
    <t>yoshinotennin@yahoo.co.jp</t>
  </si>
  <si>
    <t>生物刺繍　圓</t>
  </si>
  <si>
    <t>https://www.instagram.com/seibutusisyu_en</t>
  </si>
  <si>
    <t>西尾恭子</t>
  </si>
  <si>
    <t>ニシオキョウコ</t>
  </si>
  <si>
    <t>一宮東支店</t>
  </si>
  <si>
    <t>tansuigyokawazame8314@gmail.com</t>
  </si>
  <si>
    <t>川鮫工房</t>
  </si>
  <si>
    <t>https://twitter.com/@kawazame_koubou</t>
  </si>
  <si>
    <t>https://www.instagram.com/kawazame_koubou</t>
  </si>
  <si>
    <t>村田瑞姫</t>
  </si>
  <si>
    <t>ムラタミズキ</t>
  </si>
  <si>
    <t>コンガ支店</t>
  </si>
  <si>
    <t>578-0956</t>
  </si>
  <si>
    <t>大阪府東大阪市横枕西11-29リアライズ荒本204号室</t>
  </si>
  <si>
    <t>chiri_pet@yahoo.co.jp</t>
  </si>
  <si>
    <t>線描屋（松野ちり子）</t>
  </si>
  <si>
    <t>https://twitter.com/ChirikoMatsuno</t>
  </si>
  <si>
    <t>https://www.instagram.com/chirikomatsuno</t>
  </si>
  <si>
    <t>松野みさ子</t>
  </si>
  <si>
    <t>マツノミサコ</t>
  </si>
  <si>
    <t>大津町支店</t>
  </si>
  <si>
    <t>マツノ　ミサコ</t>
  </si>
  <si>
    <t>aoyannma.ma85@gmail.com</t>
  </si>
  <si>
    <t>草ノ根</t>
  </si>
  <si>
    <t>ウシガエル屋、駄画紙屋</t>
  </si>
  <si>
    <t>https://twitter.com/aoma_mushino85</t>
  </si>
  <si>
    <t>https://twitter.com/nabeseticaa3</t>
  </si>
  <si>
    <t>青山真大</t>
  </si>
  <si>
    <t>アオヤママサヒロ</t>
  </si>
  <si>
    <t>小岩</t>
  </si>
  <si>
    <t>nita.o0o.0816@gmail.com</t>
  </si>
  <si>
    <t>丹汰</t>
  </si>
  <si>
    <t>https://twitter.com/nitta_tyan</t>
  </si>
  <si>
    <t>https://www.instagram.com/nitta_tyan/</t>
  </si>
  <si>
    <t>① 机 (Sブースは値段別＆必須) 1台 3,300円／1日 4,400円／2日, ② パイプ椅子 1台 550円／1日, ③ パーテーション 幅123× 高180 cm 1日あたり3,300円／ 1ブース1台まで, ④ 電源使用 1日あたり2,750円</t>
  </si>
  <si>
    <t>丹羽　なつみ</t>
  </si>
  <si>
    <t>ニワ　ナツミ</t>
  </si>
  <si>
    <t>名古屋造形大学</t>
  </si>
  <si>
    <t>484-0094</t>
  </si>
  <si>
    <t>犬山市塔野地浦屋敷29</t>
  </si>
  <si>
    <t>d_200_e_s@yahoo.co.jp</t>
  </si>
  <si>
    <t>地球堂はんこ</t>
  </si>
  <si>
    <t>https://twitter.com/Chikyuudouhanko</t>
  </si>
  <si>
    <t>https://www.instagram.com/chikyuudouhanko</t>
  </si>
  <si>
    <t>伊藤　唯</t>
  </si>
  <si>
    <t>イトウユイ</t>
  </si>
  <si>
    <t>三菱東京UFJ銀行</t>
  </si>
  <si>
    <t>千住支店</t>
  </si>
  <si>
    <t>イトウ　ユイ</t>
  </si>
  <si>
    <t>1apei5t.ika@gmail.com</t>
  </si>
  <si>
    <t>天色すずか</t>
  </si>
  <si>
    <t>https ://twitter.com/amairosuzukasub</t>
    <phoneticPr fontId="1"/>
  </si>
  <si>
    <t>伊藤愛佳</t>
  </si>
  <si>
    <t>イトウアイカ</t>
  </si>
  <si>
    <t>ssikne@icloud.com</t>
  </si>
  <si>
    <t>島にゃん</t>
  </si>
  <si>
    <t>southpoleletter@gmail.com</t>
  </si>
  <si>
    <t>南極ポスト</t>
  </si>
  <si>
    <t>https://twitter.com/nankyoku_post</t>
  </si>
  <si>
    <t>https://www.instagram.com/nankyoku_post/</t>
  </si>
  <si>
    <t>石塚綾菜</t>
  </si>
  <si>
    <t>イシヅカアヤナ</t>
  </si>
  <si>
    <t>nekonekohatchan85@gmail.com</t>
  </si>
  <si>
    <t>日本チンアナゴ協会</t>
  </si>
  <si>
    <t>https://x.com/ChinanagoNews</t>
  </si>
  <si>
    <t>https://www.instagram.com/jca.chinanago</t>
  </si>
  <si>
    <t>オフィス伊東</t>
  </si>
  <si>
    <t>イトウ　ヒデキ</t>
  </si>
  <si>
    <t>熱田支店</t>
  </si>
  <si>
    <t>kurumiya413@gmail.com</t>
  </si>
  <si>
    <t>包み屋 kurumiya</t>
  </si>
  <si>
    <t>https://twitter.com/kurumiya413/</t>
  </si>
  <si>
    <t>https://www.instagram.com/kurumiya413/</t>
  </si>
  <si>
    <t>包み屋</t>
  </si>
  <si>
    <t>ナカムラマサコ</t>
  </si>
  <si>
    <t>スネア支店</t>
  </si>
  <si>
    <t>鳥フェス、国際カイアシ類シンポジウム、東京都で開催の手作り市
申込み予定確定待ちイベント→鳥と海の生き物アートフェスティバル、JpGu、博物マニア</t>
  </si>
  <si>
    <t>353-0004</t>
  </si>
  <si>
    <t>埼玉県志木市本町5-17-5パークホームズ志木305</t>
  </si>
  <si>
    <t>中村　雅子</t>
  </si>
  <si>
    <t>kitaoojitsukasa14@gmail.com</t>
  </si>
  <si>
    <t>北大路ツカサ</t>
  </si>
  <si>
    <t>https://twitter.com/kitaoojitsukasa</t>
  </si>
  <si>
    <t>https://www.instagram.com/kitaoojitsukasa/</t>
  </si>
  <si>
    <t>海田　美由紀</t>
  </si>
  <si>
    <t>ウミダミユキ</t>
  </si>
  <si>
    <t>ウミダ　ミユキ</t>
  </si>
  <si>
    <t>habu@kobamitu.work</t>
  </si>
  <si>
    <t>木象嵌こばみつ亭</t>
  </si>
  <si>
    <t>https://twitter.com/kobamitu_tei</t>
  </si>
  <si>
    <t>https://www.instagram.com/kobamitu_tei/</t>
  </si>
  <si>
    <t>木象嵌こばみつ亭　山田陽子</t>
  </si>
  <si>
    <t>ヤマダヨウコ</t>
  </si>
  <si>
    <t>おんぷ支店</t>
  </si>
  <si>
    <t>大阪アート＆てづくりバザール、artMACHI MUSEAM24</t>
  </si>
  <si>
    <t>520-0822</t>
  </si>
  <si>
    <t>滋賀県大津市秋葉台21-44</t>
  </si>
  <si>
    <t>山田陽子</t>
  </si>
  <si>
    <t>xo0703@yahoo.co.jp</t>
  </si>
  <si>
    <t>有尾手帖</t>
  </si>
  <si>
    <t>https://x.com/xo0703?s=09</t>
  </si>
  <si>
    <t>ときどき、いもり。（あいたま)</t>
  </si>
  <si>
    <t>田畑 茜</t>
  </si>
  <si>
    <t>タバタアカネ</t>
  </si>
  <si>
    <t>つばめ支店</t>
  </si>
  <si>
    <t>stakei@isc.chubu.ac.jp</t>
  </si>
  <si>
    <t>幼魚水族館＆中部大学</t>
  </si>
  <si>
    <t>武井史郎、石垣幸二</t>
  </si>
  <si>
    <t>https://twitter.com/ShiroTakeiChubu</t>
  </si>
  <si>
    <t>https://www.instagram.com/shirotakei_chubuuniv/</t>
  </si>
  <si>
    <t>https://twitter.com/uminotehaishi</t>
  </si>
  <si>
    <t>④ 電源使用 1日あたり2,750円</t>
  </si>
  <si>
    <t>中部大学　武井史郎</t>
  </si>
  <si>
    <t>タケイシロウ</t>
  </si>
  <si>
    <t>auじぶん銀行</t>
  </si>
  <si>
    <t>むらさき支店</t>
  </si>
  <si>
    <t>thethestyle.info@gmail.com</t>
  </si>
  <si>
    <t>妖毛thethe</t>
  </si>
  <si>
    <t>nattuny</t>
  </si>
  <si>
    <t>大畑奈津美</t>
  </si>
  <si>
    <t>オオハタナツミ</t>
  </si>
  <si>
    <t>yasko0730@gmail.com</t>
  </si>
  <si>
    <t>和柄Tシャツ工房　靖-sei</t>
  </si>
  <si>
    <t>森島靖子</t>
  </si>
  <si>
    <t>https://twitter.com/sei_information</t>
  </si>
  <si>
    <t>モリシマヤスコ</t>
  </si>
  <si>
    <t>春日部</t>
  </si>
  <si>
    <t>デザフェス、arteVarie</t>
  </si>
  <si>
    <t>344-0112</t>
  </si>
  <si>
    <t>埼玉県春日部市西金野井1684-9</t>
  </si>
  <si>
    <t>info@nina2014.com</t>
  </si>
  <si>
    <t>Nina</t>
  </si>
  <si>
    <t>@ninaendlesseive</t>
  </si>
  <si>
    <t>合同会社 知</t>
  </si>
  <si>
    <t>ド)トモ</t>
  </si>
  <si>
    <t>pokebug_os@plazacreate.co.jp</t>
  </si>
  <si>
    <t>つくるんです®︎</t>
  </si>
  <si>
    <t>https://twitter.com/tukurun_desu?ref_src=twsrc%5Egoogle%7Ctwcamp%5Eserp%7Ctwgr%5Eauthor</t>
  </si>
  <si>
    <t>https://www.instagram.com/tukurundesu_official/#</t>
  </si>
  <si>
    <t>株式会社プラザクリエイト</t>
  </si>
  <si>
    <t>カブシキガイシャプラザクリエイト</t>
  </si>
  <si>
    <r>
      <t>データコピペ。「決定ブース」で昇順並び替え。数字に直して記入し直す(</t>
    </r>
    <r>
      <rPr>
        <b/>
        <sz val="11"/>
        <color theme="1"/>
        <rFont val="ヒラギノ丸ゴ ProN W4"/>
        <family val="2"/>
        <charset val="128"/>
      </rPr>
      <t>S→0.5,M→1,L→2</t>
    </r>
    <r>
      <rPr>
        <sz val="11"/>
        <color theme="1"/>
        <rFont val="ヒラギノ丸ゴ ProN W4"/>
        <family val="2"/>
        <charset val="128"/>
      </rPr>
      <t>)</t>
    </r>
    <rPh sb="0" eb="1">
      <t>ナオセィ</t>
    </rPh>
    <rPh sb="3" eb="5">
      <t>キニュウ</t>
    </rPh>
    <phoneticPr fontId="1"/>
  </si>
  <si>
    <t>ブース毎値段違う(数式入ってる)</t>
    <rPh sb="4" eb="6">
      <t>ネダn</t>
    </rPh>
    <rPh sb="6" eb="7">
      <t>チガウ</t>
    </rPh>
    <rPh sb="9" eb="11">
      <t>スウ</t>
    </rPh>
    <rPh sb="11" eb="12">
      <t>ハイッテ</t>
    </rPh>
    <phoneticPr fontId="1"/>
  </si>
  <si>
    <t>数字に直す</t>
    <rPh sb="0" eb="2">
      <t>スウ</t>
    </rPh>
    <rPh sb="3" eb="4">
      <t>ナオス</t>
    </rPh>
    <phoneticPr fontId="1"/>
  </si>
  <si>
    <t>1日550円</t>
    <rPh sb="1" eb="2">
      <t>ニティ</t>
    </rPh>
    <rPh sb="5" eb="6">
      <t>エn</t>
    </rPh>
    <phoneticPr fontId="1"/>
  </si>
  <si>
    <t>1日3300円</t>
    <rPh sb="6" eb="7">
      <t>エn</t>
    </rPh>
    <phoneticPr fontId="1"/>
  </si>
  <si>
    <t>1日2750円</t>
    <rPh sb="6" eb="7">
      <t>エn</t>
    </rPh>
    <phoneticPr fontId="1"/>
  </si>
  <si>
    <t>パス無料人数までは無料。無料人数＜定員までは追加550円</t>
    <rPh sb="2" eb="6">
      <t>ムリョウ</t>
    </rPh>
    <rPh sb="9" eb="11">
      <t>ムリョウ</t>
    </rPh>
    <rPh sb="12" eb="16">
      <t>ムリョウ</t>
    </rPh>
    <rPh sb="17" eb="19">
      <t>テイイn</t>
    </rPh>
    <rPh sb="22" eb="24">
      <t>ツイカ</t>
    </rPh>
    <rPh sb="27" eb="28">
      <t>エn</t>
    </rPh>
    <phoneticPr fontId="1"/>
  </si>
  <si>
    <r>
      <t>ここ+になってる人ダメ</t>
    </r>
    <r>
      <rPr>
        <sz val="11"/>
        <color theme="1"/>
        <rFont val="Hiragino Maru Gothic ProN W4"/>
        <family val="2"/>
        <charset val="128"/>
      </rPr>
      <t>連絡</t>
    </r>
    <rPh sb="8" eb="9">
      <t>ヒト</t>
    </rPh>
    <rPh sb="11" eb="13">
      <t>レンラク</t>
    </rPh>
    <phoneticPr fontId="1"/>
  </si>
  <si>
    <t>灰色は請求しなくてOK！</t>
    <rPh sb="0" eb="2">
      <t>ハイイロ</t>
    </rPh>
    <rPh sb="3" eb="5">
      <t>セイキュウ</t>
    </rPh>
    <phoneticPr fontId="1"/>
  </si>
  <si>
    <t>備品フォーム回答済み4/7 21時</t>
  </si>
  <si>
    <t>決定ブース</t>
    <rPh sb="0" eb="2">
      <t>ケッテイ</t>
    </rPh>
    <phoneticPr fontId="1"/>
  </si>
  <si>
    <t>出展日数</t>
    <rPh sb="0" eb="4">
      <t>シュッテn</t>
    </rPh>
    <phoneticPr fontId="1"/>
  </si>
  <si>
    <t>ブース料</t>
    <rPh sb="3" eb="4">
      <t>リョウ</t>
    </rPh>
    <phoneticPr fontId="1"/>
  </si>
  <si>
    <t>机台数(Sは0.5)</t>
    <rPh sb="0" eb="1">
      <t>ツクエ</t>
    </rPh>
    <rPh sb="1" eb="3">
      <t>ダイスウ</t>
    </rPh>
    <phoneticPr fontId="1"/>
  </si>
  <si>
    <t>机料金</t>
    <rPh sb="0" eb="1">
      <t>ツクエ</t>
    </rPh>
    <rPh sb="1" eb="3">
      <t>リョウキn</t>
    </rPh>
    <phoneticPr fontId="1"/>
  </si>
  <si>
    <t>椅子 台数</t>
    <rPh sb="0" eb="2">
      <t>イス</t>
    </rPh>
    <rPh sb="3" eb="5">
      <t>ダイスウ</t>
    </rPh>
    <phoneticPr fontId="1"/>
  </si>
  <si>
    <t>椅子料金</t>
    <rPh sb="0" eb="2">
      <t>イス</t>
    </rPh>
    <rPh sb="2" eb="4">
      <t>リョウキmn</t>
    </rPh>
    <phoneticPr fontId="1"/>
  </si>
  <si>
    <t>パーテ 数</t>
    <rPh sb="4" eb="5">
      <t>カズ</t>
    </rPh>
    <phoneticPr fontId="1"/>
  </si>
  <si>
    <t>パーテ料金</t>
    <rPh sb="3" eb="5">
      <t>リョウキn</t>
    </rPh>
    <phoneticPr fontId="1"/>
  </si>
  <si>
    <t>電源</t>
    <rPh sb="0" eb="2">
      <t>デンゲn</t>
    </rPh>
    <phoneticPr fontId="1"/>
  </si>
  <si>
    <t>電源料金</t>
    <rPh sb="0" eb="4">
      <t>デンゲn</t>
    </rPh>
    <phoneticPr fontId="1"/>
  </si>
  <si>
    <t>パス発行可能人数</t>
    <rPh sb="4" eb="6">
      <t>カノウ</t>
    </rPh>
    <rPh sb="6" eb="8">
      <t>ニンズウ</t>
    </rPh>
    <phoneticPr fontId="1"/>
  </si>
  <si>
    <t>パス無料人数</t>
    <rPh sb="2" eb="4">
      <t>ムリョウ</t>
    </rPh>
    <rPh sb="4" eb="6">
      <t>ニンズウ</t>
    </rPh>
    <phoneticPr fontId="1"/>
  </si>
  <si>
    <t>出展者パス希望枚数</t>
    <rPh sb="5" eb="7">
      <t>キボウ</t>
    </rPh>
    <phoneticPr fontId="1"/>
  </si>
  <si>
    <t>定員超過</t>
    <rPh sb="0" eb="4">
      <t>テイイn</t>
    </rPh>
    <phoneticPr fontId="1"/>
  </si>
  <si>
    <t>出展者パス金額</t>
    <rPh sb="0" eb="3">
      <t>シュッテn</t>
    </rPh>
    <rPh sb="5" eb="7">
      <t>キンガ</t>
    </rPh>
    <phoneticPr fontId="1"/>
  </si>
  <si>
    <t>請求合計</t>
    <rPh sb="0" eb="2">
      <t>セイキュウ</t>
    </rPh>
    <rPh sb="2" eb="4">
      <t>ゴウケイ</t>
    </rPh>
    <phoneticPr fontId="1"/>
  </si>
  <si>
    <t>会場図</t>
    <rPh sb="0" eb="2">
      <t>カイジョウ</t>
    </rPh>
    <rPh sb="2" eb="3">
      <t xml:space="preserve">ズレテ </t>
    </rPh>
    <phoneticPr fontId="1"/>
  </si>
  <si>
    <t>前日搬入</t>
    <rPh sb="0" eb="4">
      <t>ゼンジテゥ</t>
    </rPh>
    <phoneticPr fontId="1"/>
  </si>
  <si>
    <t>【搬入】配送</t>
    <rPh sb="0" eb="2">
      <t>ハンニュウ</t>
    </rPh>
    <rPh sb="4" eb="6">
      <t>ハイソウ</t>
    </rPh>
    <phoneticPr fontId="1"/>
  </si>
  <si>
    <t>【搬出】配送</t>
    <rPh sb="0" eb="2">
      <t>ハンニュウ</t>
    </rPh>
    <rPh sb="2" eb="3">
      <t>デル</t>
    </rPh>
    <rPh sb="4" eb="6">
      <t>ハイソウ</t>
    </rPh>
    <phoneticPr fontId="1"/>
  </si>
  <si>
    <t>車搬入</t>
    <rPh sb="0" eb="3">
      <t>クルマ</t>
    </rPh>
    <phoneticPr fontId="1"/>
  </si>
  <si>
    <t>ハンズ</t>
  </si>
  <si>
    <t>しない</t>
  </si>
  <si>
    <t>いいえ</t>
  </si>
  <si>
    <t>【車で搬入・搬出する】</t>
  </si>
  <si>
    <t>前日搬入する</t>
  </si>
  <si>
    <t>【配送搬入】6/28 (金) 12〜14時 到着指定でゆうパックから発送。配送表を貼付け。</t>
  </si>
  <si>
    <t>【配送搬出】6/30 (日) 17:30までに受付に持込み。箱/梱包材/ガムテープ/ゆうパック着払い伝票(記入済)をご準備下さい。</t>
  </si>
  <si>
    <t>DIG</t>
  </si>
  <si>
    <t>ふじまえーる</t>
    <phoneticPr fontId="1"/>
  </si>
  <si>
    <t>ふじまえーる</t>
  </si>
  <si>
    <t>なごビオ(なごや生物多様性保全活動協議会)</t>
    <phoneticPr fontId="1"/>
  </si>
  <si>
    <t>③ 生物関連団体・施設 ▶︎環境保全活動に関わる研究発表,ワークショップ等。グッズ販売は数種類のみ可能。生体展示はDMで要相談。(爬虫類NG)</t>
    <phoneticPr fontId="1"/>
  </si>
  <si>
    <t>幼魚水族館＆中部大学</t>
    <phoneticPr fontId="1"/>
  </si>
  <si>
    <t>小さな水族館　びわこベース</t>
    <phoneticPr fontId="1"/>
  </si>
  <si>
    <t>ふれあい昆虫館</t>
    <rPh sb="4" eb="7">
      <t>コンチュウ</t>
    </rPh>
    <phoneticPr fontId="1"/>
  </si>
  <si>
    <t>ふれあい昆虫館(さちこが記入)</t>
  </si>
  <si>
    <t>①1日のみ・S ➡︎ 出展料11,000円 ＋ 机(必須)2,200円 計13,200円</t>
    <phoneticPr fontId="1"/>
  </si>
  <si>
    <t>もみじまんじゅう</t>
  </si>
  <si>
    <t>①1日のみ・S ➡︎ 出展料11,000円 ＋ 机(必須)2,200円 計13,200円, ②両日・S ➡︎ 出展料16,500円 ＋ 机(必須)3,300円 計19,800円</t>
    <phoneticPr fontId="1"/>
  </si>
  <si>
    <t>知念凌羽</t>
    <rPh sb="0" eb="2">
      <t xml:space="preserve">チネン </t>
    </rPh>
    <rPh sb="2" eb="3">
      <t xml:space="preserve">リョウ </t>
    </rPh>
    <rPh sb="3" eb="4">
      <t xml:space="preserve">ハネ </t>
    </rPh>
    <phoneticPr fontId="1"/>
  </si>
  <si>
    <t>①1日のみ・S ➡︎ 出展料11,000円 ＋ 机(必須)2,200円 計13,200円, ❸1日のみ・M ➡︎ 出展料17,600円</t>
    <phoneticPr fontId="1"/>
  </si>
  <si>
    <t>deer bone "hai"</t>
  </si>
  <si>
    <t>イノチヅコ＆もぐおの生き物図鑑</t>
  </si>
  <si>
    <t>さとう甲</t>
  </si>
  <si>
    <t>①1日のみ・S ➡︎ 出展料11,000円 ＋ 机(必須)2,200円 計13,200円, ②両日・S ➡︎ 出展料16,500円 ＋ 机(必須)3,300円 計19,800円, ❸1日のみ・M ➡︎ 出展料17,600円, ❹両日・M ➡︎ 出展料27,500円</t>
    <phoneticPr fontId="1"/>
  </si>
  <si>
    <t>丹汰</t>
    <phoneticPr fontId="1"/>
  </si>
  <si>
    <t>⑤両日・L ➡︎ 出展料38,500円</t>
    <phoneticPr fontId="1"/>
  </si>
  <si>
    <t>ウニ殻アーティスト 空想海岸 Meri blue</t>
  </si>
  <si>
    <t>②両日・S ➡︎ 出展料16,500円 ＋ 机(必須)3,300円 計19,800円, ❹両日・M ➡︎ 出展料27,500円, ⑤両日・L ➡︎ 出展料38,500円</t>
    <phoneticPr fontId="1"/>
  </si>
  <si>
    <t>いきものづくし公式</t>
    <rPh sb="7" eb="9">
      <t>コウシキ</t>
    </rPh>
    <phoneticPr fontId="1"/>
  </si>
  <si>
    <t>いきものづくし公式</t>
  </si>
  <si>
    <t>ikimonodukushi@gmail.com</t>
    <phoneticPr fontId="1"/>
  </si>
  <si>
    <t>いきものづくし</t>
    <phoneticPr fontId="1"/>
  </si>
  <si>
    <t>さちこ</t>
    <phoneticPr fontId="1"/>
  </si>
  <si>
    <t>でこぱち商店＆北村ハルコ</t>
  </si>
  <si>
    <t>ワークショップ</t>
    <phoneticPr fontId="1"/>
  </si>
  <si>
    <t>車のみ</t>
  </si>
  <si>
    <t>車あり</t>
  </si>
  <si>
    <t>ハンズで渡す</t>
    <rPh sb="4" eb="5">
      <t>ワタス</t>
    </rPh>
    <phoneticPr fontId="1"/>
  </si>
  <si>
    <t>●</t>
  </si>
  <si>
    <t>辻幸平</t>
    <rPh sb="0" eb="3">
      <t>ツゼィ</t>
    </rPh>
    <phoneticPr fontId="1"/>
  </si>
  <si>
    <t>441-8082</t>
  </si>
  <si>
    <t>愛知県豊橋市往完町字郷社東８７ー６</t>
    <phoneticPr fontId="1"/>
  </si>
  <si>
    <t>榊原正己</t>
  </si>
  <si>
    <t>伊丹市昆虫館</t>
  </si>
  <si>
    <t>664-0015</t>
  </si>
  <si>
    <t>兵庫県伊丹市昆陽池3-1</t>
  </si>
  <si>
    <t>伊丹市昆虫館　前畑真実</t>
  </si>
  <si>
    <t>チラシ（イベント名は書かないでください）送り状の品名　チラシのみでお願いします</t>
  </si>
  <si>
    <t>477-0031</t>
  </si>
  <si>
    <t>東海市大田町川島1030番地ルーチェB棟202号</t>
  </si>
  <si>
    <t>竹島水族館　入り口付近</t>
  </si>
  <si>
    <t>443-0031</t>
  </si>
  <si>
    <t>蒲郡市竹島町1-6</t>
  </si>
  <si>
    <t>竹島水族館　小林</t>
  </si>
  <si>
    <t>箕面公園昆虫館</t>
  </si>
  <si>
    <t>大阪府箕面市箕面公園1-18</t>
  </si>
  <si>
    <t>竜洋昆虫自然観察公園</t>
  </si>
  <si>
    <t>438-0214</t>
  </si>
  <si>
    <t>静岡県磐田市大中瀬320-1</t>
  </si>
  <si>
    <t>柳澤静磨</t>
  </si>
  <si>
    <t>JP芙蓉株式会社　FACTORY OKAZAKI</t>
  </si>
  <si>
    <t>444-0840</t>
  </si>
  <si>
    <t>愛知県岡崎市戸崎町字牛転36-22</t>
  </si>
  <si>
    <t>富田佐代子</t>
  </si>
  <si>
    <t>許可証のみ</t>
  </si>
  <si>
    <t>【搬入・搬出】車で構内に入り、搬入口に横付けして作業しますか？</t>
  </si>
  <si>
    <t>搬入出の車の台数</t>
  </si>
  <si>
    <t>【搬入】会場に来られる時間帯 (複数選択可)</t>
  </si>
  <si>
    <t>搬入設営に1.5時間以上かかる方</t>
  </si>
  <si>
    <t>入場許可証 送付先 【郵便番号】</t>
  </si>
  <si>
    <t>入場許可証 送付先 【住所】(都道府県から)</t>
  </si>
  <si>
    <t>入場許可証 送付先 【宛名】</t>
  </si>
  <si>
    <t>◎</t>
  </si>
  <si>
    <t>１台</t>
  </si>
  <si>
    <t>【前日搬入】6/28(金) 13:00-14:00, 【前日搬入】6/28(金) 14:00-15:00</t>
  </si>
  <si>
    <t>設営に1.5時間以上かかる</t>
  </si>
  <si>
    <t>愛知県名古屋市千種区大島町4-15-4グリーンヒル大島203</t>
  </si>
  <si>
    <t>【前日搬入】6/28(金) 13:00-14:00, 【前日搬入】6/28(金) 14:00-15:00, 【前日搬入】6/28(金) 15:00-16:00</t>
  </si>
  <si>
    <t>かからない</t>
  </si>
  <si>
    <t>491-0001</t>
  </si>
  <si>
    <t>愛知県一宮市瀬部上り戸4-3</t>
  </si>
  <si>
    <t>【前日搬入】6/28(金) 13:00-14:00, 【前日搬入】6/28(金) 14:00-15:00, 【前日搬入】6/28(金) 15:00-16:00, 【前日搬入】6/28(金) 16:00-17:00, 【前日搬入】6/28(金) 17:00-18:30</t>
  </si>
  <si>
    <t>116-0003</t>
  </si>
  <si>
    <t>東京都荒川区南千住8−6−3 アーバンフォートEast310</t>
  </si>
  <si>
    <t>中井希</t>
  </si>
  <si>
    <t>【前日搬入】6/28(金) 14:00-15:00</t>
  </si>
  <si>
    <t>大阪府大阪市住吉区長居1−5−19 万代ハイツ鶴ヶ丘303</t>
  </si>
  <si>
    <t>【前日搬入】6/28(金) 15:00-16:00, 【前日搬入】6/28(金) 16:00-17:00</t>
  </si>
  <si>
    <t>233-0007</t>
  </si>
  <si>
    <t>神奈川県横浜市港南区大久保３－３－２６　アストラル上大岡３１３</t>
  </si>
  <si>
    <t>袴田　泰司</t>
  </si>
  <si>
    <t>【前日搬入】6/28(金) 15:00-16:00, 【前日搬入】6/28(金) 16:00-17:00, 【前日搬入】6/28(金) 17:00-18:30, 6/29(土) 8:00-8:30, 6/29(土) 8:30-9:00, 6/29(土) 9:00-9:30, 6/29(土) 9:30-10:00</t>
  </si>
  <si>
    <t>滋賀県守山市浮気町321番地3駅前東住宅2号棟502号室</t>
  </si>
  <si>
    <t>【前日搬入】6/28(金) 16:00-17:00</t>
  </si>
  <si>
    <t>富津市小久保２５４−２</t>
  </si>
  <si>
    <t>【前日搬入】6/28(金) 17:00-18:30</t>
  </si>
  <si>
    <t>577-0013</t>
  </si>
  <si>
    <t>大阪府東大阪市長田中2-1-11-906</t>
  </si>
  <si>
    <t>入稿許可証＋運営用の無料駐車場許可証(両面印刷のやつ)</t>
    <rPh sb="0" eb="5">
      <t>ニュウコウ</t>
    </rPh>
    <rPh sb="19" eb="23">
      <t>リョウメn</t>
    </rPh>
    <phoneticPr fontId="1"/>
  </si>
  <si>
    <t>6/29(土) 8:00-8:30</t>
  </si>
  <si>
    <t>573-0084</t>
  </si>
  <si>
    <t>133-0065</t>
  </si>
  <si>
    <t>東京都江戸川区南篠崎町5-13-15</t>
  </si>
  <si>
    <t>305-0861</t>
  </si>
  <si>
    <t>茨城県つくば市谷田部3376-2</t>
  </si>
  <si>
    <t>327-0325</t>
  </si>
  <si>
    <t>栃木県佐野市下彦間町2025-1</t>
  </si>
  <si>
    <r>
      <rPr>
        <sz val="10"/>
        <color theme="1"/>
        <rFont val="MS Gothic"/>
        <family val="2"/>
        <charset val="128"/>
      </rPr>
      <t>２台</t>
    </r>
    <r>
      <rPr>
        <sz val="10"/>
        <color theme="1"/>
        <rFont val="Arial"/>
        <family val="2"/>
      </rPr>
      <t>(</t>
    </r>
    <r>
      <rPr>
        <sz val="10"/>
        <color theme="1"/>
        <rFont val="MS Gothic"/>
        <family val="2"/>
        <charset val="128"/>
      </rPr>
      <t>駐車許可は</t>
    </r>
    <r>
      <rPr>
        <sz val="10"/>
        <color theme="1"/>
        <rFont val="Arial"/>
        <family val="2"/>
      </rPr>
      <t>1</t>
    </r>
    <r>
      <rPr>
        <sz val="10"/>
        <color theme="1"/>
        <rFont val="MS Gothic"/>
        <family val="2"/>
        <charset val="128"/>
      </rPr>
      <t>台分のみ</t>
    </r>
    <r>
      <rPr>
        <sz val="10"/>
        <color theme="1"/>
        <rFont val="Arial"/>
        <family val="2"/>
      </rPr>
      <t>)</t>
    </r>
    <rPh sb="3" eb="5">
      <t>チュウ</t>
    </rPh>
    <rPh sb="5" eb="7">
      <t>キョカ</t>
    </rPh>
    <phoneticPr fontId="1"/>
  </si>
  <si>
    <t>滋賀県大津市木戸1383-1　びわこベース</t>
  </si>
  <si>
    <t>久保　きよら</t>
  </si>
  <si>
    <t>奈良県奈良市押上町31‐1</t>
  </si>
  <si>
    <t>アトリエリジッタ　北野愛麗</t>
  </si>
  <si>
    <t>636-0822</t>
  </si>
  <si>
    <t>奈良県生駒郡三郷町立野南2-15-33 メゾン大和１F</t>
  </si>
  <si>
    <t>愛知県清須市一場148-1名倉方</t>
  </si>
  <si>
    <t>チムニー珈琲焙煎所　大久保香織</t>
  </si>
  <si>
    <t>6/29(土) 8:00-8:30, 6/29(土) 8:30-9:00</t>
  </si>
  <si>
    <t>425-0073</t>
  </si>
  <si>
    <t>静岡県焼津市小柳津525-1アジュールA202</t>
  </si>
  <si>
    <t>小山萌</t>
  </si>
  <si>
    <t>6/29(土) 8:00-8:30, 6/29(土) 8:30-9:00, 6/29(土) 9:00-9:30</t>
  </si>
  <si>
    <t>470-2211</t>
  </si>
  <si>
    <t>愛知県知多郡阿久比町草木柏原前4-1ツインコーポ柏原A棟205</t>
  </si>
  <si>
    <t>519-0607</t>
  </si>
  <si>
    <t>三重県伊勢市二見町西185-84　コンフォルト103号室</t>
  </si>
  <si>
    <t>6/29(土) 8:30-9:00</t>
  </si>
  <si>
    <t>東京都台東区西浅草1-3-14</t>
  </si>
  <si>
    <t>三浦みちこ</t>
  </si>
  <si>
    <t>6/29(土) 8:30-9:00, 6/29(土) 9:00-9:30, 6/29(土) 9:30-10:00</t>
  </si>
  <si>
    <t>6/29(土) 9:00-9:30</t>
  </si>
  <si>
    <t>453-0042</t>
  </si>
  <si>
    <t>愛知県名古屋市中村区大秋町3-28-2</t>
  </si>
  <si>
    <t>倉知日佐子</t>
  </si>
  <si>
    <t>455-0845</t>
  </si>
  <si>
    <t>愛知県名古屋市港区野跡4-11-2稲永ビジターセンター</t>
  </si>
  <si>
    <t>6/29(土) 9:00-9:30, 6/29(土) 9:30-10:00</t>
  </si>
  <si>
    <t>491-0353</t>
  </si>
  <si>
    <t>愛知県一宮市萩原町萩原字下町ロ11</t>
  </si>
  <si>
    <t>三重県桑名市北鍋屋街84-1</t>
  </si>
  <si>
    <t>株式会社クリマロ</t>
  </si>
  <si>
    <t>㈱エラスモブランチ</t>
  </si>
  <si>
    <t>いつでもOK (こちらで時間指定させて頂きます)</t>
  </si>
  <si>
    <t>滋賀県大津市葛川細川町74</t>
  </si>
  <si>
    <t>487-8501</t>
  </si>
  <si>
    <t>愛知県春日井市松本町1200　中部大学応用生物学部</t>
  </si>
  <si>
    <t>武井史郎</t>
  </si>
  <si>
    <t>沖縄県石垣市真栄里2コーポ大城202</t>
  </si>
  <si>
    <t>いつでもOK (こちらで時間指定させて頂きます), 【前日搬入】6/28(金) 13:00-14:00, 【前日搬入】6/28(金) 14:00-15:00, 【前日搬入】6/28(金) 15:00-16:00, 【前日搬入】6/28(金) 16:00-17:00</t>
  </si>
  <si>
    <t>大阪府大阪市東住吉区長居公園1-23 大阪自然史センター</t>
  </si>
  <si>
    <t>坂田洋乃　西澤真樹子</t>
  </si>
  <si>
    <t>入稿許可証＋運営用の無料駐車場許可証(両面印刷のやつ)</t>
  </si>
  <si>
    <t>辻幸平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</si>
</sst>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6">
    <font>
      <sz val="12"/>
      <color theme="1"/>
      <name val="游ゴシック"/>
      <family val="2"/>
      <charset val="128"/>
      <scheme val="minor"/>
    </font>
    <font>
      <sz val="6"/>
      <name val="游ゴシック"/>
      <family val="2"/>
      <charset val="128"/>
      <scheme val="minor"/>
    </font>
    <font>
      <b/>
      <sz val="10"/>
      <color theme="1"/>
      <name val="Arial"/>
      <family val="2"/>
    </font>
    <font>
      <sz val="10"/>
      <color theme="1"/>
      <name val="Arial"/>
      <family val="2"/>
    </font>
    <font>
      <sz val="9"/>
      <color rgb="FF1F1F1F"/>
      <name val="Google Sans"/>
    </font>
    <font>
      <u/>
      <sz val="12"/>
      <color theme="10"/>
      <name val="游ゴシック"/>
      <family val="2"/>
      <charset val="128"/>
      <scheme val="minor"/>
    </font>
    <font>
      <b/>
      <sz val="11"/>
      <color theme="1"/>
      <name val="ヒラギノ丸ゴ ProN W4"/>
      <family val="2"/>
      <charset val="128"/>
    </font>
    <font>
      <sz val="11"/>
      <color theme="1"/>
      <name val="ヒラギノ丸ゴ ProN W4"/>
      <family val="2"/>
      <charset val="128"/>
    </font>
    <font>
      <sz val="11"/>
      <color rgb="FF1F1F1F"/>
      <name val="ヒラギノ丸ゴ ProN W4"/>
      <family val="2"/>
      <charset val="128"/>
    </font>
    <font>
      <u/>
      <sz val="11"/>
      <color theme="10"/>
      <name val="ヒラギノ丸ゴ ProN W4"/>
      <family val="2"/>
      <charset val="128"/>
    </font>
    <font>
      <sz val="12"/>
      <color theme="1"/>
      <name val="ヒラギノ丸ゴ ProN W4"/>
      <family val="2"/>
      <charset val="128"/>
    </font>
    <font>
      <b/>
      <sz val="12"/>
      <color theme="1"/>
      <name val="ヒラギノ丸ゴ ProN W4"/>
      <family val="2"/>
      <charset val="128"/>
    </font>
    <font>
      <sz val="11"/>
      <color theme="1"/>
      <name val="Hiragino Maru Gothic ProN W4"/>
      <family val="2"/>
      <charset val="128"/>
    </font>
    <font>
      <sz val="11"/>
      <color theme="1"/>
      <name val="ヒラギノ丸ゴ ProN W4"/>
      <family val="2"/>
      <charset val="128"/>
    </font>
    <font>
      <sz val="10"/>
      <color theme="1"/>
      <name val="MS Gothic"/>
      <family val="2"/>
      <charset val="128"/>
    </font>
    <font>
      <sz val="10"/>
      <color theme="1"/>
      <name val="Arial"/>
      <family val="2"/>
      <charset val="128"/>
    </font>
  </fonts>
  <fills count="20">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CE90F2"/>
        <bgColor indexed="64"/>
      </patternFill>
    </fill>
    <fill>
      <patternFill patternType="solid">
        <fgColor theme="9" tint="0.39997558519241921"/>
        <bgColor indexed="64"/>
      </patternFill>
    </fill>
    <fill>
      <patternFill patternType="solid">
        <fgColor theme="5"/>
        <bgColor indexed="64"/>
      </patternFill>
    </fill>
    <fill>
      <patternFill patternType="solid">
        <fgColor rgb="FF9645D5"/>
        <bgColor indexed="64"/>
      </patternFill>
    </fill>
    <fill>
      <patternFill patternType="solid">
        <fgColor theme="4" tint="0.39997558519241921"/>
        <bgColor indexed="64"/>
      </patternFill>
    </fill>
    <fill>
      <patternFill patternType="solid">
        <fgColor rgb="FFB7B7B7"/>
        <bgColor indexed="64"/>
      </patternFill>
    </fill>
    <fill>
      <patternFill patternType="solid">
        <fgColor theme="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hair">
        <color indexed="64"/>
      </left>
      <right style="hair">
        <color indexed="64"/>
      </right>
      <top style="hair">
        <color indexed="64"/>
      </top>
      <bottom style="hair">
        <color indexed="64"/>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114">
    <xf numFmtId="0" fontId="0" fillId="0" borderId="0" xfId="0">
      <alignment vertical="center"/>
    </xf>
    <xf numFmtId="0" fontId="3" fillId="0" borderId="0" xfId="0" applyFont="1">
      <alignment vertical="center"/>
    </xf>
    <xf numFmtId="22" fontId="3" fillId="0" borderId="0" xfId="0" applyNumberFormat="1" applyFont="1">
      <alignment vertical="center"/>
    </xf>
    <xf numFmtId="0" fontId="5" fillId="0" borderId="0" xfId="1">
      <alignment vertical="center"/>
    </xf>
    <xf numFmtId="0" fontId="3" fillId="0" borderId="0" xfId="0" applyFont="1" applyAlignment="1">
      <alignment vertical="center" wrapText="1"/>
    </xf>
    <xf numFmtId="0" fontId="5" fillId="0" borderId="0" xfId="1" applyAlignment="1">
      <alignment vertical="center" wrapText="1"/>
    </xf>
    <xf numFmtId="0" fontId="4" fillId="0" borderId="0" xfId="0" applyFont="1">
      <alignment vertical="center"/>
    </xf>
    <xf numFmtId="0" fontId="2" fillId="2" borderId="0" xfId="0" applyFont="1" applyFill="1">
      <alignment vertical="center"/>
    </xf>
    <xf numFmtId="0" fontId="3" fillId="2" borderId="0" xfId="0" applyFont="1" applyFill="1">
      <alignment vertical="center"/>
    </xf>
    <xf numFmtId="0" fontId="0" fillId="2" borderId="0" xfId="0" applyFill="1">
      <alignment vertical="center"/>
    </xf>
    <xf numFmtId="0" fontId="6" fillId="2" borderId="0" xfId="0" applyFont="1" applyFill="1">
      <alignment vertical="center"/>
    </xf>
    <xf numFmtId="0" fontId="7" fillId="0" borderId="0" xfId="0" applyFont="1">
      <alignment vertical="center"/>
    </xf>
    <xf numFmtId="0" fontId="7" fillId="3" borderId="0" xfId="0" applyFont="1" applyFill="1">
      <alignment vertical="center"/>
    </xf>
    <xf numFmtId="0" fontId="7" fillId="8" borderId="0" xfId="0" applyFont="1" applyFill="1">
      <alignment vertical="center"/>
    </xf>
    <xf numFmtId="0" fontId="7" fillId="6" borderId="0" xfId="0" applyFont="1" applyFill="1">
      <alignment vertical="center"/>
    </xf>
    <xf numFmtId="0" fontId="7" fillId="7" borderId="0" xfId="0" applyFont="1" applyFill="1">
      <alignment vertical="center"/>
    </xf>
    <xf numFmtId="0" fontId="7" fillId="0" borderId="0" xfId="0" applyFont="1" applyAlignment="1">
      <alignment vertical="center" wrapText="1"/>
    </xf>
    <xf numFmtId="0" fontId="7" fillId="4" borderId="0" xfId="0" applyFont="1" applyFill="1">
      <alignment vertical="center"/>
    </xf>
    <xf numFmtId="0" fontId="7" fillId="5" borderId="0" xfId="0" applyFont="1" applyFill="1">
      <alignment vertical="center"/>
    </xf>
    <xf numFmtId="0" fontId="7" fillId="9" borderId="0" xfId="0" applyFont="1" applyFill="1">
      <alignment vertical="center"/>
    </xf>
    <xf numFmtId="0" fontId="8" fillId="0" borderId="0" xfId="0" applyFont="1">
      <alignment vertical="center"/>
    </xf>
    <xf numFmtId="0" fontId="7" fillId="10" borderId="0" xfId="0" applyFont="1" applyFill="1">
      <alignment vertical="center"/>
    </xf>
    <xf numFmtId="0" fontId="7" fillId="11" borderId="0" xfId="0" applyFont="1" applyFill="1">
      <alignment vertical="center"/>
    </xf>
    <xf numFmtId="0" fontId="7" fillId="12" borderId="0" xfId="0" applyFont="1" applyFill="1">
      <alignment vertical="center"/>
    </xf>
    <xf numFmtId="3" fontId="6" fillId="2" borderId="0" xfId="0" applyNumberFormat="1" applyFont="1" applyFill="1">
      <alignment vertical="center"/>
    </xf>
    <xf numFmtId="3" fontId="7" fillId="0" borderId="0" xfId="0" applyNumberFormat="1" applyFont="1">
      <alignment vertical="center"/>
    </xf>
    <xf numFmtId="3" fontId="7" fillId="3" borderId="0" xfId="0" applyNumberFormat="1" applyFont="1" applyFill="1">
      <alignment vertical="center"/>
    </xf>
    <xf numFmtId="3" fontId="7" fillId="4" borderId="0" xfId="0" applyNumberFormat="1" applyFont="1" applyFill="1">
      <alignment vertical="center"/>
    </xf>
    <xf numFmtId="0" fontId="7" fillId="13" borderId="0" xfId="0" applyFont="1" applyFill="1">
      <alignment vertical="center"/>
    </xf>
    <xf numFmtId="3" fontId="7" fillId="9" borderId="0" xfId="0" applyNumberFormat="1" applyFont="1" applyFill="1">
      <alignment vertical="center"/>
    </xf>
    <xf numFmtId="3" fontId="7" fillId="13" borderId="0" xfId="0" applyNumberFormat="1" applyFont="1" applyFill="1">
      <alignment vertical="center"/>
    </xf>
    <xf numFmtId="3" fontId="7" fillId="5" borderId="0" xfId="0" applyNumberFormat="1" applyFont="1" applyFill="1">
      <alignment vertical="center"/>
    </xf>
    <xf numFmtId="0" fontId="7" fillId="14" borderId="0" xfId="0" applyFont="1" applyFill="1">
      <alignment vertical="center"/>
    </xf>
    <xf numFmtId="3" fontId="7" fillId="7" borderId="0" xfId="0" applyNumberFormat="1" applyFont="1" applyFill="1">
      <alignment vertical="center"/>
    </xf>
    <xf numFmtId="3" fontId="7" fillId="14" borderId="0" xfId="0" applyNumberFormat="1" applyFont="1" applyFill="1">
      <alignment vertical="center"/>
    </xf>
    <xf numFmtId="3" fontId="6" fillId="3" borderId="0" xfId="0" applyNumberFormat="1" applyFont="1" applyFill="1">
      <alignment vertical="center"/>
    </xf>
    <xf numFmtId="0" fontId="6" fillId="0" borderId="0" xfId="0" applyFont="1">
      <alignment vertical="center"/>
    </xf>
    <xf numFmtId="3" fontId="7" fillId="6" borderId="0" xfId="0" applyNumberFormat="1" applyFont="1" applyFill="1">
      <alignment vertical="center"/>
    </xf>
    <xf numFmtId="0" fontId="7" fillId="2" borderId="0" xfId="0" applyFont="1" applyFill="1">
      <alignment vertical="center"/>
    </xf>
    <xf numFmtId="0" fontId="9" fillId="0" borderId="0" xfId="1" applyFont="1">
      <alignment vertical="center"/>
    </xf>
    <xf numFmtId="0" fontId="5" fillId="0" borderId="0" xfId="2">
      <alignment vertical="center"/>
    </xf>
    <xf numFmtId="0" fontId="10" fillId="0" borderId="0" xfId="0" applyFo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1" fillId="2" borderId="0" xfId="0" applyFont="1" applyFill="1">
      <alignment vertical="center"/>
    </xf>
    <xf numFmtId="0" fontId="10" fillId="2" borderId="0" xfId="0" applyFont="1" applyFill="1" applyAlignment="1">
      <alignment horizontal="center" vertical="center"/>
    </xf>
    <xf numFmtId="0" fontId="11" fillId="2" borderId="0" xfId="0" applyFont="1" applyFill="1" applyAlignment="1">
      <alignment horizontal="right" vertical="center"/>
    </xf>
    <xf numFmtId="0" fontId="10" fillId="2" borderId="0" xfId="0" applyFont="1" applyFill="1">
      <alignment vertical="center"/>
    </xf>
    <xf numFmtId="0" fontId="10" fillId="0" borderId="0" xfId="0" applyFont="1" applyAlignment="1">
      <alignment vertical="center" wrapText="1"/>
    </xf>
    <xf numFmtId="0" fontId="10" fillId="6" borderId="0" xfId="0" applyFont="1" applyFill="1">
      <alignment vertical="center"/>
    </xf>
    <xf numFmtId="0" fontId="10" fillId="3" borderId="0" xfId="0" applyFont="1" applyFill="1">
      <alignment vertical="center"/>
    </xf>
    <xf numFmtId="0" fontId="10" fillId="3" borderId="0" xfId="0" applyFont="1" applyFill="1" applyAlignment="1">
      <alignment horizontal="center" vertical="center"/>
    </xf>
    <xf numFmtId="0" fontId="10" fillId="3" borderId="0" xfId="0" applyFont="1" applyFill="1" applyAlignment="1">
      <alignment horizontal="right" vertical="center"/>
    </xf>
    <xf numFmtId="0" fontId="7" fillId="16" borderId="0" xfId="0" applyFont="1" applyFill="1">
      <alignment vertical="center"/>
    </xf>
    <xf numFmtId="3" fontId="7" fillId="16" borderId="0" xfId="0" applyNumberFormat="1" applyFont="1" applyFill="1">
      <alignment vertical="center"/>
    </xf>
    <xf numFmtId="176" fontId="7" fillId="0" borderId="0" xfId="0" applyNumberFormat="1" applyFont="1">
      <alignment vertical="center"/>
    </xf>
    <xf numFmtId="176" fontId="6" fillId="2" borderId="0" xfId="0" applyNumberFormat="1" applyFont="1" applyFill="1">
      <alignment vertical="center"/>
    </xf>
    <xf numFmtId="176" fontId="7" fillId="6" borderId="0" xfId="0" applyNumberFormat="1" applyFont="1" applyFill="1">
      <alignment vertical="center"/>
    </xf>
    <xf numFmtId="3" fontId="6" fillId="15" borderId="0" xfId="0" applyNumberFormat="1" applyFont="1" applyFill="1">
      <alignment vertical="center"/>
    </xf>
    <xf numFmtId="3" fontId="6" fillId="17" borderId="0" xfId="0" applyNumberFormat="1" applyFont="1" applyFill="1">
      <alignment vertical="center"/>
    </xf>
    <xf numFmtId="38" fontId="11" fillId="3" borderId="0" xfId="0" applyNumberFormat="1" applyFont="1" applyFill="1">
      <alignment vertical="center"/>
    </xf>
    <xf numFmtId="38" fontId="11" fillId="6" borderId="0" xfId="0" applyNumberFormat="1" applyFont="1" applyFill="1">
      <alignment vertical="center"/>
    </xf>
    <xf numFmtId="38" fontId="11" fillId="0" borderId="0" xfId="0" applyNumberFormat="1" applyFont="1">
      <alignment vertical="center"/>
    </xf>
    <xf numFmtId="0" fontId="6" fillId="15" borderId="0" xfId="0" applyFont="1" applyFill="1">
      <alignment vertical="center"/>
    </xf>
    <xf numFmtId="0" fontId="3" fillId="0" borderId="1" xfId="0" applyFont="1" applyBorder="1" applyAlignment="1">
      <alignment vertical="center" wrapText="1" readingOrder="1"/>
    </xf>
    <xf numFmtId="0" fontId="7" fillId="0" borderId="1" xfId="0" applyFont="1" applyBorder="1">
      <alignment vertical="center"/>
    </xf>
    <xf numFmtId="0" fontId="3" fillId="6" borderId="1" xfId="0" applyFont="1" applyFill="1" applyBorder="1" applyAlignment="1">
      <alignment vertical="center" wrapText="1" readingOrder="1"/>
    </xf>
    <xf numFmtId="0" fontId="13" fillId="0" borderId="0" xfId="0" applyFont="1">
      <alignment vertical="center"/>
    </xf>
    <xf numFmtId="0" fontId="7" fillId="19" borderId="0" xfId="0" applyFont="1" applyFill="1">
      <alignment vertical="center"/>
    </xf>
    <xf numFmtId="0" fontId="3" fillId="0" borderId="0" xfId="0" applyFont="1" applyAlignment="1">
      <alignment vertical="center" readingOrder="1"/>
    </xf>
    <xf numFmtId="0" fontId="3" fillId="0" borderId="2" xfId="0" applyFont="1" applyBorder="1" applyAlignment="1">
      <alignment vertical="center" readingOrder="1"/>
    </xf>
    <xf numFmtId="0" fontId="3" fillId="0" borderId="3" xfId="0" applyFont="1" applyBorder="1" applyAlignment="1">
      <alignment vertical="center" readingOrder="1"/>
    </xf>
    <xf numFmtId="0" fontId="3" fillId="0" borderId="4" xfId="0" applyFont="1" applyBorder="1" applyAlignment="1">
      <alignment vertical="center" readingOrder="1"/>
    </xf>
    <xf numFmtId="0" fontId="2" fillId="18" borderId="14" xfId="0" applyFont="1" applyFill="1" applyBorder="1" applyAlignment="1">
      <alignment vertical="center" readingOrder="1"/>
    </xf>
    <xf numFmtId="0" fontId="2" fillId="18" borderId="15" xfId="0" applyFont="1" applyFill="1" applyBorder="1" applyAlignment="1">
      <alignment vertical="center" readingOrder="1"/>
    </xf>
    <xf numFmtId="0" fontId="2" fillId="18" borderId="16" xfId="0" applyFont="1" applyFill="1" applyBorder="1" applyAlignment="1">
      <alignment vertical="center" readingOrder="1"/>
    </xf>
    <xf numFmtId="0" fontId="3" fillId="0" borderId="5" xfId="0" applyFont="1" applyBorder="1" applyAlignment="1">
      <alignment vertical="center" readingOrder="1"/>
    </xf>
    <xf numFmtId="0" fontId="3" fillId="0" borderId="6" xfId="0" applyFont="1" applyBorder="1" applyAlignment="1">
      <alignment vertical="center" readingOrder="1"/>
    </xf>
    <xf numFmtId="0" fontId="3" fillId="0" borderId="7" xfId="0" applyFont="1" applyBorder="1" applyAlignment="1">
      <alignment vertical="center" readingOrder="1"/>
    </xf>
    <xf numFmtId="0" fontId="3" fillId="0" borderId="8" xfId="0" applyFont="1" applyBorder="1" applyAlignment="1">
      <alignment vertical="center" readingOrder="1"/>
    </xf>
    <xf numFmtId="0" fontId="3" fillId="0" borderId="9" xfId="0" applyFont="1" applyBorder="1" applyAlignment="1">
      <alignment vertical="center" readingOrder="1"/>
    </xf>
    <xf numFmtId="0" fontId="3" fillId="0" borderId="10" xfId="0" applyFont="1" applyBorder="1" applyAlignment="1">
      <alignment vertical="center" readingOrder="1"/>
    </xf>
    <xf numFmtId="0" fontId="3" fillId="0" borderId="11" xfId="0" applyFont="1" applyBorder="1" applyAlignment="1">
      <alignment vertical="center" readingOrder="1"/>
    </xf>
    <xf numFmtId="0" fontId="3" fillId="0" borderId="12" xfId="0" applyFont="1" applyBorder="1" applyAlignment="1">
      <alignment vertical="center" readingOrder="1"/>
    </xf>
    <xf numFmtId="0" fontId="3" fillId="0" borderId="13" xfId="0" applyFont="1" applyBorder="1" applyAlignment="1">
      <alignment vertical="center" readingOrder="1"/>
    </xf>
    <xf numFmtId="0" fontId="0" fillId="7" borderId="0" xfId="0" applyFill="1">
      <alignment vertical="center"/>
    </xf>
    <xf numFmtId="0" fontId="0" fillId="0" borderId="9" xfId="0" applyBorder="1">
      <alignment vertical="center"/>
    </xf>
    <xf numFmtId="0" fontId="0" fillId="0" borderId="10" xfId="0" applyBorder="1">
      <alignment vertical="center"/>
    </xf>
    <xf numFmtId="0" fontId="0" fillId="0" borderId="9" xfId="0" applyBorder="1" applyAlignment="1">
      <alignment vertical="center" wrapText="1"/>
    </xf>
    <xf numFmtId="0" fontId="0" fillId="0" borderId="0" xfId="0" applyAlignment="1">
      <alignment vertical="center" wrapText="1"/>
    </xf>
    <xf numFmtId="0" fontId="15" fillId="0" borderId="9" xfId="0" applyFont="1" applyBorder="1" applyAlignment="1">
      <alignment vertical="center" readingOrder="1"/>
    </xf>
    <xf numFmtId="0" fontId="10" fillId="0" borderId="9" xfId="0" applyFont="1" applyBorder="1" applyAlignment="1">
      <alignment horizontal="right" vertical="center"/>
    </xf>
    <xf numFmtId="0" fontId="10" fillId="0" borderId="9" xfId="0" applyFont="1" applyBorder="1">
      <alignment vertical="center"/>
    </xf>
    <xf numFmtId="0" fontId="3" fillId="3" borderId="3" xfId="0" applyFont="1" applyFill="1" applyBorder="1" applyAlignment="1">
      <alignment vertical="center" readingOrder="1"/>
    </xf>
    <xf numFmtId="0" fontId="3" fillId="8" borderId="2" xfId="0" applyFont="1" applyFill="1" applyBorder="1" applyAlignment="1">
      <alignment vertical="center" readingOrder="1"/>
    </xf>
    <xf numFmtId="0" fontId="3" fillId="8" borderId="3" xfId="0" applyFont="1" applyFill="1" applyBorder="1" applyAlignment="1">
      <alignment vertical="center" readingOrder="1"/>
    </xf>
    <xf numFmtId="0" fontId="3" fillId="0" borderId="0" xfId="0" applyFont="1" applyAlignment="1">
      <alignment vertical="center" wrapText="1" readingOrder="1"/>
    </xf>
    <xf numFmtId="0" fontId="3" fillId="8" borderId="4" xfId="0" applyFont="1" applyFill="1" applyBorder="1" applyAlignment="1">
      <alignment vertical="center" readingOrder="1"/>
    </xf>
    <xf numFmtId="0" fontId="3" fillId="3" borderId="4" xfId="0" applyFont="1" applyFill="1" applyBorder="1" applyAlignment="1">
      <alignment vertical="center" readingOrder="1"/>
    </xf>
    <xf numFmtId="0" fontId="3" fillId="0" borderId="17" xfId="0" applyFont="1" applyBorder="1" applyAlignment="1">
      <alignment vertical="center" readingOrder="1"/>
    </xf>
    <xf numFmtId="3" fontId="7" fillId="0" borderId="17" xfId="0" applyNumberFormat="1" applyFont="1" applyBorder="1">
      <alignment vertical="center"/>
    </xf>
    <xf numFmtId="0" fontId="7" fillId="0" borderId="17" xfId="0" applyFont="1" applyBorder="1">
      <alignment vertical="center"/>
    </xf>
    <xf numFmtId="0" fontId="3" fillId="5" borderId="17" xfId="0" applyFont="1" applyFill="1" applyBorder="1" applyAlignment="1">
      <alignment vertical="center" readingOrder="1"/>
    </xf>
    <xf numFmtId="0" fontId="3" fillId="3" borderId="17" xfId="0" applyFont="1" applyFill="1" applyBorder="1" applyAlignment="1">
      <alignment vertical="center" readingOrder="1"/>
    </xf>
    <xf numFmtId="0" fontId="3" fillId="4" borderId="17" xfId="0" applyFont="1" applyFill="1" applyBorder="1" applyAlignment="1">
      <alignment vertical="center" readingOrder="1"/>
    </xf>
    <xf numFmtId="0" fontId="3" fillId="13" borderId="17" xfId="0" applyFont="1" applyFill="1" applyBorder="1" applyAlignment="1">
      <alignment vertical="center" readingOrder="1"/>
    </xf>
    <xf numFmtId="3" fontId="7" fillId="4" borderId="17" xfId="0" applyNumberFormat="1" applyFont="1" applyFill="1" applyBorder="1">
      <alignment vertical="center"/>
    </xf>
    <xf numFmtId="0" fontId="3" fillId="8" borderId="17" xfId="0" applyFont="1" applyFill="1" applyBorder="1" applyAlignment="1">
      <alignment vertical="center" readingOrder="1"/>
    </xf>
    <xf numFmtId="0" fontId="3" fillId="6" borderId="17" xfId="0" applyFont="1" applyFill="1" applyBorder="1" applyAlignment="1">
      <alignment vertical="center" readingOrder="1"/>
    </xf>
    <xf numFmtId="0" fontId="6" fillId="6" borderId="0" xfId="0" applyFont="1" applyFill="1" applyAlignment="1">
      <alignment horizontal="center" vertical="center"/>
    </xf>
    <xf numFmtId="0" fontId="6" fillId="2" borderId="0" xfId="0" applyFont="1" applyFill="1" applyAlignment="1">
      <alignment horizontal="center" vertical="center"/>
    </xf>
    <xf numFmtId="0" fontId="11" fillId="0" borderId="0" xfId="0" applyFont="1" applyAlignment="1">
      <alignment horizontal="center" vertical="center"/>
    </xf>
    <xf numFmtId="0" fontId="6" fillId="0" borderId="0" xfId="0" applyFont="1" applyAlignment="1">
      <alignment horizontal="center" vertical="center"/>
    </xf>
    <xf numFmtId="0" fontId="7" fillId="15" borderId="0" xfId="0" applyFont="1" applyFill="1">
      <alignment vertical="center"/>
    </xf>
  </cellXfs>
  <cellStyles count="3">
    <cellStyle name="Hyperlink" xfId="2" xr:uid="{00000000-000B-0000-0000-000008000000}"/>
    <cellStyle name="ハイパーリンク" xfId="1" builtinId="8"/>
    <cellStyle name="標準" xfId="0" builtinId="0"/>
  </cellStyles>
  <dxfs count="1">
    <dxf>
      <font>
        <color rgb="FF9C0006"/>
      </font>
      <fill>
        <patternFill>
          <bgColor rgb="FFFFC7CE"/>
        </patternFill>
      </fill>
    </dxf>
  </dxfs>
  <tableStyles count="0" defaultTableStyle="TableStyleMedium2" defaultPivotStyle="PivotStyleLight16"/>
  <colors>
    <mruColors>
      <color rgb="FFCE90F2"/>
      <color rgb="FF964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Chikyuudouhanko" TargetMode="External"/><Relationship Id="rId21" Type="http://schemas.openxmlformats.org/officeDocument/2006/relationships/hyperlink" Target="https://www.instagram.com/inaba_ya/?hl=ja" TargetMode="External"/><Relationship Id="rId42" Type="http://schemas.openxmlformats.org/officeDocument/2006/relationships/hyperlink" Target="https://twitter.com/aoma_mushino85" TargetMode="External"/><Relationship Id="rId63" Type="http://schemas.openxmlformats.org/officeDocument/2006/relationships/hyperlink" Target="https://twitter.com/waekakiya" TargetMode="External"/><Relationship Id="rId84" Type="http://schemas.openxmlformats.org/officeDocument/2006/relationships/hyperlink" Target="https://www.instagram.com/cojetkaerubu/" TargetMode="External"/><Relationship Id="rId138" Type="http://schemas.openxmlformats.org/officeDocument/2006/relationships/hyperlink" Target="https://www.instagram.com/sweetsofspice/" TargetMode="External"/><Relationship Id="rId107" Type="http://schemas.openxmlformats.org/officeDocument/2006/relationships/hyperlink" Target="https://www.instagram.com/notari_cdw" TargetMode="External"/><Relationship Id="rId11" Type="http://schemas.openxmlformats.org/officeDocument/2006/relationships/hyperlink" Target="https://twitter.com/nobchanchyn" TargetMode="External"/><Relationship Id="rId32" Type="http://schemas.openxmlformats.org/officeDocument/2006/relationships/hyperlink" Target="https://twitter.com/HAAaaapage" TargetMode="External"/><Relationship Id="rId53" Type="http://schemas.openxmlformats.org/officeDocument/2006/relationships/hyperlink" Target="https://www.instagram.com/umisachi_embroidery" TargetMode="External"/><Relationship Id="rId74" Type="http://schemas.openxmlformats.org/officeDocument/2006/relationships/hyperlink" Target="https://www.instagram.com/seibutusisyu_en" TargetMode="External"/><Relationship Id="rId128" Type="http://schemas.openxmlformats.org/officeDocument/2006/relationships/hyperlink" Target="https://twitter.com/necozamedo" TargetMode="External"/><Relationship Id="rId149" Type="http://schemas.openxmlformats.org/officeDocument/2006/relationships/hyperlink" Target="https://www.instagram.com/tukurundesu_official/" TargetMode="External"/><Relationship Id="rId5" Type="http://schemas.openxmlformats.org/officeDocument/2006/relationships/hyperlink" Target="https://instagram.com/uni_meriblue" TargetMode="External"/><Relationship Id="rId95" Type="http://schemas.openxmlformats.org/officeDocument/2006/relationships/hyperlink" Target="https://www.instagram.com/mitama.cf?igsh=MWhjNHhzNHNlMmg5MQ==" TargetMode="External"/><Relationship Id="rId22" Type="http://schemas.openxmlformats.org/officeDocument/2006/relationships/hyperlink" Target="https://x.com/nomononeko?s=21&amp;t=Uua4C27wVvOupw_Nxu8m5Q" TargetMode="External"/><Relationship Id="rId27" Type="http://schemas.openxmlformats.org/officeDocument/2006/relationships/hyperlink" Target="https://www.instagram.com/___habitable_zone___/" TargetMode="External"/><Relationship Id="rId43" Type="http://schemas.openxmlformats.org/officeDocument/2006/relationships/hyperlink" Target="https://twitter.com/aoma_mushino85" TargetMode="External"/><Relationship Id="rId48" Type="http://schemas.openxmlformats.org/officeDocument/2006/relationships/hyperlink" Target="https://twitter.com/kuusukekoubou" TargetMode="External"/><Relationship Id="rId64" Type="http://schemas.openxmlformats.org/officeDocument/2006/relationships/hyperlink" Target="https://twitter.com/871naho" TargetMode="External"/><Relationship Id="rId69" Type="http://schemas.openxmlformats.org/officeDocument/2006/relationships/hyperlink" Target="https://twitter.com/hakkanx86" TargetMode="External"/><Relationship Id="rId113" Type="http://schemas.openxmlformats.org/officeDocument/2006/relationships/hyperlink" Target="https://twitter.com/ddnksg" TargetMode="External"/><Relationship Id="rId118" Type="http://schemas.openxmlformats.org/officeDocument/2006/relationships/hyperlink" Target="https://www.instagram.com/chikyuudouhanko" TargetMode="External"/><Relationship Id="rId134" Type="http://schemas.openxmlformats.org/officeDocument/2006/relationships/hyperlink" Target="https://www.instagram.com/chimneycr/" TargetMode="External"/><Relationship Id="rId139" Type="http://schemas.openxmlformats.org/officeDocument/2006/relationships/hyperlink" Target="https://x.com/kawa_kyouryu" TargetMode="External"/><Relationship Id="rId80" Type="http://schemas.openxmlformats.org/officeDocument/2006/relationships/hyperlink" Target="https://twitter.com/micrommtone" TargetMode="External"/><Relationship Id="rId85" Type="http://schemas.openxmlformats.org/officeDocument/2006/relationships/hyperlink" Target="https://x.com/iwashi_mizu_" TargetMode="External"/><Relationship Id="rId12" Type="http://schemas.openxmlformats.org/officeDocument/2006/relationships/hyperlink" Target="https://www.instagram.com/handmade.nobchanchyn" TargetMode="External"/><Relationship Id="rId17" Type="http://schemas.openxmlformats.org/officeDocument/2006/relationships/hyperlink" Target="http://twitter.com/mana_garm" TargetMode="External"/><Relationship Id="rId33" Type="http://schemas.openxmlformats.org/officeDocument/2006/relationships/hyperlink" Target="https://www.instagram.com/haa_kero/" TargetMode="External"/><Relationship Id="rId38" Type="http://schemas.openxmlformats.org/officeDocument/2006/relationships/hyperlink" Target="https://x.com/knitting_tako" TargetMode="External"/><Relationship Id="rId59" Type="http://schemas.openxmlformats.org/officeDocument/2006/relationships/hyperlink" Target="https://twitter.com/yokohori_ptimo" TargetMode="External"/><Relationship Id="rId103" Type="http://schemas.openxmlformats.org/officeDocument/2006/relationships/hyperlink" Target="https://twitter.com/sei_information" TargetMode="External"/><Relationship Id="rId108" Type="http://schemas.openxmlformats.org/officeDocument/2006/relationships/hyperlink" Target="https://twitter.com/kap_pap_pa" TargetMode="External"/><Relationship Id="rId124" Type="http://schemas.openxmlformats.org/officeDocument/2006/relationships/hyperlink" Target="https://www.instagram.com/meed.in.mee3/" TargetMode="External"/><Relationship Id="rId129" Type="http://schemas.openxmlformats.org/officeDocument/2006/relationships/hyperlink" Target="https://www.instagram.com/necozamedo" TargetMode="External"/><Relationship Id="rId54" Type="http://schemas.openxmlformats.org/officeDocument/2006/relationships/hyperlink" Target="https://twitter.com/imokatsucom" TargetMode="External"/><Relationship Id="rId70" Type="http://schemas.openxmlformats.org/officeDocument/2006/relationships/hyperlink" Target="https://www.instagram.com/manami.inoue.11" TargetMode="External"/><Relationship Id="rId75" Type="http://schemas.openxmlformats.org/officeDocument/2006/relationships/hyperlink" Target="https://twitter.com/kurumiya413/" TargetMode="External"/><Relationship Id="rId91" Type="http://schemas.openxmlformats.org/officeDocument/2006/relationships/hyperlink" Target="https://www.instagram.com/jca.chinanago" TargetMode="External"/><Relationship Id="rId96" Type="http://schemas.openxmlformats.org/officeDocument/2006/relationships/hyperlink" Target="https://twitter.com/nankyoku_post" TargetMode="External"/><Relationship Id="rId140" Type="http://schemas.openxmlformats.org/officeDocument/2006/relationships/hyperlink" Target="https://www.instagram.com/kawa_kyouryu" TargetMode="External"/><Relationship Id="rId145" Type="http://schemas.openxmlformats.org/officeDocument/2006/relationships/hyperlink" Target="https://twitter.com/Elasmobranch_JP" TargetMode="External"/><Relationship Id="rId1" Type="http://schemas.openxmlformats.org/officeDocument/2006/relationships/hyperlink" Target="https://terminal-legs.com/" TargetMode="External"/><Relationship Id="rId6" Type="http://schemas.openxmlformats.org/officeDocument/2006/relationships/hyperlink" Target="https://x.com/obacco/" TargetMode="External"/><Relationship Id="rId23" Type="http://schemas.openxmlformats.org/officeDocument/2006/relationships/hyperlink" Target="https://x.com/_murasaki_uni_?t=3R6jBkLt86lBhRuE07WA2Q&amp;s=09" TargetMode="External"/><Relationship Id="rId28" Type="http://schemas.openxmlformats.org/officeDocument/2006/relationships/hyperlink" Target="https://twitter.com/iwatsume" TargetMode="External"/><Relationship Id="rId49" Type="http://schemas.openxmlformats.org/officeDocument/2006/relationships/hyperlink" Target="https://www.instagram.com/kuusukekoubou" TargetMode="External"/><Relationship Id="rId114" Type="http://schemas.openxmlformats.org/officeDocument/2006/relationships/hyperlink" Target="http://www.instagram.com/namakemonokp" TargetMode="External"/><Relationship Id="rId119" Type="http://schemas.openxmlformats.org/officeDocument/2006/relationships/hyperlink" Target="https://twitter.com/jujunoki" TargetMode="External"/><Relationship Id="rId44" Type="http://schemas.openxmlformats.org/officeDocument/2006/relationships/hyperlink" Target="https://twitter.com/nabeseticaa3" TargetMode="External"/><Relationship Id="rId60" Type="http://schemas.openxmlformats.org/officeDocument/2006/relationships/hyperlink" Target="https://twitter.com/K_theHermit" TargetMode="External"/><Relationship Id="rId65" Type="http://schemas.openxmlformats.org/officeDocument/2006/relationships/hyperlink" Target="https://twitter.com/kitaoojitsukasa" TargetMode="External"/><Relationship Id="rId81" Type="http://schemas.openxmlformats.org/officeDocument/2006/relationships/hyperlink" Target="https://www.instagram.com/mico_micrommtone?igsh=NzF6d3c0cWFlYXZ3&amp;utm_source=qr" TargetMode="External"/><Relationship Id="rId86" Type="http://schemas.openxmlformats.org/officeDocument/2006/relationships/hyperlink" Target="https://www.instagram.com/iwashi_mizu_" TargetMode="External"/><Relationship Id="rId130" Type="http://schemas.openxmlformats.org/officeDocument/2006/relationships/hyperlink" Target="https://www.instagram.com/cookie.kurimaro/" TargetMode="External"/><Relationship Id="rId135" Type="http://schemas.openxmlformats.org/officeDocument/2006/relationships/hyperlink" Target="https://www.instagram.com/setomi24/" TargetMode="External"/><Relationship Id="rId13" Type="http://schemas.openxmlformats.org/officeDocument/2006/relationships/hyperlink" Target="https://www.twitter.com/kameko_art" TargetMode="External"/><Relationship Id="rId18" Type="http://schemas.openxmlformats.org/officeDocument/2006/relationships/hyperlink" Target="https://twitter.com/nitta_tyan" TargetMode="External"/><Relationship Id="rId39" Type="http://schemas.openxmlformats.org/officeDocument/2006/relationships/hyperlink" Target="https://twitter.com/nukugurumi" TargetMode="External"/><Relationship Id="rId109" Type="http://schemas.openxmlformats.org/officeDocument/2006/relationships/hyperlink" Target="https://www.instagram.com/kap_pap_pa/" TargetMode="External"/><Relationship Id="rId34" Type="http://schemas.openxmlformats.org/officeDocument/2006/relationships/hyperlink" Target="https://x.com/xo0703?s=09" TargetMode="External"/><Relationship Id="rId50" Type="http://schemas.openxmlformats.org/officeDocument/2006/relationships/hyperlink" Target="https://twitter.com/Hi_room_kurage" TargetMode="External"/><Relationship Id="rId55" Type="http://schemas.openxmlformats.org/officeDocument/2006/relationships/hyperlink" Target="https://mobile.twitter.com/imo_craft515" TargetMode="External"/><Relationship Id="rId76" Type="http://schemas.openxmlformats.org/officeDocument/2006/relationships/hyperlink" Target="https://www.instagram.com/kurumiya413/" TargetMode="External"/><Relationship Id="rId97" Type="http://schemas.openxmlformats.org/officeDocument/2006/relationships/hyperlink" Target="https://www.instagram.com/nankyoku_post/" TargetMode="External"/><Relationship Id="rId104" Type="http://schemas.openxmlformats.org/officeDocument/2006/relationships/hyperlink" Target="https://twitter.com/paroedura" TargetMode="External"/><Relationship Id="rId120" Type="http://schemas.openxmlformats.org/officeDocument/2006/relationships/hyperlink" Target="https://www.instagram.com/coneludo" TargetMode="External"/><Relationship Id="rId125" Type="http://schemas.openxmlformats.org/officeDocument/2006/relationships/hyperlink" Target="https://twitter.com/ChirikoMatsuno" TargetMode="External"/><Relationship Id="rId141" Type="http://schemas.openxmlformats.org/officeDocument/2006/relationships/hyperlink" Target="https://twitter.com/Carex_minima" TargetMode="External"/><Relationship Id="rId146" Type="http://schemas.openxmlformats.org/officeDocument/2006/relationships/hyperlink" Target="https://twitter.com/Yachoo_Seikatsu" TargetMode="External"/><Relationship Id="rId7" Type="http://schemas.openxmlformats.org/officeDocument/2006/relationships/hyperlink" Target="https://www.instagram.com/pavlov_mart/" TargetMode="External"/><Relationship Id="rId71" Type="http://schemas.openxmlformats.org/officeDocument/2006/relationships/hyperlink" Target="https://twitter.com/mofful_kotoriyu" TargetMode="External"/><Relationship Id="rId92" Type="http://schemas.openxmlformats.org/officeDocument/2006/relationships/hyperlink" Target="https://twitter.com/Prunus_mume_ume" TargetMode="External"/><Relationship Id="rId2" Type="http://schemas.openxmlformats.org/officeDocument/2006/relationships/hyperlink" Target="https://mobile.twitter.com/ksmsu_hanpia" TargetMode="External"/><Relationship Id="rId29" Type="http://schemas.openxmlformats.org/officeDocument/2006/relationships/hyperlink" Target="https://www.instagram.com/chiyoya_iwtm/" TargetMode="External"/><Relationship Id="rId24" Type="http://schemas.openxmlformats.org/officeDocument/2006/relationships/hyperlink" Target="https://www.instagram.com/_murasaki_uni_?igsh=eGZsYmhzdzY3eWVh" TargetMode="External"/><Relationship Id="rId40" Type="http://schemas.openxmlformats.org/officeDocument/2006/relationships/hyperlink" Target="https://www.instagram.com/masako_hamatsu/" TargetMode="External"/><Relationship Id="rId45" Type="http://schemas.openxmlformats.org/officeDocument/2006/relationships/hyperlink" Target="https://twitter.com/ayami_aki" TargetMode="External"/><Relationship Id="rId66" Type="http://schemas.openxmlformats.org/officeDocument/2006/relationships/hyperlink" Target="https://www.instagram.com/kitaoojitsukasa/" TargetMode="External"/><Relationship Id="rId87" Type="http://schemas.openxmlformats.org/officeDocument/2006/relationships/hyperlink" Target="https://twitter.com/piyobrand" TargetMode="External"/><Relationship Id="rId110" Type="http://schemas.openxmlformats.org/officeDocument/2006/relationships/hyperlink" Target="https://twitter.com/Iwaya_wire" TargetMode="External"/><Relationship Id="rId115" Type="http://schemas.openxmlformats.org/officeDocument/2006/relationships/hyperlink" Target="http://twitter.com/shima_tubame" TargetMode="External"/><Relationship Id="rId131" Type="http://schemas.openxmlformats.org/officeDocument/2006/relationships/hyperlink" Target="https://twitter.com/onnea_cookie" TargetMode="External"/><Relationship Id="rId136" Type="http://schemas.openxmlformats.org/officeDocument/2006/relationships/hyperlink" Target="https://twitter.com/takeo_tokyo?ref_src=twsrc%5Etfw&amp;ref_url=http%3A%2F%2Ftakeo.tokyo%2Fnote%2Ftidbits%2Fai-2%2F" TargetMode="External"/><Relationship Id="rId61" Type="http://schemas.openxmlformats.org/officeDocument/2006/relationships/hyperlink" Target="https://twitter.com/decop_WC" TargetMode="External"/><Relationship Id="rId82" Type="http://schemas.openxmlformats.org/officeDocument/2006/relationships/hyperlink" Target="https://www.instagram.com/madalice.nekogurui?igsh=MW9tMHY3MDd2eWhrYQ==" TargetMode="External"/><Relationship Id="rId19" Type="http://schemas.openxmlformats.org/officeDocument/2006/relationships/hyperlink" Target="https://www.instagram.com/nitta_tyan/" TargetMode="External"/><Relationship Id="rId14" Type="http://schemas.openxmlformats.org/officeDocument/2006/relationships/hyperlink" Target="https://www.instagram.com/kameko_art" TargetMode="External"/><Relationship Id="rId30" Type="http://schemas.openxmlformats.org/officeDocument/2006/relationships/hyperlink" Target="https://twitter.com/koyahiroka" TargetMode="External"/><Relationship Id="rId35" Type="http://schemas.openxmlformats.org/officeDocument/2006/relationships/hyperlink" Target="https://twitter.com/@kawazame_koubou" TargetMode="External"/><Relationship Id="rId56" Type="http://schemas.openxmlformats.org/officeDocument/2006/relationships/hyperlink" Target="https://www.instagram.com/imo_craft515" TargetMode="External"/><Relationship Id="rId77" Type="http://schemas.openxmlformats.org/officeDocument/2006/relationships/hyperlink" Target="https://twitter.com/HarukoNapochka" TargetMode="External"/><Relationship Id="rId100" Type="http://schemas.openxmlformats.org/officeDocument/2006/relationships/hyperlink" Target="https://twitter.com/pokebeards" TargetMode="External"/><Relationship Id="rId105" Type="http://schemas.openxmlformats.org/officeDocument/2006/relationships/hyperlink" Target="https://www.instagram.com/580cp/" TargetMode="External"/><Relationship Id="rId126" Type="http://schemas.openxmlformats.org/officeDocument/2006/relationships/hyperlink" Target="https://www.instagram.com/chirikomatsuno" TargetMode="External"/><Relationship Id="rId147" Type="http://schemas.openxmlformats.org/officeDocument/2006/relationships/hyperlink" Target="mailto:stylist.hirano@gmail.com" TargetMode="External"/><Relationship Id="rId8" Type="http://schemas.openxmlformats.org/officeDocument/2006/relationships/hyperlink" Target="https://x.com/kerocco/" TargetMode="External"/><Relationship Id="rId51" Type="http://schemas.openxmlformats.org/officeDocument/2006/relationships/hyperlink" Target="https://www.instagram.com/hi_room_hiromi" TargetMode="External"/><Relationship Id="rId72" Type="http://schemas.openxmlformats.org/officeDocument/2006/relationships/hyperlink" Target="https://www.instagram.com/mofful.illust/" TargetMode="External"/><Relationship Id="rId93" Type="http://schemas.openxmlformats.org/officeDocument/2006/relationships/hyperlink" Target="https://twitter.com/Prunus_mume_ume" TargetMode="External"/><Relationship Id="rId98" Type="http://schemas.openxmlformats.org/officeDocument/2006/relationships/hyperlink" Target="https://twitter.com/deer_bone_hai" TargetMode="External"/><Relationship Id="rId121" Type="http://schemas.openxmlformats.org/officeDocument/2006/relationships/hyperlink" Target="https://twitter.com/musca_zoolife" TargetMode="External"/><Relationship Id="rId142" Type="http://schemas.openxmlformats.org/officeDocument/2006/relationships/hyperlink" Target="https://twitter.com/ShiroTakeiChubu" TargetMode="External"/><Relationship Id="rId3" Type="http://schemas.openxmlformats.org/officeDocument/2006/relationships/hyperlink" Target="https://www.instagram.com/kasumisou_hanpia/" TargetMode="External"/><Relationship Id="rId25" Type="http://schemas.openxmlformats.org/officeDocument/2006/relationships/hyperlink" Target="https://twitter.com/Klabo9" TargetMode="External"/><Relationship Id="rId46" Type="http://schemas.openxmlformats.org/officeDocument/2006/relationships/hyperlink" Target="https://twitter.com/kobamitu_tei" TargetMode="External"/><Relationship Id="rId67" Type="http://schemas.openxmlformats.org/officeDocument/2006/relationships/hyperlink" Target="https://x.com/r_ika_B_?t=VEBPnRhgDGtkio66-6T0cQ&amp;s=09" TargetMode="External"/><Relationship Id="rId116" Type="http://schemas.openxmlformats.org/officeDocument/2006/relationships/hyperlink" Target="http://instagram.com/shima_tubame" TargetMode="External"/><Relationship Id="rId137" Type="http://schemas.openxmlformats.org/officeDocument/2006/relationships/hyperlink" Target="https://twitter.com/sweetsofspice" TargetMode="External"/><Relationship Id="rId20" Type="http://schemas.openxmlformats.org/officeDocument/2006/relationships/hyperlink" Target="https://twitter.com/inaba_ya_tw" TargetMode="External"/><Relationship Id="rId41" Type="http://schemas.openxmlformats.org/officeDocument/2006/relationships/hyperlink" Target="https://twitter.com/zukan_t" TargetMode="External"/><Relationship Id="rId62" Type="http://schemas.openxmlformats.org/officeDocument/2006/relationships/hyperlink" Target="https://twitter.com/haruruk" TargetMode="External"/><Relationship Id="rId83" Type="http://schemas.openxmlformats.org/officeDocument/2006/relationships/hyperlink" Target="https://twitter.com/cojetkaerubu" TargetMode="External"/><Relationship Id="rId88" Type="http://schemas.openxmlformats.org/officeDocument/2006/relationships/hyperlink" Target="https://x.com/miamia_1118?s=21" TargetMode="External"/><Relationship Id="rId111" Type="http://schemas.openxmlformats.org/officeDocument/2006/relationships/hyperlink" Target="https://twitter.com/mai_paints" TargetMode="External"/><Relationship Id="rId132" Type="http://schemas.openxmlformats.org/officeDocument/2006/relationships/hyperlink" Target="https://www.instagram.com/onnea_cookie/" TargetMode="External"/><Relationship Id="rId15" Type="http://schemas.openxmlformats.org/officeDocument/2006/relationships/hyperlink" Target="https://twitter.com/kikuchi_saki" TargetMode="External"/><Relationship Id="rId36" Type="http://schemas.openxmlformats.org/officeDocument/2006/relationships/hyperlink" Target="https://www.instagram.com/kawazame_koubou" TargetMode="External"/><Relationship Id="rId57" Type="http://schemas.openxmlformats.org/officeDocument/2006/relationships/hyperlink" Target="https://twitter.com/atelier_apis" TargetMode="External"/><Relationship Id="rId106" Type="http://schemas.openxmlformats.org/officeDocument/2006/relationships/hyperlink" Target="https://twitter.com/room_315" TargetMode="External"/><Relationship Id="rId127" Type="http://schemas.openxmlformats.org/officeDocument/2006/relationships/hyperlink" Target="https://x.com/soramaji" TargetMode="External"/><Relationship Id="rId10" Type="http://schemas.openxmlformats.org/officeDocument/2006/relationships/hyperlink" Target="https://www.instagram.com/tomozou5524" TargetMode="External"/><Relationship Id="rId31" Type="http://schemas.openxmlformats.org/officeDocument/2006/relationships/hyperlink" Target="https://twitter.com/yoshiebeads" TargetMode="External"/><Relationship Id="rId52" Type="http://schemas.openxmlformats.org/officeDocument/2006/relationships/hyperlink" Target="https://twitter.com/mzkanatsu" TargetMode="External"/><Relationship Id="rId73" Type="http://schemas.openxmlformats.org/officeDocument/2006/relationships/hyperlink" Target="https://twitter.com/nyoromushiya" TargetMode="External"/><Relationship Id="rId78" Type="http://schemas.openxmlformats.org/officeDocument/2006/relationships/hyperlink" Target="https://www.instagram.com/haruko_napochka/" TargetMode="External"/><Relationship Id="rId94" Type="http://schemas.openxmlformats.org/officeDocument/2006/relationships/hyperlink" Target="https://x.com/mitama__cf?t=jV3oFvk_KSFBESatadLq6A&amp;s=09" TargetMode="External"/><Relationship Id="rId99" Type="http://schemas.openxmlformats.org/officeDocument/2006/relationships/hyperlink" Target="https://www.instagram.com/deer_bone_hai/?hl=ja" TargetMode="External"/><Relationship Id="rId101" Type="http://schemas.openxmlformats.org/officeDocument/2006/relationships/hyperlink" Target="https://twitter.com/saoriw_art" TargetMode="External"/><Relationship Id="rId122" Type="http://schemas.openxmlformats.org/officeDocument/2006/relationships/hyperlink" Target="https://x.com/nagi_UnitNAs?t=Zx7SrfV-1PrFtrzDaf3sgg&amp;s=09" TargetMode="External"/><Relationship Id="rId143" Type="http://schemas.openxmlformats.org/officeDocument/2006/relationships/hyperlink" Target="https://www.instagram.com/shirotakei_chubuuniv/" TargetMode="External"/><Relationship Id="rId148" Type="http://schemas.openxmlformats.org/officeDocument/2006/relationships/hyperlink" Target="https://twitter.com/tukurun_desu?ref_src=twsrc%5Egoogle%7Ctwcamp%5Eserp%7Ctwgr%5Eauthor" TargetMode="External"/><Relationship Id="rId4" Type="http://schemas.openxmlformats.org/officeDocument/2006/relationships/hyperlink" Target="https://twitter.com/uni_meriblue" TargetMode="External"/><Relationship Id="rId9" Type="http://schemas.openxmlformats.org/officeDocument/2006/relationships/hyperlink" Target="https://twitter.com/tomozou5524" TargetMode="External"/><Relationship Id="rId26" Type="http://schemas.openxmlformats.org/officeDocument/2006/relationships/hyperlink" Target="https://www.instagram.com/kuno.klabo/" TargetMode="External"/><Relationship Id="rId47" Type="http://schemas.openxmlformats.org/officeDocument/2006/relationships/hyperlink" Target="https://www.instagram.com/kobamitu_tei/" TargetMode="External"/><Relationship Id="rId68" Type="http://schemas.openxmlformats.org/officeDocument/2006/relationships/hyperlink" Target="https://www.instagram.com/gayagaya1001?igsh=dGJsZGdudGg1a2Rz" TargetMode="External"/><Relationship Id="rId89" Type="http://schemas.openxmlformats.org/officeDocument/2006/relationships/hyperlink" Target="https://www.instagram.com/miamia_1118?igsh=ZzFxbXV2MTZyNWhl" TargetMode="External"/><Relationship Id="rId112" Type="http://schemas.openxmlformats.org/officeDocument/2006/relationships/hyperlink" Target="https://instagram.com/mai.y_mai.wai/" TargetMode="External"/><Relationship Id="rId133" Type="http://schemas.openxmlformats.org/officeDocument/2006/relationships/hyperlink" Target="https://twitter.com/chimneycCR" TargetMode="External"/><Relationship Id="rId16" Type="http://schemas.openxmlformats.org/officeDocument/2006/relationships/hyperlink" Target="https://www.instagram.com/mujinakichi/" TargetMode="External"/><Relationship Id="rId37" Type="http://schemas.openxmlformats.org/officeDocument/2006/relationships/hyperlink" Target="https://x.com/aaa57842375" TargetMode="External"/><Relationship Id="rId58" Type="http://schemas.openxmlformats.org/officeDocument/2006/relationships/hyperlink" Target="https://www.instagram.com/atelier.apis/" TargetMode="External"/><Relationship Id="rId79" Type="http://schemas.openxmlformats.org/officeDocument/2006/relationships/hyperlink" Target="https://twitter.com/konatokage" TargetMode="External"/><Relationship Id="rId102" Type="http://schemas.openxmlformats.org/officeDocument/2006/relationships/hyperlink" Target="https://www.instagram.com/saoriw_art" TargetMode="External"/><Relationship Id="rId123" Type="http://schemas.openxmlformats.org/officeDocument/2006/relationships/hyperlink" Target="https://twitter.com/meed_in_mee3" TargetMode="External"/><Relationship Id="rId144" Type="http://schemas.openxmlformats.org/officeDocument/2006/relationships/hyperlink" Target="https://twitter.com/uminotehaishi" TargetMode="External"/><Relationship Id="rId90" Type="http://schemas.openxmlformats.org/officeDocument/2006/relationships/hyperlink" Target="https://x.com/ChinanagoNew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elasmobranch.co.jp" TargetMode="External"/><Relationship Id="rId2" Type="http://schemas.openxmlformats.org/officeDocument/2006/relationships/hyperlink" Target="mailto:stylist.hirano@gmail.com" TargetMode="External"/><Relationship Id="rId1" Type="http://schemas.openxmlformats.org/officeDocument/2006/relationships/hyperlink" Target="mailto:ikimonodukushi@gmail.com" TargetMode="External"/><Relationship Id="rId6" Type="http://schemas.openxmlformats.org/officeDocument/2006/relationships/hyperlink" Target="mailto:info@dig-jpn.com" TargetMode="External"/><Relationship Id="rId5" Type="http://schemas.openxmlformats.org/officeDocument/2006/relationships/hyperlink" Target="mailto:mail@lasponchas.com" TargetMode="External"/><Relationship Id="rId4" Type="http://schemas.openxmlformats.org/officeDocument/2006/relationships/hyperlink" Target="mailto:pokebug_os@plazacreate.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D53AA-ACD7-1443-9282-E3A747FE513F}">
  <dimension ref="A1:AR215"/>
  <sheetViews>
    <sheetView topLeftCell="B27" workbookViewId="0">
      <selection activeCell="F13" sqref="F13"/>
    </sheetView>
  </sheetViews>
  <sheetFormatPr defaultColWidth="11.5546875" defaultRowHeight="20.100000000000001"/>
  <cols>
    <col min="4" max="4" width="59.33203125" bestFit="1" customWidth="1"/>
  </cols>
  <sheetData>
    <row r="1" spans="1:42" s="9" customFormat="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8"/>
      <c r="AL1" s="8"/>
      <c r="AM1" s="8"/>
      <c r="AN1" s="8"/>
      <c r="AO1" s="8"/>
      <c r="AP1" s="8"/>
    </row>
    <row r="2" spans="1:42">
      <c r="A2" s="2">
        <v>45347.834039351852</v>
      </c>
      <c r="B2" s="1" t="s">
        <v>36</v>
      </c>
      <c r="C2" s="1" t="s">
        <v>37</v>
      </c>
      <c r="D2" s="1" t="s">
        <v>38</v>
      </c>
      <c r="E2" s="1"/>
      <c r="F2" s="1" t="s">
        <v>39</v>
      </c>
      <c r="G2" s="1"/>
      <c r="H2" s="1"/>
      <c r="I2" s="1"/>
      <c r="J2" s="1" t="s">
        <v>40</v>
      </c>
      <c r="K2" s="1" t="s">
        <v>41</v>
      </c>
      <c r="L2" s="1" t="s">
        <v>42</v>
      </c>
      <c r="M2" s="1" t="s">
        <v>43</v>
      </c>
      <c r="N2" s="1" t="s">
        <v>44</v>
      </c>
      <c r="O2" s="1"/>
      <c r="P2" s="1">
        <v>4</v>
      </c>
      <c r="Q2" s="1" t="s">
        <v>45</v>
      </c>
      <c r="R2" s="1" t="s">
        <v>45</v>
      </c>
      <c r="S2" s="1">
        <v>666976262</v>
      </c>
      <c r="T2" s="1" t="s">
        <v>46</v>
      </c>
      <c r="U2" s="1" t="s">
        <v>47</v>
      </c>
      <c r="V2" s="1" t="s">
        <v>48</v>
      </c>
      <c r="W2" s="1"/>
      <c r="X2" s="1"/>
      <c r="Y2" s="1"/>
      <c r="Z2" s="1"/>
      <c r="AA2" s="1" t="s">
        <v>49</v>
      </c>
      <c r="AB2" s="1" t="s">
        <v>50</v>
      </c>
      <c r="AC2" s="1">
        <v>100</v>
      </c>
      <c r="AD2" s="1" t="s">
        <v>51</v>
      </c>
      <c r="AE2" s="1" t="s">
        <v>52</v>
      </c>
      <c r="AF2" s="1" t="s">
        <v>53</v>
      </c>
      <c r="AG2" s="1"/>
      <c r="AH2" s="1" t="s">
        <v>54</v>
      </c>
      <c r="AI2" s="1"/>
      <c r="AJ2" s="1" t="s">
        <v>55</v>
      </c>
      <c r="AK2" s="1"/>
      <c r="AL2" s="1"/>
      <c r="AM2" s="1"/>
      <c r="AN2" s="1"/>
      <c r="AO2" s="1"/>
      <c r="AP2" s="1"/>
    </row>
    <row r="3" spans="1:42">
      <c r="A3" s="2">
        <v>45346.131203703706</v>
      </c>
      <c r="B3" s="1" t="s">
        <v>56</v>
      </c>
      <c r="C3" s="1" t="s">
        <v>37</v>
      </c>
      <c r="D3" s="1" t="s">
        <v>57</v>
      </c>
      <c r="E3" s="1"/>
      <c r="F3" s="3" t="s">
        <v>58</v>
      </c>
      <c r="G3" s="3" t="s">
        <v>59</v>
      </c>
      <c r="H3" s="1"/>
      <c r="I3" s="1"/>
      <c r="J3" s="1" t="s">
        <v>60</v>
      </c>
      <c r="K3" s="1" t="s">
        <v>41</v>
      </c>
      <c r="L3" s="1" t="s">
        <v>42</v>
      </c>
      <c r="M3" s="1" t="s">
        <v>43</v>
      </c>
      <c r="N3" s="1" t="s">
        <v>61</v>
      </c>
      <c r="O3" s="1" t="s">
        <v>62</v>
      </c>
      <c r="P3" s="1">
        <v>2</v>
      </c>
      <c r="Q3" s="1" t="s">
        <v>63</v>
      </c>
      <c r="R3" s="1" t="s">
        <v>63</v>
      </c>
      <c r="S3" s="1">
        <v>9060830823</v>
      </c>
      <c r="T3" s="1" t="s">
        <v>64</v>
      </c>
      <c r="U3" s="1" t="s">
        <v>65</v>
      </c>
      <c r="V3" s="1" t="s">
        <v>66</v>
      </c>
      <c r="W3" s="1" t="s">
        <v>67</v>
      </c>
      <c r="X3" s="1" t="s">
        <v>68</v>
      </c>
      <c r="Y3" s="1">
        <v>2847536</v>
      </c>
      <c r="Z3" s="1" t="s">
        <v>65</v>
      </c>
      <c r="AA3" s="1" t="s">
        <v>69</v>
      </c>
      <c r="AB3" s="1"/>
      <c r="AC3" s="1"/>
      <c r="AD3" s="1"/>
      <c r="AE3" s="1"/>
      <c r="AF3" s="1"/>
      <c r="AG3" s="1"/>
      <c r="AH3" s="1" t="s">
        <v>54</v>
      </c>
      <c r="AI3" s="1"/>
      <c r="AJ3" s="1" t="s">
        <v>70</v>
      </c>
      <c r="AK3" s="1"/>
      <c r="AL3" s="1"/>
      <c r="AM3" s="1"/>
      <c r="AN3" s="1"/>
      <c r="AO3" s="1"/>
      <c r="AP3" s="1"/>
    </row>
    <row r="4" spans="1:42">
      <c r="A4" s="2">
        <v>45324.308749999997</v>
      </c>
      <c r="B4" s="40" t="s">
        <v>71</v>
      </c>
      <c r="C4" s="1" t="s">
        <v>37</v>
      </c>
      <c r="D4" s="1" t="s">
        <v>72</v>
      </c>
      <c r="E4" s="1"/>
      <c r="F4" s="3" t="s">
        <v>73</v>
      </c>
      <c r="G4" s="1"/>
      <c r="H4" s="1"/>
      <c r="I4" s="1"/>
      <c r="J4" s="1" t="s">
        <v>60</v>
      </c>
      <c r="K4" s="1" t="s">
        <v>74</v>
      </c>
      <c r="L4" s="1" t="s">
        <v>42</v>
      </c>
      <c r="M4" s="1" t="s">
        <v>43</v>
      </c>
      <c r="N4" s="1" t="s">
        <v>75</v>
      </c>
      <c r="O4" s="1" t="s">
        <v>62</v>
      </c>
      <c r="P4" s="1">
        <v>1</v>
      </c>
      <c r="Q4" s="1" t="s">
        <v>63</v>
      </c>
      <c r="R4" s="1" t="s">
        <v>76</v>
      </c>
      <c r="S4" s="1">
        <v>8069164722</v>
      </c>
      <c r="T4" s="1" t="s">
        <v>77</v>
      </c>
      <c r="U4" s="1" t="s">
        <v>78</v>
      </c>
      <c r="V4" s="1" t="s">
        <v>66</v>
      </c>
      <c r="W4" s="1" t="s">
        <v>79</v>
      </c>
      <c r="X4" s="1" t="s">
        <v>80</v>
      </c>
      <c r="Y4" s="1">
        <v>4898905</v>
      </c>
      <c r="Z4" s="1" t="s">
        <v>78</v>
      </c>
      <c r="AA4" s="1" t="s">
        <v>69</v>
      </c>
      <c r="AB4" s="1"/>
      <c r="AC4" s="1"/>
      <c r="AD4" s="1"/>
      <c r="AE4" s="1"/>
      <c r="AF4" s="1"/>
      <c r="AG4" s="1"/>
      <c r="AH4" s="1" t="s">
        <v>54</v>
      </c>
      <c r="AI4" s="1" t="s">
        <v>81</v>
      </c>
      <c r="AJ4" s="1" t="s">
        <v>82</v>
      </c>
      <c r="AK4" s="1"/>
      <c r="AL4" s="1"/>
      <c r="AM4" s="1"/>
      <c r="AN4" s="1"/>
      <c r="AO4" s="1"/>
      <c r="AP4" s="1"/>
    </row>
    <row r="5" spans="1:42">
      <c r="A5" s="2">
        <v>45347.58321759259</v>
      </c>
      <c r="B5" s="1" t="s">
        <v>83</v>
      </c>
      <c r="C5" s="1" t="s">
        <v>37</v>
      </c>
      <c r="D5" s="1" t="s">
        <v>84</v>
      </c>
      <c r="E5" s="1"/>
      <c r="F5" s="3" t="s">
        <v>85</v>
      </c>
      <c r="G5" s="3" t="s">
        <v>86</v>
      </c>
      <c r="H5" s="1"/>
      <c r="I5" s="1"/>
      <c r="J5" s="1" t="s">
        <v>60</v>
      </c>
      <c r="K5" s="1" t="s">
        <v>41</v>
      </c>
      <c r="L5" s="1" t="s">
        <v>42</v>
      </c>
      <c r="M5" s="1" t="s">
        <v>43</v>
      </c>
      <c r="N5" s="1" t="s">
        <v>87</v>
      </c>
      <c r="O5" s="1" t="s">
        <v>62</v>
      </c>
      <c r="P5" s="1">
        <v>2</v>
      </c>
      <c r="Q5" s="1" t="s">
        <v>88</v>
      </c>
      <c r="R5" s="1" t="s">
        <v>63</v>
      </c>
      <c r="S5" s="1">
        <v>9078019286</v>
      </c>
      <c r="T5" s="1" t="s">
        <v>89</v>
      </c>
      <c r="U5" s="1" t="s">
        <v>90</v>
      </c>
      <c r="V5" s="1" t="s">
        <v>66</v>
      </c>
      <c r="W5" s="1" t="s">
        <v>79</v>
      </c>
      <c r="X5" s="1" t="s">
        <v>91</v>
      </c>
      <c r="Y5" s="1">
        <v>9495</v>
      </c>
      <c r="Z5" s="1" t="s">
        <v>90</v>
      </c>
      <c r="AA5" s="1" t="s">
        <v>69</v>
      </c>
      <c r="AB5" s="1"/>
      <c r="AC5" s="1"/>
      <c r="AD5" s="1"/>
      <c r="AE5" s="1"/>
      <c r="AF5" s="1"/>
      <c r="AG5" s="1"/>
      <c r="AH5" s="1" t="s">
        <v>69</v>
      </c>
      <c r="AI5" s="1"/>
      <c r="AJ5" s="1" t="s">
        <v>70</v>
      </c>
      <c r="AK5" s="1"/>
      <c r="AL5" s="1"/>
      <c r="AM5" s="1"/>
      <c r="AN5" s="1"/>
      <c r="AO5" s="1"/>
      <c r="AP5" s="1"/>
    </row>
    <row r="6" spans="1:42">
      <c r="A6" s="2">
        <v>45345.502604166664</v>
      </c>
      <c r="B6" s="1" t="s">
        <v>92</v>
      </c>
      <c r="C6" s="1" t="s">
        <v>37</v>
      </c>
      <c r="D6" s="1" t="s">
        <v>93</v>
      </c>
      <c r="E6" s="1"/>
      <c r="F6" s="3" t="s">
        <v>94</v>
      </c>
      <c r="G6" s="3" t="s">
        <v>95</v>
      </c>
      <c r="H6" s="1"/>
      <c r="I6" s="1"/>
      <c r="J6" s="1" t="s">
        <v>60</v>
      </c>
      <c r="K6" s="1" t="s">
        <v>74</v>
      </c>
      <c r="L6" s="1" t="s">
        <v>42</v>
      </c>
      <c r="M6" s="1" t="s">
        <v>43</v>
      </c>
      <c r="N6" s="1" t="s">
        <v>87</v>
      </c>
      <c r="O6" s="1"/>
      <c r="P6" s="1">
        <v>1</v>
      </c>
      <c r="Q6" s="1" t="s">
        <v>63</v>
      </c>
      <c r="R6" s="1" t="s">
        <v>63</v>
      </c>
      <c r="S6" s="1">
        <v>8079497671</v>
      </c>
      <c r="T6" s="1" t="s">
        <v>96</v>
      </c>
      <c r="U6" s="1" t="s">
        <v>97</v>
      </c>
      <c r="V6" s="1" t="s">
        <v>48</v>
      </c>
      <c r="W6" s="1"/>
      <c r="X6" s="1"/>
      <c r="Y6" s="1"/>
      <c r="Z6" s="1"/>
      <c r="AA6" s="1" t="s">
        <v>69</v>
      </c>
      <c r="AB6" s="1"/>
      <c r="AC6" s="1"/>
      <c r="AD6" s="1"/>
      <c r="AE6" s="1"/>
      <c r="AF6" s="1"/>
      <c r="AG6" s="1"/>
      <c r="AH6" s="1" t="s">
        <v>54</v>
      </c>
      <c r="AI6" s="1"/>
      <c r="AJ6" s="1" t="s">
        <v>70</v>
      </c>
      <c r="AK6" s="1"/>
      <c r="AL6" s="1"/>
      <c r="AM6" s="1"/>
      <c r="AN6" s="1"/>
      <c r="AO6" s="1"/>
      <c r="AP6" s="1"/>
    </row>
    <row r="7" spans="1:42">
      <c r="A7" s="2">
        <v>45344.609560185185</v>
      </c>
      <c r="B7" s="1" t="s">
        <v>98</v>
      </c>
      <c r="C7" s="1" t="s">
        <v>37</v>
      </c>
      <c r="D7" s="1" t="s">
        <v>99</v>
      </c>
      <c r="E7" s="1"/>
      <c r="F7" s="1" t="s">
        <v>100</v>
      </c>
      <c r="G7" s="1"/>
      <c r="H7" s="1"/>
      <c r="I7" s="1" t="s">
        <v>101</v>
      </c>
      <c r="J7" s="1" t="s">
        <v>40</v>
      </c>
      <c r="K7" s="1" t="s">
        <v>41</v>
      </c>
      <c r="L7" s="1" t="s">
        <v>42</v>
      </c>
      <c r="M7" s="1" t="s">
        <v>102</v>
      </c>
      <c r="N7" s="1" t="s">
        <v>103</v>
      </c>
      <c r="O7" s="1" t="s">
        <v>104</v>
      </c>
      <c r="P7" s="1">
        <v>5</v>
      </c>
      <c r="Q7" s="1" t="s">
        <v>45</v>
      </c>
      <c r="R7" s="1" t="s">
        <v>45</v>
      </c>
      <c r="S7" s="1">
        <v>358111955</v>
      </c>
      <c r="T7" s="1" t="s">
        <v>105</v>
      </c>
      <c r="U7" s="1" t="s">
        <v>106</v>
      </c>
      <c r="V7" s="1" t="s">
        <v>66</v>
      </c>
      <c r="W7" s="1" t="s">
        <v>79</v>
      </c>
      <c r="X7" s="1" t="s">
        <v>107</v>
      </c>
      <c r="Y7" s="1">
        <v>119001</v>
      </c>
      <c r="Z7" s="1" t="s">
        <v>106</v>
      </c>
      <c r="AA7" s="1" t="s">
        <v>69</v>
      </c>
      <c r="AB7" s="1"/>
      <c r="AC7" s="1"/>
      <c r="AD7" s="1"/>
      <c r="AE7" s="1"/>
      <c r="AF7" s="1"/>
      <c r="AG7" s="1"/>
      <c r="AH7" s="1" t="s">
        <v>69</v>
      </c>
      <c r="AI7" s="1"/>
      <c r="AJ7" s="1" t="s">
        <v>55</v>
      </c>
      <c r="AK7" s="1"/>
      <c r="AL7" s="1"/>
      <c r="AM7" s="1"/>
      <c r="AN7" s="1"/>
      <c r="AO7" s="1"/>
      <c r="AP7" s="1"/>
    </row>
    <row r="8" spans="1:42">
      <c r="A8" s="2">
        <v>45322.472928240742</v>
      </c>
      <c r="B8" s="1" t="s">
        <v>108</v>
      </c>
      <c r="C8" s="1" t="s">
        <v>37</v>
      </c>
      <c r="D8" s="1" t="s">
        <v>109</v>
      </c>
      <c r="E8" s="1"/>
      <c r="F8" s="3" t="s">
        <v>110</v>
      </c>
      <c r="G8" s="3" t="s">
        <v>111</v>
      </c>
      <c r="H8" s="1"/>
      <c r="I8" s="1"/>
      <c r="J8" s="1" t="s">
        <v>60</v>
      </c>
      <c r="K8" s="1" t="s">
        <v>41</v>
      </c>
      <c r="L8" s="1" t="s">
        <v>42</v>
      </c>
      <c r="M8" s="1" t="s">
        <v>43</v>
      </c>
      <c r="N8" s="1" t="s">
        <v>87</v>
      </c>
      <c r="O8" s="1" t="s">
        <v>62</v>
      </c>
      <c r="P8" s="1">
        <v>3</v>
      </c>
      <c r="Q8" s="1" t="s">
        <v>45</v>
      </c>
      <c r="R8" s="1" t="s">
        <v>63</v>
      </c>
      <c r="S8" s="1">
        <v>9063685150</v>
      </c>
      <c r="T8" s="1" t="s">
        <v>112</v>
      </c>
      <c r="U8" s="1" t="s">
        <v>113</v>
      </c>
      <c r="V8" s="1" t="s">
        <v>66</v>
      </c>
      <c r="W8" s="1" t="s">
        <v>114</v>
      </c>
      <c r="X8" s="1" t="s">
        <v>115</v>
      </c>
      <c r="Y8" s="1">
        <v>6369666</v>
      </c>
      <c r="Z8" s="1" t="s">
        <v>113</v>
      </c>
      <c r="AA8" s="1" t="s">
        <v>49</v>
      </c>
      <c r="AB8" s="1" t="s">
        <v>116</v>
      </c>
      <c r="AC8" s="1">
        <v>50</v>
      </c>
      <c r="AD8" s="1" t="s">
        <v>117</v>
      </c>
      <c r="AE8" s="1" t="s">
        <v>118</v>
      </c>
      <c r="AF8" s="1" t="s">
        <v>112</v>
      </c>
      <c r="AG8" s="1"/>
      <c r="AH8" s="1" t="s">
        <v>54</v>
      </c>
      <c r="AI8" s="1"/>
      <c r="AJ8" s="1"/>
      <c r="AK8" s="1"/>
      <c r="AL8" s="1"/>
      <c r="AM8" s="1"/>
      <c r="AN8" s="1"/>
      <c r="AO8" s="1"/>
      <c r="AP8" s="1"/>
    </row>
    <row r="9" spans="1:42">
      <c r="A9" s="2">
        <v>45319.543622685182</v>
      </c>
      <c r="B9" s="1" t="s">
        <v>119</v>
      </c>
      <c r="C9" s="1" t="s">
        <v>37</v>
      </c>
      <c r="D9" s="1" t="s">
        <v>120</v>
      </c>
      <c r="E9" s="1" t="s">
        <v>121</v>
      </c>
      <c r="F9" s="1"/>
      <c r="G9" s="3" t="s">
        <v>122</v>
      </c>
      <c r="H9" s="1"/>
      <c r="I9" s="1"/>
      <c r="J9" s="1" t="s">
        <v>40</v>
      </c>
      <c r="K9" s="1" t="s">
        <v>41</v>
      </c>
      <c r="L9" s="1" t="s">
        <v>42</v>
      </c>
      <c r="M9" s="1" t="s">
        <v>43</v>
      </c>
      <c r="N9" s="1" t="s">
        <v>61</v>
      </c>
      <c r="O9" s="1"/>
      <c r="P9" s="1">
        <v>1</v>
      </c>
      <c r="Q9" s="1" t="s">
        <v>63</v>
      </c>
      <c r="R9" s="1" t="s">
        <v>63</v>
      </c>
      <c r="S9" s="1">
        <v>8056700800</v>
      </c>
      <c r="T9" s="1" t="s">
        <v>121</v>
      </c>
      <c r="U9" s="1" t="s">
        <v>123</v>
      </c>
      <c r="V9" s="1" t="s">
        <v>66</v>
      </c>
      <c r="W9" s="1" t="s">
        <v>67</v>
      </c>
      <c r="X9" s="1" t="s">
        <v>124</v>
      </c>
      <c r="Y9" s="1">
        <v>2051841</v>
      </c>
      <c r="Z9" s="1" t="s">
        <v>123</v>
      </c>
      <c r="AA9" s="1" t="s">
        <v>69</v>
      </c>
      <c r="AB9" s="1"/>
      <c r="AC9" s="1"/>
      <c r="AD9" s="1"/>
      <c r="AE9" s="1"/>
      <c r="AF9" s="1"/>
      <c r="AG9" s="1"/>
      <c r="AH9" s="1" t="s">
        <v>54</v>
      </c>
      <c r="AI9" s="1"/>
      <c r="AJ9" s="1"/>
      <c r="AK9" s="1"/>
      <c r="AL9" s="1"/>
      <c r="AM9" s="1"/>
      <c r="AN9" s="1"/>
      <c r="AO9" s="1"/>
      <c r="AP9" s="1"/>
    </row>
    <row r="10" spans="1:42">
      <c r="A10" s="2">
        <v>45344.519814814812</v>
      </c>
      <c r="B10" s="1" t="s">
        <v>125</v>
      </c>
      <c r="C10" s="1" t="s">
        <v>37</v>
      </c>
      <c r="D10" s="1" t="s">
        <v>126</v>
      </c>
      <c r="E10" s="1"/>
      <c r="F10" s="1" t="s">
        <v>127</v>
      </c>
      <c r="G10" s="1"/>
      <c r="H10" s="1"/>
      <c r="I10" s="1"/>
      <c r="J10" s="1" t="s">
        <v>60</v>
      </c>
      <c r="K10" s="1" t="s">
        <v>41</v>
      </c>
      <c r="L10" s="1" t="s">
        <v>42</v>
      </c>
      <c r="M10" s="1" t="s">
        <v>43</v>
      </c>
      <c r="N10" s="1" t="s">
        <v>128</v>
      </c>
      <c r="O10" s="1" t="s">
        <v>62</v>
      </c>
      <c r="P10" s="1">
        <v>2</v>
      </c>
      <c r="Q10" s="1" t="s">
        <v>88</v>
      </c>
      <c r="R10" s="1" t="s">
        <v>88</v>
      </c>
      <c r="S10" s="1">
        <v>9041662267</v>
      </c>
      <c r="T10" s="1" t="s">
        <v>129</v>
      </c>
      <c r="U10" s="1" t="s">
        <v>130</v>
      </c>
      <c r="V10" s="1" t="s">
        <v>48</v>
      </c>
      <c r="W10" s="1"/>
      <c r="X10" s="1"/>
      <c r="Y10" s="1"/>
      <c r="Z10" s="1"/>
      <c r="AA10" s="1" t="s">
        <v>49</v>
      </c>
      <c r="AB10" s="1" t="s">
        <v>131</v>
      </c>
      <c r="AC10" s="1">
        <v>30</v>
      </c>
      <c r="AD10" s="1" t="s">
        <v>132</v>
      </c>
      <c r="AE10" s="1" t="s">
        <v>133</v>
      </c>
      <c r="AF10" s="1" t="s">
        <v>129</v>
      </c>
      <c r="AG10" s="1"/>
      <c r="AH10" s="1" t="s">
        <v>54</v>
      </c>
      <c r="AI10" s="1"/>
      <c r="AJ10" s="1" t="s">
        <v>82</v>
      </c>
      <c r="AK10" s="1"/>
      <c r="AL10" s="1"/>
      <c r="AM10" s="1"/>
      <c r="AN10" s="1"/>
      <c r="AO10" s="1"/>
      <c r="AP10" s="1"/>
    </row>
    <row r="11" spans="1:42">
      <c r="A11" s="2">
        <v>45335.946423611109</v>
      </c>
      <c r="B11" s="1" t="s">
        <v>134</v>
      </c>
      <c r="C11" s="1" t="s">
        <v>37</v>
      </c>
      <c r="D11" s="1" t="s">
        <v>135</v>
      </c>
      <c r="E11" s="1"/>
      <c r="F11" s="3" t="s">
        <v>136</v>
      </c>
      <c r="G11" s="1"/>
      <c r="H11" s="1"/>
      <c r="I11" s="1"/>
      <c r="J11" s="1" t="s">
        <v>60</v>
      </c>
      <c r="K11" s="1" t="s">
        <v>41</v>
      </c>
      <c r="L11" s="1" t="s">
        <v>42</v>
      </c>
      <c r="M11" s="1" t="s">
        <v>43</v>
      </c>
      <c r="N11" s="1" t="s">
        <v>61</v>
      </c>
      <c r="O11" s="1" t="s">
        <v>62</v>
      </c>
      <c r="P11" s="1">
        <v>2</v>
      </c>
      <c r="Q11" s="1" t="s">
        <v>45</v>
      </c>
      <c r="R11" s="1" t="s">
        <v>88</v>
      </c>
      <c r="S11" s="1">
        <v>8047979518</v>
      </c>
      <c r="T11" s="1" t="s">
        <v>135</v>
      </c>
      <c r="U11" s="1" t="s">
        <v>137</v>
      </c>
      <c r="V11" s="1" t="s">
        <v>48</v>
      </c>
      <c r="W11" s="1"/>
      <c r="X11" s="1"/>
      <c r="Y11" s="1"/>
      <c r="Z11" s="1"/>
      <c r="AA11" s="1" t="s">
        <v>49</v>
      </c>
      <c r="AB11" s="1" t="s">
        <v>138</v>
      </c>
      <c r="AC11" s="1">
        <v>30</v>
      </c>
      <c r="AD11" s="1" t="s">
        <v>139</v>
      </c>
      <c r="AE11" s="1" t="s">
        <v>140</v>
      </c>
      <c r="AF11" s="1" t="s">
        <v>141</v>
      </c>
      <c r="AG11" s="1"/>
      <c r="AH11" s="1" t="s">
        <v>54</v>
      </c>
      <c r="AI11" s="1"/>
      <c r="AJ11" s="1" t="s">
        <v>70</v>
      </c>
      <c r="AK11" s="1"/>
      <c r="AL11" s="1"/>
      <c r="AM11" s="1"/>
      <c r="AN11" s="1"/>
      <c r="AO11" s="1"/>
      <c r="AP11" s="1"/>
    </row>
    <row r="12" spans="1:42">
      <c r="A12" s="2">
        <v>45327.675636574073</v>
      </c>
      <c r="B12" s="1" t="s">
        <v>142</v>
      </c>
      <c r="C12" s="1" t="s">
        <v>37</v>
      </c>
      <c r="D12" s="1" t="s">
        <v>143</v>
      </c>
      <c r="E12" s="1"/>
      <c r="F12" s="3" t="s">
        <v>144</v>
      </c>
      <c r="G12" s="3" t="s">
        <v>145</v>
      </c>
      <c r="H12" s="1"/>
      <c r="I12" s="1"/>
      <c r="J12" s="1" t="s">
        <v>60</v>
      </c>
      <c r="K12" s="1" t="s">
        <v>41</v>
      </c>
      <c r="L12" s="1" t="s">
        <v>42</v>
      </c>
      <c r="M12" s="1" t="s">
        <v>43</v>
      </c>
      <c r="N12" s="1" t="s">
        <v>87</v>
      </c>
      <c r="O12" s="1" t="s">
        <v>146</v>
      </c>
      <c r="P12" s="1">
        <v>1</v>
      </c>
      <c r="Q12" s="1" t="s">
        <v>147</v>
      </c>
      <c r="R12" s="1" t="s">
        <v>63</v>
      </c>
      <c r="S12" s="1">
        <v>8014385961</v>
      </c>
      <c r="T12" s="1" t="s">
        <v>148</v>
      </c>
      <c r="U12" s="1" t="s">
        <v>149</v>
      </c>
      <c r="V12" s="1" t="s">
        <v>48</v>
      </c>
      <c r="W12" s="1"/>
      <c r="X12" s="1"/>
      <c r="Y12" s="1"/>
      <c r="Z12" s="1"/>
      <c r="AA12" s="1" t="s">
        <v>49</v>
      </c>
      <c r="AB12" s="1" t="s">
        <v>150</v>
      </c>
      <c r="AC12" s="1">
        <v>100</v>
      </c>
      <c r="AD12" s="1" t="s">
        <v>151</v>
      </c>
      <c r="AE12" s="1" t="s">
        <v>152</v>
      </c>
      <c r="AF12" s="1" t="s">
        <v>148</v>
      </c>
      <c r="AG12" s="1"/>
      <c r="AH12" s="1" t="s">
        <v>54</v>
      </c>
      <c r="AI12" s="1"/>
      <c r="AJ12" s="1" t="s">
        <v>70</v>
      </c>
      <c r="AK12" s="1"/>
      <c r="AL12" s="1"/>
      <c r="AM12" s="1"/>
      <c r="AN12" s="1"/>
      <c r="AO12" s="1"/>
      <c r="AP12" s="1"/>
    </row>
    <row r="13" spans="1:42">
      <c r="A13" s="2">
        <v>45329.520752314813</v>
      </c>
      <c r="B13" s="1" t="s">
        <v>153</v>
      </c>
      <c r="C13" s="1" t="s">
        <v>37</v>
      </c>
      <c r="D13" s="1" t="s">
        <v>154</v>
      </c>
      <c r="E13" s="1"/>
      <c r="F13" s="3" t="s">
        <v>155</v>
      </c>
      <c r="G13" s="3" t="s">
        <v>156</v>
      </c>
      <c r="H13" s="1"/>
      <c r="I13" s="1"/>
      <c r="J13" s="1" t="s">
        <v>60</v>
      </c>
      <c r="K13" s="1" t="s">
        <v>41</v>
      </c>
      <c r="L13" s="1" t="s">
        <v>42</v>
      </c>
      <c r="M13" s="1" t="s">
        <v>43</v>
      </c>
      <c r="N13" s="1" t="s">
        <v>157</v>
      </c>
      <c r="O13" s="1" t="s">
        <v>146</v>
      </c>
      <c r="P13" s="1">
        <v>1</v>
      </c>
      <c r="Q13" s="1" t="s">
        <v>88</v>
      </c>
      <c r="R13" s="1" t="s">
        <v>63</v>
      </c>
      <c r="S13" s="1">
        <v>9064520662</v>
      </c>
      <c r="T13" s="1" t="s">
        <v>158</v>
      </c>
      <c r="U13" s="1" t="s">
        <v>159</v>
      </c>
      <c r="V13" s="1" t="s">
        <v>48</v>
      </c>
      <c r="W13" s="1"/>
      <c r="X13" s="1"/>
      <c r="Y13" s="1"/>
      <c r="Z13" s="1"/>
      <c r="AA13" s="1" t="s">
        <v>49</v>
      </c>
      <c r="AB13" s="1" t="s">
        <v>160</v>
      </c>
      <c r="AC13" s="1">
        <v>30</v>
      </c>
      <c r="AD13" s="1" t="s">
        <v>161</v>
      </c>
      <c r="AE13" s="1" t="s">
        <v>162</v>
      </c>
      <c r="AF13" s="1" t="s">
        <v>163</v>
      </c>
      <c r="AG13" s="1"/>
      <c r="AH13" s="1" t="s">
        <v>69</v>
      </c>
      <c r="AI13" s="1"/>
      <c r="AJ13" s="1" t="s">
        <v>70</v>
      </c>
      <c r="AK13" s="1"/>
      <c r="AL13" s="1"/>
      <c r="AM13" s="1"/>
      <c r="AN13" s="1"/>
      <c r="AO13" s="1"/>
      <c r="AP13" s="1"/>
    </row>
    <row r="14" spans="1:42">
      <c r="A14" s="2">
        <v>45318.53025462963</v>
      </c>
      <c r="B14" s="1" t="s">
        <v>164</v>
      </c>
      <c r="C14" s="1" t="s">
        <v>37</v>
      </c>
      <c r="D14" s="1" t="s">
        <v>165</v>
      </c>
      <c r="E14" s="1" t="s">
        <v>166</v>
      </c>
      <c r="F14" s="1"/>
      <c r="G14" s="1" t="s">
        <v>167</v>
      </c>
      <c r="H14" s="1" t="s">
        <v>168</v>
      </c>
      <c r="I14" s="1"/>
      <c r="J14" s="1" t="s">
        <v>60</v>
      </c>
      <c r="K14" s="1" t="s">
        <v>41</v>
      </c>
      <c r="L14" s="1" t="s">
        <v>42</v>
      </c>
      <c r="M14" s="1" t="s">
        <v>43</v>
      </c>
      <c r="N14" s="1" t="s">
        <v>61</v>
      </c>
      <c r="O14" s="1" t="s">
        <v>146</v>
      </c>
      <c r="P14" s="1">
        <v>2</v>
      </c>
      <c r="Q14" s="1" t="s">
        <v>76</v>
      </c>
      <c r="R14" s="1" t="s">
        <v>76</v>
      </c>
      <c r="S14" s="1">
        <v>9084715159</v>
      </c>
      <c r="T14" s="1" t="s">
        <v>169</v>
      </c>
      <c r="U14" s="1" t="s">
        <v>170</v>
      </c>
      <c r="V14" s="1" t="s">
        <v>66</v>
      </c>
      <c r="W14" s="1" t="s">
        <v>79</v>
      </c>
      <c r="X14" s="1" t="s">
        <v>171</v>
      </c>
      <c r="Y14" s="1">
        <v>1598471</v>
      </c>
      <c r="Z14" s="1" t="s">
        <v>170</v>
      </c>
      <c r="AA14" s="1" t="s">
        <v>49</v>
      </c>
      <c r="AB14" s="1" t="s">
        <v>172</v>
      </c>
      <c r="AC14" s="1">
        <v>20</v>
      </c>
      <c r="AD14" s="1">
        <v>4680072</v>
      </c>
      <c r="AE14" s="1" t="s">
        <v>173</v>
      </c>
      <c r="AF14" s="1" t="s">
        <v>169</v>
      </c>
      <c r="AG14" s="1"/>
      <c r="AH14" s="1" t="s">
        <v>54</v>
      </c>
      <c r="AI14" s="1"/>
      <c r="AJ14" s="1"/>
      <c r="AK14" s="1"/>
      <c r="AL14" s="1"/>
      <c r="AM14" s="1"/>
      <c r="AN14" s="1"/>
      <c r="AO14" s="1"/>
      <c r="AP14" s="1"/>
    </row>
    <row r="15" spans="1:42" ht="224.1">
      <c r="A15" s="2">
        <v>45317.934583333335</v>
      </c>
      <c r="B15" s="1" t="s">
        <v>174</v>
      </c>
      <c r="C15" s="1" t="s">
        <v>37</v>
      </c>
      <c r="D15" s="1" t="s">
        <v>175</v>
      </c>
      <c r="E15" s="1"/>
      <c r="F15" s="3" t="s">
        <v>176</v>
      </c>
      <c r="G15" s="5" t="s">
        <v>177</v>
      </c>
      <c r="H15" s="1"/>
      <c r="I15" s="1"/>
      <c r="J15" s="1" t="s">
        <v>60</v>
      </c>
      <c r="K15" s="1" t="s">
        <v>41</v>
      </c>
      <c r="L15" s="1" t="s">
        <v>178</v>
      </c>
      <c r="M15" s="1" t="s">
        <v>43</v>
      </c>
      <c r="N15" s="1" t="s">
        <v>179</v>
      </c>
      <c r="O15" s="1" t="s">
        <v>62</v>
      </c>
      <c r="P15" s="1">
        <v>2</v>
      </c>
      <c r="Q15" s="1" t="s">
        <v>63</v>
      </c>
      <c r="R15" s="1" t="s">
        <v>63</v>
      </c>
      <c r="S15" s="1">
        <v>8057075524</v>
      </c>
      <c r="T15" s="1" t="s">
        <v>180</v>
      </c>
      <c r="U15" s="1" t="s">
        <v>181</v>
      </c>
      <c r="V15" s="1" t="s">
        <v>66</v>
      </c>
      <c r="W15" s="1" t="s">
        <v>79</v>
      </c>
      <c r="X15" s="1" t="s">
        <v>182</v>
      </c>
      <c r="Y15" s="1">
        <v>294468</v>
      </c>
      <c r="Z15" s="1" t="s">
        <v>181</v>
      </c>
      <c r="AA15" s="1" t="s">
        <v>69</v>
      </c>
      <c r="AB15" s="1"/>
      <c r="AC15" s="1"/>
      <c r="AD15" s="1"/>
      <c r="AE15" s="1"/>
      <c r="AF15" s="1"/>
      <c r="AG15" s="1"/>
      <c r="AH15" s="1" t="s">
        <v>54</v>
      </c>
      <c r="AI15" s="4" t="s">
        <v>183</v>
      </c>
      <c r="AJ15" s="1"/>
      <c r="AK15" s="1"/>
      <c r="AL15" s="1"/>
      <c r="AM15" s="1"/>
      <c r="AN15" s="1"/>
      <c r="AO15" s="1"/>
      <c r="AP15" s="1"/>
    </row>
    <row r="16" spans="1:42">
      <c r="A16" s="2">
        <v>45330.610231481478</v>
      </c>
      <c r="B16" s="1" t="s">
        <v>184</v>
      </c>
      <c r="C16" s="1" t="s">
        <v>37</v>
      </c>
      <c r="D16" s="1" t="s">
        <v>185</v>
      </c>
      <c r="E16" s="1"/>
      <c r="F16" s="1" t="s">
        <v>186</v>
      </c>
      <c r="G16" s="1"/>
      <c r="H16" s="1"/>
      <c r="I16" s="1"/>
      <c r="J16" s="1" t="s">
        <v>60</v>
      </c>
      <c r="K16" s="1" t="s">
        <v>41</v>
      </c>
      <c r="L16" s="1" t="s">
        <v>42</v>
      </c>
      <c r="M16" s="1" t="s">
        <v>43</v>
      </c>
      <c r="N16" s="1" t="s">
        <v>61</v>
      </c>
      <c r="O16" s="1"/>
      <c r="P16" s="1">
        <v>2</v>
      </c>
      <c r="Q16" s="1" t="s">
        <v>147</v>
      </c>
      <c r="R16" s="1" t="s">
        <v>88</v>
      </c>
      <c r="S16" s="1">
        <v>9061181877</v>
      </c>
      <c r="T16" s="1" t="s">
        <v>187</v>
      </c>
      <c r="U16" s="1" t="s">
        <v>188</v>
      </c>
      <c r="V16" s="1" t="s">
        <v>48</v>
      </c>
      <c r="W16" s="1"/>
      <c r="X16" s="1"/>
      <c r="Y16" s="1"/>
      <c r="Z16" s="1"/>
      <c r="AA16" s="1" t="s">
        <v>49</v>
      </c>
      <c r="AB16" s="1" t="s">
        <v>189</v>
      </c>
      <c r="AC16" s="1">
        <v>100</v>
      </c>
      <c r="AD16" s="1" t="s">
        <v>190</v>
      </c>
      <c r="AE16" s="1" t="s">
        <v>191</v>
      </c>
      <c r="AF16" s="1" t="s">
        <v>187</v>
      </c>
      <c r="AG16" s="1"/>
      <c r="AH16" s="1" t="s">
        <v>54</v>
      </c>
      <c r="AI16" s="1"/>
      <c r="AJ16" s="1" t="s">
        <v>70</v>
      </c>
      <c r="AK16" s="1"/>
      <c r="AL16" s="1"/>
      <c r="AM16" s="1"/>
      <c r="AN16" s="1"/>
      <c r="AO16" s="1"/>
      <c r="AP16" s="1"/>
    </row>
    <row r="17" spans="1:42">
      <c r="A17" s="1" t="s">
        <v>192</v>
      </c>
      <c r="B17" s="1" t="s">
        <v>193</v>
      </c>
      <c r="C17" s="1" t="s">
        <v>37</v>
      </c>
      <c r="D17" s="1" t="s">
        <v>194</v>
      </c>
      <c r="E17" s="1"/>
      <c r="F17" s="1" t="s">
        <v>195</v>
      </c>
      <c r="G17" s="1" t="s">
        <v>196</v>
      </c>
      <c r="H17" s="1"/>
      <c r="I17" s="1"/>
      <c r="J17" s="1" t="s">
        <v>60</v>
      </c>
      <c r="K17" s="1" t="s">
        <v>41</v>
      </c>
      <c r="L17" s="1" t="s">
        <v>178</v>
      </c>
      <c r="M17" s="1" t="s">
        <v>43</v>
      </c>
      <c r="N17" s="1" t="s">
        <v>61</v>
      </c>
      <c r="O17" s="1"/>
      <c r="P17" s="1">
        <v>2</v>
      </c>
      <c r="Q17" s="1" t="s">
        <v>63</v>
      </c>
      <c r="R17" s="1" t="s">
        <v>63</v>
      </c>
      <c r="S17" s="1">
        <v>8054897229</v>
      </c>
      <c r="T17" s="1" t="s">
        <v>197</v>
      </c>
      <c r="U17" s="1" t="s">
        <v>198</v>
      </c>
      <c r="V17" s="1" t="s">
        <v>48</v>
      </c>
      <c r="W17" s="1"/>
      <c r="X17" s="1"/>
      <c r="Y17" s="1"/>
      <c r="Z17" s="1"/>
      <c r="AA17" s="1" t="s">
        <v>69</v>
      </c>
      <c r="AB17" s="1"/>
      <c r="AC17" s="1"/>
      <c r="AD17" s="1"/>
      <c r="AE17" s="1"/>
      <c r="AF17" s="1"/>
      <c r="AG17" s="1"/>
      <c r="AH17" s="1" t="s">
        <v>54</v>
      </c>
      <c r="AI17" s="1" t="s">
        <v>199</v>
      </c>
      <c r="AJ17" s="1"/>
      <c r="AK17" s="1"/>
      <c r="AL17" s="1"/>
      <c r="AM17" s="1"/>
      <c r="AN17" s="1"/>
      <c r="AO17" s="1"/>
      <c r="AP17" s="1"/>
    </row>
    <row r="18" spans="1:42">
      <c r="A18" s="2">
        <v>45318.96769675926</v>
      </c>
      <c r="B18" s="1" t="s">
        <v>200</v>
      </c>
      <c r="C18" s="1" t="s">
        <v>37</v>
      </c>
      <c r="D18" s="1" t="s">
        <v>201</v>
      </c>
      <c r="E18" s="1"/>
      <c r="F18" s="3" t="s">
        <v>202</v>
      </c>
      <c r="G18" s="3" t="s">
        <v>203</v>
      </c>
      <c r="H18" s="1"/>
      <c r="I18" s="1"/>
      <c r="J18" s="1" t="s">
        <v>60</v>
      </c>
      <c r="K18" s="1" t="s">
        <v>204</v>
      </c>
      <c r="L18" s="1" t="s">
        <v>42</v>
      </c>
      <c r="M18" s="1" t="s">
        <v>43</v>
      </c>
      <c r="N18" s="1" t="s">
        <v>179</v>
      </c>
      <c r="O18" s="1" t="s">
        <v>62</v>
      </c>
      <c r="P18" s="1">
        <v>2</v>
      </c>
      <c r="Q18" s="1" t="s">
        <v>63</v>
      </c>
      <c r="R18" s="1" t="s">
        <v>63</v>
      </c>
      <c r="S18" s="1">
        <v>9068322768</v>
      </c>
      <c r="T18" s="1" t="s">
        <v>205</v>
      </c>
      <c r="U18" s="1" t="s">
        <v>206</v>
      </c>
      <c r="V18" s="1" t="s">
        <v>66</v>
      </c>
      <c r="W18" s="1" t="s">
        <v>207</v>
      </c>
      <c r="X18" s="1" t="s">
        <v>208</v>
      </c>
      <c r="Y18" s="1">
        <v>4998150</v>
      </c>
      <c r="Z18" s="1" t="s">
        <v>206</v>
      </c>
      <c r="AA18" s="1" t="s">
        <v>69</v>
      </c>
      <c r="AB18" s="1"/>
      <c r="AC18" s="1"/>
      <c r="AD18" s="1"/>
      <c r="AE18" s="1"/>
      <c r="AF18" s="1"/>
      <c r="AG18" s="1"/>
      <c r="AH18" s="1" t="s">
        <v>54</v>
      </c>
      <c r="AI18" s="1"/>
      <c r="AJ18" s="1"/>
      <c r="AK18" s="1"/>
      <c r="AL18" s="1"/>
      <c r="AM18" s="1"/>
      <c r="AN18" s="1"/>
      <c r="AO18" s="1"/>
      <c r="AP18" s="1"/>
    </row>
    <row r="19" spans="1:42">
      <c r="A19" s="2">
        <v>45346.944699074076</v>
      </c>
      <c r="B19" s="1" t="s">
        <v>209</v>
      </c>
      <c r="C19" s="1" t="s">
        <v>37</v>
      </c>
      <c r="D19" s="1" t="s">
        <v>210</v>
      </c>
      <c r="E19" s="1"/>
      <c r="F19" s="3" t="s">
        <v>211</v>
      </c>
      <c r="G19" s="3" t="s">
        <v>212</v>
      </c>
      <c r="H19" s="1"/>
      <c r="I19" s="1"/>
      <c r="J19" s="1" t="s">
        <v>40</v>
      </c>
      <c r="K19" s="1" t="s">
        <v>41</v>
      </c>
      <c r="L19" s="1" t="s">
        <v>42</v>
      </c>
      <c r="M19" s="1" t="s">
        <v>43</v>
      </c>
      <c r="N19" s="1" t="s">
        <v>213</v>
      </c>
      <c r="O19" s="1" t="s">
        <v>214</v>
      </c>
      <c r="P19" s="1">
        <v>1</v>
      </c>
      <c r="Q19" s="1" t="s">
        <v>147</v>
      </c>
      <c r="R19" s="1" t="s">
        <v>88</v>
      </c>
      <c r="S19" s="1">
        <v>9026829549</v>
      </c>
      <c r="T19" s="1" t="s">
        <v>215</v>
      </c>
      <c r="U19" s="1" t="s">
        <v>216</v>
      </c>
      <c r="V19" s="1" t="s">
        <v>66</v>
      </c>
      <c r="W19" s="1" t="s">
        <v>217</v>
      </c>
      <c r="X19" s="1" t="s">
        <v>218</v>
      </c>
      <c r="Y19" s="1">
        <v>1649241</v>
      </c>
      <c r="Z19" s="1" t="s">
        <v>216</v>
      </c>
      <c r="AA19" s="1" t="s">
        <v>69</v>
      </c>
      <c r="AB19" s="1"/>
      <c r="AC19" s="1"/>
      <c r="AD19" s="1"/>
      <c r="AE19" s="1"/>
      <c r="AF19" s="1"/>
      <c r="AG19" s="1"/>
      <c r="AH19" s="1" t="s">
        <v>54</v>
      </c>
      <c r="AI19" s="1"/>
      <c r="AJ19" s="1" t="s">
        <v>55</v>
      </c>
      <c r="AK19" s="1"/>
      <c r="AL19" s="1"/>
      <c r="AM19" s="1"/>
      <c r="AN19" s="1"/>
      <c r="AO19" s="1"/>
      <c r="AP19" s="1"/>
    </row>
    <row r="20" spans="1:42">
      <c r="A20" s="2">
        <v>45336.474398148152</v>
      </c>
      <c r="B20" s="1" t="s">
        <v>219</v>
      </c>
      <c r="C20" s="1" t="s">
        <v>37</v>
      </c>
      <c r="D20" s="1" t="s">
        <v>220</v>
      </c>
      <c r="E20" s="1"/>
      <c r="F20" s="1"/>
      <c r="G20" s="3" t="s">
        <v>221</v>
      </c>
      <c r="H20" s="1"/>
      <c r="I20" s="1"/>
      <c r="J20" s="1" t="s">
        <v>60</v>
      </c>
      <c r="K20" s="1" t="s">
        <v>74</v>
      </c>
      <c r="L20" s="1" t="s">
        <v>42</v>
      </c>
      <c r="M20" s="1" t="s">
        <v>43</v>
      </c>
      <c r="N20" s="1" t="s">
        <v>61</v>
      </c>
      <c r="O20" s="1" t="s">
        <v>214</v>
      </c>
      <c r="P20" s="1">
        <v>1</v>
      </c>
      <c r="Q20" s="1" t="s">
        <v>88</v>
      </c>
      <c r="R20" s="1" t="s">
        <v>63</v>
      </c>
      <c r="S20" s="1">
        <v>9083822654</v>
      </c>
      <c r="T20" s="1" t="s">
        <v>222</v>
      </c>
      <c r="U20" s="1" t="s">
        <v>223</v>
      </c>
      <c r="V20" s="1" t="s">
        <v>48</v>
      </c>
      <c r="W20" s="1"/>
      <c r="X20" s="1"/>
      <c r="Y20" s="1"/>
      <c r="Z20" s="1"/>
      <c r="AA20" s="1" t="s">
        <v>69</v>
      </c>
      <c r="AB20" s="1"/>
      <c r="AC20" s="1"/>
      <c r="AD20" s="1"/>
      <c r="AE20" s="1"/>
      <c r="AF20" s="1"/>
      <c r="AG20" s="1"/>
      <c r="AH20" s="1" t="s">
        <v>54</v>
      </c>
      <c r="AI20" s="1" t="s">
        <v>224</v>
      </c>
      <c r="AJ20" s="1" t="s">
        <v>70</v>
      </c>
      <c r="AK20" s="1"/>
      <c r="AL20" s="1"/>
      <c r="AM20" s="1"/>
      <c r="AN20" s="1"/>
      <c r="AO20" s="1"/>
      <c r="AP20" s="1"/>
    </row>
    <row r="21" spans="1:42">
      <c r="A21" s="2">
        <v>45347.757372685184</v>
      </c>
      <c r="B21" s="1" t="s">
        <v>225</v>
      </c>
      <c r="C21" s="1" t="s">
        <v>37</v>
      </c>
      <c r="D21" s="1" t="s">
        <v>226</v>
      </c>
      <c r="E21" s="1"/>
      <c r="F21" s="3" t="s">
        <v>227</v>
      </c>
      <c r="G21" s="3" t="s">
        <v>228</v>
      </c>
      <c r="H21" s="1"/>
      <c r="I21" s="1"/>
      <c r="J21" s="1" t="s">
        <v>60</v>
      </c>
      <c r="K21" s="1" t="s">
        <v>41</v>
      </c>
      <c r="L21" s="1" t="s">
        <v>229</v>
      </c>
      <c r="M21" s="1" t="s">
        <v>43</v>
      </c>
      <c r="N21" s="1" t="s">
        <v>230</v>
      </c>
      <c r="O21" s="1" t="s">
        <v>62</v>
      </c>
      <c r="P21" s="1">
        <v>1</v>
      </c>
      <c r="Q21" s="1" t="s">
        <v>45</v>
      </c>
      <c r="R21" s="1" t="s">
        <v>63</v>
      </c>
      <c r="S21" s="1">
        <v>9077694769</v>
      </c>
      <c r="T21" s="1" t="s">
        <v>231</v>
      </c>
      <c r="U21" s="1" t="s">
        <v>232</v>
      </c>
      <c r="V21" s="1" t="s">
        <v>66</v>
      </c>
      <c r="W21" s="1" t="s">
        <v>207</v>
      </c>
      <c r="X21" s="1" t="s">
        <v>233</v>
      </c>
      <c r="Y21" s="1">
        <v>5601052</v>
      </c>
      <c r="Z21" s="1" t="s">
        <v>232</v>
      </c>
      <c r="AA21" s="1" t="s">
        <v>69</v>
      </c>
      <c r="AB21" s="1"/>
      <c r="AC21" s="1"/>
      <c r="AD21" s="1"/>
      <c r="AE21" s="1"/>
      <c r="AF21" s="1"/>
      <c r="AG21" s="1"/>
      <c r="AH21" s="1" t="s">
        <v>69</v>
      </c>
      <c r="AI21" s="1"/>
      <c r="AJ21" s="1" t="s">
        <v>82</v>
      </c>
      <c r="AK21" s="1"/>
      <c r="AL21" s="1"/>
      <c r="AM21" s="1"/>
      <c r="AN21" s="1"/>
      <c r="AO21" s="1"/>
      <c r="AP21" s="1"/>
    </row>
    <row r="22" spans="1:42">
      <c r="A22" s="2">
        <v>45342.924386574072</v>
      </c>
      <c r="B22" s="1" t="s">
        <v>234</v>
      </c>
      <c r="C22" s="1" t="s">
        <v>37</v>
      </c>
      <c r="D22" s="1" t="s">
        <v>235</v>
      </c>
      <c r="E22" s="1"/>
      <c r="F22" s="3" t="s">
        <v>236</v>
      </c>
      <c r="G22" s="3" t="s">
        <v>237</v>
      </c>
      <c r="H22" s="1"/>
      <c r="I22" s="1"/>
      <c r="J22" s="1" t="s">
        <v>60</v>
      </c>
      <c r="K22" s="1" t="s">
        <v>204</v>
      </c>
      <c r="L22" s="1" t="s">
        <v>42</v>
      </c>
      <c r="M22" s="1" t="s">
        <v>43</v>
      </c>
      <c r="N22" s="1" t="s">
        <v>61</v>
      </c>
      <c r="O22" s="1" t="s">
        <v>62</v>
      </c>
      <c r="P22" s="1">
        <v>3</v>
      </c>
      <c r="Q22" s="1" t="s">
        <v>45</v>
      </c>
      <c r="R22" s="1" t="s">
        <v>63</v>
      </c>
      <c r="S22" s="1">
        <v>8025370360</v>
      </c>
      <c r="T22" s="1" t="s">
        <v>238</v>
      </c>
      <c r="U22" s="1" t="s">
        <v>239</v>
      </c>
      <c r="V22" s="1" t="s">
        <v>66</v>
      </c>
      <c r="W22" s="1" t="s">
        <v>79</v>
      </c>
      <c r="X22" s="1" t="s">
        <v>240</v>
      </c>
      <c r="Y22" s="1">
        <v>180168</v>
      </c>
      <c r="Z22" s="1" t="s">
        <v>239</v>
      </c>
      <c r="AA22" s="1" t="s">
        <v>49</v>
      </c>
      <c r="AB22" s="1" t="s">
        <v>241</v>
      </c>
      <c r="AC22" s="1">
        <v>100</v>
      </c>
      <c r="AD22" s="1">
        <v>5340022</v>
      </c>
      <c r="AE22" s="1" t="s">
        <v>242</v>
      </c>
      <c r="AF22" s="1" t="s">
        <v>238</v>
      </c>
      <c r="AG22" s="1"/>
      <c r="AH22" s="1" t="s">
        <v>54</v>
      </c>
      <c r="AI22" s="1"/>
      <c r="AJ22" s="1" t="s">
        <v>70</v>
      </c>
      <c r="AK22" s="1"/>
      <c r="AL22" s="1"/>
      <c r="AM22" s="1"/>
      <c r="AN22" s="1"/>
      <c r="AO22" s="1"/>
      <c r="AP22" s="1"/>
    </row>
    <row r="23" spans="1:42">
      <c r="A23" s="2">
        <v>45341.237997685188</v>
      </c>
      <c r="B23" s="1" t="s">
        <v>243</v>
      </c>
      <c r="C23" s="1" t="s">
        <v>37</v>
      </c>
      <c r="D23" s="1" t="s">
        <v>244</v>
      </c>
      <c r="E23" s="1" t="s">
        <v>245</v>
      </c>
      <c r="F23" s="3" t="s">
        <v>246</v>
      </c>
      <c r="G23" s="3" t="s">
        <v>247</v>
      </c>
      <c r="H23" s="3" t="s">
        <v>248</v>
      </c>
      <c r="I23" s="1"/>
      <c r="J23" s="1" t="s">
        <v>60</v>
      </c>
      <c r="K23" s="1" t="s">
        <v>41</v>
      </c>
      <c r="L23" s="1" t="s">
        <v>42</v>
      </c>
      <c r="M23" s="1" t="s">
        <v>43</v>
      </c>
      <c r="N23" s="1" t="s">
        <v>44</v>
      </c>
      <c r="O23" s="1"/>
      <c r="P23" s="1">
        <v>4</v>
      </c>
      <c r="Q23" s="1" t="s">
        <v>88</v>
      </c>
      <c r="R23" s="1" t="s">
        <v>63</v>
      </c>
      <c r="S23" s="1">
        <v>9091715935</v>
      </c>
      <c r="T23" s="1" t="s">
        <v>249</v>
      </c>
      <c r="U23" s="1" t="s">
        <v>250</v>
      </c>
      <c r="V23" s="1" t="s">
        <v>48</v>
      </c>
      <c r="W23" s="1"/>
      <c r="X23" s="1"/>
      <c r="Y23" s="1"/>
      <c r="Z23" s="1"/>
      <c r="AA23" s="1" t="s">
        <v>69</v>
      </c>
      <c r="AB23" s="1"/>
      <c r="AC23" s="1"/>
      <c r="AD23" s="1"/>
      <c r="AE23" s="1"/>
      <c r="AF23" s="1"/>
      <c r="AG23" s="1"/>
      <c r="AH23" s="1" t="s">
        <v>69</v>
      </c>
      <c r="AI23" s="1" t="s">
        <v>251</v>
      </c>
      <c r="AJ23" s="1" t="s">
        <v>55</v>
      </c>
      <c r="AK23" s="1"/>
      <c r="AL23" s="1"/>
      <c r="AM23" s="1"/>
      <c r="AN23" s="1"/>
      <c r="AO23" s="1"/>
      <c r="AP23" s="1"/>
    </row>
    <row r="24" spans="1:42">
      <c r="A24" s="2">
        <v>45344.207997685182</v>
      </c>
      <c r="B24" s="1" t="s">
        <v>252</v>
      </c>
      <c r="C24" s="1" t="s">
        <v>37</v>
      </c>
      <c r="D24" s="1" t="s">
        <v>253</v>
      </c>
      <c r="E24" s="1"/>
      <c r="F24" s="3" t="s">
        <v>254</v>
      </c>
      <c r="G24" s="3" t="s">
        <v>255</v>
      </c>
      <c r="H24" s="1"/>
      <c r="I24" s="1"/>
      <c r="J24" s="1" t="s">
        <v>60</v>
      </c>
      <c r="K24" s="1" t="s">
        <v>41</v>
      </c>
      <c r="L24" s="1" t="s">
        <v>42</v>
      </c>
      <c r="M24" s="1" t="s">
        <v>43</v>
      </c>
      <c r="N24" s="1" t="s">
        <v>157</v>
      </c>
      <c r="O24" s="1" t="s">
        <v>256</v>
      </c>
      <c r="P24" s="1">
        <v>2</v>
      </c>
      <c r="Q24" s="1" t="s">
        <v>88</v>
      </c>
      <c r="R24" s="1" t="s">
        <v>88</v>
      </c>
      <c r="S24" s="1">
        <v>7089052971</v>
      </c>
      <c r="T24" s="1" t="s">
        <v>257</v>
      </c>
      <c r="U24" s="1" t="s">
        <v>258</v>
      </c>
      <c r="V24" s="1" t="s">
        <v>66</v>
      </c>
      <c r="W24" s="1" t="s">
        <v>79</v>
      </c>
      <c r="X24" s="1" t="s">
        <v>259</v>
      </c>
      <c r="Y24" s="1">
        <v>214314</v>
      </c>
      <c r="Z24" s="1" t="s">
        <v>260</v>
      </c>
      <c r="AA24" s="1" t="s">
        <v>69</v>
      </c>
      <c r="AB24" s="1"/>
      <c r="AC24" s="1"/>
      <c r="AD24" s="1"/>
      <c r="AE24" s="1"/>
      <c r="AF24" s="1"/>
      <c r="AG24" s="1"/>
      <c r="AH24" s="1" t="s">
        <v>54</v>
      </c>
      <c r="AI24" s="1"/>
      <c r="AJ24" s="1" t="s">
        <v>82</v>
      </c>
      <c r="AK24" s="1"/>
      <c r="AL24" s="1"/>
      <c r="AM24" s="1"/>
      <c r="AN24" s="1"/>
      <c r="AO24" s="1"/>
      <c r="AP24" s="1"/>
    </row>
    <row r="25" spans="1:42">
      <c r="A25" s="2">
        <v>45338.395601851851</v>
      </c>
      <c r="B25" s="1" t="s">
        <v>261</v>
      </c>
      <c r="C25" s="1" t="s">
        <v>37</v>
      </c>
      <c r="D25" s="1" t="s">
        <v>262</v>
      </c>
      <c r="E25" s="1"/>
      <c r="F25" s="3" t="s">
        <v>263</v>
      </c>
      <c r="G25" s="3" t="s">
        <v>264</v>
      </c>
      <c r="H25" s="1"/>
      <c r="I25" s="1"/>
      <c r="J25" s="1" t="s">
        <v>60</v>
      </c>
      <c r="K25" s="1" t="s">
        <v>204</v>
      </c>
      <c r="L25" s="1" t="s">
        <v>265</v>
      </c>
      <c r="M25" s="1" t="s">
        <v>43</v>
      </c>
      <c r="N25" s="1" t="s">
        <v>230</v>
      </c>
      <c r="O25" s="1" t="s">
        <v>104</v>
      </c>
      <c r="P25" s="1">
        <v>1</v>
      </c>
      <c r="Q25" s="1" t="s">
        <v>63</v>
      </c>
      <c r="R25" s="1" t="s">
        <v>63</v>
      </c>
      <c r="S25" s="1">
        <v>8026736743</v>
      </c>
      <c r="T25" s="1" t="s">
        <v>266</v>
      </c>
      <c r="U25" s="1" t="s">
        <v>267</v>
      </c>
      <c r="V25" s="1" t="s">
        <v>66</v>
      </c>
      <c r="W25" s="1" t="s">
        <v>79</v>
      </c>
      <c r="X25" s="1" t="s">
        <v>268</v>
      </c>
      <c r="Y25" s="1">
        <v>884058</v>
      </c>
      <c r="Z25" s="1" t="s">
        <v>269</v>
      </c>
      <c r="AA25" s="1" t="s">
        <v>49</v>
      </c>
      <c r="AB25" s="1" t="s">
        <v>270</v>
      </c>
      <c r="AC25" s="1">
        <v>100</v>
      </c>
      <c r="AD25" s="1">
        <v>2150014</v>
      </c>
      <c r="AE25" s="1" t="s">
        <v>271</v>
      </c>
      <c r="AF25" s="1" t="s">
        <v>266</v>
      </c>
      <c r="AG25" s="1"/>
      <c r="AH25" s="1" t="s">
        <v>69</v>
      </c>
      <c r="AI25" s="1"/>
      <c r="AJ25" s="1" t="s">
        <v>82</v>
      </c>
      <c r="AK25" s="1"/>
      <c r="AL25" s="1"/>
      <c r="AM25" s="1"/>
      <c r="AN25" s="1"/>
      <c r="AO25" s="1"/>
      <c r="AP25" s="1"/>
    </row>
    <row r="26" spans="1:42">
      <c r="A26" s="2">
        <v>45346.781909722224</v>
      </c>
      <c r="B26" s="1" t="s">
        <v>272</v>
      </c>
      <c r="C26" s="1" t="s">
        <v>37</v>
      </c>
      <c r="D26" s="1" t="s">
        <v>273</v>
      </c>
      <c r="E26" s="1"/>
      <c r="F26" s="3" t="s">
        <v>274</v>
      </c>
      <c r="G26" s="3" t="s">
        <v>275</v>
      </c>
      <c r="H26" s="1"/>
      <c r="I26" s="1"/>
      <c r="J26" s="1" t="s">
        <v>60</v>
      </c>
      <c r="K26" s="1" t="s">
        <v>204</v>
      </c>
      <c r="L26" s="1" t="s">
        <v>229</v>
      </c>
      <c r="M26" s="1" t="s">
        <v>43</v>
      </c>
      <c r="N26" s="1" t="s">
        <v>276</v>
      </c>
      <c r="O26" s="1" t="s">
        <v>62</v>
      </c>
      <c r="P26" s="1">
        <v>2</v>
      </c>
      <c r="Q26" s="1" t="s">
        <v>63</v>
      </c>
      <c r="R26" s="1" t="s">
        <v>76</v>
      </c>
      <c r="S26" s="1">
        <v>270211218</v>
      </c>
      <c r="T26" s="1" t="s">
        <v>277</v>
      </c>
      <c r="U26" s="1" t="s">
        <v>278</v>
      </c>
      <c r="V26" s="1" t="s">
        <v>48</v>
      </c>
      <c r="W26" s="1"/>
      <c r="X26" s="1"/>
      <c r="Y26" s="1"/>
      <c r="Z26" s="1"/>
      <c r="AA26" s="1" t="s">
        <v>69</v>
      </c>
      <c r="AB26" s="1"/>
      <c r="AC26" s="1"/>
      <c r="AD26" s="1"/>
      <c r="AE26" s="1"/>
      <c r="AF26" s="1"/>
      <c r="AG26" s="1"/>
      <c r="AH26" s="1" t="s">
        <v>69</v>
      </c>
      <c r="AI26" s="1"/>
      <c r="AJ26" s="1" t="s">
        <v>70</v>
      </c>
      <c r="AK26" s="1"/>
      <c r="AL26" s="1"/>
      <c r="AM26" s="1"/>
      <c r="AN26" s="1"/>
      <c r="AO26" s="1"/>
      <c r="AP26" s="1"/>
    </row>
    <row r="27" spans="1:42" ht="409.6">
      <c r="A27" s="2">
        <v>45346.453009259261</v>
      </c>
      <c r="B27" s="1" t="s">
        <v>279</v>
      </c>
      <c r="C27" s="1" t="s">
        <v>37</v>
      </c>
      <c r="D27" s="1" t="s">
        <v>280</v>
      </c>
      <c r="E27" s="1"/>
      <c r="F27" s="3" t="s">
        <v>281</v>
      </c>
      <c r="G27" s="3" t="s">
        <v>282</v>
      </c>
      <c r="H27" s="1"/>
      <c r="I27" s="1"/>
      <c r="J27" s="1" t="s">
        <v>60</v>
      </c>
      <c r="K27" s="1" t="s">
        <v>204</v>
      </c>
      <c r="L27" s="1" t="s">
        <v>42</v>
      </c>
      <c r="M27" s="1" t="s">
        <v>43</v>
      </c>
      <c r="N27" s="1" t="s">
        <v>157</v>
      </c>
      <c r="O27" s="1" t="s">
        <v>62</v>
      </c>
      <c r="P27" s="1">
        <v>2</v>
      </c>
      <c r="Q27" s="1" t="s">
        <v>63</v>
      </c>
      <c r="R27" s="1" t="s">
        <v>63</v>
      </c>
      <c r="S27" s="1">
        <v>8051123152</v>
      </c>
      <c r="T27" s="1" t="s">
        <v>283</v>
      </c>
      <c r="U27" s="1" t="s">
        <v>284</v>
      </c>
      <c r="V27" s="1" t="s">
        <v>48</v>
      </c>
      <c r="W27" s="1"/>
      <c r="X27" s="1"/>
      <c r="Y27" s="1"/>
      <c r="Z27" s="1"/>
      <c r="AA27" s="1" t="s">
        <v>49</v>
      </c>
      <c r="AB27" s="1" t="s">
        <v>285</v>
      </c>
      <c r="AC27" s="1">
        <v>50</v>
      </c>
      <c r="AD27" s="1" t="s">
        <v>286</v>
      </c>
      <c r="AE27" s="1" t="s">
        <v>287</v>
      </c>
      <c r="AF27" s="1" t="s">
        <v>283</v>
      </c>
      <c r="AG27" s="1" t="s">
        <v>288</v>
      </c>
      <c r="AH27" s="1" t="s">
        <v>54</v>
      </c>
      <c r="AI27" s="4" t="s">
        <v>289</v>
      </c>
      <c r="AJ27" s="1" t="s">
        <v>70</v>
      </c>
      <c r="AK27" s="1"/>
      <c r="AL27" s="1"/>
      <c r="AM27" s="1"/>
      <c r="AN27" s="1"/>
      <c r="AO27" s="1"/>
      <c r="AP27" s="1"/>
    </row>
    <row r="28" spans="1:42">
      <c r="A28" s="2">
        <v>45343.991203703707</v>
      </c>
      <c r="B28" s="1" t="s">
        <v>290</v>
      </c>
      <c r="C28" s="1" t="s">
        <v>37</v>
      </c>
      <c r="D28" s="1" t="s">
        <v>291</v>
      </c>
      <c r="E28" s="1"/>
      <c r="F28" s="3" t="s">
        <v>292</v>
      </c>
      <c r="G28" s="3" t="s">
        <v>293</v>
      </c>
      <c r="H28" s="1"/>
      <c r="I28" s="1"/>
      <c r="J28" s="1" t="s">
        <v>60</v>
      </c>
      <c r="K28" s="1" t="s">
        <v>204</v>
      </c>
      <c r="L28" s="1" t="s">
        <v>42</v>
      </c>
      <c r="M28" s="1" t="s">
        <v>294</v>
      </c>
      <c r="N28" s="1" t="s">
        <v>295</v>
      </c>
      <c r="O28" s="1" t="s">
        <v>62</v>
      </c>
      <c r="P28" s="1">
        <v>1</v>
      </c>
      <c r="Q28" s="1" t="s">
        <v>76</v>
      </c>
      <c r="R28" s="1" t="s">
        <v>76</v>
      </c>
      <c r="S28" s="1">
        <v>8051653801</v>
      </c>
      <c r="T28" s="1" t="s">
        <v>296</v>
      </c>
      <c r="U28" s="1" t="s">
        <v>297</v>
      </c>
      <c r="V28" s="1" t="s">
        <v>66</v>
      </c>
      <c r="W28" s="1" t="s">
        <v>298</v>
      </c>
      <c r="X28" s="1" t="s">
        <v>299</v>
      </c>
      <c r="Y28" s="1">
        <v>1718987</v>
      </c>
      <c r="Z28" s="1" t="s">
        <v>297</v>
      </c>
      <c r="AA28" s="1" t="s">
        <v>49</v>
      </c>
      <c r="AB28" s="1" t="s">
        <v>300</v>
      </c>
      <c r="AC28" s="1">
        <v>50</v>
      </c>
      <c r="AD28" s="1" t="s">
        <v>301</v>
      </c>
      <c r="AE28" s="1" t="s">
        <v>302</v>
      </c>
      <c r="AF28" s="1" t="s">
        <v>303</v>
      </c>
      <c r="AG28" s="1"/>
      <c r="AH28" s="1" t="s">
        <v>69</v>
      </c>
      <c r="AI28" s="1" t="s">
        <v>304</v>
      </c>
      <c r="AJ28" s="1" t="s">
        <v>82</v>
      </c>
      <c r="AK28" s="1"/>
      <c r="AL28" s="1"/>
      <c r="AM28" s="1"/>
      <c r="AN28" s="1"/>
      <c r="AO28" s="1"/>
      <c r="AP28" s="1"/>
    </row>
    <row r="29" spans="1:42">
      <c r="A29" s="2">
        <v>45317.880335648151</v>
      </c>
      <c r="B29" s="1" t="s">
        <v>305</v>
      </c>
      <c r="C29" s="1" t="s">
        <v>37</v>
      </c>
      <c r="D29" s="1" t="s">
        <v>306</v>
      </c>
      <c r="E29" s="1" t="s">
        <v>307</v>
      </c>
      <c r="F29" s="3" t="s">
        <v>308</v>
      </c>
      <c r="G29" s="3" t="s">
        <v>309</v>
      </c>
      <c r="H29" s="3" t="s">
        <v>310</v>
      </c>
      <c r="I29" s="1"/>
      <c r="J29" s="1" t="s">
        <v>60</v>
      </c>
      <c r="K29" s="1" t="s">
        <v>74</v>
      </c>
      <c r="L29" s="1" t="s">
        <v>178</v>
      </c>
      <c r="M29" s="1" t="s">
        <v>43</v>
      </c>
      <c r="N29" s="1" t="s">
        <v>213</v>
      </c>
      <c r="O29" s="1" t="s">
        <v>62</v>
      </c>
      <c r="P29" s="1">
        <v>2</v>
      </c>
      <c r="Q29" s="1" t="s">
        <v>147</v>
      </c>
      <c r="R29" s="1" t="s">
        <v>45</v>
      </c>
      <c r="S29" s="1">
        <v>9088050853</v>
      </c>
      <c r="T29" s="1" t="s">
        <v>311</v>
      </c>
      <c r="U29" s="1" t="s">
        <v>312</v>
      </c>
      <c r="V29" s="1" t="s">
        <v>66</v>
      </c>
      <c r="W29" s="1" t="s">
        <v>313</v>
      </c>
      <c r="X29" s="1" t="s">
        <v>314</v>
      </c>
      <c r="Y29" s="1">
        <v>8018309</v>
      </c>
      <c r="Z29" s="1" t="s">
        <v>312</v>
      </c>
      <c r="AA29" s="1" t="s">
        <v>69</v>
      </c>
      <c r="AB29" s="1"/>
      <c r="AC29" s="1"/>
      <c r="AD29" s="1"/>
      <c r="AE29" s="1"/>
      <c r="AF29" s="1"/>
      <c r="AG29" s="1"/>
      <c r="AH29" s="1" t="s">
        <v>54</v>
      </c>
      <c r="AI29" s="1"/>
      <c r="AJ29" s="1"/>
      <c r="AK29" s="1"/>
      <c r="AL29" s="1"/>
      <c r="AM29" s="1"/>
      <c r="AN29" s="1"/>
      <c r="AO29" s="1"/>
      <c r="AP29" s="1"/>
    </row>
    <row r="30" spans="1:42">
      <c r="A30" s="2">
        <v>45342.541770833333</v>
      </c>
      <c r="B30" s="1" t="s">
        <v>315</v>
      </c>
      <c r="C30" s="1" t="s">
        <v>37</v>
      </c>
      <c r="D30" s="1" t="s">
        <v>316</v>
      </c>
      <c r="E30" s="1"/>
      <c r="F30" s="1"/>
      <c r="G30" s="3" t="s">
        <v>317</v>
      </c>
      <c r="H30" s="1"/>
      <c r="I30" s="1"/>
      <c r="J30" s="1" t="s">
        <v>60</v>
      </c>
      <c r="K30" s="1" t="s">
        <v>41</v>
      </c>
      <c r="L30" s="1" t="s">
        <v>42</v>
      </c>
      <c r="M30" s="1" t="s">
        <v>43</v>
      </c>
      <c r="N30" s="1" t="s">
        <v>61</v>
      </c>
      <c r="O30" s="1" t="s">
        <v>146</v>
      </c>
      <c r="P30" s="1">
        <v>2</v>
      </c>
      <c r="Q30" s="1" t="s">
        <v>88</v>
      </c>
      <c r="R30" s="1" t="s">
        <v>63</v>
      </c>
      <c r="S30" s="1">
        <v>9025904905</v>
      </c>
      <c r="T30" s="1" t="s">
        <v>318</v>
      </c>
      <c r="U30" s="1" t="s">
        <v>319</v>
      </c>
      <c r="V30" s="1" t="s">
        <v>66</v>
      </c>
      <c r="W30" s="1" t="s">
        <v>67</v>
      </c>
      <c r="X30" s="1" t="s">
        <v>320</v>
      </c>
      <c r="Y30" s="1">
        <v>1362434</v>
      </c>
      <c r="Z30" s="1" t="s">
        <v>319</v>
      </c>
      <c r="AA30" s="1" t="s">
        <v>69</v>
      </c>
      <c r="AB30" s="1"/>
      <c r="AC30" s="1"/>
      <c r="AD30" s="1"/>
      <c r="AE30" s="1"/>
      <c r="AF30" s="1"/>
      <c r="AG30" s="1"/>
      <c r="AH30" s="1" t="s">
        <v>69</v>
      </c>
      <c r="AI30" s="1"/>
      <c r="AJ30" s="1" t="s">
        <v>70</v>
      </c>
      <c r="AK30" s="1"/>
      <c r="AL30" s="1"/>
      <c r="AM30" s="1"/>
      <c r="AN30" s="1"/>
      <c r="AO30" s="1"/>
      <c r="AP30" s="1"/>
    </row>
    <row r="31" spans="1:42">
      <c r="A31" s="1" t="s">
        <v>321</v>
      </c>
      <c r="B31" s="1" t="s">
        <v>322</v>
      </c>
      <c r="C31" s="1" t="s">
        <v>37</v>
      </c>
      <c r="D31" s="1" t="s">
        <v>323</v>
      </c>
      <c r="E31" s="1"/>
      <c r="F31" s="1" t="s">
        <v>324</v>
      </c>
      <c r="G31" s="1"/>
      <c r="H31" s="1"/>
      <c r="I31" s="1"/>
      <c r="J31" s="1" t="s">
        <v>60</v>
      </c>
      <c r="K31" s="1" t="s">
        <v>41</v>
      </c>
      <c r="L31" s="1" t="s">
        <v>42</v>
      </c>
      <c r="M31" s="1" t="s">
        <v>43</v>
      </c>
      <c r="N31" s="1" t="s">
        <v>230</v>
      </c>
      <c r="O31" s="1" t="s">
        <v>104</v>
      </c>
      <c r="P31" s="1">
        <v>1</v>
      </c>
      <c r="Q31" s="1" t="s">
        <v>63</v>
      </c>
      <c r="R31" s="1" t="s">
        <v>76</v>
      </c>
      <c r="S31" s="1">
        <v>9022781888</v>
      </c>
      <c r="T31" s="1" t="s">
        <v>325</v>
      </c>
      <c r="U31" s="1" t="s">
        <v>326</v>
      </c>
      <c r="V31" s="1" t="s">
        <v>48</v>
      </c>
      <c r="W31" s="1"/>
      <c r="X31" s="1"/>
      <c r="Y31" s="1"/>
      <c r="Z31" s="1"/>
      <c r="AA31" s="1" t="s">
        <v>69</v>
      </c>
      <c r="AB31" s="1"/>
      <c r="AC31" s="1"/>
      <c r="AD31" s="1"/>
      <c r="AE31" s="1"/>
      <c r="AF31" s="1"/>
      <c r="AG31" s="1"/>
      <c r="AH31" s="1" t="s">
        <v>69</v>
      </c>
      <c r="AI31" s="1"/>
      <c r="AJ31" s="1" t="s">
        <v>82</v>
      </c>
      <c r="AK31" s="1"/>
      <c r="AL31" s="1"/>
      <c r="AM31" s="1"/>
      <c r="AN31" s="1"/>
      <c r="AO31" s="1"/>
      <c r="AP31" s="1"/>
    </row>
    <row r="32" spans="1:42">
      <c r="A32" s="2">
        <v>45345.849895833337</v>
      </c>
      <c r="B32" s="1" t="s">
        <v>327</v>
      </c>
      <c r="C32" s="1" t="s">
        <v>37</v>
      </c>
      <c r="D32" s="1" t="s">
        <v>328</v>
      </c>
      <c r="E32" s="1"/>
      <c r="F32" s="3" t="s">
        <v>329</v>
      </c>
      <c r="G32" s="3" t="s">
        <v>330</v>
      </c>
      <c r="H32" s="1"/>
      <c r="I32" s="1"/>
      <c r="J32" s="1" t="s">
        <v>60</v>
      </c>
      <c r="K32" s="1" t="s">
        <v>204</v>
      </c>
      <c r="L32" s="1" t="s">
        <v>42</v>
      </c>
      <c r="M32" s="1" t="s">
        <v>43</v>
      </c>
      <c r="N32" s="1" t="s">
        <v>295</v>
      </c>
      <c r="O32" s="1" t="s">
        <v>104</v>
      </c>
      <c r="P32" s="1">
        <v>1</v>
      </c>
      <c r="Q32" s="1" t="s">
        <v>45</v>
      </c>
      <c r="R32" s="1" t="s">
        <v>88</v>
      </c>
      <c r="S32" s="1">
        <v>9060790609</v>
      </c>
      <c r="T32" s="1" t="s">
        <v>331</v>
      </c>
      <c r="U32" s="1" t="s">
        <v>332</v>
      </c>
      <c r="V32" s="1" t="s">
        <v>66</v>
      </c>
      <c r="W32" s="1" t="s">
        <v>207</v>
      </c>
      <c r="X32" s="1" t="s">
        <v>333</v>
      </c>
      <c r="Y32" s="1">
        <v>2399895</v>
      </c>
      <c r="Z32" s="1" t="s">
        <v>332</v>
      </c>
      <c r="AA32" s="1" t="s">
        <v>49</v>
      </c>
      <c r="AB32" s="1" t="s">
        <v>334</v>
      </c>
      <c r="AC32" s="1">
        <v>40</v>
      </c>
      <c r="AD32" s="1" t="s">
        <v>335</v>
      </c>
      <c r="AE32" s="1" t="s">
        <v>336</v>
      </c>
      <c r="AF32" s="1" t="s">
        <v>331</v>
      </c>
      <c r="AG32" s="1"/>
      <c r="AH32" s="1" t="s">
        <v>54</v>
      </c>
      <c r="AI32" s="1"/>
      <c r="AJ32" s="1" t="s">
        <v>82</v>
      </c>
      <c r="AK32" s="1"/>
      <c r="AL32" s="1"/>
      <c r="AM32" s="1"/>
      <c r="AN32" s="1"/>
      <c r="AO32" s="1"/>
      <c r="AP32" s="1"/>
    </row>
    <row r="33" spans="1:42">
      <c r="A33" s="2">
        <v>45318.539386574077</v>
      </c>
      <c r="B33" s="1" t="s">
        <v>337</v>
      </c>
      <c r="C33" s="1" t="s">
        <v>37</v>
      </c>
      <c r="D33" s="1" t="s">
        <v>338</v>
      </c>
      <c r="E33" s="1"/>
      <c r="F33" s="1" t="s">
        <v>339</v>
      </c>
      <c r="G33" s="1"/>
      <c r="H33" s="1"/>
      <c r="I33" s="1"/>
      <c r="J33" s="1" t="s">
        <v>60</v>
      </c>
      <c r="K33" s="1" t="s">
        <v>74</v>
      </c>
      <c r="L33" s="1" t="s">
        <v>42</v>
      </c>
      <c r="M33" s="1" t="s">
        <v>43</v>
      </c>
      <c r="N33" s="1" t="s">
        <v>87</v>
      </c>
      <c r="O33" s="1" t="s">
        <v>146</v>
      </c>
      <c r="P33" s="1">
        <v>2</v>
      </c>
      <c r="Q33" s="1" t="s">
        <v>45</v>
      </c>
      <c r="R33" s="1" t="s">
        <v>63</v>
      </c>
      <c r="S33" s="1">
        <v>9058637968</v>
      </c>
      <c r="T33" s="1" t="s">
        <v>340</v>
      </c>
      <c r="U33" s="1" t="s">
        <v>341</v>
      </c>
      <c r="V33" s="1" t="s">
        <v>66</v>
      </c>
      <c r="W33" s="1" t="s">
        <v>67</v>
      </c>
      <c r="X33" s="1" t="s">
        <v>342</v>
      </c>
      <c r="Y33" s="1">
        <v>1565380</v>
      </c>
      <c r="Z33" s="1" t="s">
        <v>341</v>
      </c>
      <c r="AA33" s="1" t="s">
        <v>69</v>
      </c>
      <c r="AB33" s="1"/>
      <c r="AC33" s="1"/>
      <c r="AD33" s="1"/>
      <c r="AE33" s="1"/>
      <c r="AF33" s="1"/>
      <c r="AG33" s="1"/>
      <c r="AH33" s="1" t="s">
        <v>54</v>
      </c>
      <c r="AI33" s="1"/>
      <c r="AJ33" s="1"/>
      <c r="AK33" s="1"/>
      <c r="AL33" s="1"/>
      <c r="AM33" s="1"/>
      <c r="AN33" s="1"/>
      <c r="AO33" s="1"/>
      <c r="AP33" s="1"/>
    </row>
    <row r="34" spans="1:42">
      <c r="A34" s="2">
        <v>45344.015069444446</v>
      </c>
      <c r="B34" s="1" t="s">
        <v>343</v>
      </c>
      <c r="C34" s="1" t="s">
        <v>37</v>
      </c>
      <c r="D34" s="1" t="s">
        <v>344</v>
      </c>
      <c r="E34" s="1"/>
      <c r="F34" s="3" t="s">
        <v>345</v>
      </c>
      <c r="G34" s="3" t="s">
        <v>345</v>
      </c>
      <c r="H34" s="1"/>
      <c r="I34" s="1"/>
      <c r="J34" s="1" t="s">
        <v>60</v>
      </c>
      <c r="K34" s="1" t="s">
        <v>41</v>
      </c>
      <c r="L34" s="1" t="s">
        <v>42</v>
      </c>
      <c r="M34" s="1" t="s">
        <v>43</v>
      </c>
      <c r="N34" s="1" t="s">
        <v>179</v>
      </c>
      <c r="O34" s="1" t="s">
        <v>62</v>
      </c>
      <c r="P34" s="1">
        <v>2</v>
      </c>
      <c r="Q34" s="1" t="s">
        <v>63</v>
      </c>
      <c r="R34" s="1" t="s">
        <v>63</v>
      </c>
      <c r="S34" s="1">
        <v>8037113016</v>
      </c>
      <c r="T34" s="1" t="s">
        <v>346</v>
      </c>
      <c r="U34" s="1" t="s">
        <v>347</v>
      </c>
      <c r="V34" s="1" t="s">
        <v>66</v>
      </c>
      <c r="W34" s="1" t="s">
        <v>79</v>
      </c>
      <c r="X34" s="1" t="s">
        <v>348</v>
      </c>
      <c r="Y34" s="1">
        <v>718755</v>
      </c>
      <c r="Z34" s="1" t="s">
        <v>347</v>
      </c>
      <c r="AA34" s="1" t="s">
        <v>69</v>
      </c>
      <c r="AB34" s="1"/>
      <c r="AC34" s="1"/>
      <c r="AD34" s="1"/>
      <c r="AE34" s="1"/>
      <c r="AF34" s="1"/>
      <c r="AG34" s="1"/>
      <c r="AH34" s="1" t="s">
        <v>54</v>
      </c>
      <c r="AI34" s="1"/>
      <c r="AJ34" s="1" t="s">
        <v>82</v>
      </c>
      <c r="AK34" s="1"/>
      <c r="AL34" s="1"/>
      <c r="AM34" s="1"/>
      <c r="AN34" s="1"/>
      <c r="AO34" s="1"/>
      <c r="AP34" s="1"/>
    </row>
    <row r="35" spans="1:42">
      <c r="A35" s="2">
        <v>45347.623252314814</v>
      </c>
      <c r="B35" s="1" t="s">
        <v>349</v>
      </c>
      <c r="C35" s="1" t="s">
        <v>37</v>
      </c>
      <c r="D35" s="1" t="s">
        <v>350</v>
      </c>
      <c r="E35" s="1"/>
      <c r="F35" s="3" t="s">
        <v>351</v>
      </c>
      <c r="G35" s="1"/>
      <c r="H35" s="1"/>
      <c r="I35" s="1"/>
      <c r="J35" s="1" t="s">
        <v>60</v>
      </c>
      <c r="K35" s="1" t="s">
        <v>41</v>
      </c>
      <c r="L35" s="1" t="s">
        <v>229</v>
      </c>
      <c r="M35" s="1" t="s">
        <v>43</v>
      </c>
      <c r="N35" s="1" t="s">
        <v>276</v>
      </c>
      <c r="O35" s="1" t="s">
        <v>146</v>
      </c>
      <c r="P35" s="1">
        <v>2</v>
      </c>
      <c r="Q35" s="1" t="s">
        <v>147</v>
      </c>
      <c r="R35" s="1" t="s">
        <v>45</v>
      </c>
      <c r="S35" s="1">
        <v>8011964054</v>
      </c>
      <c r="T35" s="1" t="s">
        <v>352</v>
      </c>
      <c r="U35" s="1" t="s">
        <v>353</v>
      </c>
      <c r="V35" s="1" t="s">
        <v>66</v>
      </c>
      <c r="W35" s="1" t="s">
        <v>79</v>
      </c>
      <c r="X35" s="1" t="s">
        <v>354</v>
      </c>
      <c r="Y35" s="1">
        <v>284135</v>
      </c>
      <c r="Z35" s="1" t="s">
        <v>353</v>
      </c>
      <c r="AA35" s="1" t="s">
        <v>49</v>
      </c>
      <c r="AB35" s="1" t="s">
        <v>355</v>
      </c>
      <c r="AC35" s="1">
        <v>50</v>
      </c>
      <c r="AD35" s="1">
        <v>1540016</v>
      </c>
      <c r="AE35" s="1" t="s">
        <v>356</v>
      </c>
      <c r="AF35" s="1" t="s">
        <v>352</v>
      </c>
      <c r="AG35" s="1"/>
      <c r="AH35" s="1" t="s">
        <v>54</v>
      </c>
      <c r="AI35" s="1"/>
      <c r="AJ35" s="1" t="s">
        <v>70</v>
      </c>
      <c r="AK35" s="1"/>
      <c r="AL35" s="1"/>
      <c r="AM35" s="1"/>
      <c r="AN35" s="1"/>
      <c r="AO35" s="1"/>
      <c r="AP35" s="1"/>
    </row>
    <row r="36" spans="1:42">
      <c r="A36" s="2">
        <v>45347.604143518518</v>
      </c>
      <c r="B36" s="1" t="s">
        <v>357</v>
      </c>
      <c r="C36" s="1" t="s">
        <v>37</v>
      </c>
      <c r="D36" s="1" t="s">
        <v>358</v>
      </c>
      <c r="E36" s="1"/>
      <c r="F36" s="3" t="s">
        <v>359</v>
      </c>
      <c r="G36" s="1"/>
      <c r="H36" s="1"/>
      <c r="I36" s="1"/>
      <c r="J36" s="1" t="s">
        <v>60</v>
      </c>
      <c r="K36" s="1" t="s">
        <v>41</v>
      </c>
      <c r="L36" s="1" t="s">
        <v>42</v>
      </c>
      <c r="M36" s="1" t="s">
        <v>43</v>
      </c>
      <c r="N36" s="1" t="s">
        <v>295</v>
      </c>
      <c r="O36" s="1" t="s">
        <v>62</v>
      </c>
      <c r="P36" s="1">
        <v>1</v>
      </c>
      <c r="Q36" s="1" t="s">
        <v>63</v>
      </c>
      <c r="R36" s="1" t="s">
        <v>76</v>
      </c>
      <c r="S36" s="1">
        <v>9016407098</v>
      </c>
      <c r="T36" s="1" t="s">
        <v>360</v>
      </c>
      <c r="U36" s="1" t="s">
        <v>361</v>
      </c>
      <c r="V36" s="1" t="s">
        <v>66</v>
      </c>
      <c r="W36" s="1" t="s">
        <v>207</v>
      </c>
      <c r="X36" s="1" t="s">
        <v>362</v>
      </c>
      <c r="Y36" s="1">
        <v>3527395</v>
      </c>
      <c r="Z36" s="1" t="s">
        <v>361</v>
      </c>
      <c r="AA36" s="1" t="s">
        <v>49</v>
      </c>
      <c r="AB36" s="1" t="s">
        <v>363</v>
      </c>
      <c r="AC36" s="1">
        <v>30</v>
      </c>
      <c r="AD36" s="1" t="s">
        <v>364</v>
      </c>
      <c r="AE36" s="1" t="s">
        <v>365</v>
      </c>
      <c r="AF36" s="1" t="s">
        <v>360</v>
      </c>
      <c r="AG36" s="1"/>
      <c r="AH36" s="1" t="s">
        <v>54</v>
      </c>
      <c r="AI36" s="1"/>
      <c r="AJ36" s="1" t="s">
        <v>82</v>
      </c>
      <c r="AK36" s="1"/>
      <c r="AL36" s="1"/>
      <c r="AM36" s="1"/>
      <c r="AN36" s="1"/>
      <c r="AO36" s="1"/>
      <c r="AP36" s="1"/>
    </row>
    <row r="37" spans="1:42">
      <c r="A37" s="2">
        <v>45329.710358796299</v>
      </c>
      <c r="B37" s="1" t="s">
        <v>366</v>
      </c>
      <c r="C37" s="1" t="s">
        <v>37</v>
      </c>
      <c r="D37" s="1" t="s">
        <v>367</v>
      </c>
      <c r="E37" s="1"/>
      <c r="F37" s="3" t="s">
        <v>368</v>
      </c>
      <c r="G37" s="1"/>
      <c r="H37" s="1"/>
      <c r="I37" s="1"/>
      <c r="J37" s="1" t="s">
        <v>60</v>
      </c>
      <c r="K37" s="1" t="s">
        <v>204</v>
      </c>
      <c r="L37" s="1" t="s">
        <v>42</v>
      </c>
      <c r="M37" s="1" t="s">
        <v>43</v>
      </c>
      <c r="N37" s="1" t="s">
        <v>61</v>
      </c>
      <c r="O37" s="1" t="s">
        <v>62</v>
      </c>
      <c r="P37" s="1">
        <v>3</v>
      </c>
      <c r="Q37" s="1" t="s">
        <v>45</v>
      </c>
      <c r="R37" s="1" t="s">
        <v>88</v>
      </c>
      <c r="S37" s="1">
        <v>7053718937</v>
      </c>
      <c r="T37" s="1" t="s">
        <v>369</v>
      </c>
      <c r="U37" s="1" t="s">
        <v>370</v>
      </c>
      <c r="V37" s="1" t="s">
        <v>66</v>
      </c>
      <c r="W37" s="1" t="s">
        <v>217</v>
      </c>
      <c r="X37" s="1" t="s">
        <v>371</v>
      </c>
      <c r="Y37" s="1">
        <v>6910061</v>
      </c>
      <c r="Z37" s="1" t="s">
        <v>370</v>
      </c>
      <c r="AA37" s="1" t="s">
        <v>69</v>
      </c>
      <c r="AB37" s="1"/>
      <c r="AC37" s="1"/>
      <c r="AD37" s="1"/>
      <c r="AE37" s="1"/>
      <c r="AF37" s="1"/>
      <c r="AG37" s="1"/>
      <c r="AH37" s="1" t="s">
        <v>54</v>
      </c>
      <c r="AI37" s="1"/>
      <c r="AJ37" s="1" t="s">
        <v>70</v>
      </c>
      <c r="AK37" s="1"/>
      <c r="AL37" s="1"/>
      <c r="AM37" s="1"/>
      <c r="AN37" s="1"/>
      <c r="AO37" s="1"/>
      <c r="AP37" s="1"/>
    </row>
    <row r="38" spans="1:42">
      <c r="A38" s="2">
        <v>45319.48883101852</v>
      </c>
      <c r="B38" s="1" t="s">
        <v>372</v>
      </c>
      <c r="C38" s="1" t="s">
        <v>37</v>
      </c>
      <c r="D38" s="1" t="s">
        <v>373</v>
      </c>
      <c r="E38" s="1"/>
      <c r="F38" s="1" t="s">
        <v>374</v>
      </c>
      <c r="G38" s="1" t="s">
        <v>375</v>
      </c>
      <c r="H38" s="1"/>
      <c r="I38" s="1"/>
      <c r="J38" s="1" t="s">
        <v>40</v>
      </c>
      <c r="K38" s="1" t="s">
        <v>41</v>
      </c>
      <c r="L38" s="1" t="s">
        <v>42</v>
      </c>
      <c r="M38" s="1" t="s">
        <v>43</v>
      </c>
      <c r="N38" s="1" t="s">
        <v>44</v>
      </c>
      <c r="O38" s="1"/>
      <c r="P38" s="1">
        <v>3</v>
      </c>
      <c r="Q38" s="1" t="s">
        <v>45</v>
      </c>
      <c r="R38" s="1" t="s">
        <v>45</v>
      </c>
      <c r="S38" s="1">
        <v>9062072110</v>
      </c>
      <c r="T38" s="1" t="s">
        <v>373</v>
      </c>
      <c r="U38" s="1" t="s">
        <v>376</v>
      </c>
      <c r="V38" s="1" t="s">
        <v>66</v>
      </c>
      <c r="W38" s="1" t="s">
        <v>207</v>
      </c>
      <c r="X38" s="1" t="s">
        <v>377</v>
      </c>
      <c r="Y38" s="1">
        <v>3502382</v>
      </c>
      <c r="Z38" s="1" t="s">
        <v>376</v>
      </c>
      <c r="AA38" s="1" t="s">
        <v>49</v>
      </c>
      <c r="AB38" s="1" t="s">
        <v>378</v>
      </c>
      <c r="AC38" s="1">
        <v>50</v>
      </c>
      <c r="AD38" s="1" t="s">
        <v>379</v>
      </c>
      <c r="AE38" s="1" t="s">
        <v>380</v>
      </c>
      <c r="AF38" s="1" t="s">
        <v>373</v>
      </c>
      <c r="AG38" s="1"/>
      <c r="AH38" s="1" t="s">
        <v>54</v>
      </c>
      <c r="AI38" s="1"/>
      <c r="AJ38" s="1"/>
      <c r="AK38" s="1"/>
      <c r="AL38" s="1"/>
      <c r="AM38" s="1"/>
      <c r="AN38" s="1"/>
      <c r="AO38" s="1"/>
      <c r="AP38" s="1"/>
    </row>
    <row r="39" spans="1:42">
      <c r="A39" s="2">
        <v>45346.962627314817</v>
      </c>
      <c r="B39" s="1" t="s">
        <v>381</v>
      </c>
      <c r="C39" s="1" t="s">
        <v>37</v>
      </c>
      <c r="D39" s="1" t="s">
        <v>382</v>
      </c>
      <c r="E39" s="1"/>
      <c r="F39" s="3" t="s">
        <v>383</v>
      </c>
      <c r="G39" s="1"/>
      <c r="H39" s="1"/>
      <c r="I39" s="1"/>
      <c r="J39" s="1" t="s">
        <v>40</v>
      </c>
      <c r="K39" s="1" t="s">
        <v>41</v>
      </c>
      <c r="L39" s="1" t="s">
        <v>229</v>
      </c>
      <c r="M39" s="1" t="s">
        <v>43</v>
      </c>
      <c r="N39" s="1" t="s">
        <v>230</v>
      </c>
      <c r="O39" s="1"/>
      <c r="P39" s="1">
        <v>2</v>
      </c>
      <c r="Q39" s="1" t="s">
        <v>88</v>
      </c>
      <c r="R39" s="1" t="s">
        <v>88</v>
      </c>
      <c r="S39" s="1">
        <v>8059105083</v>
      </c>
      <c r="T39" s="1" t="s">
        <v>384</v>
      </c>
      <c r="U39" s="1" t="s">
        <v>384</v>
      </c>
      <c r="V39" s="1" t="s">
        <v>66</v>
      </c>
      <c r="W39" s="1" t="s">
        <v>79</v>
      </c>
      <c r="X39" s="1" t="s">
        <v>385</v>
      </c>
      <c r="Y39" s="1">
        <v>105855</v>
      </c>
      <c r="Z39" s="1" t="s">
        <v>384</v>
      </c>
      <c r="AA39" s="1" t="s">
        <v>49</v>
      </c>
      <c r="AB39" s="1" t="s">
        <v>386</v>
      </c>
      <c r="AC39" s="1">
        <v>20</v>
      </c>
      <c r="AD39" s="1">
        <v>2700034</v>
      </c>
      <c r="AE39" s="1" t="s">
        <v>387</v>
      </c>
      <c r="AF39" s="1" t="s">
        <v>388</v>
      </c>
      <c r="AG39" s="1"/>
      <c r="AH39" s="1" t="s">
        <v>54</v>
      </c>
      <c r="AI39" s="1"/>
      <c r="AJ39" s="1" t="s">
        <v>82</v>
      </c>
      <c r="AK39" s="1"/>
      <c r="AL39" s="1"/>
      <c r="AM39" s="1"/>
      <c r="AN39" s="1"/>
      <c r="AO39" s="1"/>
      <c r="AP39" s="1"/>
    </row>
    <row r="40" spans="1:42">
      <c r="A40" s="2">
        <v>45318.414270833331</v>
      </c>
      <c r="B40" s="1" t="s">
        <v>389</v>
      </c>
      <c r="C40" s="1" t="s">
        <v>37</v>
      </c>
      <c r="D40" s="1" t="s">
        <v>390</v>
      </c>
      <c r="E40" s="1"/>
      <c r="F40" s="1" t="s">
        <v>391</v>
      </c>
      <c r="G40" s="3" t="s">
        <v>392</v>
      </c>
      <c r="H40" s="1"/>
      <c r="I40" s="1"/>
      <c r="J40" s="1" t="s">
        <v>40</v>
      </c>
      <c r="K40" s="1" t="s">
        <v>204</v>
      </c>
      <c r="L40" s="1" t="s">
        <v>178</v>
      </c>
      <c r="M40" s="1" t="s">
        <v>294</v>
      </c>
      <c r="N40" s="1" t="s">
        <v>44</v>
      </c>
      <c r="O40" s="1"/>
      <c r="P40" s="1">
        <v>2</v>
      </c>
      <c r="Q40" s="1" t="s">
        <v>63</v>
      </c>
      <c r="R40" s="1" t="s">
        <v>63</v>
      </c>
      <c r="S40" s="1">
        <v>8048485012</v>
      </c>
      <c r="T40" s="1" t="s">
        <v>393</v>
      </c>
      <c r="U40" s="1" t="s">
        <v>394</v>
      </c>
      <c r="V40" s="1" t="s">
        <v>66</v>
      </c>
      <c r="W40" s="6" t="s">
        <v>395</v>
      </c>
      <c r="X40" s="1" t="s">
        <v>396</v>
      </c>
      <c r="Y40" s="1">
        <v>1799375</v>
      </c>
      <c r="Z40" s="1" t="s">
        <v>397</v>
      </c>
      <c r="AA40" s="1" t="s">
        <v>49</v>
      </c>
      <c r="AB40" s="1" t="s">
        <v>398</v>
      </c>
      <c r="AC40" s="1">
        <v>30</v>
      </c>
      <c r="AD40" s="1" t="s">
        <v>399</v>
      </c>
      <c r="AE40" s="1" t="s">
        <v>400</v>
      </c>
      <c r="AF40" s="1" t="s">
        <v>401</v>
      </c>
      <c r="AG40" s="1"/>
      <c r="AH40" s="1" t="s">
        <v>54</v>
      </c>
      <c r="AI40" s="1" t="s">
        <v>402</v>
      </c>
      <c r="AJ40" s="1"/>
      <c r="AK40" s="1"/>
      <c r="AL40" s="1"/>
      <c r="AM40" s="1"/>
      <c r="AN40" s="1"/>
      <c r="AO40" s="1"/>
      <c r="AP40" s="1"/>
    </row>
    <row r="41" spans="1:42">
      <c r="A41" s="2">
        <v>45327.894525462965</v>
      </c>
      <c r="B41" s="1" t="s">
        <v>403</v>
      </c>
      <c r="C41" s="1" t="s">
        <v>37</v>
      </c>
      <c r="D41" s="1" t="s">
        <v>404</v>
      </c>
      <c r="E41" s="1"/>
      <c r="F41" s="3" t="s">
        <v>405</v>
      </c>
      <c r="G41" s="1"/>
      <c r="H41" s="1"/>
      <c r="I41" s="1"/>
      <c r="J41" s="1" t="s">
        <v>60</v>
      </c>
      <c r="K41" s="1" t="s">
        <v>204</v>
      </c>
      <c r="L41" s="1" t="s">
        <v>42</v>
      </c>
      <c r="M41" s="1" t="s">
        <v>43</v>
      </c>
      <c r="N41" s="1" t="s">
        <v>179</v>
      </c>
      <c r="O41" s="1" t="s">
        <v>146</v>
      </c>
      <c r="P41" s="1">
        <v>1</v>
      </c>
      <c r="Q41" s="1" t="s">
        <v>63</v>
      </c>
      <c r="R41" s="1" t="s">
        <v>63</v>
      </c>
      <c r="S41" s="1">
        <v>8018302742</v>
      </c>
      <c r="T41" s="1" t="s">
        <v>406</v>
      </c>
      <c r="U41" s="1" t="s">
        <v>407</v>
      </c>
      <c r="V41" s="1" t="s">
        <v>66</v>
      </c>
      <c r="W41" s="1" t="s">
        <v>207</v>
      </c>
      <c r="X41" s="1" t="s">
        <v>408</v>
      </c>
      <c r="Y41" s="1">
        <v>2205380</v>
      </c>
      <c r="Z41" s="1" t="s">
        <v>407</v>
      </c>
      <c r="AA41" s="1" t="s">
        <v>69</v>
      </c>
      <c r="AB41" s="1"/>
      <c r="AC41" s="1"/>
      <c r="AD41" s="1"/>
      <c r="AE41" s="1"/>
      <c r="AF41" s="1"/>
      <c r="AG41" s="1"/>
      <c r="AH41" s="1" t="s">
        <v>54</v>
      </c>
      <c r="AI41" s="1"/>
      <c r="AJ41" s="1" t="s">
        <v>70</v>
      </c>
      <c r="AK41" s="1"/>
      <c r="AL41" s="1"/>
      <c r="AM41" s="1"/>
      <c r="AN41" s="1"/>
      <c r="AO41" s="1"/>
      <c r="AP41" s="1"/>
    </row>
    <row r="42" spans="1:42">
      <c r="A42" s="2">
        <v>45318.652141203704</v>
      </c>
      <c r="B42" s="1" t="s">
        <v>409</v>
      </c>
      <c r="C42" s="1" t="s">
        <v>37</v>
      </c>
      <c r="D42" s="1" t="s">
        <v>410</v>
      </c>
      <c r="E42" s="1"/>
      <c r="F42" s="3" t="s">
        <v>411</v>
      </c>
      <c r="G42" s="3" t="s">
        <v>412</v>
      </c>
      <c r="H42" s="1"/>
      <c r="I42" s="1"/>
      <c r="J42" s="1" t="s">
        <v>60</v>
      </c>
      <c r="K42" s="1" t="s">
        <v>41</v>
      </c>
      <c r="L42" s="1" t="s">
        <v>42</v>
      </c>
      <c r="M42" s="1" t="s">
        <v>43</v>
      </c>
      <c r="N42" s="1" t="s">
        <v>61</v>
      </c>
      <c r="O42" s="1" t="s">
        <v>146</v>
      </c>
      <c r="P42" s="1">
        <v>2</v>
      </c>
      <c r="Q42" s="1" t="s">
        <v>147</v>
      </c>
      <c r="R42" s="1" t="s">
        <v>88</v>
      </c>
      <c r="S42" s="1">
        <v>9013160840</v>
      </c>
      <c r="T42" s="1" t="s">
        <v>413</v>
      </c>
      <c r="U42" s="1" t="s">
        <v>414</v>
      </c>
      <c r="V42" s="1" t="s">
        <v>48</v>
      </c>
      <c r="W42" s="1"/>
      <c r="X42" s="1"/>
      <c r="Y42" s="1"/>
      <c r="Z42" s="1"/>
      <c r="AA42" s="1" t="s">
        <v>69</v>
      </c>
      <c r="AB42" s="1"/>
      <c r="AC42" s="1"/>
      <c r="AD42" s="1"/>
      <c r="AE42" s="1"/>
      <c r="AF42" s="1"/>
      <c r="AG42" s="1"/>
      <c r="AH42" s="1" t="s">
        <v>54</v>
      </c>
      <c r="AI42" s="1"/>
      <c r="AJ42" s="1"/>
      <c r="AK42" s="1"/>
      <c r="AL42" s="1"/>
      <c r="AM42" s="1"/>
      <c r="AN42" s="1"/>
      <c r="AO42" s="1"/>
      <c r="AP42" s="1"/>
    </row>
    <row r="43" spans="1:42">
      <c r="A43" s="2">
        <v>45345.461006944446</v>
      </c>
      <c r="B43" s="1" t="s">
        <v>415</v>
      </c>
      <c r="C43" s="1" t="s">
        <v>37</v>
      </c>
      <c r="D43" s="1" t="s">
        <v>416</v>
      </c>
      <c r="E43" s="1"/>
      <c r="F43" s="1"/>
      <c r="G43" s="1"/>
      <c r="H43" s="1"/>
      <c r="I43" s="1"/>
      <c r="J43" s="1" t="s">
        <v>60</v>
      </c>
      <c r="K43" s="1" t="s">
        <v>204</v>
      </c>
      <c r="L43" s="1" t="s">
        <v>42</v>
      </c>
      <c r="M43" s="1" t="s">
        <v>43</v>
      </c>
      <c r="N43" s="1" t="s">
        <v>157</v>
      </c>
      <c r="O43" s="1" t="s">
        <v>146</v>
      </c>
      <c r="P43" s="1">
        <v>2</v>
      </c>
      <c r="Q43" s="1" t="s">
        <v>63</v>
      </c>
      <c r="R43" s="1" t="s">
        <v>63</v>
      </c>
      <c r="S43" s="1">
        <v>9043017425</v>
      </c>
      <c r="T43" s="1" t="s">
        <v>417</v>
      </c>
      <c r="U43" s="1" t="s">
        <v>418</v>
      </c>
      <c r="V43" s="1" t="s">
        <v>66</v>
      </c>
      <c r="W43" s="1" t="s">
        <v>79</v>
      </c>
      <c r="X43" s="1" t="s">
        <v>419</v>
      </c>
      <c r="Y43" s="1">
        <v>1134463</v>
      </c>
      <c r="Z43" s="1" t="s">
        <v>418</v>
      </c>
      <c r="AA43" s="1" t="s">
        <v>69</v>
      </c>
      <c r="AB43" s="1"/>
      <c r="AC43" s="1"/>
      <c r="AD43" s="1"/>
      <c r="AE43" s="1"/>
      <c r="AF43" s="1"/>
      <c r="AG43" s="1"/>
      <c r="AH43" s="1" t="s">
        <v>54</v>
      </c>
      <c r="AI43" s="1"/>
      <c r="AJ43" s="1" t="s">
        <v>70</v>
      </c>
      <c r="AK43" s="1"/>
      <c r="AL43" s="1"/>
      <c r="AM43" s="1"/>
      <c r="AN43" s="1"/>
      <c r="AO43" s="1"/>
      <c r="AP43" s="1"/>
    </row>
    <row r="44" spans="1:42">
      <c r="A44" s="2">
        <v>45343.901423611111</v>
      </c>
      <c r="B44" s="1" t="s">
        <v>420</v>
      </c>
      <c r="C44" s="1" t="s">
        <v>37</v>
      </c>
      <c r="D44" s="1" t="s">
        <v>421</v>
      </c>
      <c r="E44" s="1"/>
      <c r="F44" s="1" t="s">
        <v>422</v>
      </c>
      <c r="G44" s="1"/>
      <c r="H44" s="1"/>
      <c r="I44" s="1"/>
      <c r="J44" s="1" t="s">
        <v>60</v>
      </c>
      <c r="K44" s="1" t="s">
        <v>41</v>
      </c>
      <c r="L44" s="1" t="s">
        <v>42</v>
      </c>
      <c r="M44" s="1" t="s">
        <v>43</v>
      </c>
      <c r="N44" s="1" t="s">
        <v>87</v>
      </c>
      <c r="O44" s="1" t="s">
        <v>104</v>
      </c>
      <c r="P44" s="1">
        <v>2</v>
      </c>
      <c r="Q44" s="1" t="s">
        <v>76</v>
      </c>
      <c r="R44" s="1" t="s">
        <v>63</v>
      </c>
      <c r="S44" s="1">
        <v>9098600346</v>
      </c>
      <c r="T44" s="1" t="s">
        <v>423</v>
      </c>
      <c r="U44" s="1" t="s">
        <v>424</v>
      </c>
      <c r="V44" s="1" t="s">
        <v>48</v>
      </c>
      <c r="W44" s="1"/>
      <c r="X44" s="1"/>
      <c r="Y44" s="1"/>
      <c r="Z44" s="1"/>
      <c r="AA44" s="1" t="s">
        <v>69</v>
      </c>
      <c r="AB44" s="1"/>
      <c r="AC44" s="1"/>
      <c r="AD44" s="1"/>
      <c r="AE44" s="1"/>
      <c r="AF44" s="1"/>
      <c r="AG44" s="1"/>
      <c r="AH44" s="1" t="s">
        <v>54</v>
      </c>
      <c r="AI44" s="1"/>
      <c r="AJ44" s="1" t="s">
        <v>70</v>
      </c>
      <c r="AK44" s="1"/>
      <c r="AL44" s="1"/>
      <c r="AM44" s="1"/>
      <c r="AN44" s="1"/>
      <c r="AO44" s="1"/>
      <c r="AP44" s="1"/>
    </row>
    <row r="45" spans="1:42">
      <c r="A45" s="2">
        <v>45317.790625000001</v>
      </c>
      <c r="B45" s="1" t="s">
        <v>425</v>
      </c>
      <c r="C45" s="1" t="s">
        <v>37</v>
      </c>
      <c r="D45" s="1" t="s">
        <v>426</v>
      </c>
      <c r="E45" s="1"/>
      <c r="F45" s="3" t="s">
        <v>427</v>
      </c>
      <c r="G45" s="3" t="s">
        <v>428</v>
      </c>
      <c r="H45" s="1"/>
      <c r="I45" s="1"/>
      <c r="J45" s="1" t="s">
        <v>60</v>
      </c>
      <c r="K45" s="1" t="s">
        <v>41</v>
      </c>
      <c r="L45" s="1" t="s">
        <v>178</v>
      </c>
      <c r="M45" s="1" t="s">
        <v>43</v>
      </c>
      <c r="N45" s="1" t="s">
        <v>213</v>
      </c>
      <c r="O45" s="1"/>
      <c r="P45" s="1">
        <v>3</v>
      </c>
      <c r="Q45" s="1" t="s">
        <v>45</v>
      </c>
      <c r="R45" s="1" t="s">
        <v>45</v>
      </c>
      <c r="S45" s="1">
        <v>8065145156</v>
      </c>
      <c r="T45" s="1" t="s">
        <v>429</v>
      </c>
      <c r="U45" s="1" t="s">
        <v>430</v>
      </c>
      <c r="V45" s="1" t="s">
        <v>66</v>
      </c>
      <c r="W45" s="1" t="s">
        <v>217</v>
      </c>
      <c r="X45" s="1" t="s">
        <v>431</v>
      </c>
      <c r="Y45" s="1">
        <v>3711931</v>
      </c>
      <c r="Z45" s="1" t="s">
        <v>430</v>
      </c>
      <c r="AA45" s="1" t="s">
        <v>49</v>
      </c>
      <c r="AB45" s="1" t="s">
        <v>432</v>
      </c>
      <c r="AC45" s="1">
        <v>100</v>
      </c>
      <c r="AD45" s="1" t="s">
        <v>433</v>
      </c>
      <c r="AE45" s="1" t="s">
        <v>434</v>
      </c>
      <c r="AF45" s="1" t="s">
        <v>429</v>
      </c>
      <c r="AG45" s="1"/>
      <c r="AH45" s="1" t="s">
        <v>54</v>
      </c>
      <c r="AI45" s="1"/>
      <c r="AJ45" s="1"/>
      <c r="AK45" s="1"/>
      <c r="AL45" s="1"/>
      <c r="AM45" s="1"/>
      <c r="AN45" s="1"/>
      <c r="AO45" s="1"/>
      <c r="AP45" s="1"/>
    </row>
    <row r="46" spans="1:42">
      <c r="A46" s="2">
        <v>45328.425810185188</v>
      </c>
      <c r="B46" s="1" t="s">
        <v>435</v>
      </c>
      <c r="C46" s="1" t="s">
        <v>37</v>
      </c>
      <c r="D46" s="1" t="s">
        <v>436</v>
      </c>
      <c r="E46" s="1"/>
      <c r="F46" s="1"/>
      <c r="G46" s="3" t="s">
        <v>437</v>
      </c>
      <c r="H46" s="1"/>
      <c r="I46" s="1"/>
      <c r="J46" s="1" t="s">
        <v>60</v>
      </c>
      <c r="K46" s="1" t="s">
        <v>41</v>
      </c>
      <c r="L46" s="1" t="s">
        <v>42</v>
      </c>
      <c r="M46" s="1" t="s">
        <v>43</v>
      </c>
      <c r="N46" s="1" t="s">
        <v>179</v>
      </c>
      <c r="O46" s="1" t="s">
        <v>62</v>
      </c>
      <c r="P46" s="1">
        <v>1</v>
      </c>
      <c r="Q46" s="1" t="s">
        <v>76</v>
      </c>
      <c r="R46" s="1" t="s">
        <v>76</v>
      </c>
      <c r="S46" s="1">
        <v>9058922353</v>
      </c>
      <c r="T46" s="1" t="s">
        <v>438</v>
      </c>
      <c r="U46" s="1" t="s">
        <v>439</v>
      </c>
      <c r="V46" s="1" t="s">
        <v>66</v>
      </c>
      <c r="W46" s="1" t="s">
        <v>217</v>
      </c>
      <c r="X46" s="1" t="s">
        <v>440</v>
      </c>
      <c r="Y46" s="1">
        <v>7069067</v>
      </c>
      <c r="Z46" s="1" t="s">
        <v>439</v>
      </c>
      <c r="AA46" s="1" t="s">
        <v>69</v>
      </c>
      <c r="AB46" s="1"/>
      <c r="AC46" s="1"/>
      <c r="AD46" s="1"/>
      <c r="AE46" s="1"/>
      <c r="AF46" s="1"/>
      <c r="AG46" s="1"/>
      <c r="AH46" s="1" t="s">
        <v>54</v>
      </c>
      <c r="AI46" s="1"/>
      <c r="AJ46" s="1" t="s">
        <v>82</v>
      </c>
      <c r="AK46" s="1"/>
      <c r="AL46" s="1"/>
      <c r="AM46" s="1"/>
      <c r="AN46" s="1"/>
      <c r="AO46" s="1"/>
      <c r="AP46" s="1"/>
    </row>
    <row r="47" spans="1:42">
      <c r="A47" s="1" t="s">
        <v>441</v>
      </c>
      <c r="B47" s="1" t="s">
        <v>442</v>
      </c>
      <c r="C47" s="1" t="s">
        <v>37</v>
      </c>
      <c r="D47" s="1" t="s">
        <v>443</v>
      </c>
      <c r="E47" s="1"/>
      <c r="F47" s="3" t="s">
        <v>444</v>
      </c>
      <c r="G47" s="1"/>
      <c r="H47" s="1"/>
      <c r="I47" s="1"/>
      <c r="J47" s="1" t="s">
        <v>40</v>
      </c>
      <c r="K47" s="1" t="s">
        <v>74</v>
      </c>
      <c r="L47" s="1" t="s">
        <v>42</v>
      </c>
      <c r="M47" s="1" t="s">
        <v>102</v>
      </c>
      <c r="N47" s="1" t="s">
        <v>445</v>
      </c>
      <c r="O47" s="1" t="s">
        <v>256</v>
      </c>
      <c r="P47" s="1">
        <v>2</v>
      </c>
      <c r="Q47" s="1" t="s">
        <v>63</v>
      </c>
      <c r="R47" s="1" t="s">
        <v>76</v>
      </c>
      <c r="S47" s="1">
        <v>9050977201</v>
      </c>
      <c r="T47" s="1" t="s">
        <v>446</v>
      </c>
      <c r="U47" s="1" t="s">
        <v>447</v>
      </c>
      <c r="V47" s="1" t="s">
        <v>66</v>
      </c>
      <c r="W47" s="1" t="s">
        <v>448</v>
      </c>
      <c r="X47" s="1" t="s">
        <v>449</v>
      </c>
      <c r="Y47" s="1">
        <v>101476</v>
      </c>
      <c r="Z47" s="1" t="s">
        <v>447</v>
      </c>
      <c r="AA47" s="1" t="s">
        <v>49</v>
      </c>
      <c r="AB47" s="1" t="s">
        <v>450</v>
      </c>
      <c r="AC47" s="1">
        <v>30</v>
      </c>
      <c r="AD47" s="1" t="s">
        <v>451</v>
      </c>
      <c r="AE47" s="1" t="s">
        <v>452</v>
      </c>
      <c r="AF47" s="1" t="s">
        <v>453</v>
      </c>
      <c r="AG47" s="1"/>
      <c r="AH47" s="1" t="s">
        <v>54</v>
      </c>
      <c r="AI47" s="1"/>
      <c r="AJ47" s="1" t="s">
        <v>70</v>
      </c>
      <c r="AK47" s="1"/>
      <c r="AL47" s="1"/>
      <c r="AM47" s="1"/>
      <c r="AN47" s="1"/>
      <c r="AO47" s="1"/>
      <c r="AP47" s="1"/>
    </row>
    <row r="48" spans="1:42">
      <c r="A48" s="2">
        <v>45334.57271990741</v>
      </c>
      <c r="B48" s="1" t="s">
        <v>454</v>
      </c>
      <c r="C48" s="1" t="s">
        <v>37</v>
      </c>
      <c r="D48" s="1" t="s">
        <v>455</v>
      </c>
      <c r="E48" s="1"/>
      <c r="F48" s="1" t="s">
        <v>456</v>
      </c>
      <c r="G48" s="1" t="s">
        <v>456</v>
      </c>
      <c r="H48" s="1"/>
      <c r="I48" s="1"/>
      <c r="J48" s="1" t="s">
        <v>60</v>
      </c>
      <c r="K48" s="1" t="s">
        <v>41</v>
      </c>
      <c r="L48" s="1" t="s">
        <v>42</v>
      </c>
      <c r="M48" s="1" t="s">
        <v>43</v>
      </c>
      <c r="N48" s="1" t="s">
        <v>87</v>
      </c>
      <c r="O48" s="1" t="s">
        <v>62</v>
      </c>
      <c r="P48" s="1">
        <v>1</v>
      </c>
      <c r="Q48" s="1" t="s">
        <v>88</v>
      </c>
      <c r="R48" s="1" t="s">
        <v>63</v>
      </c>
      <c r="S48" s="1">
        <v>8023833380</v>
      </c>
      <c r="T48" s="1" t="s">
        <v>457</v>
      </c>
      <c r="U48" s="1" t="s">
        <v>458</v>
      </c>
      <c r="V48" s="1" t="s">
        <v>48</v>
      </c>
      <c r="W48" s="1"/>
      <c r="X48" s="1"/>
      <c r="Y48" s="1"/>
      <c r="Z48" s="1"/>
      <c r="AA48" s="1" t="s">
        <v>69</v>
      </c>
      <c r="AB48" s="1"/>
      <c r="AC48" s="1"/>
      <c r="AD48" s="1"/>
      <c r="AE48" s="1"/>
      <c r="AF48" s="1"/>
      <c r="AG48" s="1"/>
      <c r="AH48" s="1" t="s">
        <v>54</v>
      </c>
      <c r="AI48" s="1"/>
      <c r="AJ48" s="1" t="s">
        <v>70</v>
      </c>
      <c r="AK48" s="1"/>
      <c r="AL48" s="1"/>
      <c r="AM48" s="1"/>
      <c r="AN48" s="1"/>
      <c r="AO48" s="1"/>
      <c r="AP48" s="1"/>
    </row>
    <row r="49" spans="1:42" ht="56.1">
      <c r="A49" s="1" t="s">
        <v>459</v>
      </c>
      <c r="B49" s="1" t="s">
        <v>460</v>
      </c>
      <c r="C49" s="1" t="s">
        <v>37</v>
      </c>
      <c r="D49" s="1" t="s">
        <v>461</v>
      </c>
      <c r="E49" s="1"/>
      <c r="F49" s="3" t="s">
        <v>462</v>
      </c>
      <c r="G49" s="3" t="s">
        <v>463</v>
      </c>
      <c r="H49" s="1"/>
      <c r="I49" s="1"/>
      <c r="J49" s="1" t="s">
        <v>60</v>
      </c>
      <c r="K49" s="1" t="s">
        <v>41</v>
      </c>
      <c r="L49" s="1" t="s">
        <v>178</v>
      </c>
      <c r="M49" s="1" t="s">
        <v>43</v>
      </c>
      <c r="N49" s="1" t="s">
        <v>213</v>
      </c>
      <c r="O49" s="1" t="s">
        <v>104</v>
      </c>
      <c r="P49" s="1">
        <v>2</v>
      </c>
      <c r="Q49" s="1" t="s">
        <v>88</v>
      </c>
      <c r="R49" s="1" t="s">
        <v>63</v>
      </c>
      <c r="S49" s="1">
        <v>9013006619</v>
      </c>
      <c r="T49" s="1" t="s">
        <v>464</v>
      </c>
      <c r="U49" s="1" t="s">
        <v>465</v>
      </c>
      <c r="V49" s="1" t="s">
        <v>66</v>
      </c>
      <c r="W49" s="1" t="s">
        <v>466</v>
      </c>
      <c r="X49" s="1" t="s">
        <v>467</v>
      </c>
      <c r="Y49" s="1">
        <v>1179849</v>
      </c>
      <c r="Z49" s="1" t="s">
        <v>465</v>
      </c>
      <c r="AA49" s="1" t="s">
        <v>69</v>
      </c>
      <c r="AB49" s="1"/>
      <c r="AC49" s="1"/>
      <c r="AD49" s="1"/>
      <c r="AE49" s="1"/>
      <c r="AF49" s="1"/>
      <c r="AG49" s="1"/>
      <c r="AH49" s="1" t="s">
        <v>54</v>
      </c>
      <c r="AI49" s="4" t="s">
        <v>468</v>
      </c>
      <c r="AJ49" s="1"/>
      <c r="AK49" s="1"/>
      <c r="AL49" s="1"/>
      <c r="AM49" s="1"/>
      <c r="AN49" s="1"/>
      <c r="AO49" s="1"/>
      <c r="AP49" s="1"/>
    </row>
    <row r="50" spans="1:42">
      <c r="A50" s="2">
        <v>45318.448275462964</v>
      </c>
      <c r="B50" s="1" t="s">
        <v>469</v>
      </c>
      <c r="C50" s="1" t="s">
        <v>37</v>
      </c>
      <c r="D50" s="1" t="s">
        <v>470</v>
      </c>
      <c r="E50" s="1"/>
      <c r="F50" s="3" t="s">
        <v>471</v>
      </c>
      <c r="G50" s="3" t="s">
        <v>472</v>
      </c>
      <c r="H50" s="1"/>
      <c r="I50" s="1"/>
      <c r="J50" s="1" t="s">
        <v>60</v>
      </c>
      <c r="K50" s="1" t="s">
        <v>41</v>
      </c>
      <c r="L50" s="1" t="s">
        <v>178</v>
      </c>
      <c r="M50" s="1" t="s">
        <v>43</v>
      </c>
      <c r="N50" s="1" t="s">
        <v>61</v>
      </c>
      <c r="O50" s="1" t="s">
        <v>146</v>
      </c>
      <c r="P50" s="1">
        <v>2</v>
      </c>
      <c r="Q50" s="1" t="s">
        <v>88</v>
      </c>
      <c r="R50" s="1" t="s">
        <v>63</v>
      </c>
      <c r="S50" s="1">
        <v>8039909791</v>
      </c>
      <c r="T50" s="1" t="s">
        <v>473</v>
      </c>
      <c r="U50" s="1" t="s">
        <v>474</v>
      </c>
      <c r="V50" s="1" t="s">
        <v>48</v>
      </c>
      <c r="W50" s="1"/>
      <c r="X50" s="1"/>
      <c r="Y50" s="1"/>
      <c r="Z50" s="1"/>
      <c r="AA50" s="1" t="s">
        <v>69</v>
      </c>
      <c r="AB50" s="1"/>
      <c r="AC50" s="1"/>
      <c r="AD50" s="1"/>
      <c r="AE50" s="1"/>
      <c r="AF50" s="1"/>
      <c r="AG50" s="1"/>
      <c r="AH50" s="1" t="s">
        <v>69</v>
      </c>
      <c r="AI50" s="1"/>
      <c r="AJ50" s="1"/>
      <c r="AK50" s="1"/>
      <c r="AL50" s="1"/>
      <c r="AM50" s="1"/>
      <c r="AN50" s="1"/>
      <c r="AO50" s="1"/>
      <c r="AP50" s="1"/>
    </row>
    <row r="51" spans="1:42">
      <c r="A51" s="2">
        <v>45335.483124999999</v>
      </c>
      <c r="B51" s="1" t="s">
        <v>475</v>
      </c>
      <c r="C51" s="1" t="s">
        <v>37</v>
      </c>
      <c r="D51" s="1" t="s">
        <v>476</v>
      </c>
      <c r="E51" s="1"/>
      <c r="F51" s="3" t="s">
        <v>477</v>
      </c>
      <c r="G51" s="3" t="s">
        <v>478</v>
      </c>
      <c r="H51" s="1"/>
      <c r="I51" s="1"/>
      <c r="J51" s="1" t="s">
        <v>60</v>
      </c>
      <c r="K51" s="1" t="s">
        <v>41</v>
      </c>
      <c r="L51" s="1" t="s">
        <v>42</v>
      </c>
      <c r="M51" s="1" t="s">
        <v>43</v>
      </c>
      <c r="N51" s="1" t="s">
        <v>61</v>
      </c>
      <c r="O51" s="1"/>
      <c r="P51" s="1">
        <v>2</v>
      </c>
      <c r="Q51" s="1" t="s">
        <v>88</v>
      </c>
      <c r="R51" s="1" t="s">
        <v>88</v>
      </c>
      <c r="S51" s="1">
        <v>8036885044</v>
      </c>
      <c r="T51" s="1" t="s">
        <v>479</v>
      </c>
      <c r="U51" s="1" t="s">
        <v>480</v>
      </c>
      <c r="V51" s="1" t="s">
        <v>48</v>
      </c>
      <c r="W51" s="1"/>
      <c r="X51" s="1"/>
      <c r="Y51" s="1"/>
      <c r="Z51" s="1"/>
      <c r="AA51" s="1" t="s">
        <v>49</v>
      </c>
      <c r="AB51" s="1" t="s">
        <v>481</v>
      </c>
      <c r="AC51" s="1">
        <v>10</v>
      </c>
      <c r="AD51" s="1" t="s">
        <v>482</v>
      </c>
      <c r="AE51" s="1" t="s">
        <v>483</v>
      </c>
      <c r="AF51" s="1" t="s">
        <v>484</v>
      </c>
      <c r="AG51" s="1"/>
      <c r="AH51" s="1" t="s">
        <v>54</v>
      </c>
      <c r="AI51" s="1"/>
      <c r="AJ51" s="1" t="s">
        <v>70</v>
      </c>
      <c r="AK51" s="1"/>
      <c r="AL51" s="1"/>
      <c r="AM51" s="1"/>
      <c r="AN51" s="1"/>
      <c r="AO51" s="1"/>
      <c r="AP51" s="1"/>
    </row>
    <row r="52" spans="1:42" ht="195.95">
      <c r="A52" s="2">
        <v>45332.009560185186</v>
      </c>
      <c r="B52" s="1" t="s">
        <v>485</v>
      </c>
      <c r="C52" s="1" t="s">
        <v>37</v>
      </c>
      <c r="D52" s="1" t="s">
        <v>486</v>
      </c>
      <c r="E52" s="1" t="s">
        <v>487</v>
      </c>
      <c r="F52" s="3" t="s">
        <v>488</v>
      </c>
      <c r="G52" s="1"/>
      <c r="H52" s="1"/>
      <c r="I52" s="1"/>
      <c r="J52" s="1" t="s">
        <v>40</v>
      </c>
      <c r="K52" s="1" t="s">
        <v>204</v>
      </c>
      <c r="L52" s="1" t="s">
        <v>229</v>
      </c>
      <c r="M52" s="1" t="s">
        <v>43</v>
      </c>
      <c r="N52" s="1" t="s">
        <v>276</v>
      </c>
      <c r="O52" s="1" t="s">
        <v>146</v>
      </c>
      <c r="P52" s="1">
        <v>2</v>
      </c>
      <c r="Q52" s="1" t="s">
        <v>63</v>
      </c>
      <c r="R52" s="1" t="s">
        <v>63</v>
      </c>
      <c r="S52" s="1">
        <v>9012324014</v>
      </c>
      <c r="T52" s="1" t="s">
        <v>489</v>
      </c>
      <c r="U52" s="1" t="s">
        <v>490</v>
      </c>
      <c r="V52" s="1" t="s">
        <v>66</v>
      </c>
      <c r="W52" s="1" t="s">
        <v>67</v>
      </c>
      <c r="X52" s="1" t="s">
        <v>491</v>
      </c>
      <c r="Y52" s="1">
        <v>5006568</v>
      </c>
      <c r="Z52" s="1" t="s">
        <v>492</v>
      </c>
      <c r="AA52" s="1" t="s">
        <v>69</v>
      </c>
      <c r="AB52" s="1"/>
      <c r="AC52" s="1"/>
      <c r="AD52" s="1"/>
      <c r="AE52" s="1"/>
      <c r="AF52" s="1"/>
      <c r="AG52" s="1"/>
      <c r="AH52" s="1" t="s">
        <v>54</v>
      </c>
      <c r="AI52" s="4" t="s">
        <v>493</v>
      </c>
      <c r="AJ52" s="1" t="s">
        <v>70</v>
      </c>
      <c r="AK52" s="1"/>
      <c r="AL52" s="1"/>
      <c r="AM52" s="1"/>
      <c r="AN52" s="1"/>
      <c r="AO52" s="1"/>
      <c r="AP52" s="1"/>
    </row>
    <row r="53" spans="1:42">
      <c r="A53" s="2">
        <v>45347.947905092595</v>
      </c>
      <c r="B53" s="1" t="s">
        <v>494</v>
      </c>
      <c r="C53" s="1" t="s">
        <v>37</v>
      </c>
      <c r="D53" s="1" t="s">
        <v>495</v>
      </c>
      <c r="E53" s="1"/>
      <c r="F53" s="1"/>
      <c r="G53" s="1"/>
      <c r="H53" s="1"/>
      <c r="I53" s="1"/>
      <c r="J53" s="1" t="s">
        <v>60</v>
      </c>
      <c r="K53" s="1" t="s">
        <v>74</v>
      </c>
      <c r="L53" s="1" t="s">
        <v>229</v>
      </c>
      <c r="M53" s="1" t="s">
        <v>43</v>
      </c>
      <c r="N53" s="1" t="s">
        <v>230</v>
      </c>
      <c r="O53" s="1" t="s">
        <v>104</v>
      </c>
      <c r="P53" s="1">
        <v>1</v>
      </c>
      <c r="Q53" s="1" t="s">
        <v>63</v>
      </c>
      <c r="R53" s="1" t="s">
        <v>63</v>
      </c>
      <c r="S53" s="1">
        <v>9018016494</v>
      </c>
      <c r="T53" s="1" t="s">
        <v>496</v>
      </c>
      <c r="U53" s="1" t="s">
        <v>497</v>
      </c>
      <c r="V53" s="1" t="s">
        <v>48</v>
      </c>
      <c r="W53" s="1"/>
      <c r="X53" s="1"/>
      <c r="Y53" s="1"/>
      <c r="Z53" s="1"/>
      <c r="AA53" s="1" t="s">
        <v>69</v>
      </c>
      <c r="AB53" s="1"/>
      <c r="AC53" s="1"/>
      <c r="AD53" s="1"/>
      <c r="AE53" s="1"/>
      <c r="AF53" s="1"/>
      <c r="AG53" s="1"/>
      <c r="AH53" s="1" t="s">
        <v>69</v>
      </c>
      <c r="AI53" s="1"/>
      <c r="AJ53" s="1" t="s">
        <v>82</v>
      </c>
      <c r="AK53" s="1"/>
      <c r="AL53" s="1"/>
      <c r="AM53" s="1"/>
      <c r="AN53" s="1"/>
      <c r="AO53" s="1"/>
      <c r="AP53" s="1"/>
    </row>
    <row r="54" spans="1:42">
      <c r="A54" s="2">
        <v>45326.828252314815</v>
      </c>
      <c r="B54" s="1" t="s">
        <v>498</v>
      </c>
      <c r="C54" s="1" t="s">
        <v>37</v>
      </c>
      <c r="D54" s="1" t="s">
        <v>499</v>
      </c>
      <c r="E54" s="1"/>
      <c r="F54" s="3" t="s">
        <v>500</v>
      </c>
      <c r="G54" s="3" t="s">
        <v>501</v>
      </c>
      <c r="H54" s="1"/>
      <c r="I54" s="1"/>
      <c r="J54" s="1" t="s">
        <v>60</v>
      </c>
      <c r="K54" s="1" t="s">
        <v>41</v>
      </c>
      <c r="L54" s="1" t="s">
        <v>42</v>
      </c>
      <c r="M54" s="1" t="s">
        <v>43</v>
      </c>
      <c r="N54" s="1" t="s">
        <v>179</v>
      </c>
      <c r="O54" s="1" t="s">
        <v>146</v>
      </c>
      <c r="P54" s="1">
        <v>2</v>
      </c>
      <c r="Q54" s="1" t="s">
        <v>76</v>
      </c>
      <c r="R54" s="1" t="s">
        <v>76</v>
      </c>
      <c r="S54" s="1">
        <v>8041332113</v>
      </c>
      <c r="T54" s="1" t="s">
        <v>502</v>
      </c>
      <c r="U54" s="1" t="s">
        <v>503</v>
      </c>
      <c r="V54" s="1" t="s">
        <v>66</v>
      </c>
      <c r="W54" s="1" t="s">
        <v>207</v>
      </c>
      <c r="X54" s="1">
        <v>78</v>
      </c>
      <c r="Y54" s="1">
        <v>3078520</v>
      </c>
      <c r="Z54" s="1" t="s">
        <v>503</v>
      </c>
      <c r="AA54" s="1" t="s">
        <v>49</v>
      </c>
      <c r="AB54" s="1" t="s">
        <v>504</v>
      </c>
      <c r="AC54" s="1">
        <v>15</v>
      </c>
      <c r="AD54" s="1" t="s">
        <v>505</v>
      </c>
      <c r="AE54" s="1" t="s">
        <v>506</v>
      </c>
      <c r="AF54" s="1" t="s">
        <v>507</v>
      </c>
      <c r="AG54" s="1"/>
      <c r="AH54" s="1" t="s">
        <v>54</v>
      </c>
      <c r="AI54" s="1"/>
      <c r="AJ54" s="1" t="s">
        <v>70</v>
      </c>
      <c r="AK54" s="1"/>
      <c r="AL54" s="1"/>
      <c r="AM54" s="1"/>
      <c r="AN54" s="1"/>
      <c r="AO54" s="1"/>
      <c r="AP54" s="1"/>
    </row>
    <row r="55" spans="1:42">
      <c r="A55" s="2">
        <v>45347.379386574074</v>
      </c>
      <c r="B55" s="1" t="s">
        <v>508</v>
      </c>
      <c r="C55" s="1" t="s">
        <v>37</v>
      </c>
      <c r="D55" s="1" t="s">
        <v>509</v>
      </c>
      <c r="E55" s="1"/>
      <c r="F55" s="3" t="s">
        <v>510</v>
      </c>
      <c r="G55" s="3" t="s">
        <v>511</v>
      </c>
      <c r="H55" s="1"/>
      <c r="I55" s="1"/>
      <c r="J55" s="1" t="s">
        <v>60</v>
      </c>
      <c r="K55" s="1" t="s">
        <v>41</v>
      </c>
      <c r="L55" s="1" t="s">
        <v>42</v>
      </c>
      <c r="M55" s="1" t="s">
        <v>43</v>
      </c>
      <c r="N55" s="1" t="s">
        <v>157</v>
      </c>
      <c r="O55" s="1"/>
      <c r="P55" s="1">
        <v>2</v>
      </c>
      <c r="Q55" s="1" t="s">
        <v>63</v>
      </c>
      <c r="R55" s="1" t="s">
        <v>63</v>
      </c>
      <c r="S55" s="1">
        <v>8097399486</v>
      </c>
      <c r="T55" s="1" t="s">
        <v>512</v>
      </c>
      <c r="U55" s="1" t="s">
        <v>513</v>
      </c>
      <c r="V55" s="1" t="s">
        <v>66</v>
      </c>
      <c r="W55" s="1" t="s">
        <v>79</v>
      </c>
      <c r="X55" s="1" t="s">
        <v>514</v>
      </c>
      <c r="Y55" s="1">
        <v>106975</v>
      </c>
      <c r="Z55" s="1" t="s">
        <v>513</v>
      </c>
      <c r="AA55" s="1" t="s">
        <v>49</v>
      </c>
      <c r="AB55" s="1" t="s">
        <v>515</v>
      </c>
      <c r="AC55" s="1">
        <v>60</v>
      </c>
      <c r="AD55" s="1" t="s">
        <v>516</v>
      </c>
      <c r="AE55" s="1" t="s">
        <v>517</v>
      </c>
      <c r="AF55" s="1" t="s">
        <v>512</v>
      </c>
      <c r="AG55" s="1"/>
      <c r="AH55" s="1" t="s">
        <v>54</v>
      </c>
      <c r="AI55" s="1"/>
      <c r="AJ55" s="1" t="s">
        <v>70</v>
      </c>
      <c r="AK55" s="1"/>
      <c r="AL55" s="1"/>
      <c r="AM55" s="1"/>
      <c r="AN55" s="1"/>
      <c r="AO55" s="1"/>
      <c r="AP55" s="1"/>
    </row>
    <row r="56" spans="1:42">
      <c r="A56" s="2">
        <v>45341.729351851849</v>
      </c>
      <c r="B56" s="1" t="s">
        <v>518</v>
      </c>
      <c r="C56" s="1" t="s">
        <v>37</v>
      </c>
      <c r="D56" s="1" t="s">
        <v>519</v>
      </c>
      <c r="E56" s="1"/>
      <c r="F56" s="3" t="s">
        <v>520</v>
      </c>
      <c r="G56" s="3" t="s">
        <v>521</v>
      </c>
      <c r="H56" s="1"/>
      <c r="I56" s="1"/>
      <c r="J56" s="1" t="s">
        <v>40</v>
      </c>
      <c r="K56" s="1" t="s">
        <v>204</v>
      </c>
      <c r="L56" s="1" t="s">
        <v>42</v>
      </c>
      <c r="M56" s="1" t="s">
        <v>43</v>
      </c>
      <c r="N56" s="1" t="s">
        <v>61</v>
      </c>
      <c r="O56" s="1" t="s">
        <v>146</v>
      </c>
      <c r="P56" s="1">
        <v>2</v>
      </c>
      <c r="Q56" s="1" t="s">
        <v>76</v>
      </c>
      <c r="R56" s="1" t="s">
        <v>76</v>
      </c>
      <c r="S56" s="1">
        <v>9082010387</v>
      </c>
      <c r="T56" s="1" t="s">
        <v>522</v>
      </c>
      <c r="U56" s="1" t="s">
        <v>523</v>
      </c>
      <c r="V56" s="1" t="s">
        <v>66</v>
      </c>
      <c r="W56" s="1" t="s">
        <v>217</v>
      </c>
      <c r="X56" s="1" t="s">
        <v>524</v>
      </c>
      <c r="Y56" s="1">
        <v>6786759</v>
      </c>
      <c r="Z56" s="1" t="s">
        <v>525</v>
      </c>
      <c r="AA56" s="1" t="s">
        <v>69</v>
      </c>
      <c r="AB56" s="1"/>
      <c r="AC56" s="1"/>
      <c r="AD56" s="1"/>
      <c r="AE56" s="1"/>
      <c r="AF56" s="1"/>
      <c r="AG56" s="1"/>
      <c r="AH56" s="1" t="s">
        <v>54</v>
      </c>
      <c r="AI56" s="1"/>
      <c r="AJ56" s="1" t="s">
        <v>70</v>
      </c>
      <c r="AK56" s="1"/>
      <c r="AL56" s="1"/>
      <c r="AM56" s="1"/>
      <c r="AN56" s="1"/>
      <c r="AO56" s="1"/>
      <c r="AP56" s="1"/>
    </row>
    <row r="57" spans="1:42">
      <c r="A57" s="2">
        <v>45339.88962962963</v>
      </c>
      <c r="B57" s="1" t="s">
        <v>526</v>
      </c>
      <c r="C57" s="1" t="s">
        <v>37</v>
      </c>
      <c r="D57" s="1" t="s">
        <v>527</v>
      </c>
      <c r="E57" s="1"/>
      <c r="F57" s="3" t="s">
        <v>528</v>
      </c>
      <c r="G57" s="1"/>
      <c r="H57" s="1"/>
      <c r="I57" s="1"/>
      <c r="J57" s="1" t="s">
        <v>60</v>
      </c>
      <c r="K57" s="1" t="s">
        <v>204</v>
      </c>
      <c r="L57" s="1" t="s">
        <v>229</v>
      </c>
      <c r="M57" s="1" t="s">
        <v>43</v>
      </c>
      <c r="N57" s="1" t="s">
        <v>276</v>
      </c>
      <c r="O57" s="1" t="s">
        <v>146</v>
      </c>
      <c r="P57" s="1">
        <v>2</v>
      </c>
      <c r="Q57" s="1" t="s">
        <v>63</v>
      </c>
      <c r="R57" s="1" t="s">
        <v>76</v>
      </c>
      <c r="S57" s="1">
        <v>8015595639</v>
      </c>
      <c r="T57" s="1" t="s">
        <v>529</v>
      </c>
      <c r="U57" s="1" t="s">
        <v>530</v>
      </c>
      <c r="V57" s="1" t="s">
        <v>66</v>
      </c>
      <c r="W57" s="1" t="s">
        <v>207</v>
      </c>
      <c r="X57" s="1" t="s">
        <v>531</v>
      </c>
      <c r="Y57" s="1">
        <v>2491208</v>
      </c>
      <c r="Z57" s="1" t="s">
        <v>530</v>
      </c>
      <c r="AA57" s="1" t="s">
        <v>69</v>
      </c>
      <c r="AB57" s="1"/>
      <c r="AC57" s="1"/>
      <c r="AD57" s="1"/>
      <c r="AE57" s="1"/>
      <c r="AF57" s="1"/>
      <c r="AG57" s="1"/>
      <c r="AH57" s="1" t="s">
        <v>54</v>
      </c>
      <c r="AI57" s="1"/>
      <c r="AJ57" s="1" t="s">
        <v>70</v>
      </c>
      <c r="AK57" s="1"/>
      <c r="AL57" s="1"/>
      <c r="AM57" s="1"/>
      <c r="AN57" s="1"/>
      <c r="AO57" s="1"/>
      <c r="AP57" s="1"/>
    </row>
    <row r="58" spans="1:42">
      <c r="A58" s="2">
        <v>45320.838680555556</v>
      </c>
      <c r="B58" s="1" t="s">
        <v>532</v>
      </c>
      <c r="C58" s="1" t="s">
        <v>37</v>
      </c>
      <c r="D58" s="1" t="s">
        <v>533</v>
      </c>
      <c r="E58" s="1"/>
      <c r="F58" s="3" t="s">
        <v>534</v>
      </c>
      <c r="G58" s="1"/>
      <c r="H58" s="1"/>
      <c r="I58" s="1"/>
      <c r="J58" s="1" t="s">
        <v>60</v>
      </c>
      <c r="K58" s="1" t="s">
        <v>41</v>
      </c>
      <c r="L58" s="1" t="s">
        <v>42</v>
      </c>
      <c r="M58" s="1" t="s">
        <v>43</v>
      </c>
      <c r="N58" s="1" t="s">
        <v>61</v>
      </c>
      <c r="O58" s="1" t="s">
        <v>535</v>
      </c>
      <c r="P58" s="1">
        <v>1</v>
      </c>
      <c r="Q58" s="1" t="s">
        <v>88</v>
      </c>
      <c r="R58" s="1" t="s">
        <v>63</v>
      </c>
      <c r="S58" s="1">
        <v>9067959463</v>
      </c>
      <c r="T58" s="1" t="s">
        <v>533</v>
      </c>
      <c r="U58" s="1" t="s">
        <v>533</v>
      </c>
      <c r="V58" s="1" t="s">
        <v>48</v>
      </c>
      <c r="W58" s="1"/>
      <c r="X58" s="1"/>
      <c r="Y58" s="1"/>
      <c r="Z58" s="1"/>
      <c r="AA58" s="1" t="s">
        <v>49</v>
      </c>
      <c r="AB58" s="1" t="s">
        <v>536</v>
      </c>
      <c r="AC58" s="1">
        <v>100</v>
      </c>
      <c r="AD58" s="1" t="s">
        <v>537</v>
      </c>
      <c r="AE58" s="1" t="s">
        <v>538</v>
      </c>
      <c r="AF58" s="1" t="s">
        <v>533</v>
      </c>
      <c r="AG58" s="1"/>
      <c r="AH58" s="1" t="s">
        <v>54</v>
      </c>
      <c r="AI58" s="1"/>
      <c r="AJ58" s="1"/>
      <c r="AK58" s="1"/>
      <c r="AL58" s="1"/>
      <c r="AM58" s="1"/>
      <c r="AN58" s="1"/>
      <c r="AO58" s="1"/>
      <c r="AP58" s="1"/>
    </row>
    <row r="59" spans="1:42">
      <c r="A59" s="2">
        <v>45301.887662037036</v>
      </c>
      <c r="B59" s="1" t="s">
        <v>539</v>
      </c>
      <c r="C59" s="1" t="s">
        <v>37</v>
      </c>
      <c r="D59" s="1" t="s">
        <v>540</v>
      </c>
      <c r="E59" s="1"/>
      <c r="F59" s="1"/>
      <c r="G59" s="1"/>
      <c r="H59" s="1"/>
      <c r="I59" s="1"/>
      <c r="J59" s="1" t="s">
        <v>60</v>
      </c>
      <c r="K59" s="1" t="s">
        <v>204</v>
      </c>
      <c r="L59" s="1" t="s">
        <v>178</v>
      </c>
      <c r="M59" s="1" t="s">
        <v>43</v>
      </c>
      <c r="N59" s="1" t="s">
        <v>44</v>
      </c>
      <c r="O59" s="1" t="s">
        <v>62</v>
      </c>
      <c r="P59" s="1">
        <v>2</v>
      </c>
      <c r="Q59" s="1" t="s">
        <v>45</v>
      </c>
      <c r="R59" s="1" t="s">
        <v>76</v>
      </c>
      <c r="S59" s="1">
        <v>9091842454</v>
      </c>
      <c r="T59" s="1" t="s">
        <v>541</v>
      </c>
      <c r="U59" s="1" t="s">
        <v>542</v>
      </c>
      <c r="V59" s="1" t="s">
        <v>66</v>
      </c>
      <c r="W59" s="1" t="s">
        <v>543</v>
      </c>
      <c r="X59" s="1" t="s">
        <v>543</v>
      </c>
      <c r="Y59" s="1">
        <v>1</v>
      </c>
      <c r="Z59" s="1" t="s">
        <v>542</v>
      </c>
      <c r="AA59" s="1" t="s">
        <v>49</v>
      </c>
      <c r="AB59" s="1" t="s">
        <v>543</v>
      </c>
      <c r="AC59" s="1">
        <v>100</v>
      </c>
      <c r="AD59" s="1" t="s">
        <v>544</v>
      </c>
      <c r="AE59" s="1" t="s">
        <v>543</v>
      </c>
      <c r="AF59" s="1" t="s">
        <v>543</v>
      </c>
      <c r="AG59" s="1"/>
      <c r="AH59" s="1" t="s">
        <v>54</v>
      </c>
      <c r="AI59" s="1"/>
      <c r="AJ59" s="1"/>
      <c r="AK59" s="1"/>
      <c r="AL59" s="1"/>
      <c r="AM59" s="1"/>
      <c r="AN59" s="1"/>
      <c r="AO59" s="1"/>
      <c r="AP59" s="1"/>
    </row>
    <row r="60" spans="1:42">
      <c r="A60" s="2">
        <v>45346.481817129628</v>
      </c>
      <c r="B60" s="1" t="s">
        <v>545</v>
      </c>
      <c r="C60" s="1" t="s">
        <v>37</v>
      </c>
      <c r="D60" s="1" t="s">
        <v>546</v>
      </c>
      <c r="E60" s="1"/>
      <c r="F60" s="1" t="s">
        <v>547</v>
      </c>
      <c r="G60" s="1"/>
      <c r="H60" s="1"/>
      <c r="I60" s="1" t="s">
        <v>548</v>
      </c>
      <c r="J60" s="1" t="s">
        <v>40</v>
      </c>
      <c r="K60" s="1" t="s">
        <v>74</v>
      </c>
      <c r="L60" s="1" t="s">
        <v>42</v>
      </c>
      <c r="M60" s="1" t="s">
        <v>43</v>
      </c>
      <c r="N60" s="1" t="s">
        <v>61</v>
      </c>
      <c r="O60" s="1"/>
      <c r="P60" s="1">
        <v>2</v>
      </c>
      <c r="Q60" s="1" t="s">
        <v>76</v>
      </c>
      <c r="R60" s="1" t="s">
        <v>63</v>
      </c>
      <c r="S60" s="1">
        <v>9029123825</v>
      </c>
      <c r="T60" s="1" t="s">
        <v>549</v>
      </c>
      <c r="U60" s="1" t="s">
        <v>550</v>
      </c>
      <c r="V60" s="1" t="s">
        <v>48</v>
      </c>
      <c r="W60" s="1"/>
      <c r="X60" s="1"/>
      <c r="Y60" s="1"/>
      <c r="Z60" s="1"/>
      <c r="AA60" s="1" t="s">
        <v>69</v>
      </c>
      <c r="AB60" s="1"/>
      <c r="AC60" s="1"/>
      <c r="AD60" s="1"/>
      <c r="AE60" s="1"/>
      <c r="AF60" s="1"/>
      <c r="AG60" s="1"/>
      <c r="AH60" s="1" t="s">
        <v>69</v>
      </c>
      <c r="AI60" s="1"/>
      <c r="AJ60" s="1" t="s">
        <v>70</v>
      </c>
      <c r="AK60" s="1"/>
      <c r="AL60" s="1"/>
      <c r="AM60" s="1"/>
      <c r="AN60" s="1"/>
      <c r="AO60" s="1"/>
      <c r="AP60" s="1"/>
    </row>
    <row r="61" spans="1:42">
      <c r="A61" s="2">
        <v>45346.945740740739</v>
      </c>
      <c r="B61" s="1" t="s">
        <v>551</v>
      </c>
      <c r="C61" s="1" t="s">
        <v>37</v>
      </c>
      <c r="D61" s="1" t="s">
        <v>552</v>
      </c>
      <c r="E61" s="1"/>
      <c r="F61" s="3" t="s">
        <v>553</v>
      </c>
      <c r="G61" s="3" t="s">
        <v>554</v>
      </c>
      <c r="H61" s="1"/>
      <c r="I61" s="1"/>
      <c r="J61" s="1" t="s">
        <v>60</v>
      </c>
      <c r="K61" s="1" t="s">
        <v>204</v>
      </c>
      <c r="L61" s="1" t="s">
        <v>42</v>
      </c>
      <c r="M61" s="1" t="s">
        <v>294</v>
      </c>
      <c r="N61" s="1" t="s">
        <v>87</v>
      </c>
      <c r="O61" s="1"/>
      <c r="P61" s="1">
        <v>2</v>
      </c>
      <c r="Q61" s="1" t="s">
        <v>76</v>
      </c>
      <c r="R61" s="1" t="s">
        <v>76</v>
      </c>
      <c r="S61" s="1">
        <v>7064516183</v>
      </c>
      <c r="T61" s="1" t="s">
        <v>555</v>
      </c>
      <c r="U61" s="1" t="s">
        <v>556</v>
      </c>
      <c r="V61" s="1" t="s">
        <v>48</v>
      </c>
      <c r="W61" s="1"/>
      <c r="X61" s="1"/>
      <c r="Y61" s="1"/>
      <c r="Z61" s="1"/>
      <c r="AA61" s="1" t="s">
        <v>49</v>
      </c>
      <c r="AB61" s="1" t="s">
        <v>557</v>
      </c>
      <c r="AC61" s="1">
        <v>20</v>
      </c>
      <c r="AD61" s="1">
        <v>6360822</v>
      </c>
      <c r="AE61" s="1" t="s">
        <v>558</v>
      </c>
      <c r="AF61" s="1" t="s">
        <v>559</v>
      </c>
      <c r="AG61" s="1"/>
      <c r="AH61" s="1" t="s">
        <v>54</v>
      </c>
      <c r="AI61" s="1"/>
      <c r="AJ61" s="1" t="s">
        <v>70</v>
      </c>
      <c r="AK61" s="1"/>
      <c r="AL61" s="1"/>
      <c r="AM61" s="1"/>
      <c r="AN61" s="1"/>
      <c r="AO61" s="1"/>
      <c r="AP61" s="1"/>
    </row>
    <row r="62" spans="1:42">
      <c r="A62" s="2">
        <v>45324.644166666665</v>
      </c>
      <c r="B62" s="1" t="s">
        <v>560</v>
      </c>
      <c r="C62" s="1" t="s">
        <v>37</v>
      </c>
      <c r="D62" s="1" t="s">
        <v>561</v>
      </c>
      <c r="E62" s="1"/>
      <c r="F62" s="3" t="s">
        <v>562</v>
      </c>
      <c r="G62" s="1"/>
      <c r="H62" s="1"/>
      <c r="I62" s="1"/>
      <c r="J62" s="1" t="s">
        <v>60</v>
      </c>
      <c r="K62" s="1" t="s">
        <v>41</v>
      </c>
      <c r="L62" s="1" t="s">
        <v>42</v>
      </c>
      <c r="M62" s="1" t="s">
        <v>43</v>
      </c>
      <c r="N62" s="1" t="s">
        <v>157</v>
      </c>
      <c r="O62" s="1" t="s">
        <v>62</v>
      </c>
      <c r="P62" s="1">
        <v>2</v>
      </c>
      <c r="Q62" s="1" t="s">
        <v>63</v>
      </c>
      <c r="R62" s="1" t="s">
        <v>63</v>
      </c>
      <c r="S62" s="1">
        <v>9016916776</v>
      </c>
      <c r="T62" s="1" t="s">
        <v>563</v>
      </c>
      <c r="U62" s="1" t="s">
        <v>564</v>
      </c>
      <c r="V62" s="1" t="s">
        <v>66</v>
      </c>
      <c r="W62" s="1" t="s">
        <v>565</v>
      </c>
      <c r="X62" s="1" t="s">
        <v>566</v>
      </c>
      <c r="Y62" s="1">
        <v>20769</v>
      </c>
      <c r="Z62" s="1" t="s">
        <v>564</v>
      </c>
      <c r="AA62" s="1" t="s">
        <v>69</v>
      </c>
      <c r="AB62" s="1"/>
      <c r="AC62" s="1"/>
      <c r="AD62" s="1"/>
      <c r="AE62" s="1"/>
      <c r="AF62" s="1"/>
      <c r="AG62" s="1"/>
      <c r="AH62" s="1" t="s">
        <v>54</v>
      </c>
      <c r="AI62" s="1"/>
      <c r="AJ62" s="1" t="s">
        <v>70</v>
      </c>
      <c r="AK62" s="1"/>
      <c r="AL62" s="1"/>
      <c r="AM62" s="1"/>
      <c r="AN62" s="1"/>
      <c r="AO62" s="1"/>
      <c r="AP62" s="1"/>
    </row>
    <row r="63" spans="1:42">
      <c r="A63" s="2">
        <v>45344.790659722225</v>
      </c>
      <c r="B63" s="1" t="s">
        <v>567</v>
      </c>
      <c r="C63" s="1" t="s">
        <v>37</v>
      </c>
      <c r="D63" s="1" t="s">
        <v>568</v>
      </c>
      <c r="E63" s="1" t="s">
        <v>569</v>
      </c>
      <c r="F63" s="3" t="s">
        <v>570</v>
      </c>
      <c r="G63" s="3" t="s">
        <v>571</v>
      </c>
      <c r="H63" s="3" t="s">
        <v>572</v>
      </c>
      <c r="I63" s="1"/>
      <c r="J63" s="1" t="s">
        <v>60</v>
      </c>
      <c r="K63" s="1" t="s">
        <v>204</v>
      </c>
      <c r="L63" s="1" t="s">
        <v>42</v>
      </c>
      <c r="M63" s="1" t="s">
        <v>294</v>
      </c>
      <c r="N63" s="1" t="s">
        <v>213</v>
      </c>
      <c r="O63" s="1"/>
      <c r="P63" s="1">
        <v>2</v>
      </c>
      <c r="Q63" s="1" t="s">
        <v>45</v>
      </c>
      <c r="R63" s="1" t="s">
        <v>88</v>
      </c>
      <c r="S63" s="1">
        <v>8069051752</v>
      </c>
      <c r="T63" s="1" t="s">
        <v>573</v>
      </c>
      <c r="U63" s="1" t="s">
        <v>574</v>
      </c>
      <c r="V63" s="1" t="s">
        <v>66</v>
      </c>
      <c r="W63" s="1" t="s">
        <v>67</v>
      </c>
      <c r="X63" s="1" t="s">
        <v>575</v>
      </c>
      <c r="Y63" s="1">
        <v>3724366</v>
      </c>
      <c r="Z63" s="1" t="s">
        <v>574</v>
      </c>
      <c r="AA63" s="1" t="s">
        <v>49</v>
      </c>
      <c r="AB63" s="1" t="s">
        <v>576</v>
      </c>
      <c r="AC63" s="1">
        <v>30</v>
      </c>
      <c r="AD63" s="1" t="s">
        <v>577</v>
      </c>
      <c r="AE63" s="1" t="s">
        <v>578</v>
      </c>
      <c r="AF63" s="1" t="s">
        <v>573</v>
      </c>
      <c r="AG63" s="1" t="s">
        <v>579</v>
      </c>
      <c r="AH63" s="1" t="s">
        <v>54</v>
      </c>
      <c r="AI63" s="1"/>
      <c r="AJ63" s="1" t="s">
        <v>55</v>
      </c>
      <c r="AK63" s="1"/>
      <c r="AL63" s="1"/>
      <c r="AM63" s="1"/>
      <c r="AN63" s="1"/>
      <c r="AO63" s="1"/>
      <c r="AP63" s="1"/>
    </row>
    <row r="64" spans="1:42">
      <c r="A64" s="2">
        <v>45319.997743055559</v>
      </c>
      <c r="B64" s="1" t="s">
        <v>580</v>
      </c>
      <c r="C64" s="1" t="s">
        <v>37</v>
      </c>
      <c r="D64" s="1" t="s">
        <v>581</v>
      </c>
      <c r="E64" s="1"/>
      <c r="F64" s="3" t="s">
        <v>582</v>
      </c>
      <c r="G64" s="3" t="s">
        <v>583</v>
      </c>
      <c r="H64" s="1"/>
      <c r="I64" s="1"/>
      <c r="J64" s="1" t="s">
        <v>60</v>
      </c>
      <c r="K64" s="1" t="s">
        <v>41</v>
      </c>
      <c r="L64" s="1" t="s">
        <v>42</v>
      </c>
      <c r="M64" s="1" t="s">
        <v>43</v>
      </c>
      <c r="N64" s="1" t="s">
        <v>61</v>
      </c>
      <c r="O64" s="1" t="s">
        <v>62</v>
      </c>
      <c r="P64" s="1">
        <v>2</v>
      </c>
      <c r="Q64" s="1" t="s">
        <v>76</v>
      </c>
      <c r="R64" s="1" t="s">
        <v>76</v>
      </c>
      <c r="S64" s="1">
        <v>9012964423</v>
      </c>
      <c r="T64" s="1" t="s">
        <v>584</v>
      </c>
      <c r="U64" s="1" t="s">
        <v>585</v>
      </c>
      <c r="V64" s="1" t="s">
        <v>66</v>
      </c>
      <c r="W64" s="1" t="s">
        <v>79</v>
      </c>
      <c r="X64" s="1" t="s">
        <v>586</v>
      </c>
      <c r="Y64" s="1">
        <v>271307</v>
      </c>
      <c r="Z64" s="1" t="s">
        <v>587</v>
      </c>
      <c r="AA64" s="1" t="s">
        <v>69</v>
      </c>
      <c r="AB64" s="1"/>
      <c r="AC64" s="1"/>
      <c r="AD64" s="1"/>
      <c r="AE64" s="1"/>
      <c r="AF64" s="1"/>
      <c r="AG64" s="1"/>
      <c r="AH64" s="1" t="s">
        <v>54</v>
      </c>
      <c r="AI64" s="1" t="s">
        <v>588</v>
      </c>
      <c r="AJ64" s="1"/>
      <c r="AK64" s="1"/>
      <c r="AL64" s="1"/>
      <c r="AM64" s="1"/>
      <c r="AN64" s="1"/>
      <c r="AO64" s="1"/>
      <c r="AP64" s="1"/>
    </row>
    <row r="65" spans="1:42">
      <c r="A65" s="2">
        <v>45330.476527777777</v>
      </c>
      <c r="B65" s="1" t="s">
        <v>589</v>
      </c>
      <c r="C65" s="1" t="s">
        <v>37</v>
      </c>
      <c r="D65" s="1" t="s">
        <v>590</v>
      </c>
      <c r="E65" s="1" t="s">
        <v>591</v>
      </c>
      <c r="F65" s="3" t="s">
        <v>592</v>
      </c>
      <c r="G65" s="1"/>
      <c r="H65" s="3" t="s">
        <v>593</v>
      </c>
      <c r="I65" s="1"/>
      <c r="J65" s="1" t="s">
        <v>60</v>
      </c>
      <c r="K65" s="1" t="s">
        <v>204</v>
      </c>
      <c r="L65" s="1" t="s">
        <v>42</v>
      </c>
      <c r="M65" s="1" t="s">
        <v>43</v>
      </c>
      <c r="N65" s="1" t="s">
        <v>44</v>
      </c>
      <c r="O65" s="1" t="s">
        <v>62</v>
      </c>
      <c r="P65" s="1">
        <v>2</v>
      </c>
      <c r="Q65" s="1" t="s">
        <v>63</v>
      </c>
      <c r="R65" s="1" t="s">
        <v>76</v>
      </c>
      <c r="S65" s="1">
        <v>8065058018</v>
      </c>
      <c r="T65" s="1" t="s">
        <v>594</v>
      </c>
      <c r="U65" s="1" t="s">
        <v>595</v>
      </c>
      <c r="V65" s="1" t="s">
        <v>48</v>
      </c>
      <c r="W65" s="1"/>
      <c r="X65" s="1"/>
      <c r="Y65" s="1"/>
      <c r="Z65" s="1"/>
      <c r="AA65" s="1" t="s">
        <v>69</v>
      </c>
      <c r="AB65" s="1"/>
      <c r="AC65" s="1"/>
      <c r="AD65" s="1"/>
      <c r="AE65" s="1"/>
      <c r="AF65" s="1"/>
      <c r="AG65" s="1"/>
      <c r="AH65" s="1" t="s">
        <v>54</v>
      </c>
      <c r="AI65" s="1" t="s">
        <v>596</v>
      </c>
      <c r="AJ65" s="1" t="s">
        <v>55</v>
      </c>
      <c r="AK65" s="1"/>
      <c r="AL65" s="1"/>
      <c r="AM65" s="1"/>
      <c r="AN65" s="1"/>
      <c r="AO65" s="1"/>
      <c r="AP65" s="1"/>
    </row>
    <row r="66" spans="1:42">
      <c r="A66" s="2">
        <v>45329.10533564815</v>
      </c>
      <c r="B66" s="1" t="s">
        <v>597</v>
      </c>
      <c r="C66" s="1" t="s">
        <v>37</v>
      </c>
      <c r="D66" s="1" t="s">
        <v>598</v>
      </c>
      <c r="E66" s="1"/>
      <c r="F66" s="1" t="s">
        <v>599</v>
      </c>
      <c r="G66" s="1" t="s">
        <v>600</v>
      </c>
      <c r="H66" s="1"/>
      <c r="I66" s="1" t="s">
        <v>601</v>
      </c>
      <c r="J66" s="1" t="s">
        <v>60</v>
      </c>
      <c r="K66" s="1" t="s">
        <v>204</v>
      </c>
      <c r="L66" s="1" t="s">
        <v>42</v>
      </c>
      <c r="M66" s="1" t="s">
        <v>43</v>
      </c>
      <c r="N66" s="1" t="s">
        <v>61</v>
      </c>
      <c r="O66" s="1"/>
      <c r="P66" s="1">
        <v>2</v>
      </c>
      <c r="Q66" s="1" t="s">
        <v>88</v>
      </c>
      <c r="R66" s="1" t="s">
        <v>63</v>
      </c>
      <c r="S66" s="1">
        <v>9084705274</v>
      </c>
      <c r="T66" s="1" t="s">
        <v>602</v>
      </c>
      <c r="U66" s="1" t="s">
        <v>603</v>
      </c>
      <c r="V66" s="1" t="s">
        <v>66</v>
      </c>
      <c r="W66" s="1" t="s">
        <v>79</v>
      </c>
      <c r="X66" s="1" t="s">
        <v>604</v>
      </c>
      <c r="Y66" s="1">
        <v>4507689</v>
      </c>
      <c r="Z66" s="1" t="s">
        <v>603</v>
      </c>
      <c r="AA66" s="1" t="s">
        <v>49</v>
      </c>
      <c r="AB66" s="1" t="s">
        <v>605</v>
      </c>
      <c r="AC66" s="1">
        <v>20</v>
      </c>
      <c r="AD66" s="1">
        <v>4640841</v>
      </c>
      <c r="AE66" s="1" t="s">
        <v>606</v>
      </c>
      <c r="AF66" s="1" t="s">
        <v>602</v>
      </c>
      <c r="AG66" s="1"/>
      <c r="AH66" s="1" t="s">
        <v>54</v>
      </c>
      <c r="AI66" s="1"/>
      <c r="AJ66" s="1" t="s">
        <v>70</v>
      </c>
      <c r="AK66" s="1"/>
      <c r="AL66" s="1"/>
      <c r="AM66" s="1"/>
      <c r="AN66" s="1"/>
      <c r="AO66" s="1"/>
      <c r="AP66" s="1"/>
    </row>
    <row r="67" spans="1:42">
      <c r="A67" s="2">
        <v>45347.76425925926</v>
      </c>
      <c r="B67" s="1" t="s">
        <v>607</v>
      </c>
      <c r="C67" s="1" t="s">
        <v>37</v>
      </c>
      <c r="D67" s="1" t="s">
        <v>608</v>
      </c>
      <c r="E67" s="1"/>
      <c r="F67" s="3" t="s">
        <v>609</v>
      </c>
      <c r="G67" s="1"/>
      <c r="H67" s="1"/>
      <c r="I67" s="1"/>
      <c r="J67" s="1" t="s">
        <v>40</v>
      </c>
      <c r="K67" s="1" t="s">
        <v>204</v>
      </c>
      <c r="L67" s="1" t="s">
        <v>42</v>
      </c>
      <c r="M67" s="1" t="s">
        <v>610</v>
      </c>
      <c r="N67" s="1" t="s">
        <v>611</v>
      </c>
      <c r="O67" s="1"/>
      <c r="P67" s="1">
        <v>4</v>
      </c>
      <c r="Q67" s="1" t="s">
        <v>63</v>
      </c>
      <c r="R67" s="1" t="s">
        <v>63</v>
      </c>
      <c r="S67" s="1">
        <v>9039347283</v>
      </c>
      <c r="T67" s="1" t="s">
        <v>612</v>
      </c>
      <c r="U67" s="1" t="s">
        <v>613</v>
      </c>
      <c r="V67" s="1" t="s">
        <v>48</v>
      </c>
      <c r="W67" s="1"/>
      <c r="X67" s="1"/>
      <c r="Y67" s="1"/>
      <c r="Z67" s="1"/>
      <c r="AA67" s="1" t="s">
        <v>49</v>
      </c>
      <c r="AB67" s="1" t="s">
        <v>614</v>
      </c>
      <c r="AC67" s="1">
        <v>20</v>
      </c>
      <c r="AD67" s="1" t="s">
        <v>615</v>
      </c>
      <c r="AE67" s="1" t="s">
        <v>616</v>
      </c>
      <c r="AF67" s="1" t="s">
        <v>617</v>
      </c>
      <c r="AG67" s="1"/>
      <c r="AH67" s="1" t="s">
        <v>54</v>
      </c>
      <c r="AI67" s="1"/>
      <c r="AJ67" s="1" t="s">
        <v>70</v>
      </c>
      <c r="AK67" s="1"/>
      <c r="AL67" s="1"/>
      <c r="AM67" s="1"/>
      <c r="AN67" s="1"/>
      <c r="AO67" s="1"/>
      <c r="AP67" s="1"/>
    </row>
    <row r="68" spans="1:42">
      <c r="A68" s="2">
        <v>45339.808611111112</v>
      </c>
      <c r="B68" s="1" t="s">
        <v>618</v>
      </c>
      <c r="C68" s="1" t="s">
        <v>37</v>
      </c>
      <c r="D68" s="1" t="s">
        <v>619</v>
      </c>
      <c r="E68" s="1"/>
      <c r="F68" s="3" t="s">
        <v>620</v>
      </c>
      <c r="G68" s="3" t="s">
        <v>621</v>
      </c>
      <c r="H68" s="1"/>
      <c r="I68" s="1"/>
      <c r="J68" s="1" t="s">
        <v>60</v>
      </c>
      <c r="K68" s="1" t="s">
        <v>204</v>
      </c>
      <c r="L68" s="1" t="s">
        <v>42</v>
      </c>
      <c r="M68" s="1" t="s">
        <v>43</v>
      </c>
      <c r="N68" s="1" t="s">
        <v>179</v>
      </c>
      <c r="O68" s="1" t="s">
        <v>256</v>
      </c>
      <c r="P68" s="1">
        <v>2</v>
      </c>
      <c r="Q68" s="1" t="s">
        <v>147</v>
      </c>
      <c r="R68" s="1" t="s">
        <v>45</v>
      </c>
      <c r="S68" s="1">
        <v>9097028294</v>
      </c>
      <c r="T68" s="1" t="s">
        <v>622</v>
      </c>
      <c r="U68" s="1" t="s">
        <v>623</v>
      </c>
      <c r="V68" s="1" t="s">
        <v>66</v>
      </c>
      <c r="W68" s="1" t="s">
        <v>207</v>
      </c>
      <c r="X68" s="1" t="s">
        <v>624</v>
      </c>
      <c r="Y68" s="1">
        <v>2429528</v>
      </c>
      <c r="Z68" s="1" t="s">
        <v>623</v>
      </c>
      <c r="AA68" s="1" t="s">
        <v>49</v>
      </c>
      <c r="AB68" s="1" t="s">
        <v>625</v>
      </c>
      <c r="AC68" s="1">
        <v>50</v>
      </c>
      <c r="AD68" s="1" t="s">
        <v>626</v>
      </c>
      <c r="AE68" s="1" t="s">
        <v>627</v>
      </c>
      <c r="AF68" s="1" t="s">
        <v>622</v>
      </c>
      <c r="AG68" s="1" t="s">
        <v>628</v>
      </c>
      <c r="AH68" s="1" t="s">
        <v>54</v>
      </c>
      <c r="AI68" s="1" t="s">
        <v>629</v>
      </c>
      <c r="AJ68" s="1" t="s">
        <v>70</v>
      </c>
      <c r="AK68" s="1"/>
      <c r="AL68" s="1"/>
      <c r="AM68" s="1"/>
      <c r="AN68" s="1"/>
      <c r="AO68" s="1"/>
      <c r="AP68" s="1"/>
    </row>
    <row r="69" spans="1:42">
      <c r="A69" s="2">
        <v>45347.025659722225</v>
      </c>
      <c r="B69" s="1" t="s">
        <v>630</v>
      </c>
      <c r="C69" s="1" t="s">
        <v>37</v>
      </c>
      <c r="D69" s="1" t="s">
        <v>631</v>
      </c>
      <c r="E69" s="1"/>
      <c r="F69" s="1"/>
      <c r="G69" s="3" t="s">
        <v>632</v>
      </c>
      <c r="H69" s="1"/>
      <c r="I69" s="1"/>
      <c r="J69" s="1" t="s">
        <v>60</v>
      </c>
      <c r="K69" s="1" t="s">
        <v>41</v>
      </c>
      <c r="L69" s="1" t="s">
        <v>42</v>
      </c>
      <c r="M69" s="1" t="s">
        <v>43</v>
      </c>
      <c r="N69" s="1" t="s">
        <v>87</v>
      </c>
      <c r="O69" s="1" t="s">
        <v>62</v>
      </c>
      <c r="P69" s="1">
        <v>1</v>
      </c>
      <c r="Q69" s="1" t="s">
        <v>76</v>
      </c>
      <c r="R69" s="1" t="s">
        <v>76</v>
      </c>
      <c r="S69" s="1">
        <v>9054298970</v>
      </c>
      <c r="T69" s="1" t="s">
        <v>633</v>
      </c>
      <c r="U69" s="1" t="s">
        <v>634</v>
      </c>
      <c r="V69" s="1" t="s">
        <v>66</v>
      </c>
      <c r="W69" s="1" t="s">
        <v>207</v>
      </c>
      <c r="X69" s="1" t="s">
        <v>624</v>
      </c>
      <c r="Y69" s="1">
        <v>1353830</v>
      </c>
      <c r="Z69" s="1" t="s">
        <v>635</v>
      </c>
      <c r="AA69" s="1" t="s">
        <v>69</v>
      </c>
      <c r="AB69" s="1"/>
      <c r="AC69" s="1"/>
      <c r="AD69" s="1"/>
      <c r="AE69" s="1"/>
      <c r="AF69" s="1"/>
      <c r="AG69" s="1"/>
      <c r="AH69" s="1" t="s">
        <v>54</v>
      </c>
      <c r="AI69" s="1"/>
      <c r="AJ69" s="1" t="s">
        <v>70</v>
      </c>
      <c r="AK69" s="1"/>
      <c r="AL69" s="1"/>
      <c r="AM69" s="1"/>
      <c r="AN69" s="1"/>
      <c r="AO69" s="1"/>
      <c r="AP69" s="1"/>
    </row>
    <row r="70" spans="1:42">
      <c r="A70" s="2">
        <v>45338.439571759256</v>
      </c>
      <c r="B70" s="1" t="s">
        <v>636</v>
      </c>
      <c r="C70" s="1" t="s">
        <v>37</v>
      </c>
      <c r="D70" s="1" t="s">
        <v>637</v>
      </c>
      <c r="E70" s="1"/>
      <c r="F70" s="3" t="s">
        <v>638</v>
      </c>
      <c r="G70" s="1"/>
      <c r="H70" s="1"/>
      <c r="I70" s="1"/>
      <c r="J70" s="1" t="s">
        <v>60</v>
      </c>
      <c r="K70" s="1" t="s">
        <v>204</v>
      </c>
      <c r="L70" s="1" t="s">
        <v>42</v>
      </c>
      <c r="M70" s="1" t="s">
        <v>43</v>
      </c>
      <c r="N70" s="1" t="s">
        <v>44</v>
      </c>
      <c r="O70" s="1" t="s">
        <v>62</v>
      </c>
      <c r="P70" s="1">
        <v>3</v>
      </c>
      <c r="Q70" s="1" t="s">
        <v>63</v>
      </c>
      <c r="R70" s="1" t="s">
        <v>76</v>
      </c>
      <c r="S70" s="1">
        <v>8035946253</v>
      </c>
      <c r="T70" s="1" t="s">
        <v>639</v>
      </c>
      <c r="U70" s="1" t="s">
        <v>640</v>
      </c>
      <c r="V70" s="1" t="s">
        <v>66</v>
      </c>
      <c r="W70" s="1" t="s">
        <v>207</v>
      </c>
      <c r="X70" s="1" t="s">
        <v>641</v>
      </c>
      <c r="Y70" s="1">
        <v>3820393</v>
      </c>
      <c r="Z70" s="1" t="s">
        <v>640</v>
      </c>
      <c r="AA70" s="1" t="s">
        <v>69</v>
      </c>
      <c r="AB70" s="1"/>
      <c r="AC70" s="1"/>
      <c r="AD70" s="1"/>
      <c r="AE70" s="1"/>
      <c r="AF70" s="1"/>
      <c r="AG70" s="1"/>
      <c r="AH70" s="1" t="s">
        <v>54</v>
      </c>
      <c r="AI70" s="1"/>
      <c r="AJ70" s="1" t="s">
        <v>55</v>
      </c>
      <c r="AK70" s="1"/>
      <c r="AL70" s="1"/>
      <c r="AM70" s="1"/>
      <c r="AN70" s="1"/>
      <c r="AO70" s="1"/>
      <c r="AP70" s="1"/>
    </row>
    <row r="71" spans="1:42">
      <c r="A71" s="2">
        <v>45325.503668981481</v>
      </c>
      <c r="B71" s="1" t="s">
        <v>642</v>
      </c>
      <c r="C71" s="1" t="s">
        <v>37</v>
      </c>
      <c r="D71" s="1" t="s">
        <v>643</v>
      </c>
      <c r="E71" s="1"/>
      <c r="F71" s="3" t="s">
        <v>644</v>
      </c>
      <c r="G71" s="3" t="s">
        <v>645</v>
      </c>
      <c r="H71" s="1"/>
      <c r="I71" s="1"/>
      <c r="J71" s="1" t="s">
        <v>40</v>
      </c>
      <c r="K71" s="1" t="s">
        <v>74</v>
      </c>
      <c r="L71" s="1" t="s">
        <v>229</v>
      </c>
      <c r="M71" s="1" t="s">
        <v>43</v>
      </c>
      <c r="N71" s="1" t="s">
        <v>276</v>
      </c>
      <c r="O71" s="1" t="s">
        <v>62</v>
      </c>
      <c r="P71" s="1">
        <v>1</v>
      </c>
      <c r="Q71" s="1" t="s">
        <v>45</v>
      </c>
      <c r="R71" s="1" t="s">
        <v>88</v>
      </c>
      <c r="S71" s="1">
        <v>9065324913</v>
      </c>
      <c r="T71" s="1" t="s">
        <v>646</v>
      </c>
      <c r="U71" s="1" t="s">
        <v>647</v>
      </c>
      <c r="V71" s="1" t="s">
        <v>66</v>
      </c>
      <c r="W71" s="1" t="s">
        <v>79</v>
      </c>
      <c r="X71" s="1" t="s">
        <v>648</v>
      </c>
      <c r="Y71" s="1">
        <v>518205</v>
      </c>
      <c r="Z71" s="1" t="s">
        <v>647</v>
      </c>
      <c r="AA71" s="1" t="s">
        <v>49</v>
      </c>
      <c r="AB71" s="1" t="s">
        <v>649</v>
      </c>
      <c r="AC71" s="1">
        <v>50</v>
      </c>
      <c r="AD71" s="1" t="s">
        <v>650</v>
      </c>
      <c r="AE71" s="1" t="s">
        <v>651</v>
      </c>
      <c r="AF71" s="1" t="s">
        <v>646</v>
      </c>
      <c r="AG71" s="1"/>
      <c r="AH71" s="1" t="s">
        <v>54</v>
      </c>
      <c r="AI71" s="1"/>
      <c r="AJ71" s="1" t="s">
        <v>70</v>
      </c>
      <c r="AK71" s="1"/>
      <c r="AL71" s="1"/>
      <c r="AM71" s="1"/>
      <c r="AN71" s="1"/>
      <c r="AO71" s="1"/>
      <c r="AP71" s="1"/>
    </row>
    <row r="72" spans="1:42">
      <c r="A72" s="2">
        <v>45343.689027777778</v>
      </c>
      <c r="B72" s="1" t="s">
        <v>652</v>
      </c>
      <c r="C72" s="1" t="s">
        <v>37</v>
      </c>
      <c r="D72" s="1" t="s">
        <v>653</v>
      </c>
      <c r="E72" s="1"/>
      <c r="F72" s="1" t="s">
        <v>654</v>
      </c>
      <c r="G72" s="1" t="s">
        <v>655</v>
      </c>
      <c r="H72" s="1"/>
      <c r="I72" s="1"/>
      <c r="J72" s="1" t="s">
        <v>40</v>
      </c>
      <c r="K72" s="1" t="s">
        <v>41</v>
      </c>
      <c r="L72" s="1" t="s">
        <v>229</v>
      </c>
      <c r="M72" s="1" t="s">
        <v>43</v>
      </c>
      <c r="N72" s="1" t="s">
        <v>276</v>
      </c>
      <c r="O72" s="1" t="s">
        <v>62</v>
      </c>
      <c r="P72" s="1">
        <v>1</v>
      </c>
      <c r="Q72" s="1" t="s">
        <v>63</v>
      </c>
      <c r="R72" s="1" t="s">
        <v>76</v>
      </c>
      <c r="S72" s="1">
        <v>8010217595</v>
      </c>
      <c r="T72" s="1" t="s">
        <v>656</v>
      </c>
      <c r="U72" s="1" t="s">
        <v>657</v>
      </c>
      <c r="V72" s="1" t="s">
        <v>66</v>
      </c>
      <c r="W72" s="1" t="s">
        <v>658</v>
      </c>
      <c r="X72" s="1" t="s">
        <v>659</v>
      </c>
      <c r="Y72" s="1">
        <v>429206</v>
      </c>
      <c r="Z72" s="1" t="s">
        <v>657</v>
      </c>
      <c r="AA72" s="1" t="s">
        <v>49</v>
      </c>
      <c r="AB72" s="1" t="s">
        <v>450</v>
      </c>
      <c r="AC72" s="1">
        <v>50</v>
      </c>
      <c r="AD72" s="1">
        <v>4200038</v>
      </c>
      <c r="AE72" s="1" t="s">
        <v>660</v>
      </c>
      <c r="AF72" s="1" t="s">
        <v>656</v>
      </c>
      <c r="AG72" s="1"/>
      <c r="AH72" s="1" t="s">
        <v>54</v>
      </c>
      <c r="AI72" s="1"/>
      <c r="AJ72" s="1" t="s">
        <v>70</v>
      </c>
      <c r="AK72" s="1"/>
      <c r="AL72" s="1"/>
      <c r="AM72" s="1"/>
      <c r="AN72" s="1"/>
      <c r="AO72" s="1"/>
      <c r="AP72" s="1"/>
    </row>
    <row r="73" spans="1:42">
      <c r="A73" s="2">
        <v>45347.927534722221</v>
      </c>
      <c r="B73" s="1" t="s">
        <v>661</v>
      </c>
      <c r="C73" s="1" t="s">
        <v>37</v>
      </c>
      <c r="D73" s="1" t="s">
        <v>662</v>
      </c>
      <c r="E73" s="1"/>
      <c r="F73" s="3" t="s">
        <v>663</v>
      </c>
      <c r="G73" s="3" t="s">
        <v>664</v>
      </c>
      <c r="H73" s="1"/>
      <c r="I73" s="1"/>
      <c r="J73" s="1" t="s">
        <v>60</v>
      </c>
      <c r="K73" s="1" t="s">
        <v>204</v>
      </c>
      <c r="L73" s="1" t="s">
        <v>42</v>
      </c>
      <c r="M73" s="1" t="s">
        <v>43</v>
      </c>
      <c r="N73" s="1" t="s">
        <v>295</v>
      </c>
      <c r="O73" s="1" t="s">
        <v>62</v>
      </c>
      <c r="P73" s="1">
        <v>1</v>
      </c>
      <c r="Q73" s="1" t="s">
        <v>88</v>
      </c>
      <c r="R73" s="1" t="s">
        <v>88</v>
      </c>
      <c r="S73" s="1">
        <v>9071845536</v>
      </c>
      <c r="T73" s="1" t="s">
        <v>665</v>
      </c>
      <c r="U73" s="1" t="s">
        <v>666</v>
      </c>
      <c r="V73" s="1" t="s">
        <v>66</v>
      </c>
      <c r="W73" s="1" t="s">
        <v>217</v>
      </c>
      <c r="X73" s="1" t="s">
        <v>667</v>
      </c>
      <c r="Y73" s="1">
        <v>8415261</v>
      </c>
      <c r="Z73" s="1" t="s">
        <v>666</v>
      </c>
      <c r="AA73" s="1" t="s">
        <v>69</v>
      </c>
      <c r="AB73" s="1"/>
      <c r="AC73" s="1"/>
      <c r="AD73" s="1"/>
      <c r="AE73" s="1"/>
      <c r="AF73" s="1"/>
      <c r="AG73" s="1"/>
      <c r="AH73" s="1" t="s">
        <v>54</v>
      </c>
      <c r="AI73" s="1"/>
      <c r="AJ73" s="1" t="s">
        <v>82</v>
      </c>
      <c r="AK73" s="1"/>
      <c r="AL73" s="1"/>
      <c r="AM73" s="1"/>
      <c r="AN73" s="1"/>
      <c r="AO73" s="1"/>
      <c r="AP73" s="1"/>
    </row>
    <row r="74" spans="1:42">
      <c r="A74" s="2">
        <v>45318.045451388891</v>
      </c>
      <c r="B74" s="1" t="s">
        <v>668</v>
      </c>
      <c r="C74" s="1" t="s">
        <v>37</v>
      </c>
      <c r="D74" s="1" t="s">
        <v>669</v>
      </c>
      <c r="E74" s="1"/>
      <c r="F74" s="3" t="s">
        <v>670</v>
      </c>
      <c r="G74" s="3" t="s">
        <v>671</v>
      </c>
      <c r="H74" s="1"/>
      <c r="I74" s="1"/>
      <c r="J74" s="1" t="s">
        <v>60</v>
      </c>
      <c r="K74" s="1" t="s">
        <v>74</v>
      </c>
      <c r="L74" s="1" t="s">
        <v>178</v>
      </c>
      <c r="M74" s="1" t="s">
        <v>43</v>
      </c>
      <c r="N74" s="1" t="s">
        <v>128</v>
      </c>
      <c r="O74" s="1" t="s">
        <v>146</v>
      </c>
      <c r="P74" s="1">
        <v>2</v>
      </c>
      <c r="Q74" s="1" t="s">
        <v>63</v>
      </c>
      <c r="R74" s="1" t="s">
        <v>63</v>
      </c>
      <c r="S74" s="1">
        <v>9066162218</v>
      </c>
      <c r="T74" s="1" t="s">
        <v>672</v>
      </c>
      <c r="U74" s="1" t="s">
        <v>673</v>
      </c>
      <c r="V74" s="1" t="s">
        <v>48</v>
      </c>
      <c r="W74" s="1"/>
      <c r="X74" s="1"/>
      <c r="Y74" s="1"/>
      <c r="Z74" s="1"/>
      <c r="AA74" s="1" t="s">
        <v>49</v>
      </c>
      <c r="AB74" s="1" t="s">
        <v>674</v>
      </c>
      <c r="AC74" s="1">
        <v>100</v>
      </c>
      <c r="AD74" s="1">
        <v>4670852</v>
      </c>
      <c r="AE74" s="1" t="s">
        <v>675</v>
      </c>
      <c r="AF74" s="1" t="s">
        <v>672</v>
      </c>
      <c r="AG74" s="1"/>
      <c r="AH74" s="1" t="s">
        <v>69</v>
      </c>
      <c r="AI74" s="1"/>
      <c r="AJ74" s="1"/>
      <c r="AK74" s="1"/>
      <c r="AL74" s="1"/>
      <c r="AM74" s="1"/>
      <c r="AN74" s="1"/>
      <c r="AO74" s="1"/>
      <c r="AP74" s="1"/>
    </row>
    <row r="75" spans="1:42">
      <c r="A75" s="2">
        <v>45318.82439814815</v>
      </c>
      <c r="B75" s="1" t="s">
        <v>676</v>
      </c>
      <c r="C75" s="1" t="s">
        <v>37</v>
      </c>
      <c r="D75" s="1" t="s">
        <v>677</v>
      </c>
      <c r="E75" s="1"/>
      <c r="F75" s="3" t="s">
        <v>678</v>
      </c>
      <c r="G75" s="1"/>
      <c r="H75" s="1"/>
      <c r="I75" s="1"/>
      <c r="J75" s="1" t="s">
        <v>60</v>
      </c>
      <c r="K75" s="1" t="s">
        <v>204</v>
      </c>
      <c r="L75" s="1" t="s">
        <v>42</v>
      </c>
      <c r="M75" s="1" t="s">
        <v>43</v>
      </c>
      <c r="N75" s="1" t="s">
        <v>61</v>
      </c>
      <c r="O75" s="1" t="s">
        <v>146</v>
      </c>
      <c r="P75" s="1">
        <v>2</v>
      </c>
      <c r="Q75" s="1" t="s">
        <v>63</v>
      </c>
      <c r="R75" s="1" t="s">
        <v>63</v>
      </c>
      <c r="S75" s="1">
        <v>8042176898</v>
      </c>
      <c r="T75" s="1" t="s">
        <v>679</v>
      </c>
      <c r="U75" s="1" t="s">
        <v>680</v>
      </c>
      <c r="V75" s="1" t="s">
        <v>48</v>
      </c>
      <c r="W75" s="1"/>
      <c r="X75" s="1"/>
      <c r="Y75" s="1"/>
      <c r="Z75" s="1"/>
      <c r="AA75" s="1" t="s">
        <v>69</v>
      </c>
      <c r="AB75" s="1"/>
      <c r="AC75" s="1"/>
      <c r="AD75" s="1"/>
      <c r="AE75" s="1"/>
      <c r="AF75" s="1"/>
      <c r="AG75" s="1"/>
      <c r="AH75" s="1" t="s">
        <v>54</v>
      </c>
      <c r="AI75" s="1"/>
      <c r="AJ75" s="1"/>
      <c r="AK75" s="1"/>
      <c r="AL75" s="1"/>
      <c r="AM75" s="1"/>
      <c r="AN75" s="1"/>
      <c r="AO75" s="1"/>
      <c r="AP75" s="1"/>
    </row>
    <row r="76" spans="1:42">
      <c r="A76" s="2">
        <v>45321.673807870371</v>
      </c>
      <c r="B76" s="1" t="s">
        <v>681</v>
      </c>
      <c r="C76" s="1" t="s">
        <v>37</v>
      </c>
      <c r="D76" s="1" t="s">
        <v>682</v>
      </c>
      <c r="E76" s="1"/>
      <c r="F76" s="3" t="s">
        <v>683</v>
      </c>
      <c r="G76" s="1"/>
      <c r="H76" s="1"/>
      <c r="I76" s="1"/>
      <c r="J76" s="1" t="s">
        <v>60</v>
      </c>
      <c r="K76" s="1" t="s">
        <v>41</v>
      </c>
      <c r="L76" s="1" t="s">
        <v>42</v>
      </c>
      <c r="M76" s="1" t="s">
        <v>43</v>
      </c>
      <c r="N76" s="1" t="s">
        <v>295</v>
      </c>
      <c r="O76" s="1" t="s">
        <v>62</v>
      </c>
      <c r="P76" s="1">
        <v>1</v>
      </c>
      <c r="Q76" s="1" t="s">
        <v>88</v>
      </c>
      <c r="R76" s="1" t="s">
        <v>63</v>
      </c>
      <c r="S76" s="1">
        <v>9042382847</v>
      </c>
      <c r="T76" s="1" t="s">
        <v>684</v>
      </c>
      <c r="U76" s="1" t="s">
        <v>685</v>
      </c>
      <c r="V76" s="1" t="s">
        <v>48</v>
      </c>
      <c r="W76" s="1"/>
      <c r="X76" s="1"/>
      <c r="Y76" s="1"/>
      <c r="Z76" s="1"/>
      <c r="AA76" s="1" t="s">
        <v>69</v>
      </c>
      <c r="AB76" s="1"/>
      <c r="AC76" s="1"/>
      <c r="AD76" s="1"/>
      <c r="AE76" s="1"/>
      <c r="AF76" s="1"/>
      <c r="AG76" s="1"/>
      <c r="AH76" s="1" t="s">
        <v>54</v>
      </c>
      <c r="AI76" s="1"/>
      <c r="AJ76" s="1"/>
      <c r="AK76" s="1"/>
      <c r="AL76" s="1"/>
      <c r="AM76" s="1"/>
      <c r="AN76" s="1"/>
      <c r="AO76" s="1"/>
      <c r="AP76" s="1"/>
    </row>
    <row r="77" spans="1:42">
      <c r="A77" s="2">
        <v>45338.606319444443</v>
      </c>
      <c r="B77" s="1" t="s">
        <v>686</v>
      </c>
      <c r="C77" s="1" t="s">
        <v>37</v>
      </c>
      <c r="D77" s="1" t="s">
        <v>687</v>
      </c>
      <c r="E77" s="1"/>
      <c r="F77" s="1"/>
      <c r="G77" s="1"/>
      <c r="H77" s="1"/>
      <c r="I77" s="1"/>
      <c r="J77" s="1" t="s">
        <v>60</v>
      </c>
      <c r="K77" s="1" t="s">
        <v>204</v>
      </c>
      <c r="L77" s="1" t="s">
        <v>42</v>
      </c>
      <c r="M77" s="1" t="s">
        <v>610</v>
      </c>
      <c r="N77" s="1" t="s">
        <v>611</v>
      </c>
      <c r="O77" s="1"/>
      <c r="P77" s="1">
        <v>5</v>
      </c>
      <c r="Q77" s="1" t="s">
        <v>76</v>
      </c>
      <c r="R77" s="1" t="s">
        <v>76</v>
      </c>
      <c r="S77" s="1">
        <v>52</v>
      </c>
      <c r="T77" s="1" t="s">
        <v>688</v>
      </c>
      <c r="U77" s="1" t="s">
        <v>689</v>
      </c>
      <c r="V77" s="1" t="s">
        <v>66</v>
      </c>
      <c r="W77" s="1" t="s">
        <v>79</v>
      </c>
      <c r="X77" s="1" t="s">
        <v>690</v>
      </c>
      <c r="Y77" s="1">
        <v>3657135</v>
      </c>
      <c r="Z77" s="1" t="s">
        <v>691</v>
      </c>
      <c r="AA77" s="1" t="s">
        <v>49</v>
      </c>
      <c r="AB77" s="1" t="s">
        <v>692</v>
      </c>
      <c r="AC77" s="1">
        <v>100</v>
      </c>
      <c r="AD77" s="1" t="s">
        <v>693</v>
      </c>
      <c r="AE77" s="1" t="s">
        <v>694</v>
      </c>
      <c r="AF77" s="1" t="s">
        <v>695</v>
      </c>
      <c r="AG77" s="1"/>
      <c r="AH77" s="1" t="s">
        <v>54</v>
      </c>
      <c r="AI77" s="1"/>
      <c r="AJ77" s="1" t="s">
        <v>70</v>
      </c>
      <c r="AK77" s="1"/>
      <c r="AL77" s="1"/>
      <c r="AM77" s="1"/>
      <c r="AN77" s="1"/>
      <c r="AO77" s="1"/>
      <c r="AP77" s="1"/>
    </row>
    <row r="78" spans="1:42">
      <c r="A78" s="2">
        <v>45318.549444444441</v>
      </c>
      <c r="B78" s="1" t="s">
        <v>696</v>
      </c>
      <c r="C78" s="1" t="s">
        <v>37</v>
      </c>
      <c r="D78" s="1" t="s">
        <v>697</v>
      </c>
      <c r="E78" s="1"/>
      <c r="F78" s="1"/>
      <c r="G78" s="1" t="s">
        <v>698</v>
      </c>
      <c r="H78" s="1"/>
      <c r="I78" s="1"/>
      <c r="J78" s="1" t="s">
        <v>60</v>
      </c>
      <c r="K78" s="1" t="s">
        <v>204</v>
      </c>
      <c r="L78" s="1" t="s">
        <v>42</v>
      </c>
      <c r="M78" s="1" t="s">
        <v>43</v>
      </c>
      <c r="N78" s="1" t="s">
        <v>128</v>
      </c>
      <c r="O78" s="1" t="s">
        <v>146</v>
      </c>
      <c r="P78" s="1">
        <v>4</v>
      </c>
      <c r="Q78" s="1" t="s">
        <v>63</v>
      </c>
      <c r="R78" s="1" t="s">
        <v>63</v>
      </c>
      <c r="S78" s="1">
        <v>9079602868</v>
      </c>
      <c r="T78" s="1" t="s">
        <v>699</v>
      </c>
      <c r="U78" s="1" t="s">
        <v>700</v>
      </c>
      <c r="V78" s="1" t="s">
        <v>66</v>
      </c>
      <c r="W78" s="1" t="s">
        <v>79</v>
      </c>
      <c r="X78" s="1" t="s">
        <v>701</v>
      </c>
      <c r="Y78" s="1">
        <v>5072774</v>
      </c>
      <c r="Z78" s="1" t="s">
        <v>700</v>
      </c>
      <c r="AA78" s="1" t="s">
        <v>49</v>
      </c>
      <c r="AB78" s="1" t="s">
        <v>702</v>
      </c>
      <c r="AC78" s="1">
        <v>100</v>
      </c>
      <c r="AD78" s="1">
        <v>5730084</v>
      </c>
      <c r="AE78" s="1" t="s">
        <v>703</v>
      </c>
      <c r="AF78" s="1" t="s">
        <v>699</v>
      </c>
      <c r="AG78" s="1"/>
      <c r="AH78" s="1" t="s">
        <v>54</v>
      </c>
      <c r="AI78" s="1"/>
      <c r="AJ78" s="1"/>
      <c r="AK78" s="1"/>
      <c r="AL78" s="1"/>
      <c r="AM78" s="1"/>
      <c r="AN78" s="1"/>
      <c r="AO78" s="1"/>
      <c r="AP78" s="1"/>
    </row>
    <row r="79" spans="1:42">
      <c r="A79" s="2">
        <v>45329.708437499998</v>
      </c>
      <c r="B79" s="1" t="s">
        <v>704</v>
      </c>
      <c r="C79" s="1" t="s">
        <v>37</v>
      </c>
      <c r="D79" s="1" t="s">
        <v>705</v>
      </c>
      <c r="E79" s="1"/>
      <c r="F79" s="3" t="s">
        <v>706</v>
      </c>
      <c r="G79" s="3" t="s">
        <v>707</v>
      </c>
      <c r="H79" s="1"/>
      <c r="I79" s="1"/>
      <c r="J79" s="1" t="s">
        <v>60</v>
      </c>
      <c r="K79" s="1" t="s">
        <v>41</v>
      </c>
      <c r="L79" s="1" t="s">
        <v>42</v>
      </c>
      <c r="M79" s="1" t="s">
        <v>43</v>
      </c>
      <c r="N79" s="1" t="s">
        <v>75</v>
      </c>
      <c r="O79" s="1" t="s">
        <v>62</v>
      </c>
      <c r="P79" s="1">
        <v>2</v>
      </c>
      <c r="Q79" s="1" t="s">
        <v>88</v>
      </c>
      <c r="R79" s="1" t="s">
        <v>63</v>
      </c>
      <c r="S79" s="1">
        <v>9014490902</v>
      </c>
      <c r="T79" s="1" t="s">
        <v>705</v>
      </c>
      <c r="U79" s="1" t="s">
        <v>708</v>
      </c>
      <c r="V79" s="1" t="s">
        <v>66</v>
      </c>
      <c r="W79" s="1" t="s">
        <v>709</v>
      </c>
      <c r="X79" s="1" t="s">
        <v>710</v>
      </c>
      <c r="Y79" s="1">
        <v>2144435</v>
      </c>
      <c r="Z79" s="1" t="s">
        <v>708</v>
      </c>
      <c r="AA79" s="1" t="s">
        <v>69</v>
      </c>
      <c r="AB79" s="1"/>
      <c r="AC79" s="1"/>
      <c r="AD79" s="1"/>
      <c r="AE79" s="1"/>
      <c r="AF79" s="1"/>
      <c r="AG79" s="1"/>
      <c r="AH79" s="1" t="s">
        <v>54</v>
      </c>
      <c r="AI79" s="1"/>
      <c r="AJ79" s="1" t="s">
        <v>82</v>
      </c>
      <c r="AK79" s="1"/>
      <c r="AL79" s="1"/>
      <c r="AM79" s="1"/>
      <c r="AN79" s="1"/>
      <c r="AO79" s="1"/>
      <c r="AP79" s="1"/>
    </row>
    <row r="80" spans="1:42">
      <c r="A80" s="2">
        <v>45347.481793981482</v>
      </c>
      <c r="B80" s="1" t="s">
        <v>711</v>
      </c>
      <c r="C80" s="1" t="s">
        <v>37</v>
      </c>
      <c r="D80" s="1" t="s">
        <v>712</v>
      </c>
      <c r="E80" s="1"/>
      <c r="F80" s="1" t="s">
        <v>713</v>
      </c>
      <c r="G80" s="1" t="s">
        <v>713</v>
      </c>
      <c r="H80" s="1"/>
      <c r="I80" s="1"/>
      <c r="J80" s="1" t="s">
        <v>40</v>
      </c>
      <c r="K80" s="1" t="s">
        <v>204</v>
      </c>
      <c r="L80" s="1" t="s">
        <v>42</v>
      </c>
      <c r="M80" s="1" t="s">
        <v>43</v>
      </c>
      <c r="N80" s="1" t="s">
        <v>714</v>
      </c>
      <c r="O80" s="1"/>
      <c r="P80" s="1">
        <v>3</v>
      </c>
      <c r="Q80" s="1" t="s">
        <v>147</v>
      </c>
      <c r="R80" s="1" t="s">
        <v>88</v>
      </c>
      <c r="S80" s="1">
        <v>9085033878</v>
      </c>
      <c r="T80" s="1" t="s">
        <v>715</v>
      </c>
      <c r="U80" s="1" t="s">
        <v>716</v>
      </c>
      <c r="V80" s="1" t="s">
        <v>66</v>
      </c>
      <c r="W80" s="1" t="s">
        <v>79</v>
      </c>
      <c r="X80" s="1" t="s">
        <v>717</v>
      </c>
      <c r="Y80" s="1">
        <v>3995556</v>
      </c>
      <c r="Z80" s="1" t="s">
        <v>718</v>
      </c>
      <c r="AA80" s="1" t="s">
        <v>49</v>
      </c>
      <c r="AB80" s="1" t="s">
        <v>719</v>
      </c>
      <c r="AC80" s="1">
        <v>200</v>
      </c>
      <c r="AD80" s="1" t="s">
        <v>720</v>
      </c>
      <c r="AE80" s="1" t="s">
        <v>721</v>
      </c>
      <c r="AF80" s="1" t="s">
        <v>712</v>
      </c>
      <c r="AG80" s="1"/>
      <c r="AH80" s="1" t="s">
        <v>54</v>
      </c>
      <c r="AI80" s="1" t="s">
        <v>722</v>
      </c>
      <c r="AJ80" s="1" t="s">
        <v>55</v>
      </c>
      <c r="AK80" s="1"/>
      <c r="AL80" s="1"/>
      <c r="AM80" s="1"/>
      <c r="AN80" s="1"/>
      <c r="AO80" s="1"/>
      <c r="AP80" s="1"/>
    </row>
    <row r="81" spans="1:42">
      <c r="A81" s="2">
        <v>45318.563773148147</v>
      </c>
      <c r="B81" s="1" t="s">
        <v>723</v>
      </c>
      <c r="C81" s="1" t="s">
        <v>37</v>
      </c>
      <c r="D81" s="1" t="s">
        <v>724</v>
      </c>
      <c r="E81" s="1"/>
      <c r="F81" s="3" t="s">
        <v>725</v>
      </c>
      <c r="G81" s="3" t="s">
        <v>726</v>
      </c>
      <c r="H81" s="1"/>
      <c r="I81" s="1"/>
      <c r="J81" s="1" t="s">
        <v>60</v>
      </c>
      <c r="K81" s="1" t="s">
        <v>74</v>
      </c>
      <c r="L81" s="1" t="s">
        <v>42</v>
      </c>
      <c r="M81" s="1" t="s">
        <v>43</v>
      </c>
      <c r="N81" s="1" t="s">
        <v>61</v>
      </c>
      <c r="O81" s="1" t="s">
        <v>146</v>
      </c>
      <c r="P81" s="1">
        <v>1</v>
      </c>
      <c r="Q81" s="1" t="s">
        <v>45</v>
      </c>
      <c r="R81" s="1" t="s">
        <v>88</v>
      </c>
      <c r="S81" s="1">
        <v>9082514802</v>
      </c>
      <c r="T81" s="1" t="s">
        <v>727</v>
      </c>
      <c r="U81" s="1" t="s">
        <v>728</v>
      </c>
      <c r="V81" s="1" t="s">
        <v>66</v>
      </c>
      <c r="W81" s="1" t="s">
        <v>207</v>
      </c>
      <c r="X81" s="1" t="s">
        <v>729</v>
      </c>
      <c r="Y81" s="1">
        <v>1787</v>
      </c>
      <c r="Z81" s="1" t="s">
        <v>730</v>
      </c>
      <c r="AA81" s="1" t="s">
        <v>49</v>
      </c>
      <c r="AB81" s="1" t="s">
        <v>731</v>
      </c>
      <c r="AC81" s="1">
        <v>30</v>
      </c>
      <c r="AD81" s="1" t="s">
        <v>732</v>
      </c>
      <c r="AE81" s="1" t="s">
        <v>733</v>
      </c>
      <c r="AF81" s="1" t="s">
        <v>727</v>
      </c>
      <c r="AG81" s="1"/>
      <c r="AH81" s="1" t="s">
        <v>69</v>
      </c>
      <c r="AI81" s="1"/>
      <c r="AJ81" s="1"/>
      <c r="AK81" s="1"/>
      <c r="AL81" s="1"/>
      <c r="AM81" s="1"/>
      <c r="AN81" s="1"/>
      <c r="AO81" s="1"/>
      <c r="AP81" s="1"/>
    </row>
    <row r="82" spans="1:42">
      <c r="A82" s="2">
        <v>45345.796458333331</v>
      </c>
      <c r="B82" s="1" t="s">
        <v>734</v>
      </c>
      <c r="C82" s="1" t="s">
        <v>37</v>
      </c>
      <c r="D82" s="1" t="s">
        <v>735</v>
      </c>
      <c r="E82" s="1"/>
      <c r="F82" s="3" t="s">
        <v>736</v>
      </c>
      <c r="G82" s="1"/>
      <c r="H82" s="1"/>
      <c r="I82" s="1"/>
      <c r="J82" s="1" t="s">
        <v>60</v>
      </c>
      <c r="K82" s="1" t="s">
        <v>41</v>
      </c>
      <c r="L82" s="1" t="s">
        <v>229</v>
      </c>
      <c r="M82" s="1" t="s">
        <v>43</v>
      </c>
      <c r="N82" s="1" t="s">
        <v>230</v>
      </c>
      <c r="O82" s="1"/>
      <c r="P82" s="1">
        <v>1</v>
      </c>
      <c r="Q82" s="1" t="s">
        <v>63</v>
      </c>
      <c r="R82" s="1" t="s">
        <v>63</v>
      </c>
      <c r="S82" s="1">
        <v>8025164082</v>
      </c>
      <c r="T82" s="1" t="s">
        <v>737</v>
      </c>
      <c r="U82" s="1" t="s">
        <v>738</v>
      </c>
      <c r="V82" s="1" t="s">
        <v>66</v>
      </c>
      <c r="W82" s="1" t="s">
        <v>313</v>
      </c>
      <c r="X82" s="1" t="s">
        <v>739</v>
      </c>
      <c r="Y82" s="1">
        <v>1114831</v>
      </c>
      <c r="Z82" s="1" t="s">
        <v>738</v>
      </c>
      <c r="AA82" s="1" t="s">
        <v>69</v>
      </c>
      <c r="AB82" s="1"/>
      <c r="AC82" s="1"/>
      <c r="AD82" s="1"/>
      <c r="AE82" s="1"/>
      <c r="AF82" s="1"/>
      <c r="AG82" s="1"/>
      <c r="AH82" s="1" t="s">
        <v>54</v>
      </c>
      <c r="AI82" s="1"/>
      <c r="AJ82" s="1" t="s">
        <v>82</v>
      </c>
      <c r="AK82" s="1"/>
      <c r="AL82" s="1"/>
      <c r="AM82" s="1"/>
      <c r="AN82" s="1"/>
      <c r="AO82" s="1"/>
      <c r="AP82" s="1"/>
    </row>
    <row r="83" spans="1:42">
      <c r="A83" s="2">
        <v>45330.382928240739</v>
      </c>
      <c r="B83" s="1" t="s">
        <v>740</v>
      </c>
      <c r="C83" s="1" t="s">
        <v>37</v>
      </c>
      <c r="D83" s="1" t="s">
        <v>741</v>
      </c>
      <c r="E83" s="1"/>
      <c r="F83" s="3" t="s">
        <v>742</v>
      </c>
      <c r="G83" s="1"/>
      <c r="H83" s="1"/>
      <c r="I83" s="1"/>
      <c r="J83" s="1" t="s">
        <v>60</v>
      </c>
      <c r="K83" s="1" t="s">
        <v>41</v>
      </c>
      <c r="L83" s="1" t="s">
        <v>42</v>
      </c>
      <c r="M83" s="1" t="s">
        <v>43</v>
      </c>
      <c r="N83" s="1" t="s">
        <v>61</v>
      </c>
      <c r="O83" s="1" t="s">
        <v>146</v>
      </c>
      <c r="P83" s="1">
        <v>2</v>
      </c>
      <c r="Q83" s="1" t="s">
        <v>63</v>
      </c>
      <c r="R83" s="1" t="s">
        <v>63</v>
      </c>
      <c r="S83" s="1">
        <v>8060923801</v>
      </c>
      <c r="T83" s="1" t="s">
        <v>743</v>
      </c>
      <c r="U83" s="1" t="s">
        <v>744</v>
      </c>
      <c r="V83" s="1" t="s">
        <v>66</v>
      </c>
      <c r="W83" s="1" t="s">
        <v>79</v>
      </c>
      <c r="X83" s="1" t="s">
        <v>745</v>
      </c>
      <c r="Y83" s="1">
        <v>304929</v>
      </c>
      <c r="Z83" s="1" t="s">
        <v>744</v>
      </c>
      <c r="AA83" s="1" t="s">
        <v>69</v>
      </c>
      <c r="AB83" s="1"/>
      <c r="AC83" s="1"/>
      <c r="AD83" s="1"/>
      <c r="AE83" s="1"/>
      <c r="AF83" s="1"/>
      <c r="AG83" s="1"/>
      <c r="AH83" s="1" t="s">
        <v>54</v>
      </c>
      <c r="AI83" s="1"/>
      <c r="AJ83" s="1" t="s">
        <v>70</v>
      </c>
      <c r="AK83" s="1"/>
      <c r="AL83" s="1"/>
      <c r="AM83" s="1"/>
      <c r="AN83" s="1"/>
      <c r="AO83" s="1"/>
      <c r="AP83" s="1"/>
    </row>
    <row r="84" spans="1:42">
      <c r="A84" s="2">
        <v>45346.503055555557</v>
      </c>
      <c r="B84" s="1" t="s">
        <v>746</v>
      </c>
      <c r="C84" s="1" t="s">
        <v>37</v>
      </c>
      <c r="D84" s="1" t="s">
        <v>747</v>
      </c>
      <c r="E84" s="1"/>
      <c r="F84" s="1" t="s">
        <v>748</v>
      </c>
      <c r="G84" s="1"/>
      <c r="H84" s="1"/>
      <c r="I84" s="1"/>
      <c r="J84" s="1" t="s">
        <v>60</v>
      </c>
      <c r="K84" s="1" t="s">
        <v>204</v>
      </c>
      <c r="L84" s="1" t="s">
        <v>42</v>
      </c>
      <c r="M84" s="1" t="s">
        <v>43</v>
      </c>
      <c r="N84" s="1" t="s">
        <v>157</v>
      </c>
      <c r="O84" s="1" t="s">
        <v>62</v>
      </c>
      <c r="P84" s="1">
        <v>2</v>
      </c>
      <c r="Q84" s="1" t="s">
        <v>63</v>
      </c>
      <c r="R84" s="1" t="s">
        <v>63</v>
      </c>
      <c r="S84" s="1">
        <v>9092231507</v>
      </c>
      <c r="T84" s="1" t="s">
        <v>749</v>
      </c>
      <c r="U84" s="1" t="s">
        <v>750</v>
      </c>
      <c r="V84" s="1" t="s">
        <v>66</v>
      </c>
      <c r="W84" s="1" t="s">
        <v>79</v>
      </c>
      <c r="X84" s="1" t="s">
        <v>751</v>
      </c>
      <c r="Y84" s="1">
        <v>293597</v>
      </c>
      <c r="Z84" s="1" t="s">
        <v>750</v>
      </c>
      <c r="AA84" s="1" t="s">
        <v>69</v>
      </c>
      <c r="AB84" s="1"/>
      <c r="AC84" s="1"/>
      <c r="AD84" s="1"/>
      <c r="AE84" s="1"/>
      <c r="AF84" s="1"/>
      <c r="AG84" s="1"/>
      <c r="AH84" s="1" t="s">
        <v>54</v>
      </c>
      <c r="AI84" s="1"/>
      <c r="AJ84" s="1" t="s">
        <v>82</v>
      </c>
      <c r="AK84" s="1"/>
      <c r="AL84" s="1"/>
      <c r="AM84" s="1"/>
      <c r="AN84" s="1"/>
      <c r="AO84" s="1"/>
      <c r="AP84" s="1"/>
    </row>
    <row r="85" spans="1:42" ht="153.94999999999999">
      <c r="A85" s="1" t="s">
        <v>752</v>
      </c>
      <c r="B85" s="1" t="s">
        <v>753</v>
      </c>
      <c r="C85" s="1" t="s">
        <v>37</v>
      </c>
      <c r="D85" s="1" t="s">
        <v>754</v>
      </c>
      <c r="E85" s="1"/>
      <c r="F85" s="3" t="s">
        <v>755</v>
      </c>
      <c r="G85" s="3" t="s">
        <v>756</v>
      </c>
      <c r="H85" s="1"/>
      <c r="I85" s="1"/>
      <c r="J85" s="1" t="s">
        <v>60</v>
      </c>
      <c r="K85" s="1" t="s">
        <v>41</v>
      </c>
      <c r="L85" s="1" t="s">
        <v>42</v>
      </c>
      <c r="M85" s="1" t="s">
        <v>610</v>
      </c>
      <c r="N85" s="1" t="s">
        <v>611</v>
      </c>
      <c r="O85" s="1"/>
      <c r="P85" s="1">
        <v>2</v>
      </c>
      <c r="Q85" s="1" t="s">
        <v>63</v>
      </c>
      <c r="R85" s="1" t="s">
        <v>63</v>
      </c>
      <c r="S85" s="1">
        <v>8041132838</v>
      </c>
      <c r="T85" s="1" t="s">
        <v>757</v>
      </c>
      <c r="U85" s="1" t="s">
        <v>758</v>
      </c>
      <c r="V85" s="1" t="s">
        <v>66</v>
      </c>
      <c r="W85" s="1" t="s">
        <v>759</v>
      </c>
      <c r="X85" s="1" t="s">
        <v>760</v>
      </c>
      <c r="Y85" s="1">
        <v>3757718</v>
      </c>
      <c r="Z85" s="1" t="s">
        <v>758</v>
      </c>
      <c r="AA85" s="1" t="s">
        <v>49</v>
      </c>
      <c r="AB85" s="1" t="s">
        <v>761</v>
      </c>
      <c r="AC85" s="1">
        <v>100</v>
      </c>
      <c r="AD85" s="1" t="s">
        <v>762</v>
      </c>
      <c r="AE85" s="1" t="s">
        <v>763</v>
      </c>
      <c r="AF85" s="1" t="s">
        <v>764</v>
      </c>
      <c r="AG85" s="1"/>
      <c r="AH85" s="1" t="s">
        <v>54</v>
      </c>
      <c r="AI85" s="4" t="s">
        <v>765</v>
      </c>
      <c r="AJ85" s="1" t="s">
        <v>70</v>
      </c>
      <c r="AK85" s="1"/>
      <c r="AL85" s="1"/>
      <c r="AM85" s="1"/>
      <c r="AN85" s="1"/>
      <c r="AO85" s="1"/>
      <c r="AP85" s="1"/>
    </row>
    <row r="86" spans="1:42">
      <c r="A86" s="2">
        <v>45351.665810185186</v>
      </c>
      <c r="B86" s="1" t="s">
        <v>766</v>
      </c>
      <c r="C86" s="1" t="s">
        <v>37</v>
      </c>
      <c r="D86" s="1" t="s">
        <v>767</v>
      </c>
      <c r="E86" s="1" t="s">
        <v>768</v>
      </c>
      <c r="F86" s="3" t="s">
        <v>769</v>
      </c>
      <c r="G86" s="1"/>
      <c r="H86" s="1" t="s">
        <v>770</v>
      </c>
      <c r="I86" s="1"/>
      <c r="J86" s="1" t="s">
        <v>60</v>
      </c>
      <c r="K86" s="1" t="s">
        <v>41</v>
      </c>
      <c r="L86" s="1" t="s">
        <v>42</v>
      </c>
      <c r="M86" s="1" t="s">
        <v>102</v>
      </c>
      <c r="N86" s="1" t="s">
        <v>103</v>
      </c>
      <c r="O86" s="1" t="s">
        <v>146</v>
      </c>
      <c r="P86" s="1">
        <v>4</v>
      </c>
      <c r="Q86" s="1" t="s">
        <v>147</v>
      </c>
      <c r="R86" s="1" t="s">
        <v>88</v>
      </c>
      <c r="S86" s="1">
        <v>647006677</v>
      </c>
      <c r="T86" s="1" t="s">
        <v>771</v>
      </c>
      <c r="U86" s="1" t="s">
        <v>772</v>
      </c>
      <c r="V86" s="1" t="s">
        <v>66</v>
      </c>
      <c r="W86" s="1" t="s">
        <v>207</v>
      </c>
      <c r="X86" s="1" t="s">
        <v>773</v>
      </c>
      <c r="Y86" s="1">
        <v>5722831</v>
      </c>
      <c r="Z86" s="1" t="s">
        <v>774</v>
      </c>
      <c r="AA86" s="1" t="s">
        <v>49</v>
      </c>
      <c r="AB86" s="1" t="s">
        <v>775</v>
      </c>
      <c r="AC86" s="1">
        <v>500</v>
      </c>
      <c r="AD86" s="1" t="s">
        <v>776</v>
      </c>
      <c r="AE86" s="1" t="s">
        <v>777</v>
      </c>
      <c r="AF86" s="1" t="s">
        <v>778</v>
      </c>
      <c r="AG86" s="1"/>
      <c r="AH86" s="1" t="s">
        <v>54</v>
      </c>
      <c r="AI86" s="1" t="s">
        <v>779</v>
      </c>
      <c r="AJ86" s="1" t="s">
        <v>55</v>
      </c>
      <c r="AK86" s="1"/>
      <c r="AL86" s="1"/>
      <c r="AM86" s="1"/>
      <c r="AN86" s="1"/>
      <c r="AO86" s="1"/>
      <c r="AP86" s="1"/>
    </row>
    <row r="87" spans="1:42">
      <c r="A87" s="2">
        <v>45346.897372685184</v>
      </c>
      <c r="B87" s="1" t="s">
        <v>780</v>
      </c>
      <c r="C87" s="1" t="s">
        <v>37</v>
      </c>
      <c r="D87" s="1" t="s">
        <v>781</v>
      </c>
      <c r="E87" s="1"/>
      <c r="F87" s="3" t="s">
        <v>782</v>
      </c>
      <c r="G87" s="1"/>
      <c r="H87" s="1"/>
      <c r="I87" s="1"/>
      <c r="J87" s="1" t="s">
        <v>60</v>
      </c>
      <c r="K87" s="1" t="s">
        <v>204</v>
      </c>
      <c r="L87" s="1" t="s">
        <v>229</v>
      </c>
      <c r="M87" s="1" t="s">
        <v>43</v>
      </c>
      <c r="N87" s="1" t="s">
        <v>230</v>
      </c>
      <c r="O87" s="1" t="s">
        <v>62</v>
      </c>
      <c r="P87" s="1">
        <v>1</v>
      </c>
      <c r="Q87" s="1" t="s">
        <v>76</v>
      </c>
      <c r="R87" s="1" t="s">
        <v>76</v>
      </c>
      <c r="S87" s="1">
        <v>9070361932</v>
      </c>
      <c r="T87" s="1" t="s">
        <v>783</v>
      </c>
      <c r="U87" s="1" t="s">
        <v>784</v>
      </c>
      <c r="V87" s="1" t="s">
        <v>48</v>
      </c>
      <c r="W87" s="1"/>
      <c r="X87" s="1"/>
      <c r="Y87" s="1"/>
      <c r="Z87" s="1"/>
      <c r="AA87" s="1" t="s">
        <v>69</v>
      </c>
      <c r="AB87" s="1"/>
      <c r="AC87" s="1"/>
      <c r="AD87" s="1"/>
      <c r="AE87" s="1"/>
      <c r="AF87" s="1"/>
      <c r="AG87" s="1"/>
      <c r="AH87" s="1" t="s">
        <v>69</v>
      </c>
      <c r="AI87" s="1"/>
      <c r="AJ87" s="1" t="s">
        <v>82</v>
      </c>
      <c r="AK87" s="1"/>
      <c r="AL87" s="1"/>
      <c r="AM87" s="1"/>
      <c r="AN87" s="1"/>
      <c r="AO87" s="1"/>
      <c r="AP87" s="1"/>
    </row>
    <row r="88" spans="1:42">
      <c r="A88" s="2">
        <v>45328.436736111114</v>
      </c>
      <c r="B88" s="1" t="s">
        <v>785</v>
      </c>
      <c r="C88" s="1" t="s">
        <v>37</v>
      </c>
      <c r="D88" s="1" t="s">
        <v>786</v>
      </c>
      <c r="E88" s="1"/>
      <c r="F88" s="3" t="s">
        <v>787</v>
      </c>
      <c r="G88" s="1"/>
      <c r="H88" s="1"/>
      <c r="I88" s="1"/>
      <c r="J88" s="1" t="s">
        <v>60</v>
      </c>
      <c r="K88" s="1" t="s">
        <v>204</v>
      </c>
      <c r="L88" s="1" t="s">
        <v>42</v>
      </c>
      <c r="M88" s="1" t="s">
        <v>43</v>
      </c>
      <c r="N88" s="1" t="s">
        <v>61</v>
      </c>
      <c r="O88" s="1" t="s">
        <v>62</v>
      </c>
      <c r="P88" s="1">
        <v>2</v>
      </c>
      <c r="Q88" s="1" t="s">
        <v>88</v>
      </c>
      <c r="R88" s="1" t="s">
        <v>63</v>
      </c>
      <c r="S88" s="1">
        <v>9086545989</v>
      </c>
      <c r="T88" s="1" t="s">
        <v>788</v>
      </c>
      <c r="U88" s="1" t="s">
        <v>789</v>
      </c>
      <c r="V88" s="1" t="s">
        <v>66</v>
      </c>
      <c r="W88" s="1" t="s">
        <v>217</v>
      </c>
      <c r="X88" s="1" t="s">
        <v>790</v>
      </c>
      <c r="Y88" s="1">
        <v>3785481</v>
      </c>
      <c r="Z88" s="1" t="s">
        <v>791</v>
      </c>
      <c r="AA88" s="1" t="s">
        <v>69</v>
      </c>
      <c r="AB88" s="1"/>
      <c r="AC88" s="1"/>
      <c r="AD88" s="1"/>
      <c r="AE88" s="1"/>
      <c r="AF88" s="1"/>
      <c r="AG88" s="1"/>
      <c r="AH88" s="1" t="s">
        <v>54</v>
      </c>
      <c r="AI88" s="1"/>
      <c r="AJ88" s="1" t="s">
        <v>70</v>
      </c>
      <c r="AK88" s="1"/>
      <c r="AL88" s="1"/>
      <c r="AM88" s="1"/>
      <c r="AN88" s="1"/>
      <c r="AO88" s="1"/>
      <c r="AP88" s="1"/>
    </row>
    <row r="89" spans="1:42">
      <c r="A89" s="2">
        <v>45326.676064814812</v>
      </c>
      <c r="B89" s="1" t="s">
        <v>792</v>
      </c>
      <c r="C89" s="1" t="s">
        <v>37</v>
      </c>
      <c r="D89" s="1" t="s">
        <v>793</v>
      </c>
      <c r="E89" s="1"/>
      <c r="F89" s="3" t="s">
        <v>794</v>
      </c>
      <c r="G89" s="1"/>
      <c r="H89" s="1"/>
      <c r="I89" s="1"/>
      <c r="J89" s="1" t="s">
        <v>60</v>
      </c>
      <c r="K89" s="1" t="s">
        <v>204</v>
      </c>
      <c r="L89" s="1" t="s">
        <v>229</v>
      </c>
      <c r="M89" s="1" t="s">
        <v>43</v>
      </c>
      <c r="N89" s="1" t="s">
        <v>795</v>
      </c>
      <c r="O89" s="1" t="s">
        <v>62</v>
      </c>
      <c r="P89" s="1">
        <v>2</v>
      </c>
      <c r="Q89" s="1" t="s">
        <v>76</v>
      </c>
      <c r="R89" s="1" t="s">
        <v>76</v>
      </c>
      <c r="S89" s="1">
        <v>9018114292</v>
      </c>
      <c r="T89" s="1" t="s">
        <v>796</v>
      </c>
      <c r="U89" s="1" t="s">
        <v>797</v>
      </c>
      <c r="V89" s="1" t="s">
        <v>66</v>
      </c>
      <c r="W89" s="1" t="s">
        <v>207</v>
      </c>
      <c r="X89" s="1" t="s">
        <v>798</v>
      </c>
      <c r="Y89" s="1">
        <v>8261617</v>
      </c>
      <c r="Z89" s="1" t="s">
        <v>797</v>
      </c>
      <c r="AA89" s="1" t="s">
        <v>69</v>
      </c>
      <c r="AB89" s="1"/>
      <c r="AC89" s="1"/>
      <c r="AD89" s="1"/>
      <c r="AE89" s="1"/>
      <c r="AF89" s="1"/>
      <c r="AG89" s="1"/>
      <c r="AH89" s="1" t="s">
        <v>54</v>
      </c>
      <c r="AI89" s="1"/>
      <c r="AJ89" s="1" t="s">
        <v>70</v>
      </c>
      <c r="AK89" s="1"/>
      <c r="AL89" s="1"/>
      <c r="AM89" s="1"/>
      <c r="AN89" s="1"/>
      <c r="AO89" s="1"/>
      <c r="AP89" s="1"/>
    </row>
    <row r="90" spans="1:42" ht="84">
      <c r="A90" s="2">
        <v>45317.736377314817</v>
      </c>
      <c r="B90" s="1" t="s">
        <v>799</v>
      </c>
      <c r="C90" s="1" t="s">
        <v>37</v>
      </c>
      <c r="D90" s="1" t="s">
        <v>800</v>
      </c>
      <c r="E90" s="1"/>
      <c r="F90" s="3" t="s">
        <v>801</v>
      </c>
      <c r="G90" s="4" t="s">
        <v>802</v>
      </c>
      <c r="H90" s="1"/>
      <c r="I90" s="1"/>
      <c r="J90" s="1" t="s">
        <v>40</v>
      </c>
      <c r="K90" s="1" t="s">
        <v>41</v>
      </c>
      <c r="L90" s="1" t="s">
        <v>178</v>
      </c>
      <c r="M90" s="1" t="s">
        <v>43</v>
      </c>
      <c r="N90" s="1" t="s">
        <v>61</v>
      </c>
      <c r="O90" s="1"/>
      <c r="P90" s="1">
        <v>2</v>
      </c>
      <c r="Q90" s="1" t="s">
        <v>63</v>
      </c>
      <c r="R90" s="1" t="s">
        <v>63</v>
      </c>
      <c r="S90" s="1">
        <v>9084345459</v>
      </c>
      <c r="T90" s="1" t="s">
        <v>803</v>
      </c>
      <c r="U90" s="1" t="s">
        <v>804</v>
      </c>
      <c r="V90" s="1" t="s">
        <v>66</v>
      </c>
      <c r="W90" s="1" t="s">
        <v>805</v>
      </c>
      <c r="X90" s="1" t="s">
        <v>806</v>
      </c>
      <c r="Y90" s="1">
        <v>4741937</v>
      </c>
      <c r="Z90" s="1" t="s">
        <v>804</v>
      </c>
      <c r="AA90" s="1" t="s">
        <v>49</v>
      </c>
      <c r="AB90" s="1" t="s">
        <v>807</v>
      </c>
      <c r="AC90" s="1">
        <v>50</v>
      </c>
      <c r="AD90" s="1">
        <v>5770013</v>
      </c>
      <c r="AE90" s="1" t="s">
        <v>808</v>
      </c>
      <c r="AF90" s="1" t="s">
        <v>803</v>
      </c>
      <c r="AG90" s="1"/>
      <c r="AH90" s="1" t="s">
        <v>54</v>
      </c>
      <c r="AI90" s="1"/>
      <c r="AJ90" s="1"/>
      <c r="AK90" s="1"/>
      <c r="AL90" s="1"/>
      <c r="AM90" s="1"/>
      <c r="AN90" s="1"/>
      <c r="AO90" s="1"/>
      <c r="AP90" s="1"/>
    </row>
    <row r="91" spans="1:42">
      <c r="A91" s="2">
        <v>45347.867766203701</v>
      </c>
      <c r="B91" s="1" t="s">
        <v>809</v>
      </c>
      <c r="C91" s="1" t="s">
        <v>37</v>
      </c>
      <c r="D91" s="1" t="s">
        <v>810</v>
      </c>
      <c r="E91" s="1"/>
      <c r="F91" s="3" t="s">
        <v>811</v>
      </c>
      <c r="G91" s="1"/>
      <c r="H91" s="1"/>
      <c r="I91" s="1"/>
      <c r="J91" s="1" t="s">
        <v>40</v>
      </c>
      <c r="K91" s="1" t="s">
        <v>41</v>
      </c>
      <c r="L91" s="1" t="s">
        <v>42</v>
      </c>
      <c r="M91" s="1" t="s">
        <v>43</v>
      </c>
      <c r="N91" s="1" t="s">
        <v>714</v>
      </c>
      <c r="O91" s="1" t="s">
        <v>146</v>
      </c>
      <c r="P91" s="1">
        <v>1</v>
      </c>
      <c r="Q91" s="1" t="s">
        <v>147</v>
      </c>
      <c r="R91" s="1" t="s">
        <v>88</v>
      </c>
      <c r="S91" s="1">
        <v>8097790547</v>
      </c>
      <c r="T91" s="1" t="s">
        <v>810</v>
      </c>
      <c r="U91" s="1" t="s">
        <v>812</v>
      </c>
      <c r="V91" s="1" t="s">
        <v>66</v>
      </c>
      <c r="W91" s="1" t="s">
        <v>67</v>
      </c>
      <c r="X91" s="1" t="s">
        <v>813</v>
      </c>
      <c r="Y91" s="1">
        <v>5002250</v>
      </c>
      <c r="Z91" s="1" t="s">
        <v>814</v>
      </c>
      <c r="AA91" s="1" t="s">
        <v>69</v>
      </c>
      <c r="AB91" s="1"/>
      <c r="AC91" s="1"/>
      <c r="AD91" s="1"/>
      <c r="AE91" s="1"/>
      <c r="AF91" s="1"/>
      <c r="AG91" s="1"/>
      <c r="AH91" s="1" t="s">
        <v>54</v>
      </c>
      <c r="AI91" s="1" t="s">
        <v>815</v>
      </c>
      <c r="AJ91" s="1" t="s">
        <v>70</v>
      </c>
      <c r="AK91" s="1"/>
      <c r="AL91" s="1"/>
      <c r="AM91" s="1"/>
      <c r="AN91" s="1"/>
      <c r="AO91" s="1"/>
      <c r="AP91" s="1"/>
    </row>
    <row r="92" spans="1:42">
      <c r="A92" s="2">
        <v>45318.593344907407</v>
      </c>
      <c r="B92" s="1" t="s">
        <v>816</v>
      </c>
      <c r="C92" s="1" t="s">
        <v>37</v>
      </c>
      <c r="D92" s="1" t="s">
        <v>817</v>
      </c>
      <c r="E92" s="1"/>
      <c r="F92" s="3" t="s">
        <v>818</v>
      </c>
      <c r="G92" s="1"/>
      <c r="H92" s="1"/>
      <c r="I92" s="1"/>
      <c r="J92" s="1" t="s">
        <v>60</v>
      </c>
      <c r="K92" s="1" t="s">
        <v>41</v>
      </c>
      <c r="L92" s="1" t="s">
        <v>42</v>
      </c>
      <c r="M92" s="1" t="s">
        <v>43</v>
      </c>
      <c r="N92" s="1" t="s">
        <v>295</v>
      </c>
      <c r="O92" s="1" t="s">
        <v>146</v>
      </c>
      <c r="P92" s="1">
        <v>2</v>
      </c>
      <c r="Q92" s="1" t="s">
        <v>63</v>
      </c>
      <c r="R92" s="1" t="s">
        <v>63</v>
      </c>
      <c r="S92" s="1">
        <v>9091939854</v>
      </c>
      <c r="T92" s="1" t="s">
        <v>819</v>
      </c>
      <c r="U92" s="1" t="s">
        <v>820</v>
      </c>
      <c r="V92" s="1" t="s">
        <v>66</v>
      </c>
      <c r="W92" s="1" t="s">
        <v>820</v>
      </c>
      <c r="X92" s="1" t="s">
        <v>821</v>
      </c>
      <c r="Y92" s="1">
        <v>1172863</v>
      </c>
      <c r="Z92" s="1" t="s">
        <v>819</v>
      </c>
      <c r="AA92" s="1" t="s">
        <v>69</v>
      </c>
      <c r="AB92" s="1"/>
      <c r="AC92" s="1"/>
      <c r="AD92" s="1"/>
      <c r="AE92" s="1"/>
      <c r="AF92" s="1"/>
      <c r="AG92" s="1"/>
      <c r="AH92" s="1" t="s">
        <v>54</v>
      </c>
      <c r="AI92" s="1"/>
      <c r="AJ92" s="1"/>
      <c r="AK92" s="1"/>
      <c r="AL92" s="1"/>
      <c r="AM92" s="1"/>
      <c r="AN92" s="1"/>
      <c r="AO92" s="1"/>
      <c r="AP92" s="1"/>
    </row>
    <row r="93" spans="1:42">
      <c r="A93" s="2">
        <v>45345.768506944441</v>
      </c>
      <c r="B93" s="1" t="s">
        <v>822</v>
      </c>
      <c r="C93" s="1" t="s">
        <v>37</v>
      </c>
      <c r="D93" s="1" t="s">
        <v>823</v>
      </c>
      <c r="E93" s="1"/>
      <c r="F93" s="3" t="s">
        <v>824</v>
      </c>
      <c r="G93" s="1"/>
      <c r="H93" s="1"/>
      <c r="I93" s="1"/>
      <c r="J93" s="1" t="s">
        <v>40</v>
      </c>
      <c r="K93" s="1" t="s">
        <v>204</v>
      </c>
      <c r="L93" s="1" t="s">
        <v>42</v>
      </c>
      <c r="M93" s="1" t="s">
        <v>294</v>
      </c>
      <c r="N93" s="1" t="s">
        <v>295</v>
      </c>
      <c r="O93" s="1"/>
      <c r="P93" s="1">
        <v>1</v>
      </c>
      <c r="Q93" s="1" t="s">
        <v>76</v>
      </c>
      <c r="R93" s="1" t="s">
        <v>76</v>
      </c>
      <c r="S93" s="1">
        <v>8034623821</v>
      </c>
      <c r="T93" s="1" t="s">
        <v>825</v>
      </c>
      <c r="U93" s="1" t="s">
        <v>826</v>
      </c>
      <c r="V93" s="1" t="s">
        <v>48</v>
      </c>
      <c r="W93" s="1"/>
      <c r="X93" s="1"/>
      <c r="Y93" s="1"/>
      <c r="Z93" s="1"/>
      <c r="AA93" s="1" t="s">
        <v>69</v>
      </c>
      <c r="AB93" s="1"/>
      <c r="AC93" s="1"/>
      <c r="AD93" s="1"/>
      <c r="AE93" s="1"/>
      <c r="AF93" s="1"/>
      <c r="AG93" s="1"/>
      <c r="AH93" s="1" t="s">
        <v>54</v>
      </c>
      <c r="AI93" s="1"/>
      <c r="AJ93" s="1" t="s">
        <v>82</v>
      </c>
      <c r="AK93" s="1"/>
      <c r="AL93" s="1"/>
      <c r="AM93" s="1"/>
      <c r="AN93" s="1"/>
      <c r="AO93" s="1"/>
      <c r="AP93" s="1"/>
    </row>
    <row r="94" spans="1:42">
      <c r="A94" s="2">
        <v>45318.952662037038</v>
      </c>
      <c r="B94" s="1" t="s">
        <v>827</v>
      </c>
      <c r="C94" s="1" t="s">
        <v>37</v>
      </c>
      <c r="D94" s="1" t="s">
        <v>828</v>
      </c>
      <c r="E94" s="1"/>
      <c r="F94" s="3" t="s">
        <v>829</v>
      </c>
      <c r="G94" s="3" t="s">
        <v>830</v>
      </c>
      <c r="H94" s="1"/>
      <c r="I94" s="1"/>
      <c r="J94" s="1" t="s">
        <v>60</v>
      </c>
      <c r="K94" s="1" t="s">
        <v>204</v>
      </c>
      <c r="L94" s="1" t="s">
        <v>42</v>
      </c>
      <c r="M94" s="1" t="s">
        <v>43</v>
      </c>
      <c r="N94" s="1" t="s">
        <v>230</v>
      </c>
      <c r="O94" s="1" t="s">
        <v>62</v>
      </c>
      <c r="P94" s="1">
        <v>1</v>
      </c>
      <c r="Q94" s="1" t="s">
        <v>63</v>
      </c>
      <c r="R94" s="1" t="s">
        <v>63</v>
      </c>
      <c r="S94" s="1">
        <v>9052054695</v>
      </c>
      <c r="T94" s="1" t="s">
        <v>831</v>
      </c>
      <c r="U94" s="1" t="s">
        <v>832</v>
      </c>
      <c r="V94" s="1" t="s">
        <v>66</v>
      </c>
      <c r="W94" s="1" t="s">
        <v>833</v>
      </c>
      <c r="X94" s="1" t="s">
        <v>760</v>
      </c>
      <c r="Y94" s="1">
        <v>1859277</v>
      </c>
      <c r="Z94" s="1" t="s">
        <v>832</v>
      </c>
      <c r="AA94" s="1" t="s">
        <v>49</v>
      </c>
      <c r="AB94" s="1" t="s">
        <v>834</v>
      </c>
      <c r="AC94" s="1">
        <v>50</v>
      </c>
      <c r="AD94" s="1" t="s">
        <v>835</v>
      </c>
      <c r="AE94" s="1" t="s">
        <v>836</v>
      </c>
      <c r="AF94" s="1" t="s">
        <v>831</v>
      </c>
      <c r="AG94" s="1"/>
      <c r="AH94" s="1" t="s">
        <v>54</v>
      </c>
      <c r="AI94" s="1"/>
      <c r="AJ94" s="1"/>
      <c r="AK94" s="1"/>
      <c r="AL94" s="1"/>
      <c r="AM94" s="1"/>
      <c r="AN94" s="1"/>
      <c r="AO94" s="1"/>
      <c r="AP94" s="1"/>
    </row>
    <row r="95" spans="1:42">
      <c r="A95" s="2">
        <v>45319.608113425929</v>
      </c>
      <c r="B95" s="1" t="s">
        <v>837</v>
      </c>
      <c r="C95" s="1" t="s">
        <v>37</v>
      </c>
      <c r="D95" s="1" t="s">
        <v>838</v>
      </c>
      <c r="E95" s="1"/>
      <c r="F95" s="1"/>
      <c r="G95" s="1" t="s">
        <v>839</v>
      </c>
      <c r="H95" s="1"/>
      <c r="I95" s="1"/>
      <c r="J95" s="1" t="s">
        <v>40</v>
      </c>
      <c r="K95" s="1" t="s">
        <v>204</v>
      </c>
      <c r="L95" s="1" t="s">
        <v>42</v>
      </c>
      <c r="M95" s="1" t="s">
        <v>610</v>
      </c>
      <c r="N95" s="1" t="s">
        <v>611</v>
      </c>
      <c r="O95" s="1" t="s">
        <v>146</v>
      </c>
      <c r="P95" s="1">
        <v>3</v>
      </c>
      <c r="Q95" s="1" t="s">
        <v>76</v>
      </c>
      <c r="R95" s="1" t="s">
        <v>76</v>
      </c>
      <c r="S95" s="1">
        <v>775320008</v>
      </c>
      <c r="T95" s="1" t="s">
        <v>840</v>
      </c>
      <c r="U95" s="1" t="s">
        <v>841</v>
      </c>
      <c r="V95" s="1" t="s">
        <v>48</v>
      </c>
      <c r="W95" s="1"/>
      <c r="X95" s="1"/>
      <c r="Y95" s="1"/>
      <c r="Z95" s="1"/>
      <c r="AA95" s="1" t="s">
        <v>49</v>
      </c>
      <c r="AB95" s="1" t="s">
        <v>838</v>
      </c>
      <c r="AC95" s="1">
        <v>50</v>
      </c>
      <c r="AD95" s="1" t="s">
        <v>842</v>
      </c>
      <c r="AE95" s="1" t="s">
        <v>843</v>
      </c>
      <c r="AF95" s="1" t="s">
        <v>844</v>
      </c>
      <c r="AG95" s="1"/>
      <c r="AH95" s="1" t="s">
        <v>54</v>
      </c>
      <c r="AI95" s="1"/>
      <c r="AJ95" s="1"/>
      <c r="AK95" s="1"/>
      <c r="AL95" s="1"/>
      <c r="AM95" s="1"/>
      <c r="AN95" s="1"/>
      <c r="AO95" s="1"/>
      <c r="AP95" s="1"/>
    </row>
    <row r="96" spans="1:42">
      <c r="A96" s="2">
        <v>45330.653136574074</v>
      </c>
      <c r="B96" s="1" t="s">
        <v>845</v>
      </c>
      <c r="C96" s="1" t="s">
        <v>37</v>
      </c>
      <c r="D96" s="1" t="s">
        <v>846</v>
      </c>
      <c r="E96" s="1"/>
      <c r="F96" s="3" t="s">
        <v>847</v>
      </c>
      <c r="G96" s="1"/>
      <c r="H96" s="1"/>
      <c r="I96" s="1"/>
      <c r="J96" s="1" t="s">
        <v>40</v>
      </c>
      <c r="K96" s="1" t="s">
        <v>41</v>
      </c>
      <c r="L96" s="1" t="s">
        <v>42</v>
      </c>
      <c r="M96" s="1" t="s">
        <v>43</v>
      </c>
      <c r="N96" s="1" t="s">
        <v>61</v>
      </c>
      <c r="O96" s="1" t="s">
        <v>62</v>
      </c>
      <c r="P96" s="1">
        <v>2</v>
      </c>
      <c r="Q96" s="1" t="s">
        <v>45</v>
      </c>
      <c r="R96" s="1" t="s">
        <v>63</v>
      </c>
      <c r="S96" s="1">
        <v>8065193279</v>
      </c>
      <c r="T96" s="1" t="s">
        <v>848</v>
      </c>
      <c r="U96" s="1" t="s">
        <v>849</v>
      </c>
      <c r="V96" s="1" t="s">
        <v>66</v>
      </c>
      <c r="W96" s="1" t="s">
        <v>67</v>
      </c>
      <c r="X96" s="1" t="s">
        <v>850</v>
      </c>
      <c r="Y96" s="1">
        <v>5000713</v>
      </c>
      <c r="Z96" s="1" t="s">
        <v>849</v>
      </c>
      <c r="AA96" s="1" t="s">
        <v>49</v>
      </c>
      <c r="AB96" s="1" t="s">
        <v>851</v>
      </c>
      <c r="AC96" s="1">
        <v>100</v>
      </c>
      <c r="AD96" s="1" t="s">
        <v>852</v>
      </c>
      <c r="AE96" s="1" t="s">
        <v>853</v>
      </c>
      <c r="AF96" s="1" t="s">
        <v>848</v>
      </c>
      <c r="AG96" s="1"/>
      <c r="AH96" s="1" t="s">
        <v>54</v>
      </c>
      <c r="AI96" s="1"/>
      <c r="AJ96" s="1" t="s">
        <v>70</v>
      </c>
      <c r="AK96" s="1"/>
      <c r="AL96" s="1"/>
      <c r="AM96" s="1"/>
      <c r="AN96" s="1"/>
      <c r="AO96" s="1"/>
      <c r="AP96" s="1"/>
    </row>
    <row r="97" spans="1:42">
      <c r="A97" s="2">
        <v>45325.725636574076</v>
      </c>
      <c r="B97" s="1" t="s">
        <v>854</v>
      </c>
      <c r="C97" s="1" t="s">
        <v>37</v>
      </c>
      <c r="D97" s="1" t="s">
        <v>855</v>
      </c>
      <c r="E97" s="1"/>
      <c r="F97" s="3" t="s">
        <v>856</v>
      </c>
      <c r="G97" s="1"/>
      <c r="H97" s="1"/>
      <c r="I97" s="1"/>
      <c r="J97" s="1" t="s">
        <v>60</v>
      </c>
      <c r="K97" s="1" t="s">
        <v>41</v>
      </c>
      <c r="L97" s="1" t="s">
        <v>42</v>
      </c>
      <c r="M97" s="1" t="s">
        <v>43</v>
      </c>
      <c r="N97" s="1" t="s">
        <v>857</v>
      </c>
      <c r="O97" s="1"/>
      <c r="P97" s="1">
        <v>3</v>
      </c>
      <c r="Q97" s="1" t="s">
        <v>63</v>
      </c>
      <c r="R97" s="1" t="s">
        <v>63</v>
      </c>
      <c r="S97" s="1">
        <v>8030124804</v>
      </c>
      <c r="T97" s="1" t="s">
        <v>858</v>
      </c>
      <c r="U97" s="1" t="s">
        <v>859</v>
      </c>
      <c r="V97" s="1" t="s">
        <v>48</v>
      </c>
      <c r="W97" s="1"/>
      <c r="X97" s="1"/>
      <c r="Y97" s="1"/>
      <c r="Z97" s="1"/>
      <c r="AA97" s="1" t="s">
        <v>69</v>
      </c>
      <c r="AB97" s="1"/>
      <c r="AC97" s="1"/>
      <c r="AD97" s="1"/>
      <c r="AE97" s="1"/>
      <c r="AF97" s="1"/>
      <c r="AG97" s="1"/>
      <c r="AH97" s="1" t="s">
        <v>54</v>
      </c>
      <c r="AI97" s="1"/>
      <c r="AJ97" s="1" t="s">
        <v>70</v>
      </c>
      <c r="AK97" s="1"/>
      <c r="AL97" s="1"/>
      <c r="AM97" s="1"/>
      <c r="AN97" s="1"/>
      <c r="AO97" s="1"/>
      <c r="AP97" s="1"/>
    </row>
    <row r="98" spans="1:42">
      <c r="A98" s="2">
        <v>45341.842488425929</v>
      </c>
      <c r="B98" s="1" t="s">
        <v>860</v>
      </c>
      <c r="C98" s="1" t="s">
        <v>37</v>
      </c>
      <c r="D98" s="1" t="s">
        <v>861</v>
      </c>
      <c r="E98" s="1"/>
      <c r="F98" s="3" t="s">
        <v>862</v>
      </c>
      <c r="G98" s="3" t="s">
        <v>863</v>
      </c>
      <c r="H98" s="1"/>
      <c r="I98" s="1"/>
      <c r="J98" s="1" t="s">
        <v>60</v>
      </c>
      <c r="K98" s="1" t="s">
        <v>41</v>
      </c>
      <c r="L98" s="1" t="s">
        <v>42</v>
      </c>
      <c r="M98" s="1" t="s">
        <v>43</v>
      </c>
      <c r="N98" s="1" t="s">
        <v>864</v>
      </c>
      <c r="O98" s="1" t="s">
        <v>62</v>
      </c>
      <c r="P98" s="1">
        <v>2</v>
      </c>
      <c r="Q98" s="1" t="s">
        <v>63</v>
      </c>
      <c r="R98" s="1" t="s">
        <v>88</v>
      </c>
      <c r="S98" s="1">
        <v>9083784130</v>
      </c>
      <c r="T98" s="1" t="s">
        <v>865</v>
      </c>
      <c r="U98" s="1" t="s">
        <v>866</v>
      </c>
      <c r="V98" s="1" t="s">
        <v>66</v>
      </c>
      <c r="W98" s="1" t="s">
        <v>79</v>
      </c>
      <c r="X98" s="1" t="s">
        <v>299</v>
      </c>
      <c r="Y98" s="1">
        <v>199772</v>
      </c>
      <c r="Z98" s="1" t="s">
        <v>866</v>
      </c>
      <c r="AA98" s="1" t="s">
        <v>69</v>
      </c>
      <c r="AB98" s="1"/>
      <c r="AC98" s="1"/>
      <c r="AD98" s="1"/>
      <c r="AE98" s="1"/>
      <c r="AF98" s="1"/>
      <c r="AG98" s="1"/>
      <c r="AH98" s="1" t="s">
        <v>54</v>
      </c>
      <c r="AI98" s="1"/>
      <c r="AJ98" s="1" t="s">
        <v>70</v>
      </c>
      <c r="AK98" s="1"/>
      <c r="AL98" s="1"/>
      <c r="AM98" s="1"/>
      <c r="AN98" s="1"/>
      <c r="AO98" s="1"/>
      <c r="AP98" s="1"/>
    </row>
    <row r="99" spans="1:42">
      <c r="A99" s="2">
        <v>45338.616597222222</v>
      </c>
      <c r="B99" s="1" t="s">
        <v>867</v>
      </c>
      <c r="C99" s="1" t="s">
        <v>37</v>
      </c>
      <c r="D99" s="1" t="s">
        <v>868</v>
      </c>
      <c r="E99" s="1"/>
      <c r="F99" s="1"/>
      <c r="G99" s="3" t="s">
        <v>869</v>
      </c>
      <c r="H99" s="1"/>
      <c r="I99" s="1"/>
      <c r="J99" s="1" t="s">
        <v>60</v>
      </c>
      <c r="K99" s="1" t="s">
        <v>74</v>
      </c>
      <c r="L99" s="1" t="s">
        <v>42</v>
      </c>
      <c r="M99" s="1" t="s">
        <v>43</v>
      </c>
      <c r="N99" s="1" t="s">
        <v>230</v>
      </c>
      <c r="O99" s="1" t="s">
        <v>62</v>
      </c>
      <c r="P99" s="1">
        <v>1</v>
      </c>
      <c r="Q99" s="1" t="s">
        <v>76</v>
      </c>
      <c r="R99" s="1" t="s">
        <v>76</v>
      </c>
      <c r="S99" s="1">
        <v>9082261354</v>
      </c>
      <c r="T99" s="1" t="s">
        <v>870</v>
      </c>
      <c r="U99" s="1" t="s">
        <v>871</v>
      </c>
      <c r="V99" s="1" t="s">
        <v>66</v>
      </c>
      <c r="W99" s="1" t="s">
        <v>79</v>
      </c>
      <c r="X99" s="1" t="s">
        <v>872</v>
      </c>
      <c r="Y99" s="1">
        <v>45319</v>
      </c>
      <c r="Z99" s="1" t="s">
        <v>871</v>
      </c>
      <c r="AA99" s="1" t="s">
        <v>69</v>
      </c>
      <c r="AB99" s="1"/>
      <c r="AC99" s="1"/>
      <c r="AD99" s="1"/>
      <c r="AE99" s="1"/>
      <c r="AF99" s="1"/>
      <c r="AG99" s="1"/>
      <c r="AH99" s="1" t="s">
        <v>54</v>
      </c>
      <c r="AI99" s="1"/>
      <c r="AJ99" s="1" t="s">
        <v>82</v>
      </c>
      <c r="AK99" s="1"/>
      <c r="AL99" s="1"/>
      <c r="AM99" s="1"/>
      <c r="AN99" s="1"/>
      <c r="AO99" s="1"/>
      <c r="AP99" s="1"/>
    </row>
    <row r="100" spans="1:42">
      <c r="A100" s="2">
        <v>45322.942314814813</v>
      </c>
      <c r="B100" s="1" t="s">
        <v>873</v>
      </c>
      <c r="C100" s="1" t="s">
        <v>37</v>
      </c>
      <c r="D100" s="1" t="s">
        <v>874</v>
      </c>
      <c r="E100" s="1"/>
      <c r="F100" s="3" t="s">
        <v>875</v>
      </c>
      <c r="G100" s="3" t="s">
        <v>876</v>
      </c>
      <c r="H100" s="1"/>
      <c r="I100" s="1"/>
      <c r="J100" s="1" t="s">
        <v>60</v>
      </c>
      <c r="K100" s="1" t="s">
        <v>41</v>
      </c>
      <c r="L100" s="1" t="s">
        <v>42</v>
      </c>
      <c r="M100" s="1" t="s">
        <v>43</v>
      </c>
      <c r="N100" s="1" t="s">
        <v>295</v>
      </c>
      <c r="O100" s="1" t="s">
        <v>146</v>
      </c>
      <c r="P100" s="1">
        <v>2</v>
      </c>
      <c r="Q100" s="1" t="s">
        <v>63</v>
      </c>
      <c r="R100" s="1" t="s">
        <v>63</v>
      </c>
      <c r="S100" s="1">
        <v>8061683282</v>
      </c>
      <c r="T100" s="1" t="s">
        <v>877</v>
      </c>
      <c r="U100" s="1" t="s">
        <v>878</v>
      </c>
      <c r="V100" s="1" t="s">
        <v>66</v>
      </c>
      <c r="W100" s="1" t="s">
        <v>67</v>
      </c>
      <c r="X100" s="1" t="s">
        <v>879</v>
      </c>
      <c r="Y100" s="1">
        <v>2499239</v>
      </c>
      <c r="Z100" s="1" t="s">
        <v>878</v>
      </c>
      <c r="AA100" s="1" t="s">
        <v>49</v>
      </c>
      <c r="AB100" s="1" t="s">
        <v>50</v>
      </c>
      <c r="AC100" s="1">
        <v>5</v>
      </c>
      <c r="AD100" s="1" t="s">
        <v>880</v>
      </c>
      <c r="AE100" s="1" t="s">
        <v>881</v>
      </c>
      <c r="AF100" s="1" t="s">
        <v>877</v>
      </c>
      <c r="AG100" s="1"/>
      <c r="AH100" s="1" t="s">
        <v>54</v>
      </c>
      <c r="AI100" s="1"/>
      <c r="AJ100" s="1"/>
      <c r="AK100" s="1"/>
      <c r="AL100" s="1"/>
      <c r="AM100" s="1"/>
      <c r="AN100" s="1"/>
      <c r="AO100" s="1"/>
      <c r="AP100" s="1"/>
    </row>
    <row r="101" spans="1:42">
      <c r="A101" s="2">
        <v>45347.798854166664</v>
      </c>
      <c r="B101" s="1" t="s">
        <v>882</v>
      </c>
      <c r="C101" s="1" t="s">
        <v>37</v>
      </c>
      <c r="D101" s="1" t="s">
        <v>883</v>
      </c>
      <c r="E101" s="1"/>
      <c r="F101" s="3" t="s">
        <v>884</v>
      </c>
      <c r="G101" s="3" t="s">
        <v>885</v>
      </c>
      <c r="H101" s="1"/>
      <c r="I101" s="1"/>
      <c r="J101" s="1" t="s">
        <v>60</v>
      </c>
      <c r="K101" s="1" t="s">
        <v>204</v>
      </c>
      <c r="L101" s="1" t="s">
        <v>42</v>
      </c>
      <c r="M101" s="1" t="s">
        <v>43</v>
      </c>
      <c r="N101" s="1" t="s">
        <v>295</v>
      </c>
      <c r="O101" s="1"/>
      <c r="P101" s="1">
        <v>1</v>
      </c>
      <c r="Q101" s="1" t="s">
        <v>45</v>
      </c>
      <c r="R101" s="1" t="s">
        <v>88</v>
      </c>
      <c r="S101" s="1">
        <v>9017497638</v>
      </c>
      <c r="T101" s="1" t="s">
        <v>886</v>
      </c>
      <c r="U101" s="1" t="s">
        <v>887</v>
      </c>
      <c r="V101" s="1" t="s">
        <v>66</v>
      </c>
      <c r="W101" s="1" t="s">
        <v>79</v>
      </c>
      <c r="X101" s="1" t="s">
        <v>888</v>
      </c>
      <c r="Y101" s="1">
        <v>138092</v>
      </c>
      <c r="Z101" s="1" t="s">
        <v>889</v>
      </c>
      <c r="AA101" s="1" t="s">
        <v>69</v>
      </c>
      <c r="AB101" s="1"/>
      <c r="AC101" s="1"/>
      <c r="AD101" s="1"/>
      <c r="AE101" s="1"/>
      <c r="AF101" s="1"/>
      <c r="AG101" s="1"/>
      <c r="AH101" s="1" t="s">
        <v>54</v>
      </c>
      <c r="AI101" s="1"/>
      <c r="AJ101" s="1" t="s">
        <v>82</v>
      </c>
      <c r="AK101" s="1"/>
      <c r="AL101" s="1"/>
      <c r="AM101" s="1"/>
      <c r="AN101" s="1"/>
      <c r="AO101" s="1"/>
      <c r="AP101" s="1"/>
    </row>
    <row r="102" spans="1:42">
      <c r="A102" s="2">
        <v>45325.966527777775</v>
      </c>
      <c r="B102" s="1" t="s">
        <v>890</v>
      </c>
      <c r="C102" s="1" t="s">
        <v>37</v>
      </c>
      <c r="D102" s="1" t="s">
        <v>891</v>
      </c>
      <c r="E102" s="1" t="s">
        <v>892</v>
      </c>
      <c r="F102" s="3" t="s">
        <v>893</v>
      </c>
      <c r="G102" s="3" t="s">
        <v>893</v>
      </c>
      <c r="H102" s="3" t="s">
        <v>894</v>
      </c>
      <c r="I102" s="1"/>
      <c r="J102" s="1" t="s">
        <v>60</v>
      </c>
      <c r="K102" s="1" t="s">
        <v>204</v>
      </c>
      <c r="L102" s="1" t="s">
        <v>42</v>
      </c>
      <c r="M102" s="1" t="s">
        <v>43</v>
      </c>
      <c r="N102" s="1" t="s">
        <v>61</v>
      </c>
      <c r="O102" s="1" t="s">
        <v>146</v>
      </c>
      <c r="P102" s="1">
        <v>3</v>
      </c>
      <c r="Q102" s="1" t="s">
        <v>63</v>
      </c>
      <c r="R102" s="1" t="s">
        <v>63</v>
      </c>
      <c r="S102" s="1">
        <v>8034760384</v>
      </c>
      <c r="T102" s="1" t="s">
        <v>895</v>
      </c>
      <c r="U102" s="1" t="s">
        <v>896</v>
      </c>
      <c r="V102" s="1" t="s">
        <v>66</v>
      </c>
      <c r="W102" s="1" t="s">
        <v>79</v>
      </c>
      <c r="X102" s="1" t="s">
        <v>897</v>
      </c>
      <c r="Y102" s="1">
        <v>110474</v>
      </c>
      <c r="Z102" s="1" t="s">
        <v>896</v>
      </c>
      <c r="AA102" s="1" t="s">
        <v>69</v>
      </c>
      <c r="AB102" s="1"/>
      <c r="AC102" s="1"/>
      <c r="AD102" s="1"/>
      <c r="AE102" s="1"/>
      <c r="AF102" s="1"/>
      <c r="AG102" s="1"/>
      <c r="AH102" s="1" t="s">
        <v>54</v>
      </c>
      <c r="AI102" s="1"/>
      <c r="AJ102" s="1" t="s">
        <v>70</v>
      </c>
      <c r="AK102" s="1"/>
      <c r="AL102" s="1"/>
      <c r="AM102" s="1"/>
      <c r="AN102" s="1"/>
      <c r="AO102" s="1"/>
      <c r="AP102" s="1"/>
    </row>
    <row r="103" spans="1:42">
      <c r="A103" s="2">
        <v>45318.626863425925</v>
      </c>
      <c r="B103" s="1" t="s">
        <v>898</v>
      </c>
      <c r="C103" s="1" t="s">
        <v>37</v>
      </c>
      <c r="D103" s="1" t="s">
        <v>899</v>
      </c>
      <c r="E103" s="1" t="s">
        <v>899</v>
      </c>
      <c r="F103" s="3" t="s">
        <v>900</v>
      </c>
      <c r="G103" s="3" t="s">
        <v>901</v>
      </c>
      <c r="H103" s="1"/>
      <c r="I103" s="1"/>
      <c r="J103" s="1" t="s">
        <v>60</v>
      </c>
      <c r="K103" s="1" t="s">
        <v>41</v>
      </c>
      <c r="L103" s="1" t="s">
        <v>42</v>
      </c>
      <c r="M103" s="1" t="s">
        <v>43</v>
      </c>
      <c r="N103" s="1" t="s">
        <v>213</v>
      </c>
      <c r="O103" s="1" t="s">
        <v>902</v>
      </c>
      <c r="P103" s="1">
        <v>2</v>
      </c>
      <c r="Q103" s="1" t="s">
        <v>63</v>
      </c>
      <c r="R103" s="1" t="s">
        <v>63</v>
      </c>
      <c r="S103" s="1">
        <v>9093528422</v>
      </c>
      <c r="T103" s="1" t="s">
        <v>903</v>
      </c>
      <c r="U103" s="1" t="s">
        <v>904</v>
      </c>
      <c r="V103" s="1" t="s">
        <v>48</v>
      </c>
      <c r="W103" s="1"/>
      <c r="X103" s="1"/>
      <c r="Y103" s="1"/>
      <c r="Z103" s="1"/>
      <c r="AA103" s="1" t="s">
        <v>49</v>
      </c>
      <c r="AB103" s="1" t="s">
        <v>905</v>
      </c>
      <c r="AC103" s="1">
        <v>20</v>
      </c>
      <c r="AD103" s="1" t="s">
        <v>906</v>
      </c>
      <c r="AE103" s="1" t="s">
        <v>907</v>
      </c>
      <c r="AF103" s="1" t="s">
        <v>903</v>
      </c>
      <c r="AG103" s="1"/>
      <c r="AH103" s="1" t="s">
        <v>54</v>
      </c>
      <c r="AI103" s="1"/>
      <c r="AJ103" s="1"/>
      <c r="AK103" s="1"/>
      <c r="AL103" s="1"/>
      <c r="AM103" s="1"/>
      <c r="AN103" s="1"/>
      <c r="AO103" s="1"/>
      <c r="AP103" s="1"/>
    </row>
    <row r="104" spans="1:42">
      <c r="A104" s="2">
        <v>45347.504247685189</v>
      </c>
      <c r="B104" s="1" t="s">
        <v>908</v>
      </c>
      <c r="C104" s="1" t="s">
        <v>37</v>
      </c>
      <c r="D104" s="1" t="s">
        <v>909</v>
      </c>
      <c r="E104" s="1"/>
      <c r="F104" s="3" t="s">
        <v>910</v>
      </c>
      <c r="G104" s="3" t="s">
        <v>911</v>
      </c>
      <c r="H104" s="1"/>
      <c r="I104" s="1"/>
      <c r="J104" s="1" t="s">
        <v>60</v>
      </c>
      <c r="K104" s="1" t="s">
        <v>41</v>
      </c>
      <c r="L104" s="1" t="s">
        <v>42</v>
      </c>
      <c r="M104" s="1" t="s">
        <v>43</v>
      </c>
      <c r="N104" s="1" t="s">
        <v>61</v>
      </c>
      <c r="O104" s="1" t="s">
        <v>62</v>
      </c>
      <c r="P104" s="1">
        <v>2</v>
      </c>
      <c r="Q104" s="1" t="s">
        <v>88</v>
      </c>
      <c r="R104" s="1" t="s">
        <v>88</v>
      </c>
      <c r="S104" s="1">
        <v>8010034812</v>
      </c>
      <c r="T104" s="1" t="s">
        <v>912</v>
      </c>
      <c r="U104" s="1" t="s">
        <v>913</v>
      </c>
      <c r="V104" s="1" t="s">
        <v>66</v>
      </c>
      <c r="W104" s="1" t="s">
        <v>914</v>
      </c>
      <c r="X104" s="1" t="s">
        <v>915</v>
      </c>
      <c r="Y104" s="1">
        <v>275409</v>
      </c>
      <c r="Z104" s="1" t="s">
        <v>916</v>
      </c>
      <c r="AA104" s="1" t="s">
        <v>69</v>
      </c>
      <c r="AB104" s="1"/>
      <c r="AC104" s="1"/>
      <c r="AD104" s="1"/>
      <c r="AE104" s="1"/>
      <c r="AF104" s="1"/>
      <c r="AG104" s="1"/>
      <c r="AH104" s="1" t="s">
        <v>54</v>
      </c>
      <c r="AI104" s="1"/>
      <c r="AJ104" s="1" t="s">
        <v>70</v>
      </c>
      <c r="AK104" s="1"/>
      <c r="AL104" s="1"/>
      <c r="AM104" s="1"/>
      <c r="AN104" s="1"/>
      <c r="AO104" s="1"/>
      <c r="AP104" s="1"/>
    </row>
    <row r="105" spans="1:42">
      <c r="A105" s="2">
        <v>45347.885613425926</v>
      </c>
      <c r="B105" s="1" t="s">
        <v>917</v>
      </c>
      <c r="C105" s="1" t="s">
        <v>37</v>
      </c>
      <c r="D105" s="1" t="s">
        <v>918</v>
      </c>
      <c r="E105" s="1"/>
      <c r="F105" s="1" t="s">
        <v>919</v>
      </c>
      <c r="G105" s="1"/>
      <c r="H105" s="1"/>
      <c r="I105" s="1"/>
      <c r="J105" s="1" t="s">
        <v>60</v>
      </c>
      <c r="K105" s="1" t="s">
        <v>204</v>
      </c>
      <c r="L105" s="1" t="s">
        <v>229</v>
      </c>
      <c r="M105" s="1" t="s">
        <v>43</v>
      </c>
      <c r="N105" s="1" t="s">
        <v>230</v>
      </c>
      <c r="O105" s="1" t="s">
        <v>62</v>
      </c>
      <c r="P105" s="1">
        <v>1</v>
      </c>
      <c r="Q105" s="1" t="s">
        <v>76</v>
      </c>
      <c r="R105" s="1" t="s">
        <v>76</v>
      </c>
      <c r="S105" s="1">
        <v>8048466798</v>
      </c>
      <c r="T105" s="1" t="s">
        <v>920</v>
      </c>
      <c r="U105" s="1" t="s">
        <v>921</v>
      </c>
      <c r="V105" s="1" t="s">
        <v>66</v>
      </c>
      <c r="W105" s="1" t="s">
        <v>820</v>
      </c>
      <c r="X105" s="1" t="s">
        <v>604</v>
      </c>
      <c r="Y105" s="1">
        <v>414184</v>
      </c>
      <c r="Z105" s="1" t="s">
        <v>921</v>
      </c>
      <c r="AA105" s="1" t="s">
        <v>69</v>
      </c>
      <c r="AB105" s="1"/>
      <c r="AC105" s="1"/>
      <c r="AD105" s="1"/>
      <c r="AE105" s="1"/>
      <c r="AF105" s="1"/>
      <c r="AG105" s="1"/>
      <c r="AH105" s="1" t="s">
        <v>54</v>
      </c>
      <c r="AI105" s="1"/>
      <c r="AJ105" s="1" t="s">
        <v>82</v>
      </c>
      <c r="AK105" s="1"/>
      <c r="AL105" s="1"/>
      <c r="AM105" s="1"/>
      <c r="AN105" s="1"/>
      <c r="AO105" s="1"/>
      <c r="AP105" s="1"/>
    </row>
    <row r="106" spans="1:42">
      <c r="A106" s="2">
        <v>45346.582719907405</v>
      </c>
      <c r="B106" s="1" t="s">
        <v>922</v>
      </c>
      <c r="C106" s="1" t="s">
        <v>37</v>
      </c>
      <c r="D106" s="1" t="s">
        <v>923</v>
      </c>
      <c r="E106" s="1"/>
      <c r="F106" s="1"/>
      <c r="G106" s="1"/>
      <c r="H106" s="1"/>
      <c r="I106" s="1"/>
      <c r="J106" s="1" t="s">
        <v>40</v>
      </c>
      <c r="K106" s="1" t="s">
        <v>204</v>
      </c>
      <c r="L106" s="1" t="s">
        <v>42</v>
      </c>
      <c r="M106" s="1" t="s">
        <v>43</v>
      </c>
      <c r="N106" s="1" t="s">
        <v>295</v>
      </c>
      <c r="O106" s="1"/>
      <c r="P106" s="1">
        <v>1</v>
      </c>
      <c r="Q106" s="1" t="s">
        <v>76</v>
      </c>
      <c r="R106" s="1" t="s">
        <v>76</v>
      </c>
      <c r="S106" s="1">
        <v>9095664550</v>
      </c>
      <c r="T106" s="1" t="s">
        <v>923</v>
      </c>
      <c r="U106" s="1">
        <v>0</v>
      </c>
      <c r="V106" s="1" t="s">
        <v>48</v>
      </c>
      <c r="W106" s="1"/>
      <c r="X106" s="1"/>
      <c r="Y106" s="1"/>
      <c r="Z106" s="1"/>
      <c r="AA106" s="1" t="s">
        <v>69</v>
      </c>
      <c r="AB106" s="1"/>
      <c r="AC106" s="1"/>
      <c r="AD106" s="1"/>
      <c r="AE106" s="1"/>
      <c r="AF106" s="1"/>
      <c r="AG106" s="1"/>
      <c r="AH106" s="1" t="s">
        <v>69</v>
      </c>
      <c r="AI106" s="1"/>
      <c r="AJ106" s="1" t="s">
        <v>82</v>
      </c>
      <c r="AK106" s="1"/>
      <c r="AL106" s="1"/>
      <c r="AM106" s="1"/>
      <c r="AN106" s="1"/>
      <c r="AO106" s="1"/>
      <c r="AP106" s="1"/>
    </row>
    <row r="107" spans="1:42">
      <c r="A107" s="2">
        <v>45344.554189814815</v>
      </c>
      <c r="B107" s="1" t="s">
        <v>924</v>
      </c>
      <c r="C107" s="1" t="s">
        <v>37</v>
      </c>
      <c r="D107" s="1" t="s">
        <v>925</v>
      </c>
      <c r="E107" s="1"/>
      <c r="F107" s="3" t="s">
        <v>926</v>
      </c>
      <c r="G107" s="3" t="s">
        <v>927</v>
      </c>
      <c r="H107" s="1"/>
      <c r="I107" s="1"/>
      <c r="J107" s="1" t="s">
        <v>60</v>
      </c>
      <c r="K107" s="1" t="s">
        <v>204</v>
      </c>
      <c r="L107" s="1" t="s">
        <v>42</v>
      </c>
      <c r="M107" s="1" t="s">
        <v>43</v>
      </c>
      <c r="N107" s="1" t="s">
        <v>864</v>
      </c>
      <c r="O107" s="1" t="s">
        <v>62</v>
      </c>
      <c r="P107" s="1">
        <v>2</v>
      </c>
      <c r="Q107" s="1" t="s">
        <v>88</v>
      </c>
      <c r="R107" s="1" t="s">
        <v>63</v>
      </c>
      <c r="S107" s="1">
        <v>8019368080</v>
      </c>
      <c r="T107" s="1" t="s">
        <v>928</v>
      </c>
      <c r="U107" s="1" t="s">
        <v>929</v>
      </c>
      <c r="V107" s="1" t="s">
        <v>48</v>
      </c>
      <c r="W107" s="1"/>
      <c r="X107" s="1"/>
      <c r="Y107" s="1"/>
      <c r="Z107" s="1"/>
      <c r="AA107" s="1" t="s">
        <v>69</v>
      </c>
      <c r="AB107" s="1"/>
      <c r="AC107" s="1"/>
      <c r="AD107" s="1"/>
      <c r="AE107" s="1"/>
      <c r="AF107" s="1"/>
      <c r="AG107" s="1"/>
      <c r="AH107" s="1" t="s">
        <v>54</v>
      </c>
      <c r="AI107" s="1"/>
      <c r="AJ107" s="1" t="s">
        <v>70</v>
      </c>
      <c r="AK107" s="1"/>
      <c r="AL107" s="1"/>
      <c r="AM107" s="1"/>
      <c r="AN107" s="1"/>
      <c r="AO107" s="1"/>
      <c r="AP107" s="1"/>
    </row>
    <row r="108" spans="1:42">
      <c r="A108" s="2">
        <v>45343.785775462966</v>
      </c>
      <c r="B108" s="1" t="s">
        <v>930</v>
      </c>
      <c r="C108" s="1" t="s">
        <v>37</v>
      </c>
      <c r="D108" s="1" t="s">
        <v>931</v>
      </c>
      <c r="E108" s="1"/>
      <c r="F108" s="3" t="s">
        <v>932</v>
      </c>
      <c r="G108" s="3" t="s">
        <v>933</v>
      </c>
      <c r="H108" s="1"/>
      <c r="I108" s="1"/>
      <c r="J108" s="1" t="s">
        <v>60</v>
      </c>
      <c r="K108" s="1" t="s">
        <v>41</v>
      </c>
      <c r="L108" s="1" t="s">
        <v>42</v>
      </c>
      <c r="M108" s="1" t="s">
        <v>43</v>
      </c>
      <c r="N108" s="1" t="s">
        <v>75</v>
      </c>
      <c r="O108" s="1"/>
      <c r="P108" s="1">
        <v>1</v>
      </c>
      <c r="Q108" s="1" t="s">
        <v>88</v>
      </c>
      <c r="R108" s="1" t="s">
        <v>63</v>
      </c>
      <c r="S108" s="1">
        <v>9074362814</v>
      </c>
      <c r="T108" s="1" t="s">
        <v>934</v>
      </c>
      <c r="U108" s="1" t="s">
        <v>935</v>
      </c>
      <c r="V108" s="1" t="s">
        <v>66</v>
      </c>
      <c r="W108" s="1" t="s">
        <v>79</v>
      </c>
      <c r="X108" s="1" t="s">
        <v>936</v>
      </c>
      <c r="Y108" s="1">
        <v>380708</v>
      </c>
      <c r="Z108" s="1" t="s">
        <v>935</v>
      </c>
      <c r="AA108" s="1" t="s">
        <v>69</v>
      </c>
      <c r="AB108" s="1"/>
      <c r="AC108" s="1"/>
      <c r="AD108" s="1"/>
      <c r="AE108" s="1"/>
      <c r="AF108" s="1"/>
      <c r="AG108" s="1"/>
      <c r="AH108" s="1" t="s">
        <v>69</v>
      </c>
      <c r="AI108" s="1"/>
      <c r="AJ108" s="1" t="s">
        <v>82</v>
      </c>
      <c r="AK108" s="1"/>
      <c r="AL108" s="1"/>
      <c r="AM108" s="1"/>
      <c r="AN108" s="1"/>
      <c r="AO108" s="1"/>
      <c r="AP108" s="1"/>
    </row>
    <row r="109" spans="1:42" ht="168">
      <c r="A109" s="2">
        <v>45338.647824074076</v>
      </c>
      <c r="B109" s="1" t="s">
        <v>937</v>
      </c>
      <c r="C109" s="1" t="s">
        <v>37</v>
      </c>
      <c r="D109" s="1" t="s">
        <v>938</v>
      </c>
      <c r="E109" s="1"/>
      <c r="F109" s="3" t="s">
        <v>939</v>
      </c>
      <c r="G109" s="3" t="s">
        <v>940</v>
      </c>
      <c r="H109" s="1"/>
      <c r="I109" s="1"/>
      <c r="J109" s="1" t="s">
        <v>60</v>
      </c>
      <c r="K109" s="1" t="s">
        <v>41</v>
      </c>
      <c r="L109" s="1" t="s">
        <v>42</v>
      </c>
      <c r="M109" s="1" t="s">
        <v>43</v>
      </c>
      <c r="N109" s="1" t="s">
        <v>61</v>
      </c>
      <c r="O109" s="1" t="s">
        <v>214</v>
      </c>
      <c r="P109" s="1">
        <v>1</v>
      </c>
      <c r="Q109" s="1" t="s">
        <v>45</v>
      </c>
      <c r="R109" s="1" t="s">
        <v>63</v>
      </c>
      <c r="S109" s="1">
        <v>9071296459</v>
      </c>
      <c r="T109" s="1" t="s">
        <v>941</v>
      </c>
      <c r="U109" s="1" t="s">
        <v>942</v>
      </c>
      <c r="V109" s="1" t="s">
        <v>66</v>
      </c>
      <c r="W109" s="1" t="s">
        <v>67</v>
      </c>
      <c r="X109" s="1" t="s">
        <v>943</v>
      </c>
      <c r="Y109" s="1">
        <v>2416032</v>
      </c>
      <c r="Z109" s="1" t="s">
        <v>942</v>
      </c>
      <c r="AA109" s="1" t="s">
        <v>49</v>
      </c>
      <c r="AB109" s="4" t="s">
        <v>944</v>
      </c>
      <c r="AC109" s="1">
        <v>50</v>
      </c>
      <c r="AD109" s="1" t="s">
        <v>945</v>
      </c>
      <c r="AE109" s="1" t="s">
        <v>946</v>
      </c>
      <c r="AF109" s="1" t="s">
        <v>947</v>
      </c>
      <c r="AG109" s="1"/>
      <c r="AH109" s="1" t="s">
        <v>54</v>
      </c>
      <c r="AI109" s="1"/>
      <c r="AJ109" s="1" t="s">
        <v>70</v>
      </c>
      <c r="AK109" s="1"/>
      <c r="AL109" s="1"/>
      <c r="AM109" s="1"/>
      <c r="AN109" s="1"/>
      <c r="AO109" s="1"/>
      <c r="AP109" s="1"/>
    </row>
    <row r="110" spans="1:42">
      <c r="A110" s="2">
        <v>45332.933993055558</v>
      </c>
      <c r="B110" s="1" t="s">
        <v>948</v>
      </c>
      <c r="C110" s="1" t="s">
        <v>37</v>
      </c>
      <c r="D110" s="1" t="s">
        <v>949</v>
      </c>
      <c r="E110" s="1"/>
      <c r="F110" s="3" t="s">
        <v>950</v>
      </c>
      <c r="G110" s="3" t="s">
        <v>951</v>
      </c>
      <c r="H110" s="1"/>
      <c r="I110" s="1"/>
      <c r="J110" s="1" t="s">
        <v>60</v>
      </c>
      <c r="K110" s="1" t="s">
        <v>204</v>
      </c>
      <c r="L110" s="1" t="s">
        <v>229</v>
      </c>
      <c r="M110" s="1" t="s">
        <v>43</v>
      </c>
      <c r="N110" s="1" t="s">
        <v>795</v>
      </c>
      <c r="O110" s="1" t="s">
        <v>62</v>
      </c>
      <c r="P110" s="1">
        <v>1</v>
      </c>
      <c r="Q110" s="1" t="s">
        <v>63</v>
      </c>
      <c r="R110" s="1" t="s">
        <v>63</v>
      </c>
      <c r="S110" s="1">
        <v>9043956046</v>
      </c>
      <c r="T110" s="1" t="s">
        <v>952</v>
      </c>
      <c r="U110" s="1" t="s">
        <v>953</v>
      </c>
      <c r="V110" s="1" t="s">
        <v>66</v>
      </c>
      <c r="W110" s="1" t="s">
        <v>207</v>
      </c>
      <c r="X110" s="1">
        <v>8</v>
      </c>
      <c r="Y110" s="1">
        <v>5138813</v>
      </c>
      <c r="Z110" s="1" t="s">
        <v>954</v>
      </c>
      <c r="AA110" s="1" t="s">
        <v>69</v>
      </c>
      <c r="AB110" s="1"/>
      <c r="AC110" s="1"/>
      <c r="AD110" s="1"/>
      <c r="AE110" s="1"/>
      <c r="AF110" s="1"/>
      <c r="AG110" s="1"/>
      <c r="AH110" s="1" t="s">
        <v>54</v>
      </c>
      <c r="AI110" s="1"/>
      <c r="AJ110" s="1" t="s">
        <v>70</v>
      </c>
      <c r="AK110" s="1"/>
      <c r="AL110" s="1"/>
      <c r="AM110" s="1"/>
      <c r="AN110" s="1"/>
      <c r="AO110" s="1"/>
      <c r="AP110" s="1"/>
    </row>
    <row r="111" spans="1:42">
      <c r="A111" s="2">
        <v>45326.707453703704</v>
      </c>
      <c r="B111" s="1" t="s">
        <v>955</v>
      </c>
      <c r="C111" s="1" t="s">
        <v>37</v>
      </c>
      <c r="D111" s="1" t="s">
        <v>956</v>
      </c>
      <c r="E111" s="1"/>
      <c r="F111" s="3" t="s">
        <v>957</v>
      </c>
      <c r="G111" s="3" t="s">
        <v>958</v>
      </c>
      <c r="H111" s="1"/>
      <c r="I111" s="1"/>
      <c r="J111" s="1" t="s">
        <v>60</v>
      </c>
      <c r="K111" s="1" t="s">
        <v>74</v>
      </c>
      <c r="L111" s="1" t="s">
        <v>42</v>
      </c>
      <c r="M111" s="1" t="s">
        <v>43</v>
      </c>
      <c r="N111" s="1" t="s">
        <v>157</v>
      </c>
      <c r="O111" s="1" t="s">
        <v>62</v>
      </c>
      <c r="P111" s="1">
        <v>2</v>
      </c>
      <c r="Q111" s="1" t="s">
        <v>88</v>
      </c>
      <c r="R111" s="1" t="s">
        <v>63</v>
      </c>
      <c r="S111" s="1">
        <v>9062416976</v>
      </c>
      <c r="T111" s="1" t="s">
        <v>959</v>
      </c>
      <c r="U111" s="1" t="s">
        <v>960</v>
      </c>
      <c r="V111" s="1" t="s">
        <v>66</v>
      </c>
      <c r="W111" s="1" t="s">
        <v>67</v>
      </c>
      <c r="X111" s="1" t="s">
        <v>961</v>
      </c>
      <c r="Y111" s="1">
        <v>2453244</v>
      </c>
      <c r="Z111" s="1" t="s">
        <v>960</v>
      </c>
      <c r="AA111" s="1" t="s">
        <v>49</v>
      </c>
      <c r="AB111" s="1" t="s">
        <v>962</v>
      </c>
      <c r="AC111" s="1">
        <v>50</v>
      </c>
      <c r="AD111" s="1" t="s">
        <v>963</v>
      </c>
      <c r="AE111" s="1" t="s">
        <v>964</v>
      </c>
      <c r="AF111" s="1" t="s">
        <v>965</v>
      </c>
      <c r="AG111" s="1"/>
      <c r="AH111" s="1" t="s">
        <v>54</v>
      </c>
      <c r="AI111" s="1"/>
      <c r="AJ111" s="1" t="s">
        <v>70</v>
      </c>
      <c r="AK111" s="1"/>
      <c r="AL111" s="1"/>
      <c r="AM111" s="1"/>
      <c r="AN111" s="1"/>
      <c r="AO111" s="1"/>
      <c r="AP111" s="1"/>
    </row>
    <row r="112" spans="1:42">
      <c r="A112" s="2">
        <v>45322.784375000003</v>
      </c>
      <c r="B112" s="1" t="s">
        <v>966</v>
      </c>
      <c r="C112" s="1" t="s">
        <v>37</v>
      </c>
      <c r="D112" s="1" t="s">
        <v>967</v>
      </c>
      <c r="E112" s="1"/>
      <c r="F112" s="3" t="s">
        <v>968</v>
      </c>
      <c r="G112" s="1"/>
      <c r="H112" s="1"/>
      <c r="I112" s="1" t="s">
        <v>969</v>
      </c>
      <c r="J112" s="1" t="s">
        <v>60</v>
      </c>
      <c r="K112" s="1" t="s">
        <v>204</v>
      </c>
      <c r="L112" s="1" t="s">
        <v>42</v>
      </c>
      <c r="M112" s="1" t="s">
        <v>43</v>
      </c>
      <c r="N112" s="1" t="s">
        <v>61</v>
      </c>
      <c r="O112" s="1" t="s">
        <v>62</v>
      </c>
      <c r="P112" s="1">
        <v>2</v>
      </c>
      <c r="Q112" s="1" t="s">
        <v>76</v>
      </c>
      <c r="R112" s="1" t="s">
        <v>76</v>
      </c>
      <c r="S112" s="1">
        <v>9019821685</v>
      </c>
      <c r="T112" s="1" t="s">
        <v>970</v>
      </c>
      <c r="U112" s="1" t="s">
        <v>971</v>
      </c>
      <c r="V112" s="1" t="s">
        <v>66</v>
      </c>
      <c r="W112" s="1" t="s">
        <v>759</v>
      </c>
      <c r="X112" s="1" t="s">
        <v>972</v>
      </c>
      <c r="Y112" s="1">
        <v>6202132</v>
      </c>
      <c r="Z112" s="1" t="s">
        <v>971</v>
      </c>
      <c r="AA112" s="1" t="s">
        <v>69</v>
      </c>
      <c r="AB112" s="1"/>
      <c r="AC112" s="1"/>
      <c r="AD112" s="1"/>
      <c r="AE112" s="1"/>
      <c r="AF112" s="1"/>
      <c r="AG112" s="1"/>
      <c r="AH112" s="1" t="s">
        <v>54</v>
      </c>
      <c r="AI112" s="1"/>
      <c r="AJ112" s="1"/>
      <c r="AK112" s="1"/>
      <c r="AL112" s="1"/>
      <c r="AM112" s="1"/>
      <c r="AN112" s="1"/>
      <c r="AO112" s="1"/>
      <c r="AP112" s="1"/>
    </row>
    <row r="113" spans="1:44">
      <c r="A113" s="2">
        <v>45347.846932870372</v>
      </c>
      <c r="B113" s="1" t="s">
        <v>973</v>
      </c>
      <c r="C113" s="1" t="s">
        <v>37</v>
      </c>
      <c r="D113" s="1" t="s">
        <v>974</v>
      </c>
      <c r="E113" s="1" t="s">
        <v>975</v>
      </c>
      <c r="F113" s="3" t="s">
        <v>976</v>
      </c>
      <c r="G113" s="3" t="s">
        <v>977</v>
      </c>
      <c r="H113" s="3" t="s">
        <v>978</v>
      </c>
      <c r="I113" s="1"/>
      <c r="J113" s="1" t="s">
        <v>60</v>
      </c>
      <c r="K113" s="1" t="s">
        <v>41</v>
      </c>
      <c r="L113" s="1" t="s">
        <v>42</v>
      </c>
      <c r="M113" s="1" t="s">
        <v>610</v>
      </c>
      <c r="N113" s="1" t="s">
        <v>611</v>
      </c>
      <c r="O113" s="1" t="s">
        <v>979</v>
      </c>
      <c r="P113" s="1">
        <v>3</v>
      </c>
      <c r="Q113" s="1" t="s">
        <v>88</v>
      </c>
      <c r="R113" s="1" t="s">
        <v>63</v>
      </c>
      <c r="S113" s="1">
        <v>9041891978</v>
      </c>
      <c r="T113" s="1" t="s">
        <v>980</v>
      </c>
      <c r="U113" s="1" t="s">
        <v>981</v>
      </c>
      <c r="V113" s="1" t="s">
        <v>66</v>
      </c>
      <c r="W113" s="1" t="s">
        <v>982</v>
      </c>
      <c r="X113" s="1" t="s">
        <v>983</v>
      </c>
      <c r="Y113" s="1">
        <v>7755893</v>
      </c>
      <c r="Z113" s="1" t="s">
        <v>981</v>
      </c>
      <c r="AA113" s="1" t="s">
        <v>69</v>
      </c>
      <c r="AB113" s="1"/>
      <c r="AC113" s="1"/>
      <c r="AD113" s="1"/>
      <c r="AE113" s="1"/>
      <c r="AF113" s="1"/>
      <c r="AG113" s="1"/>
      <c r="AH113" s="1" t="s">
        <v>54</v>
      </c>
      <c r="AI113" s="1"/>
      <c r="AJ113" s="1" t="s">
        <v>70</v>
      </c>
      <c r="AK113" s="1"/>
      <c r="AL113" s="1"/>
      <c r="AM113" s="1"/>
      <c r="AN113" s="1"/>
      <c r="AO113" s="1"/>
      <c r="AP113" s="1"/>
    </row>
    <row r="114" spans="1:44">
      <c r="A114" s="2">
        <v>45334.710486111115</v>
      </c>
      <c r="B114" s="1" t="s">
        <v>984</v>
      </c>
      <c r="C114" s="1" t="s">
        <v>37</v>
      </c>
      <c r="D114" s="1" t="s">
        <v>985</v>
      </c>
      <c r="E114" s="1"/>
      <c r="F114" s="1" t="s">
        <v>986</v>
      </c>
      <c r="G114" s="1" t="s">
        <v>986</v>
      </c>
      <c r="H114" s="1"/>
      <c r="I114" s="1"/>
      <c r="J114" s="1" t="s">
        <v>60</v>
      </c>
      <c r="K114" s="1" t="s">
        <v>74</v>
      </c>
      <c r="L114" s="1" t="s">
        <v>229</v>
      </c>
      <c r="M114" s="1" t="s">
        <v>43</v>
      </c>
      <c r="N114" s="1" t="s">
        <v>276</v>
      </c>
      <c r="O114" s="1" t="s">
        <v>146</v>
      </c>
      <c r="P114" s="1">
        <v>1</v>
      </c>
      <c r="Q114" s="1" t="s">
        <v>88</v>
      </c>
      <c r="R114" s="1" t="s">
        <v>76</v>
      </c>
      <c r="S114" s="1">
        <v>9060022342</v>
      </c>
      <c r="T114" s="1" t="s">
        <v>987</v>
      </c>
      <c r="U114" s="1" t="s">
        <v>988</v>
      </c>
      <c r="V114" s="1" t="s">
        <v>48</v>
      </c>
      <c r="W114" s="1"/>
      <c r="X114" s="1"/>
      <c r="Y114" s="1"/>
      <c r="Z114" s="1"/>
      <c r="AA114" s="1" t="s">
        <v>69</v>
      </c>
      <c r="AB114" s="1"/>
      <c r="AC114" s="1"/>
      <c r="AD114" s="1"/>
      <c r="AE114" s="1"/>
      <c r="AF114" s="1"/>
      <c r="AG114" s="1"/>
      <c r="AH114" s="1" t="s">
        <v>54</v>
      </c>
      <c r="AI114" s="1"/>
      <c r="AJ114" s="1" t="s">
        <v>70</v>
      </c>
      <c r="AK114" s="1"/>
      <c r="AL114" s="1"/>
      <c r="AM114" s="1"/>
      <c r="AN114" s="1"/>
      <c r="AO114" s="1"/>
      <c r="AP114" s="1"/>
    </row>
    <row r="115" spans="1:44">
      <c r="A115" s="2">
        <v>45345.928472222222</v>
      </c>
      <c r="B115" s="1" t="s">
        <v>989</v>
      </c>
      <c r="C115" s="1" t="s">
        <v>37</v>
      </c>
      <c r="D115" s="1" t="s">
        <v>990</v>
      </c>
      <c r="E115" s="1" t="s">
        <v>991</v>
      </c>
      <c r="F115" s="3" t="s">
        <v>992</v>
      </c>
      <c r="G115" s="1"/>
      <c r="H115" s="1"/>
      <c r="I115" s="1"/>
      <c r="J115" s="1" t="s">
        <v>60</v>
      </c>
      <c r="K115" s="1" t="s">
        <v>41</v>
      </c>
      <c r="L115" s="1" t="s">
        <v>42</v>
      </c>
      <c r="M115" s="1" t="s">
        <v>43</v>
      </c>
      <c r="N115" s="1" t="s">
        <v>61</v>
      </c>
      <c r="O115" s="1"/>
      <c r="P115" s="1">
        <v>2</v>
      </c>
      <c r="Q115" s="1" t="s">
        <v>88</v>
      </c>
      <c r="R115" s="1" t="s">
        <v>63</v>
      </c>
      <c r="S115" s="1">
        <v>9035428862</v>
      </c>
      <c r="T115" s="1" t="s">
        <v>991</v>
      </c>
      <c r="U115" s="1" t="s">
        <v>993</v>
      </c>
      <c r="V115" s="1" t="s">
        <v>66</v>
      </c>
      <c r="W115" s="1" t="s">
        <v>313</v>
      </c>
      <c r="X115" s="1" t="s">
        <v>994</v>
      </c>
      <c r="Y115" s="1">
        <v>131773511</v>
      </c>
      <c r="Z115" s="1" t="s">
        <v>993</v>
      </c>
      <c r="AA115" s="1" t="s">
        <v>49</v>
      </c>
      <c r="AB115" s="1" t="s">
        <v>995</v>
      </c>
      <c r="AC115" s="1">
        <v>30</v>
      </c>
      <c r="AD115" s="1" t="s">
        <v>996</v>
      </c>
      <c r="AE115" s="1" t="s">
        <v>997</v>
      </c>
      <c r="AF115" s="1" t="s">
        <v>991</v>
      </c>
      <c r="AG115" s="1"/>
      <c r="AH115" s="1" t="s">
        <v>54</v>
      </c>
      <c r="AI115" s="1"/>
      <c r="AJ115" s="1" t="s">
        <v>70</v>
      </c>
      <c r="AK115" s="1"/>
      <c r="AL115" s="1"/>
      <c r="AM115" s="1"/>
      <c r="AN115" s="1"/>
      <c r="AO115" s="1"/>
      <c r="AP115" s="1"/>
    </row>
    <row r="116" spans="1:44">
      <c r="A116" s="2">
        <v>45369.935312499998</v>
      </c>
      <c r="B116" s="1" t="s">
        <v>998</v>
      </c>
      <c r="C116" s="1" t="s">
        <v>37</v>
      </c>
      <c r="D116" s="1" t="s">
        <v>999</v>
      </c>
      <c r="E116" s="1"/>
      <c r="F116" s="1" t="s">
        <v>1000</v>
      </c>
      <c r="G116" s="1"/>
      <c r="H116" s="1"/>
      <c r="I116" s="1"/>
      <c r="J116" s="1" t="s">
        <v>40</v>
      </c>
      <c r="K116" s="1" t="s">
        <v>74</v>
      </c>
      <c r="L116" s="1" t="s">
        <v>229</v>
      </c>
      <c r="M116" s="1" t="s">
        <v>43</v>
      </c>
      <c r="N116" s="1" t="s">
        <v>276</v>
      </c>
      <c r="O116" s="1"/>
      <c r="P116" s="1"/>
      <c r="Q116" s="1" t="s">
        <v>88</v>
      </c>
      <c r="R116" s="1" t="s">
        <v>88</v>
      </c>
      <c r="S116" s="1">
        <v>9032378727</v>
      </c>
      <c r="T116" s="1" t="s">
        <v>1001</v>
      </c>
      <c r="U116" s="1" t="s">
        <v>1002</v>
      </c>
      <c r="V116" s="1" t="s">
        <v>48</v>
      </c>
      <c r="W116" s="1"/>
      <c r="X116" s="1"/>
      <c r="Y116" s="1"/>
      <c r="Z116" s="1"/>
      <c r="AA116" s="1" t="s">
        <v>69</v>
      </c>
      <c r="AB116" s="1"/>
      <c r="AC116" s="1"/>
      <c r="AD116" s="1"/>
      <c r="AE116" s="1"/>
      <c r="AF116" s="1"/>
      <c r="AG116" s="1"/>
      <c r="AH116" s="1" t="s">
        <v>54</v>
      </c>
      <c r="AI116" s="1"/>
      <c r="AJ116" s="1" t="s">
        <v>70</v>
      </c>
      <c r="AK116" s="1">
        <v>4</v>
      </c>
      <c r="AL116" s="1"/>
      <c r="AM116" s="1"/>
      <c r="AN116" s="1"/>
      <c r="AO116" s="1"/>
      <c r="AP116" s="1"/>
      <c r="AQ116" s="1"/>
    </row>
    <row r="117" spans="1:44">
      <c r="A117" s="2">
        <v>45376.482199074075</v>
      </c>
      <c r="B117" s="1" t="s">
        <v>1003</v>
      </c>
      <c r="C117" s="1" t="s">
        <v>37</v>
      </c>
      <c r="D117" s="1" t="s">
        <v>1004</v>
      </c>
      <c r="E117" s="1"/>
      <c r="F117" s="3" t="s">
        <v>1005</v>
      </c>
      <c r="G117" s="3" t="s">
        <v>1006</v>
      </c>
      <c r="H117" s="1"/>
      <c r="I117" s="1"/>
      <c r="J117" s="1" t="s">
        <v>40</v>
      </c>
      <c r="K117" s="1" t="s">
        <v>41</v>
      </c>
      <c r="L117" s="1" t="s">
        <v>42</v>
      </c>
      <c r="M117" s="1" t="s">
        <v>102</v>
      </c>
      <c r="N117" s="1" t="s">
        <v>445</v>
      </c>
      <c r="O117" s="1" t="s">
        <v>256</v>
      </c>
      <c r="P117" s="1"/>
      <c r="Q117" s="1" t="s">
        <v>45</v>
      </c>
      <c r="R117" s="1" t="s">
        <v>45</v>
      </c>
      <c r="S117" s="1">
        <v>7052688837</v>
      </c>
      <c r="T117" s="1" t="s">
        <v>1007</v>
      </c>
      <c r="U117" s="1" t="s">
        <v>1008</v>
      </c>
      <c r="V117" s="1" t="s">
        <v>48</v>
      </c>
      <c r="W117" s="1"/>
      <c r="X117" s="1"/>
      <c r="Y117" s="1"/>
      <c r="Z117" s="1"/>
      <c r="AA117" s="1" t="s">
        <v>69</v>
      </c>
      <c r="AB117" s="1"/>
      <c r="AC117" s="1"/>
      <c r="AD117" s="1"/>
      <c r="AE117" s="1"/>
      <c r="AF117" s="1"/>
      <c r="AG117" s="1"/>
      <c r="AH117" s="1" t="s">
        <v>54</v>
      </c>
      <c r="AI117" s="1"/>
      <c r="AJ117" s="1" t="s">
        <v>70</v>
      </c>
      <c r="AK117" s="1">
        <v>3</v>
      </c>
      <c r="AL117" s="1"/>
      <c r="AM117" s="1"/>
      <c r="AN117" s="1"/>
      <c r="AO117" s="1"/>
      <c r="AP117" s="1"/>
      <c r="AQ117" s="1"/>
      <c r="AR117" s="1"/>
    </row>
    <row r="118" spans="1:4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row>
    <row r="150" spans="1:4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sheetData>
  <autoFilter ref="A1:AP1" xr:uid="{385D53AA-ACD7-1443-9282-E3A747FE513F}">
    <sortState xmlns:xlrd2="http://schemas.microsoft.com/office/spreadsheetml/2017/richdata2" ref="A2:AP115">
      <sortCondition ref="D1:D115"/>
    </sortState>
  </autoFilter>
  <phoneticPr fontId="1"/>
  <hyperlinks>
    <hyperlink ref="F90" r:id="rId1" xr:uid="{866C1021-A056-764D-9346-C1398A90E6B2}"/>
    <hyperlink ref="F49" r:id="rId2" xr:uid="{3D8E0B69-C06D-3741-AB5E-B57DADAB0892}"/>
    <hyperlink ref="G49" r:id="rId3" xr:uid="{E75C58E6-6277-7246-B6BB-32AB34BA0248}"/>
    <hyperlink ref="F45" r:id="rId4" xr:uid="{7183B70B-5A6D-6F4E-BA4B-053BD4E1302F}"/>
    <hyperlink ref="G45" r:id="rId5" xr:uid="{B99B51DE-EABE-9541-B79F-0E9164E89421}"/>
    <hyperlink ref="F29" r:id="rId6" xr:uid="{FA2D68F3-BF28-3141-9F7E-BB8B5447E68C}"/>
    <hyperlink ref="G29" r:id="rId7" xr:uid="{7B49FA4F-BEBB-E341-B75E-B3DB394B92DF}"/>
    <hyperlink ref="H29" r:id="rId8" xr:uid="{13021D6D-207E-DA42-99C8-E3A7ECD21E91}"/>
    <hyperlink ref="F15" r:id="rId9" xr:uid="{7A865BEF-8117-9B43-8DFC-8AF5D8595858}"/>
    <hyperlink ref="G15" r:id="rId10" display="https://www.instagram.com/tomozou5524" xr:uid="{C57732A7-ACC5-A84F-8389-0A79E574F636}"/>
    <hyperlink ref="F74" r:id="rId11" xr:uid="{A6310FED-DA6A-6047-BE6A-C5027DF6D182}"/>
    <hyperlink ref="G74" r:id="rId12" xr:uid="{853378AC-DD49-5D48-909C-FF213983DCE4}"/>
    <hyperlink ref="F50" r:id="rId13" xr:uid="{2AFCBFE3-92A7-E248-B8E7-1D4C0063679D}"/>
    <hyperlink ref="G50" r:id="rId14" xr:uid="{FD81F155-1BAC-2B49-BB09-94BE20B89232}"/>
    <hyperlink ref="F81" r:id="rId15" xr:uid="{7BCA9FF6-FC1E-774D-B22F-9277E5CE5B8D}"/>
    <hyperlink ref="G81" r:id="rId16" xr:uid="{CD98C2E7-2D6D-9F43-8C2D-62EDC35993C5}"/>
    <hyperlink ref="F92" r:id="rId17" xr:uid="{F41C8502-3E65-FD40-8CA3-601130859123}"/>
    <hyperlink ref="F103" r:id="rId18" xr:uid="{30B462ED-4863-6542-AB2B-92D41620B47F}"/>
    <hyperlink ref="G103" r:id="rId19" xr:uid="{F5878553-57A5-154A-8909-35DD05F7D297}"/>
    <hyperlink ref="F42" r:id="rId20" xr:uid="{4CD29979-1699-3B46-8567-99C990CA1145}"/>
    <hyperlink ref="G42" r:id="rId21" xr:uid="{43840055-DF9A-4C4D-9B75-31EC61999623}"/>
    <hyperlink ref="F75" r:id="rId22" xr:uid="{6B14535B-C961-5042-8C1C-7C038286B7C8}"/>
    <hyperlink ref="F94" r:id="rId23" xr:uid="{1E89D4DB-7347-3F48-BC0F-DA462762FA5A}"/>
    <hyperlink ref="G94" r:id="rId24" xr:uid="{A3EE6603-D47D-D44D-B9E8-A78B9EB0720F}"/>
    <hyperlink ref="F18" r:id="rId25" xr:uid="{3A3DB957-FFB1-124E-800E-EC60150FE057}"/>
    <hyperlink ref="G18" r:id="rId26" xr:uid="{DA3A9382-1A71-924E-B9B0-4DC88EC13E80}"/>
    <hyperlink ref="G9" r:id="rId27" xr:uid="{057F4303-B483-CD48-A5F9-A38954F119C6}"/>
    <hyperlink ref="F64" r:id="rId28" xr:uid="{FA0B4028-4B3A-B34B-B59D-9C7213DE72C5}"/>
    <hyperlink ref="G64" r:id="rId29" xr:uid="{1CD20A4E-645C-E646-8E28-5C9FF166DB96}"/>
    <hyperlink ref="F58" r:id="rId30" xr:uid="{C100100D-9061-3F42-AD87-870D7CF13F41}"/>
    <hyperlink ref="F76" r:id="rId31" xr:uid="{62BDD34E-0544-4E44-BE8A-F9EC6D2C0D6B}"/>
    <hyperlink ref="F8" r:id="rId32" xr:uid="{D21042B6-AA54-BE42-B431-4B5AF77EA860}"/>
    <hyperlink ref="G8" r:id="rId33" xr:uid="{4D003DCF-75AC-3A4D-86A0-3C09F4D53568}"/>
    <hyperlink ref="F112" r:id="rId34" xr:uid="{B828B2A7-D8BD-874D-9712-7189FCE61244}"/>
    <hyperlink ref="F100" r:id="rId35" xr:uid="{647FF11A-9816-6A4C-82EC-4B6273BFD6D9}"/>
    <hyperlink ref="G100" r:id="rId36" xr:uid="{187D6DF2-487C-5D40-84EA-4651BC049F1C}"/>
    <hyperlink ref="F4" r:id="rId37" xr:uid="{B9913CE1-38FE-7146-A99B-B585F1501F69}"/>
    <hyperlink ref="F62" r:id="rId38" xr:uid="{B87BA945-69CD-6C46-9612-93C203FB78E4}"/>
    <hyperlink ref="F71" r:id="rId39" xr:uid="{84328F72-649E-DD48-8372-8BC27A8AAFBB}"/>
    <hyperlink ref="G71" r:id="rId40" xr:uid="{E447878E-8B48-6A46-81D7-D5CEEDD3149A}"/>
    <hyperlink ref="F97" r:id="rId41" xr:uid="{2958CF28-96C5-BA41-99AC-B9CA22956338}"/>
    <hyperlink ref="F102" r:id="rId42" xr:uid="{ED82E887-F300-9543-944B-0AEDBF8B78F2}"/>
    <hyperlink ref="G102" r:id="rId43" xr:uid="{00339DED-8C9B-404E-953A-5C92F5E8BBE5}"/>
    <hyperlink ref="H102" r:id="rId44" xr:uid="{837664FD-8A12-4141-B0CF-535A0F2E991F}"/>
    <hyperlink ref="F89" r:id="rId45" xr:uid="{365BAADE-4CEA-0040-B2E7-79333D59CCB7}"/>
    <hyperlink ref="F111" r:id="rId46" xr:uid="{7F226723-8D4D-844D-9EA7-F6E5B3D2F440}"/>
    <hyperlink ref="G111" r:id="rId47" xr:uid="{0B732D86-1CAD-6D43-865C-C3BB405976FD}"/>
    <hyperlink ref="F54" r:id="rId48" xr:uid="{7B5CD49C-6EBF-3F4D-BCFF-AD293C3F4E05}"/>
    <hyperlink ref="G54" r:id="rId49" xr:uid="{2D06F2E1-F301-6842-B1CA-BBEFF504CAEE}"/>
    <hyperlink ref="F12" r:id="rId50" xr:uid="{9C719A00-A4FA-5545-B44B-4512C427265D}"/>
    <hyperlink ref="G12" r:id="rId51" xr:uid="{FEB79C01-B11A-AF49-B398-58F9084A9ABD}"/>
    <hyperlink ref="F41" r:id="rId52" xr:uid="{14F0EF25-91D8-8B46-8558-BE3ABFEE9186}"/>
    <hyperlink ref="G46" r:id="rId53" xr:uid="{93D17A5D-7852-A84E-9DFF-2A6A61A1BCB1}"/>
    <hyperlink ref="F88" r:id="rId54" xr:uid="{5EDF97C6-407E-B546-90D9-BE79FAA2D80D}"/>
    <hyperlink ref="F13" r:id="rId55" xr:uid="{627FD03C-EEC0-2945-80E2-8AD370A7217A}"/>
    <hyperlink ref="G13" r:id="rId56" xr:uid="{88A85CA7-3430-9847-BA6F-4617E6C16CA1}"/>
    <hyperlink ref="F79" r:id="rId57" xr:uid="{F35E5BDD-A01E-994D-81EC-D6886A24E177}"/>
    <hyperlink ref="G79" r:id="rId58" xr:uid="{D7EE2056-B766-D644-863B-98C7BBB555AA}"/>
    <hyperlink ref="F37" r:id="rId59" xr:uid="{EF161CFF-3EB3-2449-BF42-2F777188776D}"/>
    <hyperlink ref="F83" r:id="rId60" xr:uid="{7E549329-AC37-1A46-86B3-BFE1B12EC424}"/>
    <hyperlink ref="F65" r:id="rId61" xr:uid="{36394B14-59BE-3E46-830D-0D170165A212}"/>
    <hyperlink ref="H65" r:id="rId62" xr:uid="{50704CE9-C414-7B49-9114-D02CF8107003}"/>
    <hyperlink ref="F96" r:id="rId63" xr:uid="{8811DAF7-1BA6-D441-98FA-9990BE4EDFDE}"/>
    <hyperlink ref="F52" r:id="rId64" xr:uid="{85F7D0D6-A73A-574B-A0FD-6F4DB76ADBFC}"/>
    <hyperlink ref="F110" r:id="rId65" xr:uid="{BBAD49E9-EF88-B549-8ADE-C633676D3BC6}"/>
    <hyperlink ref="G110" r:id="rId66" xr:uid="{EA48CEBE-F456-EF4F-8632-7699CD6CEAA6}"/>
    <hyperlink ref="F51" r:id="rId67" xr:uid="{4A538BBB-8F89-B24A-913C-8C89245C7E90}"/>
    <hyperlink ref="G51" r:id="rId68" xr:uid="{6048BD0A-25ED-1246-B818-3277B76292D7}"/>
    <hyperlink ref="F11" r:id="rId69" xr:uid="{1294A0E9-E528-D549-AB23-BCC8B456DABE}"/>
    <hyperlink ref="G20" r:id="rId70" xr:uid="{B084B8A0-35DF-794D-84F2-89FAA3B36A13}"/>
    <hyperlink ref="F25" r:id="rId71" xr:uid="{8519C72E-6FA3-EE45-8F79-B9183EE26996}"/>
    <hyperlink ref="G25" r:id="rId72" xr:uid="{08159C77-4A44-8346-8870-0D108C06FF96}"/>
    <hyperlink ref="F70" r:id="rId73" xr:uid="{A431F655-C12F-F34B-8000-4D2ECE862D7B}"/>
    <hyperlink ref="G99" r:id="rId74" xr:uid="{03849399-B435-F145-A4F0-3396FE995D0B}"/>
    <hyperlink ref="F109" r:id="rId75" xr:uid="{079223DE-71DB-BA41-B84A-78242E2846E4}"/>
    <hyperlink ref="G109" r:id="rId76" xr:uid="{43141E8C-5A6A-F74E-BF99-B6C679D573DE}"/>
    <hyperlink ref="F68" r:id="rId77" xr:uid="{90AEC28C-5850-7B4E-AEDA-89AD9215631B}"/>
    <hyperlink ref="G68" r:id="rId78" xr:uid="{D965B71A-F743-3C4F-8CD1-1BE6C7EC8498}"/>
    <hyperlink ref="F57" r:id="rId79" xr:uid="{E242FE96-6DF8-FD4E-AE26-2A61B9DF0235}"/>
    <hyperlink ref="F23" r:id="rId80" xr:uid="{9B68016E-9CE4-B248-ADCA-54E21C24FABC}"/>
    <hyperlink ref="G23" r:id="rId81" xr:uid="{E4265888-94F0-4A47-8029-647747F7A957}"/>
    <hyperlink ref="H23" r:id="rId82" xr:uid="{B539386B-6194-854A-92CB-3007C16DC6C1}"/>
    <hyperlink ref="F56" r:id="rId83" xr:uid="{001B40B9-2CCB-CC4D-B5DB-587C129252C3}"/>
    <hyperlink ref="G56" r:id="rId84" xr:uid="{8E00BE0F-1587-2944-9DD0-F430F4CED3BB}"/>
    <hyperlink ref="F98" r:id="rId85" xr:uid="{112B23E3-2975-4D45-83DE-0885C78578F8}"/>
    <hyperlink ref="G98" r:id="rId86" xr:uid="{756F717B-69FF-9449-B259-EC7E9171E693}"/>
    <hyperlink ref="G30" r:id="rId87" xr:uid="{FE6F2A12-B4AB-6741-B5E2-503F41CCCE84}"/>
    <hyperlink ref="F22" r:id="rId88" xr:uid="{40D29643-5658-1743-BD39-1558C9069DBD}"/>
    <hyperlink ref="G22" r:id="rId89" xr:uid="{6A45691D-C7AC-5B44-A28C-CCE5B98A546A}"/>
    <hyperlink ref="F108" r:id="rId90" xr:uid="{57B35ED9-6110-564F-98BB-397C400FC275}"/>
    <hyperlink ref="G108" r:id="rId91" xr:uid="{81629EB2-D787-AC4F-B4F8-FBF9B4856403}"/>
    <hyperlink ref="F34" r:id="rId92" xr:uid="{711DE44C-34C9-A949-9B72-9DF361BB0A82}"/>
    <hyperlink ref="G34" r:id="rId93" xr:uid="{FC50AFF8-DE3D-CF40-BD49-16741371DEEF}"/>
    <hyperlink ref="F24" r:id="rId94" xr:uid="{9559981F-B67C-3C48-B7DB-A8CBBA63E22F}"/>
    <hyperlink ref="G24" r:id="rId95" xr:uid="{10B23ACB-8E5C-1543-BC99-2064725D95BE}"/>
    <hyperlink ref="F107" r:id="rId96" xr:uid="{8F712EFD-9D13-6647-8BB6-3C94B1F446BA}"/>
    <hyperlink ref="G107" r:id="rId97" xr:uid="{C65BC2AD-0E53-3241-8E3D-8AA7162D3CA3}"/>
    <hyperlink ref="F6" r:id="rId98" xr:uid="{7B6D7763-9D66-824C-83F6-3A36F4153A51}"/>
    <hyperlink ref="G6" r:id="rId99" xr:uid="{EFC9EC08-8780-E64A-8E00-2129C687BB6B}"/>
    <hyperlink ref="F82" r:id="rId100" xr:uid="{32A48E36-4187-3D49-B598-C74D3EDEDA97}"/>
    <hyperlink ref="F32" r:id="rId101" xr:uid="{F237B062-4DF7-2946-A662-FFC21A5A3661}"/>
    <hyperlink ref="G32" r:id="rId102" xr:uid="{73FBAA6A-4EB6-2147-9C25-3AE0EB477BCA}"/>
    <hyperlink ref="F115" r:id="rId103" xr:uid="{1C93DF3B-D8BA-F14D-AE69-F16376B1D2C1}"/>
    <hyperlink ref="F3" r:id="rId104" xr:uid="{92D47AB8-A876-EA47-9405-F9AFBCBFEF97}"/>
    <hyperlink ref="G3" r:id="rId105" xr:uid="{00AAB93B-5C39-3549-938E-7DD9A571DA59}"/>
    <hyperlink ref="F27" r:id="rId106" xr:uid="{52FF7BDC-C913-024E-8871-6F03EDAE29BA}"/>
    <hyperlink ref="G27" r:id="rId107" xr:uid="{EE53761C-3D95-B64B-8F89-804506E32CD1}"/>
    <hyperlink ref="F26" r:id="rId108" xr:uid="{9CF33842-379A-814D-88A6-C784EBFF0161}"/>
    <hyperlink ref="G26" r:id="rId109" xr:uid="{9C1A3BF5-015B-1742-AB29-4A95F74235C1}"/>
    <hyperlink ref="F87" r:id="rId110" xr:uid="{FAFD3A16-C48B-994B-A6B3-949CF880663C}"/>
    <hyperlink ref="F19" r:id="rId111" display="https://twitter.com/mai_paints" xr:uid="{002A3F4F-23C7-1942-804E-2F20FAA40320}"/>
    <hyperlink ref="G19" r:id="rId112" display="https://instagram.com/mai.y_mai.wai/" xr:uid="{F5834F27-8E41-564F-AA2B-3AB44C5FD167}"/>
    <hyperlink ref="F39" r:id="rId113" xr:uid="{FD810D23-C441-8441-A249-1C2E8C337FC2}"/>
    <hyperlink ref="G69" r:id="rId114" xr:uid="{F3BD467F-3B9B-9446-8E1B-F748A0890EFC}"/>
    <hyperlink ref="F55" r:id="rId115" xr:uid="{BC7E4B0F-69C3-A949-932B-7321108CE49E}"/>
    <hyperlink ref="G55" r:id="rId116" xr:uid="{D4A06D37-9F68-F74B-A5DC-AB40D0D5484C}"/>
    <hyperlink ref="F104" r:id="rId117" xr:uid="{AE5D918B-0D91-7A47-A500-9818A4A0FA09}"/>
    <hyperlink ref="G104" r:id="rId118" xr:uid="{067E82EC-5140-5A4E-841D-4E6792D5C423}"/>
    <hyperlink ref="F5" r:id="rId119" xr:uid="{C8EB03F5-7BEF-5641-B4B3-611115C088FB}"/>
    <hyperlink ref="G5" r:id="rId120" display="https://www.instagram.com/coneludo" xr:uid="{7FE1AFC9-F181-A242-AE32-3878E873BD4A}"/>
    <hyperlink ref="F36" r:id="rId121" xr:uid="{F61621B2-4FAE-2B4F-B380-47CC9C869695}"/>
    <hyperlink ref="F35" r:id="rId122" xr:uid="{503417AE-F1A5-0E4F-B739-F13D64C04912}"/>
    <hyperlink ref="F21" r:id="rId123" xr:uid="{99E1D17C-56F8-3C43-ACDE-1D9B39AD1419}"/>
    <hyperlink ref="G21" r:id="rId124" xr:uid="{63E9A4EB-465A-4D4C-91FA-6A3CAA3A1C99}"/>
    <hyperlink ref="F101" r:id="rId125" xr:uid="{D5B7C3C6-B9A8-4C42-A113-B6B3F6F88D18}"/>
    <hyperlink ref="G101" r:id="rId126" xr:uid="{AD7C51A7-B6A4-7B4B-908C-47F24A373150}"/>
    <hyperlink ref="F91" r:id="rId127" xr:uid="{DC27B8BC-ABFD-834C-94C8-46DB50D725AD}"/>
    <hyperlink ref="F73" r:id="rId128" xr:uid="{AD85338B-7B04-FE4F-B0E7-AF666DA6DE3A}"/>
    <hyperlink ref="G73" r:id="rId129" xr:uid="{581A1080-C492-154A-8458-61AC571D9041}"/>
    <hyperlink ref="G40" r:id="rId130" xr:uid="{F6E36B4C-458C-9A46-A681-413E92075918}"/>
    <hyperlink ref="F28" r:id="rId131" xr:uid="{F5547400-A506-204B-A71F-570DDEC4078D}"/>
    <hyperlink ref="G28" r:id="rId132" xr:uid="{305FC2CB-A357-614A-8380-D6694DC66924}"/>
    <hyperlink ref="F63" r:id="rId133" xr:uid="{C009A10C-2A82-7A44-8F14-BBC4BDD911F6}"/>
    <hyperlink ref="G63" r:id="rId134" xr:uid="{F078C832-CA1D-9546-B12C-7D9A83F6AAA3}"/>
    <hyperlink ref="H63" r:id="rId135" xr:uid="{C3038A30-12DD-344B-92DC-76DE2D99168D}"/>
    <hyperlink ref="F93" r:id="rId136" xr:uid="{021F7003-6DA4-C94A-BE10-1152E589946F}"/>
    <hyperlink ref="F61" r:id="rId137" xr:uid="{4815E153-77AD-9944-94A5-FB69F791DF70}"/>
    <hyperlink ref="G61" r:id="rId138" xr:uid="{064FC890-16C3-804D-8279-115985A5A58C}"/>
    <hyperlink ref="F85" r:id="rId139" xr:uid="{4E3B65A9-ABB4-A347-AEA2-48908A8A7E18}"/>
    <hyperlink ref="G85" r:id="rId140" xr:uid="{03D7EB79-DD7C-404D-8C90-2FC5E7B4C88F}"/>
    <hyperlink ref="F67" r:id="rId141" xr:uid="{C599E09A-741B-0C47-88B5-923458FA71CD}"/>
    <hyperlink ref="F113" r:id="rId142" xr:uid="{9EA8CBCE-E789-184E-B572-B1992D5DEB9B}"/>
    <hyperlink ref="G113" r:id="rId143" xr:uid="{B4630AFA-CE4E-8C44-A4F9-33B235DA6F4C}"/>
    <hyperlink ref="H113" r:id="rId144" xr:uid="{DF29E891-D59E-9A4D-BCAF-0BAC9E310465}"/>
    <hyperlink ref="F47" r:id="rId145" xr:uid="{7C0C245C-3458-3744-BF3D-DBCE7E5E508C}"/>
    <hyperlink ref="F86" r:id="rId146" xr:uid="{F1F3AA55-CF00-5549-B842-F3192AC5F410}"/>
    <hyperlink ref="B4" r:id="rId147" xr:uid="{2AD4F23C-6A67-A14D-8416-43E975033937}"/>
    <hyperlink ref="F117" r:id="rId148" xr:uid="{AE4EB144-B7EE-DC4D-91E3-21F96561FC62}"/>
    <hyperlink ref="G117" r:id="rId149" display="https://www.instagram.com/tukurundesu_official/" xr:uid="{AD87A3BF-6BA9-0443-9DC6-2BB1552C228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3D7BD-AE6A-784C-972A-749DF929D498}">
  <dimension ref="A1:AN1"/>
  <sheetViews>
    <sheetView zoomScaleNormal="100" zoomScaleSheetLayoutView="100" workbookViewId="0">
      <selection sqref="A1:XFD1"/>
    </sheetView>
  </sheetViews>
  <sheetFormatPr defaultColWidth="8.6640625" defaultRowHeight="20.100000000000001"/>
  <sheetData>
    <row r="1" spans="1:40" s="11" customFormat="1" ht="24.95" customHeight="1">
      <c r="A1" s="11" t="s">
        <v>201</v>
      </c>
      <c r="B1" s="11" t="s">
        <v>200</v>
      </c>
      <c r="D1" s="11" t="s">
        <v>60</v>
      </c>
      <c r="E1" s="18" t="s">
        <v>204</v>
      </c>
      <c r="F1" s="11" t="s">
        <v>42</v>
      </c>
      <c r="G1" s="11" t="s">
        <v>43</v>
      </c>
      <c r="H1" s="11" t="s">
        <v>179</v>
      </c>
      <c r="J1" s="11" t="s">
        <v>62</v>
      </c>
      <c r="K1" s="11">
        <v>2</v>
      </c>
      <c r="L1" s="12" t="s">
        <v>61</v>
      </c>
      <c r="M1" s="26">
        <v>27500</v>
      </c>
      <c r="N1" s="25"/>
      <c r="O1" s="25"/>
      <c r="P1" s="25"/>
      <c r="Q1" s="25"/>
      <c r="R1" s="35">
        <f>SUM(M1:Q1)</f>
        <v>27500</v>
      </c>
      <c r="S1" s="11" t="s">
        <v>205</v>
      </c>
      <c r="U1" s="25"/>
      <c r="V1" s="25"/>
      <c r="W1" s="25"/>
      <c r="X1" s="13" t="s">
        <v>63</v>
      </c>
      <c r="Y1" s="13" t="s">
        <v>63</v>
      </c>
      <c r="Z1" s="11">
        <v>9068322768</v>
      </c>
      <c r="AA1" s="11" t="s">
        <v>206</v>
      </c>
      <c r="AB1" s="12" t="s">
        <v>66</v>
      </c>
      <c r="AC1" s="11" t="s">
        <v>207</v>
      </c>
      <c r="AD1" s="11" t="s">
        <v>208</v>
      </c>
      <c r="AE1" s="11">
        <v>4998150</v>
      </c>
      <c r="AF1" s="11" t="s">
        <v>206</v>
      </c>
      <c r="AG1" s="11" t="s">
        <v>69</v>
      </c>
      <c r="AN1" s="11" t="s">
        <v>54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D019B-26E9-5A4F-ADB0-02C4D8A0752B}">
  <dimension ref="A1:BC125"/>
  <sheetViews>
    <sheetView topLeftCell="M18" zoomScale="86" zoomScaleNormal="70" workbookViewId="0">
      <selection activeCell="Q57" sqref="Q57"/>
    </sheetView>
  </sheetViews>
  <sheetFormatPr defaultColWidth="10.6640625" defaultRowHeight="20.100000000000001" customHeight="1"/>
  <cols>
    <col min="1" max="1" width="44" style="11" bestFit="1" customWidth="1"/>
    <col min="2" max="2" width="20.44140625" style="11" customWidth="1"/>
    <col min="3" max="3" width="13.5546875" style="11" customWidth="1"/>
    <col min="4" max="6" width="10.6640625" style="11" customWidth="1"/>
    <col min="7" max="7" width="18" style="11" customWidth="1"/>
    <col min="8" max="8" width="7.44140625" style="11" customWidth="1"/>
    <col min="9" max="9" width="6.5546875" style="11" customWidth="1"/>
    <col min="10" max="10" width="4.44140625" style="11" customWidth="1"/>
    <col min="11" max="11" width="6.88671875" style="11" customWidth="1"/>
    <col min="12" max="12" width="5.5546875" style="11" customWidth="1"/>
    <col min="13" max="13" width="23.6640625" style="11" customWidth="1"/>
    <col min="14" max="14" width="11.5546875" style="11" customWidth="1"/>
    <col min="15" max="15" width="9.33203125" style="11" customWidth="1"/>
    <col min="16" max="16" width="11" style="25" customWidth="1"/>
    <col min="17" max="17" width="8.88671875" style="55" customWidth="1"/>
    <col min="18" max="18" width="9.44140625" style="25" customWidth="1"/>
    <col min="19" max="19" width="9.6640625" style="25" customWidth="1"/>
    <col min="20" max="20" width="10.88671875" style="25" customWidth="1"/>
    <col min="21" max="21" width="7.33203125" style="25" customWidth="1"/>
    <col min="22" max="22" width="11" style="25" customWidth="1"/>
    <col min="23" max="23" width="7" style="25" customWidth="1"/>
    <col min="24" max="24" width="11" style="25" customWidth="1"/>
    <col min="25" max="25" width="9.44140625" style="25" customWidth="1"/>
    <col min="26" max="26" width="8.109375" style="25" customWidth="1"/>
    <col min="27" max="27" width="8.5546875" style="25" customWidth="1"/>
    <col min="28" max="28" width="9.33203125" style="25" customWidth="1"/>
    <col min="29" max="29" width="11" style="11" customWidth="1"/>
    <col min="30" max="30" width="11" style="60" customWidth="1"/>
    <col min="31" max="31" width="32.109375" style="11" customWidth="1"/>
    <col min="32" max="32" width="10.6640625" style="112" customWidth="1"/>
    <col min="33" max="35" width="11" style="25" customWidth="1"/>
    <col min="36" max="36" width="10.33203125" style="25" customWidth="1"/>
    <col min="37" max="38" width="10.6640625" style="11"/>
    <col min="39" max="39" width="14" style="11" bestFit="1" customWidth="1"/>
    <col min="40" max="40" width="11" style="11" bestFit="1" customWidth="1"/>
    <col min="41" max="42" width="10.6640625" style="11"/>
    <col min="43" max="43" width="11" style="11" bestFit="1" customWidth="1"/>
    <col min="44" max="44" width="12.5546875" style="11" bestFit="1" customWidth="1"/>
    <col min="45" max="46" width="10.6640625" style="11"/>
    <col min="47" max="47" width="98.6640625" style="11" bestFit="1" customWidth="1"/>
    <col min="48" max="48" width="7.88671875" style="11" customWidth="1"/>
    <col min="49" max="50" width="11" style="11" bestFit="1" customWidth="1"/>
    <col min="51" max="16384" width="10.6640625" style="11"/>
  </cols>
  <sheetData>
    <row r="1" spans="1:55" ht="20.100000000000001" customHeight="1">
      <c r="Q1" s="57" t="s">
        <v>1009</v>
      </c>
      <c r="R1" s="37" t="s">
        <v>1010</v>
      </c>
      <c r="S1" s="37" t="s">
        <v>1011</v>
      </c>
      <c r="T1" s="37" t="s">
        <v>1012</v>
      </c>
      <c r="V1" s="37" t="s">
        <v>1013</v>
      </c>
      <c r="X1" s="37" t="s">
        <v>1014</v>
      </c>
      <c r="Y1" s="37" t="s">
        <v>1015</v>
      </c>
      <c r="Z1" s="37"/>
      <c r="AB1" s="37" t="s">
        <v>1016</v>
      </c>
      <c r="AD1" s="62"/>
      <c r="AE1" s="14" t="s">
        <v>1017</v>
      </c>
      <c r="AF1" s="109"/>
    </row>
    <row r="2" spans="1:55" s="38" customFormat="1" ht="20.100000000000001" customHeight="1">
      <c r="A2" s="10" t="s">
        <v>3</v>
      </c>
      <c r="B2" s="66" t="s">
        <v>1018</v>
      </c>
      <c r="C2" s="10" t="s">
        <v>1</v>
      </c>
      <c r="D2" s="10" t="s">
        <v>8</v>
      </c>
      <c r="E2" s="10" t="s">
        <v>9</v>
      </c>
      <c r="F2" s="10" t="s">
        <v>10</v>
      </c>
      <c r="G2" s="10" t="s">
        <v>11</v>
      </c>
      <c r="H2" s="10" t="s">
        <v>12</v>
      </c>
      <c r="I2" s="36" t="s">
        <v>13</v>
      </c>
      <c r="J2" s="36" t="s">
        <v>35</v>
      </c>
      <c r="K2" s="36" t="s">
        <v>14</v>
      </c>
      <c r="L2" s="36" t="s">
        <v>15</v>
      </c>
      <c r="M2" s="10" t="s">
        <v>3</v>
      </c>
      <c r="N2" s="10" t="s">
        <v>1019</v>
      </c>
      <c r="O2" s="10" t="s">
        <v>1020</v>
      </c>
      <c r="P2" s="24" t="s">
        <v>1021</v>
      </c>
      <c r="Q2" s="56" t="s">
        <v>1022</v>
      </c>
      <c r="R2" s="58" t="s">
        <v>1023</v>
      </c>
      <c r="S2" s="24" t="s">
        <v>1024</v>
      </c>
      <c r="T2" s="58" t="s">
        <v>1025</v>
      </c>
      <c r="U2" s="24" t="s">
        <v>1026</v>
      </c>
      <c r="V2" s="58" t="s">
        <v>1027</v>
      </c>
      <c r="W2" s="24" t="s">
        <v>1028</v>
      </c>
      <c r="X2" s="58" t="s">
        <v>1029</v>
      </c>
      <c r="Y2" s="59" t="s">
        <v>1030</v>
      </c>
      <c r="Z2" s="59" t="s">
        <v>1031</v>
      </c>
      <c r="AA2" s="24" t="s">
        <v>1032</v>
      </c>
      <c r="AB2" s="59" t="s">
        <v>1033</v>
      </c>
      <c r="AC2" s="63" t="s">
        <v>1034</v>
      </c>
      <c r="AD2" s="61" t="s">
        <v>1035</v>
      </c>
      <c r="AE2" s="10" t="s">
        <v>19</v>
      </c>
      <c r="AF2" s="110" t="s">
        <v>1036</v>
      </c>
      <c r="AG2" s="24" t="s">
        <v>1037</v>
      </c>
      <c r="AH2" s="24" t="s">
        <v>1038</v>
      </c>
      <c r="AI2" s="24" t="s">
        <v>1039</v>
      </c>
      <c r="AJ2" s="24" t="s">
        <v>1040</v>
      </c>
      <c r="AK2" s="10" t="s">
        <v>16</v>
      </c>
      <c r="AL2" s="10" t="s">
        <v>17</v>
      </c>
      <c r="AM2" s="10" t="s">
        <v>18</v>
      </c>
      <c r="AN2" s="10" t="s">
        <v>20</v>
      </c>
      <c r="AO2" s="10" t="s">
        <v>21</v>
      </c>
      <c r="AP2" s="10" t="s">
        <v>22</v>
      </c>
      <c r="AQ2" s="10" t="s">
        <v>23</v>
      </c>
      <c r="AR2" s="10" t="s">
        <v>24</v>
      </c>
      <c r="AS2" s="10" t="s">
        <v>25</v>
      </c>
      <c r="AT2" s="10" t="s">
        <v>26</v>
      </c>
      <c r="AU2" s="10" t="s">
        <v>27</v>
      </c>
      <c r="AV2" s="38" t="s">
        <v>1041</v>
      </c>
      <c r="AW2" s="10" t="s">
        <v>28</v>
      </c>
      <c r="AX2" s="10" t="s">
        <v>29</v>
      </c>
      <c r="AY2" s="10" t="s">
        <v>30</v>
      </c>
      <c r="AZ2" s="10" t="s">
        <v>31</v>
      </c>
      <c r="BA2" s="10" t="s">
        <v>32</v>
      </c>
      <c r="BB2" s="10" t="s">
        <v>33</v>
      </c>
      <c r="BC2" s="10" t="s">
        <v>34</v>
      </c>
    </row>
    <row r="3" spans="1:55" ht="20.100000000000001" customHeight="1">
      <c r="A3" s="11" t="s">
        <v>443</v>
      </c>
      <c r="B3" s="64" t="s">
        <v>443</v>
      </c>
      <c r="C3" s="40" t="s">
        <v>442</v>
      </c>
      <c r="E3" s="12" t="s">
        <v>40</v>
      </c>
      <c r="F3" s="13" t="s">
        <v>74</v>
      </c>
      <c r="G3" s="11" t="s">
        <v>42</v>
      </c>
      <c r="H3" s="28" t="s">
        <v>102</v>
      </c>
      <c r="I3" s="11" t="s">
        <v>445</v>
      </c>
      <c r="J3" s="11" t="s">
        <v>70</v>
      </c>
      <c r="K3" s="11" t="s">
        <v>256</v>
      </c>
      <c r="L3" s="11">
        <v>2</v>
      </c>
      <c r="M3" s="11" t="s">
        <v>443</v>
      </c>
      <c r="N3" s="28" t="s">
        <v>445</v>
      </c>
      <c r="O3" s="28">
        <v>2</v>
      </c>
      <c r="P3" s="30">
        <v>37500</v>
      </c>
      <c r="Q3" s="103">
        <v>1</v>
      </c>
      <c r="R3" s="100">
        <f t="shared" ref="R3:R9" si="0">Q3*4400</f>
        <v>4400</v>
      </c>
      <c r="S3" s="103">
        <v>1</v>
      </c>
      <c r="T3" s="100">
        <f t="shared" ref="T3:T9" si="1">S3*550*O3</f>
        <v>1100</v>
      </c>
      <c r="U3" s="99">
        <v>0</v>
      </c>
      <c r="V3" s="100">
        <f>3300*U3*O3</f>
        <v>0</v>
      </c>
      <c r="W3" s="107">
        <v>1</v>
      </c>
      <c r="X3" s="100">
        <f t="shared" ref="X3:X9" si="2">W3*2750*O3</f>
        <v>5500</v>
      </c>
      <c r="Y3" s="100">
        <v>4</v>
      </c>
      <c r="Z3" s="100">
        <v>4</v>
      </c>
      <c r="AA3" s="99">
        <v>4</v>
      </c>
      <c r="AB3" s="100">
        <f t="shared" ref="AB3:AB34" si="3">AA3-Y3</f>
        <v>0</v>
      </c>
      <c r="AC3" s="101">
        <f t="shared" ref="AC3:AC9" si="4">MAX((AA3-Z3)*550,0)</f>
        <v>0</v>
      </c>
      <c r="AD3" s="60">
        <f t="shared" ref="AD3:AD34" si="5">P3+R3+T3+V3+X3+AC3</f>
        <v>48500</v>
      </c>
      <c r="AE3" s="11" t="s">
        <v>446</v>
      </c>
      <c r="AF3" s="111">
        <v>0</v>
      </c>
      <c r="AG3" s="70" t="s">
        <v>1042</v>
      </c>
      <c r="AH3" s="70" t="s">
        <v>1043</v>
      </c>
      <c r="AI3" s="70" t="s">
        <v>1043</v>
      </c>
      <c r="AJ3" s="94" t="s">
        <v>1044</v>
      </c>
      <c r="AK3" s="13" t="s">
        <v>63</v>
      </c>
      <c r="AL3" s="12" t="s">
        <v>76</v>
      </c>
      <c r="AM3" s="11">
        <v>9050977201</v>
      </c>
      <c r="AN3" s="11" t="s">
        <v>447</v>
      </c>
      <c r="AO3" s="12" t="s">
        <v>66</v>
      </c>
      <c r="AP3" s="11" t="s">
        <v>448</v>
      </c>
      <c r="AQ3" s="11" t="s">
        <v>449</v>
      </c>
      <c r="AR3" s="11">
        <v>101476</v>
      </c>
      <c r="AS3" s="11" t="s">
        <v>447</v>
      </c>
      <c r="AT3" s="12" t="s">
        <v>49</v>
      </c>
      <c r="AU3" s="11" t="s">
        <v>450</v>
      </c>
      <c r="AW3" s="11">
        <v>30</v>
      </c>
      <c r="AX3" s="11" t="s">
        <v>451</v>
      </c>
      <c r="AY3" s="11" t="s">
        <v>452</v>
      </c>
      <c r="AZ3" s="11" t="s">
        <v>453</v>
      </c>
      <c r="BB3" s="11" t="s">
        <v>54</v>
      </c>
    </row>
    <row r="4" spans="1:55" ht="20.100000000000001" customHeight="1">
      <c r="A4" s="11" t="s">
        <v>1004</v>
      </c>
      <c r="B4" s="64" t="s">
        <v>1004</v>
      </c>
      <c r="C4" s="40" t="s">
        <v>1003</v>
      </c>
      <c r="E4" s="12" t="s">
        <v>40</v>
      </c>
      <c r="F4" s="12" t="s">
        <v>41</v>
      </c>
      <c r="G4" s="11" t="s">
        <v>42</v>
      </c>
      <c r="H4" s="28" t="s">
        <v>102</v>
      </c>
      <c r="I4" s="11" t="s">
        <v>445</v>
      </c>
      <c r="J4" s="11" t="s">
        <v>70</v>
      </c>
      <c r="K4" s="11" t="s">
        <v>256</v>
      </c>
      <c r="L4" s="11">
        <v>3</v>
      </c>
      <c r="M4" s="11" t="s">
        <v>1004</v>
      </c>
      <c r="N4" s="28" t="s">
        <v>445</v>
      </c>
      <c r="O4" s="28">
        <v>2</v>
      </c>
      <c r="P4" s="30">
        <v>37500</v>
      </c>
      <c r="Q4" s="103">
        <v>1</v>
      </c>
      <c r="R4" s="100">
        <f t="shared" si="0"/>
        <v>4400</v>
      </c>
      <c r="S4" s="104">
        <v>2</v>
      </c>
      <c r="T4" s="100">
        <f t="shared" si="1"/>
        <v>2200</v>
      </c>
      <c r="U4" s="99">
        <v>0</v>
      </c>
      <c r="V4" s="100">
        <f>3300*U4*O4</f>
        <v>0</v>
      </c>
      <c r="W4" s="107">
        <v>1</v>
      </c>
      <c r="X4" s="100">
        <f t="shared" si="2"/>
        <v>5500</v>
      </c>
      <c r="Y4" s="100">
        <v>4</v>
      </c>
      <c r="Z4" s="100">
        <v>4</v>
      </c>
      <c r="AA4" s="99">
        <v>2</v>
      </c>
      <c r="AB4" s="100">
        <f t="shared" si="3"/>
        <v>-2</v>
      </c>
      <c r="AC4" s="101">
        <f t="shared" si="4"/>
        <v>0</v>
      </c>
      <c r="AD4" s="60">
        <f t="shared" si="5"/>
        <v>49600</v>
      </c>
      <c r="AE4" s="11" t="s">
        <v>1007</v>
      </c>
      <c r="AF4" s="111">
        <v>0</v>
      </c>
      <c r="AG4" s="93" t="s">
        <v>1045</v>
      </c>
      <c r="AH4" s="95" t="s">
        <v>1046</v>
      </c>
      <c r="AI4" s="95" t="s">
        <v>1047</v>
      </c>
      <c r="AJ4" s="71" t="s">
        <v>1043</v>
      </c>
      <c r="AK4" s="21" t="s">
        <v>45</v>
      </c>
      <c r="AL4" s="21" t="s">
        <v>45</v>
      </c>
      <c r="AM4" s="11">
        <v>7052688837</v>
      </c>
      <c r="AN4" s="11" t="s">
        <v>1008</v>
      </c>
      <c r="AO4" s="11" t="s">
        <v>48</v>
      </c>
      <c r="AT4" s="11" t="s">
        <v>69</v>
      </c>
      <c r="BB4" s="11" t="s">
        <v>54</v>
      </c>
    </row>
    <row r="5" spans="1:55" ht="20.100000000000001" customHeight="1">
      <c r="A5" s="11" t="s">
        <v>767</v>
      </c>
      <c r="B5" s="64" t="s">
        <v>767</v>
      </c>
      <c r="C5" s="40" t="s">
        <v>766</v>
      </c>
      <c r="E5" s="11" t="s">
        <v>60</v>
      </c>
      <c r="F5" s="12" t="s">
        <v>41</v>
      </c>
      <c r="G5" s="11" t="s">
        <v>42</v>
      </c>
      <c r="H5" s="28" t="s">
        <v>102</v>
      </c>
      <c r="I5" s="11" t="s">
        <v>103</v>
      </c>
      <c r="J5" s="11" t="s">
        <v>55</v>
      </c>
      <c r="K5" s="11" t="s">
        <v>146</v>
      </c>
      <c r="L5" s="11">
        <v>4</v>
      </c>
      <c r="M5" s="11" t="s">
        <v>767</v>
      </c>
      <c r="N5" s="53" t="s">
        <v>103</v>
      </c>
      <c r="O5" s="53">
        <v>2</v>
      </c>
      <c r="P5" s="54">
        <v>48500</v>
      </c>
      <c r="Q5" s="105">
        <v>3</v>
      </c>
      <c r="R5" s="100">
        <f t="shared" si="0"/>
        <v>13200</v>
      </c>
      <c r="S5" s="99">
        <v>0</v>
      </c>
      <c r="T5" s="100">
        <f t="shared" si="1"/>
        <v>0</v>
      </c>
      <c r="U5" s="99">
        <v>0</v>
      </c>
      <c r="V5" s="100">
        <f>3300*U5*O5</f>
        <v>0</v>
      </c>
      <c r="W5" s="99">
        <v>0</v>
      </c>
      <c r="X5" s="100">
        <f t="shared" si="2"/>
        <v>0</v>
      </c>
      <c r="Y5" s="100">
        <v>6</v>
      </c>
      <c r="Z5" s="100">
        <v>4</v>
      </c>
      <c r="AA5" s="99">
        <v>4</v>
      </c>
      <c r="AB5" s="100">
        <f t="shared" si="3"/>
        <v>-2</v>
      </c>
      <c r="AC5" s="101">
        <f t="shared" si="4"/>
        <v>0</v>
      </c>
      <c r="AD5" s="60">
        <f t="shared" si="5"/>
        <v>61700</v>
      </c>
      <c r="AE5" s="11" t="s">
        <v>771</v>
      </c>
      <c r="AF5" s="112">
        <v>0</v>
      </c>
      <c r="AG5" s="93" t="s">
        <v>1045</v>
      </c>
      <c r="AH5" s="71" t="s">
        <v>1043</v>
      </c>
      <c r="AI5" s="71" t="s">
        <v>1043</v>
      </c>
      <c r="AJ5" s="95" t="s">
        <v>1044</v>
      </c>
      <c r="AK5" s="22" t="s">
        <v>147</v>
      </c>
      <c r="AL5" s="23" t="s">
        <v>88</v>
      </c>
      <c r="AM5" s="11">
        <v>647006677</v>
      </c>
      <c r="AN5" s="11" t="s">
        <v>772</v>
      </c>
      <c r="AO5" s="12" t="s">
        <v>66</v>
      </c>
      <c r="AP5" s="11" t="s">
        <v>207</v>
      </c>
      <c r="AQ5" s="11" t="s">
        <v>773</v>
      </c>
      <c r="AR5" s="11">
        <v>5722831</v>
      </c>
      <c r="AS5" s="11" t="s">
        <v>774</v>
      </c>
      <c r="AT5" s="12" t="s">
        <v>49</v>
      </c>
      <c r="AU5" s="11" t="s">
        <v>775</v>
      </c>
      <c r="AV5" s="11">
        <v>0</v>
      </c>
      <c r="AW5" s="11">
        <v>500</v>
      </c>
      <c r="AX5" s="11" t="s">
        <v>776</v>
      </c>
      <c r="AY5" s="11" t="s">
        <v>777</v>
      </c>
      <c r="AZ5" s="11" t="s">
        <v>778</v>
      </c>
      <c r="BB5" s="11" t="s">
        <v>54</v>
      </c>
      <c r="BC5" s="11" t="s">
        <v>779</v>
      </c>
    </row>
    <row r="6" spans="1:55" ht="20.100000000000001" customHeight="1">
      <c r="A6" s="11" t="s">
        <v>99</v>
      </c>
      <c r="B6" s="64" t="s">
        <v>1048</v>
      </c>
      <c r="C6" s="40" t="s">
        <v>98</v>
      </c>
      <c r="D6" s="14" t="s">
        <v>101</v>
      </c>
      <c r="E6" s="12" t="s">
        <v>40</v>
      </c>
      <c r="F6" s="12" t="s">
        <v>41</v>
      </c>
      <c r="G6" s="11" t="s">
        <v>42</v>
      </c>
      <c r="H6" s="28" t="s">
        <v>102</v>
      </c>
      <c r="I6" s="11" t="s">
        <v>103</v>
      </c>
      <c r="J6" s="11" t="s">
        <v>55</v>
      </c>
      <c r="K6" s="11" t="s">
        <v>104</v>
      </c>
      <c r="L6" s="11">
        <v>5</v>
      </c>
      <c r="M6" s="11" t="s">
        <v>99</v>
      </c>
      <c r="N6" s="53" t="s">
        <v>103</v>
      </c>
      <c r="O6" s="53">
        <v>2</v>
      </c>
      <c r="P6" s="54">
        <v>48500</v>
      </c>
      <c r="Q6" s="104">
        <v>2</v>
      </c>
      <c r="R6" s="100">
        <f t="shared" si="0"/>
        <v>8800</v>
      </c>
      <c r="S6" s="104">
        <v>2</v>
      </c>
      <c r="T6" s="100">
        <f t="shared" si="1"/>
        <v>2200</v>
      </c>
      <c r="U6" s="99">
        <v>0</v>
      </c>
      <c r="V6" s="100">
        <f>3300*U6*O6</f>
        <v>0</v>
      </c>
      <c r="W6" s="107">
        <v>1</v>
      </c>
      <c r="X6" s="100">
        <f t="shared" si="2"/>
        <v>5500</v>
      </c>
      <c r="Y6" s="100">
        <v>6</v>
      </c>
      <c r="Z6" s="100">
        <v>4</v>
      </c>
      <c r="AA6" s="99">
        <v>4</v>
      </c>
      <c r="AB6" s="100">
        <f t="shared" si="3"/>
        <v>-2</v>
      </c>
      <c r="AC6" s="101">
        <f t="shared" si="4"/>
        <v>0</v>
      </c>
      <c r="AD6" s="60">
        <f t="shared" si="5"/>
        <v>65000</v>
      </c>
      <c r="AE6" s="11" t="s">
        <v>105</v>
      </c>
      <c r="AF6" s="112">
        <v>0</v>
      </c>
      <c r="AG6" s="71" t="s">
        <v>1042</v>
      </c>
      <c r="AH6" s="95" t="s">
        <v>1046</v>
      </c>
      <c r="AI6" s="95" t="s">
        <v>1047</v>
      </c>
      <c r="AJ6" s="71" t="s">
        <v>1043</v>
      </c>
      <c r="AK6" s="21" t="s">
        <v>45</v>
      </c>
      <c r="AL6" s="21" t="s">
        <v>45</v>
      </c>
      <c r="AM6" s="11">
        <v>358111955</v>
      </c>
      <c r="AN6" s="11" t="s">
        <v>106</v>
      </c>
      <c r="AO6" s="12" t="s">
        <v>66</v>
      </c>
      <c r="AP6" s="11" t="s">
        <v>79</v>
      </c>
      <c r="AQ6" s="11" t="s">
        <v>107</v>
      </c>
      <c r="AR6" s="11">
        <v>119001</v>
      </c>
      <c r="AS6" s="11" t="s">
        <v>106</v>
      </c>
      <c r="AT6" s="11" t="s">
        <v>69</v>
      </c>
      <c r="BB6" s="18" t="s">
        <v>69</v>
      </c>
    </row>
    <row r="7" spans="1:55" ht="20.100000000000001" customHeight="1">
      <c r="A7" s="11" t="s">
        <v>1049</v>
      </c>
      <c r="B7" s="64" t="s">
        <v>1050</v>
      </c>
      <c r="C7" s="11" t="s">
        <v>686</v>
      </c>
      <c r="E7" s="11" t="s">
        <v>60</v>
      </c>
      <c r="F7" s="18" t="s">
        <v>204</v>
      </c>
      <c r="G7" s="11" t="s">
        <v>42</v>
      </c>
      <c r="H7" s="17" t="s">
        <v>610</v>
      </c>
      <c r="I7" s="11" t="s">
        <v>611</v>
      </c>
      <c r="J7" s="11" t="s">
        <v>70</v>
      </c>
      <c r="L7" s="11">
        <v>5</v>
      </c>
      <c r="M7" s="11" t="s">
        <v>1049</v>
      </c>
      <c r="N7" s="17" t="s">
        <v>611</v>
      </c>
      <c r="O7" s="17">
        <v>2</v>
      </c>
      <c r="P7" s="27">
        <v>0</v>
      </c>
      <c r="Q7" s="99">
        <v>0</v>
      </c>
      <c r="R7" s="100">
        <f t="shared" si="0"/>
        <v>0</v>
      </c>
      <c r="S7" s="99">
        <v>0</v>
      </c>
      <c r="T7" s="100">
        <f t="shared" si="1"/>
        <v>0</v>
      </c>
      <c r="U7" s="99">
        <v>0</v>
      </c>
      <c r="V7" s="100">
        <f>3300*U7*O7</f>
        <v>0</v>
      </c>
      <c r="W7" s="99">
        <v>0</v>
      </c>
      <c r="X7" s="100">
        <f t="shared" si="2"/>
        <v>0</v>
      </c>
      <c r="Y7" s="100">
        <v>10</v>
      </c>
      <c r="Z7" s="100">
        <v>2</v>
      </c>
      <c r="AA7" s="99">
        <v>2</v>
      </c>
      <c r="AB7" s="100">
        <f t="shared" si="3"/>
        <v>-8</v>
      </c>
      <c r="AC7" s="101">
        <f t="shared" si="4"/>
        <v>0</v>
      </c>
      <c r="AD7" s="60">
        <f t="shared" si="5"/>
        <v>0</v>
      </c>
      <c r="AE7" s="38" t="s">
        <v>688</v>
      </c>
      <c r="AF7" s="112">
        <v>0</v>
      </c>
      <c r="AG7" s="71" t="s">
        <v>1042</v>
      </c>
      <c r="AH7" s="71" t="s">
        <v>1043</v>
      </c>
      <c r="AI7" s="71" t="s">
        <v>1043</v>
      </c>
      <c r="AJ7" s="95" t="s">
        <v>1044</v>
      </c>
      <c r="AK7" s="12" t="s">
        <v>76</v>
      </c>
      <c r="AL7" s="12" t="s">
        <v>76</v>
      </c>
      <c r="AM7" s="11">
        <v>52</v>
      </c>
      <c r="AN7" s="11" t="s">
        <v>689</v>
      </c>
      <c r="AO7" s="12" t="s">
        <v>66</v>
      </c>
      <c r="AP7" s="11" t="s">
        <v>79</v>
      </c>
      <c r="AQ7" s="11" t="s">
        <v>690</v>
      </c>
      <c r="AR7" s="11">
        <v>3657135</v>
      </c>
      <c r="AS7" s="11" t="s">
        <v>691</v>
      </c>
      <c r="AT7" s="12" t="s">
        <v>49</v>
      </c>
      <c r="AU7" s="11" t="s">
        <v>692</v>
      </c>
      <c r="AW7" s="11">
        <v>100</v>
      </c>
      <c r="AX7" s="11" t="s">
        <v>693</v>
      </c>
      <c r="AY7" s="11" t="s">
        <v>694</v>
      </c>
      <c r="AZ7" s="11" t="s">
        <v>695</v>
      </c>
      <c r="BB7" s="11" t="s">
        <v>54</v>
      </c>
    </row>
    <row r="8" spans="1:55" ht="20.100000000000001" customHeight="1">
      <c r="A8" s="11" t="s">
        <v>608</v>
      </c>
      <c r="B8" s="64"/>
      <c r="C8" s="11" t="s">
        <v>607</v>
      </c>
      <c r="E8" s="12" t="s">
        <v>40</v>
      </c>
      <c r="F8" s="18" t="s">
        <v>204</v>
      </c>
      <c r="G8" s="11" t="s">
        <v>42</v>
      </c>
      <c r="H8" s="17" t="s">
        <v>610</v>
      </c>
      <c r="I8" s="11" t="s">
        <v>611</v>
      </c>
      <c r="J8" s="11" t="s">
        <v>70</v>
      </c>
      <c r="L8" s="11">
        <v>4</v>
      </c>
      <c r="M8" s="11" t="s">
        <v>1051</v>
      </c>
      <c r="N8" s="17" t="s">
        <v>611</v>
      </c>
      <c r="O8" s="17">
        <v>2</v>
      </c>
      <c r="P8" s="27">
        <v>0</v>
      </c>
      <c r="Q8" s="103">
        <v>1</v>
      </c>
      <c r="R8" s="100">
        <f t="shared" si="0"/>
        <v>4400</v>
      </c>
      <c r="S8" s="104">
        <v>2</v>
      </c>
      <c r="T8" s="100">
        <f t="shared" si="1"/>
        <v>2200</v>
      </c>
      <c r="U8" s="99">
        <v>0</v>
      </c>
      <c r="V8" s="106">
        <v>550</v>
      </c>
      <c r="W8" s="99">
        <v>0</v>
      </c>
      <c r="X8" s="100">
        <f t="shared" si="2"/>
        <v>0</v>
      </c>
      <c r="Y8" s="100">
        <v>10</v>
      </c>
      <c r="Z8" s="100">
        <v>2</v>
      </c>
      <c r="AA8" s="99">
        <v>2</v>
      </c>
      <c r="AB8" s="100">
        <f t="shared" si="3"/>
        <v>-8</v>
      </c>
      <c r="AC8" s="101">
        <f t="shared" si="4"/>
        <v>0</v>
      </c>
      <c r="AD8" s="60">
        <f t="shared" si="5"/>
        <v>7150</v>
      </c>
      <c r="AE8" s="11" t="s">
        <v>612</v>
      </c>
      <c r="AF8" s="112">
        <v>0</v>
      </c>
      <c r="AG8" s="71" t="s">
        <v>1042</v>
      </c>
      <c r="AH8" s="71" t="s">
        <v>1043</v>
      </c>
      <c r="AI8" s="71" t="s">
        <v>1043</v>
      </c>
      <c r="AJ8" s="71" t="s">
        <v>1043</v>
      </c>
      <c r="AK8" s="13" t="s">
        <v>63</v>
      </c>
      <c r="AL8" s="13" t="s">
        <v>63</v>
      </c>
      <c r="AM8" s="11">
        <v>9039347283</v>
      </c>
      <c r="AN8" s="11" t="s">
        <v>613</v>
      </c>
      <c r="AO8" s="11" t="s">
        <v>48</v>
      </c>
      <c r="AT8" s="12" t="s">
        <v>49</v>
      </c>
      <c r="AU8" s="11" t="s">
        <v>614</v>
      </c>
      <c r="AW8" s="11">
        <v>20</v>
      </c>
      <c r="AX8" s="11" t="s">
        <v>615</v>
      </c>
      <c r="AY8" s="11" t="s">
        <v>616</v>
      </c>
      <c r="AZ8" s="11" t="s">
        <v>617</v>
      </c>
      <c r="BB8" s="11" t="s">
        <v>54</v>
      </c>
    </row>
    <row r="9" spans="1:55" ht="20.100000000000001" customHeight="1">
      <c r="A9" s="11" t="s">
        <v>974</v>
      </c>
      <c r="B9" s="64" t="s">
        <v>974</v>
      </c>
      <c r="C9" s="11" t="s">
        <v>973</v>
      </c>
      <c r="E9" s="11" t="s">
        <v>60</v>
      </c>
      <c r="F9" s="12" t="s">
        <v>41</v>
      </c>
      <c r="G9" s="11" t="s">
        <v>42</v>
      </c>
      <c r="H9" s="17" t="s">
        <v>1052</v>
      </c>
      <c r="I9" s="11" t="s">
        <v>611</v>
      </c>
      <c r="J9" s="11" t="s">
        <v>70</v>
      </c>
      <c r="K9" s="11" t="s">
        <v>979</v>
      </c>
      <c r="L9" s="11">
        <v>3</v>
      </c>
      <c r="M9" s="11" t="s">
        <v>1053</v>
      </c>
      <c r="N9" s="17" t="s">
        <v>611</v>
      </c>
      <c r="O9" s="17">
        <v>2</v>
      </c>
      <c r="P9" s="27">
        <v>0</v>
      </c>
      <c r="Q9" s="103">
        <v>1</v>
      </c>
      <c r="R9" s="100">
        <f t="shared" si="0"/>
        <v>4400</v>
      </c>
      <c r="S9" s="104">
        <v>2</v>
      </c>
      <c r="T9" s="100">
        <f t="shared" si="1"/>
        <v>2200</v>
      </c>
      <c r="U9" s="99">
        <v>0</v>
      </c>
      <c r="V9" s="106">
        <v>550</v>
      </c>
      <c r="W9" s="107">
        <v>1</v>
      </c>
      <c r="X9" s="100">
        <f t="shared" si="2"/>
        <v>5500</v>
      </c>
      <c r="Y9" s="100">
        <v>10</v>
      </c>
      <c r="Z9" s="100">
        <v>2</v>
      </c>
      <c r="AA9" s="99">
        <v>3</v>
      </c>
      <c r="AB9" s="100">
        <f t="shared" si="3"/>
        <v>-7</v>
      </c>
      <c r="AC9" s="101">
        <f t="shared" si="4"/>
        <v>550</v>
      </c>
      <c r="AD9" s="60">
        <f t="shared" si="5"/>
        <v>13200</v>
      </c>
      <c r="AE9" s="11" t="s">
        <v>980</v>
      </c>
      <c r="AF9" s="111">
        <v>0</v>
      </c>
      <c r="AG9" s="71" t="s">
        <v>1042</v>
      </c>
      <c r="AH9" s="71" t="s">
        <v>1043</v>
      </c>
      <c r="AI9" s="71" t="s">
        <v>1043</v>
      </c>
      <c r="AJ9" s="95" t="s">
        <v>1044</v>
      </c>
      <c r="AK9" s="23" t="s">
        <v>88</v>
      </c>
      <c r="AL9" s="13" t="s">
        <v>63</v>
      </c>
      <c r="AM9" s="11">
        <v>9041891978</v>
      </c>
      <c r="AN9" s="11" t="s">
        <v>981</v>
      </c>
      <c r="AO9" s="12" t="s">
        <v>66</v>
      </c>
      <c r="AP9" s="11" t="s">
        <v>982</v>
      </c>
      <c r="AQ9" s="11" t="s">
        <v>983</v>
      </c>
      <c r="AR9" s="11">
        <v>7755893</v>
      </c>
      <c r="AS9" s="11" t="s">
        <v>981</v>
      </c>
      <c r="AT9" s="11" t="s">
        <v>69</v>
      </c>
      <c r="BB9" s="11" t="s">
        <v>54</v>
      </c>
    </row>
    <row r="10" spans="1:55" ht="20.100000000000001" customHeight="1">
      <c r="A10" s="11" t="s">
        <v>838</v>
      </c>
      <c r="B10" s="64" t="s">
        <v>838</v>
      </c>
      <c r="C10" s="11" t="s">
        <v>837</v>
      </c>
      <c r="E10" s="12" t="s">
        <v>40</v>
      </c>
      <c r="F10" s="18" t="s">
        <v>204</v>
      </c>
      <c r="G10" s="11" t="s">
        <v>42</v>
      </c>
      <c r="H10" s="17" t="s">
        <v>610</v>
      </c>
      <c r="I10" s="11" t="s">
        <v>611</v>
      </c>
      <c r="K10" s="11" t="s">
        <v>146</v>
      </c>
      <c r="L10" s="11">
        <v>3</v>
      </c>
      <c r="M10" s="11" t="s">
        <v>1054</v>
      </c>
      <c r="N10" s="17" t="s">
        <v>611</v>
      </c>
      <c r="O10" s="17">
        <v>2</v>
      </c>
      <c r="P10" s="27">
        <v>0</v>
      </c>
      <c r="Q10" s="104">
        <v>2</v>
      </c>
      <c r="R10" s="100">
        <f>Q10*0</f>
        <v>0</v>
      </c>
      <c r="S10" s="105">
        <v>3</v>
      </c>
      <c r="T10" s="100">
        <f>S10*0*O10</f>
        <v>0</v>
      </c>
      <c r="U10" s="99">
        <v>0</v>
      </c>
      <c r="V10" s="100">
        <f t="shared" ref="V10:V41" si="6">3300*U10*O10</f>
        <v>0</v>
      </c>
      <c r="W10" s="99">
        <v>0</v>
      </c>
      <c r="X10" s="100">
        <v>0</v>
      </c>
      <c r="Y10" s="100">
        <v>10</v>
      </c>
      <c r="Z10" s="100">
        <v>2</v>
      </c>
      <c r="AA10" s="99">
        <v>3</v>
      </c>
      <c r="AB10" s="100">
        <f t="shared" si="3"/>
        <v>-7</v>
      </c>
      <c r="AC10" s="101">
        <f>MAX((AA10-Z10)*0,0)</f>
        <v>0</v>
      </c>
      <c r="AD10" s="60">
        <f t="shared" si="5"/>
        <v>0</v>
      </c>
      <c r="AE10" s="38" t="s">
        <v>840</v>
      </c>
      <c r="AF10" s="112">
        <v>0</v>
      </c>
      <c r="AG10" s="71" t="s">
        <v>1042</v>
      </c>
      <c r="AH10" s="71" t="s">
        <v>1043</v>
      </c>
      <c r="AI10" s="71" t="s">
        <v>1043</v>
      </c>
      <c r="AJ10" s="95" t="s">
        <v>1044</v>
      </c>
      <c r="AK10" s="12" t="s">
        <v>76</v>
      </c>
      <c r="AL10" s="12" t="s">
        <v>76</v>
      </c>
      <c r="AM10" s="11">
        <v>775320008</v>
      </c>
      <c r="AN10" s="11" t="s">
        <v>841</v>
      </c>
      <c r="AO10" s="11" t="s">
        <v>48</v>
      </c>
      <c r="AT10" s="12" t="s">
        <v>49</v>
      </c>
      <c r="AU10" s="11" t="s">
        <v>838</v>
      </c>
      <c r="AW10" s="11">
        <v>50</v>
      </c>
      <c r="AX10" s="11" t="s">
        <v>842</v>
      </c>
      <c r="AY10" s="11" t="s">
        <v>843</v>
      </c>
      <c r="AZ10" s="11" t="s">
        <v>844</v>
      </c>
      <c r="BB10" s="11" t="s">
        <v>54</v>
      </c>
    </row>
    <row r="11" spans="1:55" ht="20.100000000000001" customHeight="1">
      <c r="A11" s="11" t="s">
        <v>1055</v>
      </c>
      <c r="B11" s="64" t="s">
        <v>1056</v>
      </c>
      <c r="F11" s="12"/>
      <c r="G11" s="11" t="s">
        <v>42</v>
      </c>
      <c r="H11" s="17" t="s">
        <v>610</v>
      </c>
      <c r="M11" s="11" t="s">
        <v>1055</v>
      </c>
      <c r="N11" s="17" t="s">
        <v>611</v>
      </c>
      <c r="O11" s="17">
        <v>2</v>
      </c>
      <c r="P11" s="27">
        <v>0</v>
      </c>
      <c r="Q11" s="105">
        <v>3</v>
      </c>
      <c r="R11" s="100">
        <f>Q11*0</f>
        <v>0</v>
      </c>
      <c r="S11" s="108">
        <v>6</v>
      </c>
      <c r="T11" s="100">
        <f>S11*0*O11</f>
        <v>0</v>
      </c>
      <c r="U11" s="99">
        <v>0</v>
      </c>
      <c r="V11" s="100">
        <f t="shared" si="6"/>
        <v>0</v>
      </c>
      <c r="W11" s="99"/>
      <c r="X11" s="100">
        <f t="shared" ref="X11:X42" si="7">W11*2750*O11</f>
        <v>0</v>
      </c>
      <c r="Y11" s="100">
        <v>10</v>
      </c>
      <c r="Z11" s="100">
        <v>2</v>
      </c>
      <c r="AA11" s="99"/>
      <c r="AB11" s="100">
        <f t="shared" si="3"/>
        <v>-10</v>
      </c>
      <c r="AC11" s="101">
        <f t="shared" ref="AC11:AC42" si="8">MAX((AA11-Z11)*550,0)</f>
        <v>0</v>
      </c>
      <c r="AD11" s="60">
        <f t="shared" si="5"/>
        <v>0</v>
      </c>
      <c r="AE11" s="38" t="s">
        <v>1055</v>
      </c>
      <c r="AF11" s="112">
        <v>0</v>
      </c>
      <c r="AG11" s="71"/>
      <c r="AH11" s="71"/>
      <c r="AI11" s="71"/>
      <c r="AJ11" s="71"/>
      <c r="AK11" s="22"/>
      <c r="AL11" s="23"/>
      <c r="AO11" s="12"/>
      <c r="AT11" s="12"/>
    </row>
    <row r="12" spans="1:55" ht="20.100000000000001" customHeight="1">
      <c r="A12" s="11" t="s">
        <v>226</v>
      </c>
      <c r="B12" s="64" t="s">
        <v>226</v>
      </c>
      <c r="C12" s="11" t="s">
        <v>225</v>
      </c>
      <c r="E12" s="11" t="s">
        <v>60</v>
      </c>
      <c r="F12" s="12" t="s">
        <v>41</v>
      </c>
      <c r="G12" s="113" t="s">
        <v>229</v>
      </c>
      <c r="H12" s="11" t="s">
        <v>43</v>
      </c>
      <c r="I12" s="11" t="s">
        <v>230</v>
      </c>
      <c r="J12" s="11" t="s">
        <v>82</v>
      </c>
      <c r="K12" s="11" t="s">
        <v>62</v>
      </c>
      <c r="L12" s="11">
        <v>1</v>
      </c>
      <c r="M12" s="11" t="s">
        <v>226</v>
      </c>
      <c r="N12" s="19" t="s">
        <v>230</v>
      </c>
      <c r="O12" s="19">
        <v>1</v>
      </c>
      <c r="P12" s="29">
        <v>11000</v>
      </c>
      <c r="Q12" s="102">
        <v>0.5</v>
      </c>
      <c r="R12" s="100">
        <f t="shared" ref="R12:R21" si="9">Q12*4400</f>
        <v>2200</v>
      </c>
      <c r="S12" s="103">
        <v>1</v>
      </c>
      <c r="T12" s="100">
        <f t="shared" ref="T12:T38" si="10">S12*550*O12</f>
        <v>550</v>
      </c>
      <c r="U12" s="99">
        <v>0</v>
      </c>
      <c r="V12" s="100">
        <f t="shared" si="6"/>
        <v>0</v>
      </c>
      <c r="W12" s="99">
        <v>0</v>
      </c>
      <c r="X12" s="100">
        <f t="shared" si="7"/>
        <v>0</v>
      </c>
      <c r="Y12" s="100">
        <v>2</v>
      </c>
      <c r="Z12" s="100">
        <v>1</v>
      </c>
      <c r="AA12" s="99">
        <v>1</v>
      </c>
      <c r="AB12" s="100">
        <f t="shared" si="3"/>
        <v>-1</v>
      </c>
      <c r="AC12" s="101">
        <f t="shared" si="8"/>
        <v>0</v>
      </c>
      <c r="AD12" s="60">
        <f t="shared" si="5"/>
        <v>13750</v>
      </c>
      <c r="AE12" s="11" t="s">
        <v>231</v>
      </c>
      <c r="AF12" s="112">
        <v>0</v>
      </c>
      <c r="AG12" s="71" t="s">
        <v>1042</v>
      </c>
      <c r="AH12" s="71" t="s">
        <v>1043</v>
      </c>
      <c r="AI12" s="71" t="s">
        <v>1043</v>
      </c>
      <c r="AJ12" s="71" t="s">
        <v>1043</v>
      </c>
      <c r="AK12" s="21" t="s">
        <v>45</v>
      </c>
      <c r="AL12" s="13" t="s">
        <v>63</v>
      </c>
      <c r="AM12" s="11">
        <v>9077694769</v>
      </c>
      <c r="AN12" s="11" t="s">
        <v>232</v>
      </c>
      <c r="AO12" s="12" t="s">
        <v>66</v>
      </c>
      <c r="AP12" s="11" t="s">
        <v>207</v>
      </c>
      <c r="AQ12" s="11" t="s">
        <v>233</v>
      </c>
      <c r="AR12" s="11">
        <v>5601052</v>
      </c>
      <c r="AS12" s="11" t="s">
        <v>232</v>
      </c>
      <c r="AT12" s="11" t="s">
        <v>69</v>
      </c>
      <c r="BB12" s="18" t="s">
        <v>69</v>
      </c>
    </row>
    <row r="13" spans="1:55" ht="20.100000000000001" customHeight="1">
      <c r="A13" s="11" t="s">
        <v>262</v>
      </c>
      <c r="B13" s="64" t="s">
        <v>262</v>
      </c>
      <c r="C13" s="11" t="s">
        <v>261</v>
      </c>
      <c r="E13" s="11" t="s">
        <v>60</v>
      </c>
      <c r="F13" s="18" t="s">
        <v>204</v>
      </c>
      <c r="G13" s="23" t="s">
        <v>265</v>
      </c>
      <c r="H13" s="11" t="s">
        <v>43</v>
      </c>
      <c r="I13" s="11" t="s">
        <v>230</v>
      </c>
      <c r="J13" s="11" t="s">
        <v>82</v>
      </c>
      <c r="K13" s="11" t="s">
        <v>104</v>
      </c>
      <c r="L13" s="11">
        <v>1</v>
      </c>
      <c r="M13" s="11" t="s">
        <v>262</v>
      </c>
      <c r="N13" s="19" t="s">
        <v>230</v>
      </c>
      <c r="O13" s="19">
        <v>1</v>
      </c>
      <c r="P13" s="29">
        <v>11000</v>
      </c>
      <c r="Q13" s="102">
        <v>0.5</v>
      </c>
      <c r="R13" s="100">
        <f t="shared" si="9"/>
        <v>2200</v>
      </c>
      <c r="S13" s="103">
        <v>1</v>
      </c>
      <c r="T13" s="100">
        <f t="shared" si="10"/>
        <v>550</v>
      </c>
      <c r="U13" s="99">
        <v>0</v>
      </c>
      <c r="V13" s="100">
        <f t="shared" si="6"/>
        <v>0</v>
      </c>
      <c r="W13" s="99">
        <v>0</v>
      </c>
      <c r="X13" s="100">
        <f t="shared" si="7"/>
        <v>0</v>
      </c>
      <c r="Y13" s="100">
        <v>2</v>
      </c>
      <c r="Z13" s="100">
        <v>1</v>
      </c>
      <c r="AA13" s="99">
        <v>1</v>
      </c>
      <c r="AB13" s="100">
        <f t="shared" si="3"/>
        <v>-1</v>
      </c>
      <c r="AC13" s="101">
        <f t="shared" si="8"/>
        <v>0</v>
      </c>
      <c r="AD13" s="60">
        <f t="shared" si="5"/>
        <v>13750</v>
      </c>
      <c r="AE13" s="11" t="s">
        <v>266</v>
      </c>
      <c r="AF13" s="111">
        <v>0</v>
      </c>
      <c r="AG13" s="71" t="s">
        <v>1042</v>
      </c>
      <c r="AH13" s="95" t="s">
        <v>1046</v>
      </c>
      <c r="AI13" s="95" t="s">
        <v>1047</v>
      </c>
      <c r="AJ13" s="71" t="s">
        <v>1043</v>
      </c>
      <c r="AK13" s="13" t="s">
        <v>63</v>
      </c>
      <c r="AL13" s="13" t="s">
        <v>63</v>
      </c>
      <c r="AM13" s="11">
        <v>8026736743</v>
      </c>
      <c r="AN13" s="11" t="s">
        <v>267</v>
      </c>
      <c r="AO13" s="12" t="s">
        <v>66</v>
      </c>
      <c r="AP13" s="11" t="s">
        <v>79</v>
      </c>
      <c r="AQ13" s="11" t="s">
        <v>268</v>
      </c>
      <c r="AR13" s="11">
        <v>884058</v>
      </c>
      <c r="AS13" s="11" t="s">
        <v>269</v>
      </c>
      <c r="AT13" s="12" t="s">
        <v>49</v>
      </c>
      <c r="AU13" s="11" t="s">
        <v>270</v>
      </c>
      <c r="AV13" s="11">
        <v>0</v>
      </c>
      <c r="AW13" s="11">
        <v>100</v>
      </c>
      <c r="AX13" s="11">
        <v>2150014</v>
      </c>
      <c r="AY13" s="11" t="s">
        <v>271</v>
      </c>
      <c r="AZ13" s="11" t="s">
        <v>266</v>
      </c>
      <c r="BB13" s="18" t="s">
        <v>69</v>
      </c>
    </row>
    <row r="14" spans="1:55" ht="20.100000000000001" customHeight="1">
      <c r="A14" s="11" t="s">
        <v>323</v>
      </c>
      <c r="B14" s="64" t="s">
        <v>323</v>
      </c>
      <c r="C14" s="11" t="s">
        <v>322</v>
      </c>
      <c r="E14" s="11" t="s">
        <v>60</v>
      </c>
      <c r="F14" s="12" t="s">
        <v>41</v>
      </c>
      <c r="G14" s="23" t="s">
        <v>265</v>
      </c>
      <c r="H14" s="11" t="s">
        <v>43</v>
      </c>
      <c r="I14" s="11" t="s">
        <v>1057</v>
      </c>
      <c r="J14" s="11" t="s">
        <v>82</v>
      </c>
      <c r="K14" s="11" t="s">
        <v>104</v>
      </c>
      <c r="L14" s="11">
        <v>1</v>
      </c>
      <c r="M14" s="11" t="s">
        <v>323</v>
      </c>
      <c r="N14" s="19" t="s">
        <v>230</v>
      </c>
      <c r="O14" s="19">
        <v>1</v>
      </c>
      <c r="P14" s="29">
        <v>11000</v>
      </c>
      <c r="Q14" s="102">
        <v>0.5</v>
      </c>
      <c r="R14" s="100">
        <f t="shared" si="9"/>
        <v>2200</v>
      </c>
      <c r="S14" s="103">
        <v>1</v>
      </c>
      <c r="T14" s="100">
        <f t="shared" si="10"/>
        <v>550</v>
      </c>
      <c r="U14" s="99">
        <v>0</v>
      </c>
      <c r="V14" s="100">
        <f t="shared" si="6"/>
        <v>0</v>
      </c>
      <c r="W14" s="99">
        <v>0</v>
      </c>
      <c r="X14" s="100">
        <f t="shared" si="7"/>
        <v>0</v>
      </c>
      <c r="Y14" s="100">
        <v>2</v>
      </c>
      <c r="Z14" s="100">
        <v>1</v>
      </c>
      <c r="AA14" s="99">
        <v>2</v>
      </c>
      <c r="AB14" s="100">
        <f t="shared" si="3"/>
        <v>0</v>
      </c>
      <c r="AC14" s="101">
        <f t="shared" si="8"/>
        <v>550</v>
      </c>
      <c r="AD14" s="60">
        <f t="shared" si="5"/>
        <v>14300</v>
      </c>
      <c r="AE14" s="11" t="s">
        <v>325</v>
      </c>
      <c r="AF14" s="112">
        <v>0</v>
      </c>
      <c r="AG14" s="71" t="s">
        <v>1042</v>
      </c>
      <c r="AH14" s="95" t="s">
        <v>1046</v>
      </c>
      <c r="AI14" s="95" t="s">
        <v>1047</v>
      </c>
      <c r="AJ14" s="71" t="s">
        <v>1043</v>
      </c>
      <c r="AK14" s="13" t="s">
        <v>63</v>
      </c>
      <c r="AL14" s="12" t="s">
        <v>76</v>
      </c>
      <c r="AM14" s="11">
        <v>9022781888</v>
      </c>
      <c r="AN14" s="11" t="s">
        <v>326</v>
      </c>
      <c r="AO14" s="11" t="s">
        <v>48</v>
      </c>
      <c r="AT14" s="11" t="s">
        <v>69</v>
      </c>
      <c r="BB14" s="18" t="s">
        <v>69</v>
      </c>
    </row>
    <row r="15" spans="1:55" ht="20.100000000000001" customHeight="1">
      <c r="A15" s="11" t="s">
        <v>382</v>
      </c>
      <c r="B15" s="64" t="s">
        <v>382</v>
      </c>
      <c r="C15" s="11" t="s">
        <v>381</v>
      </c>
      <c r="E15" s="12" t="s">
        <v>40</v>
      </c>
      <c r="F15" s="12" t="s">
        <v>41</v>
      </c>
      <c r="G15" s="113" t="s">
        <v>229</v>
      </c>
      <c r="H15" s="11" t="s">
        <v>43</v>
      </c>
      <c r="I15" s="11" t="s">
        <v>230</v>
      </c>
      <c r="J15" s="11" t="s">
        <v>82</v>
      </c>
      <c r="L15" s="11">
        <v>2</v>
      </c>
      <c r="M15" s="11" t="s">
        <v>382</v>
      </c>
      <c r="N15" s="19" t="s">
        <v>230</v>
      </c>
      <c r="O15" s="19">
        <v>1</v>
      </c>
      <c r="P15" s="29">
        <v>11000</v>
      </c>
      <c r="Q15" s="102">
        <v>0.5</v>
      </c>
      <c r="R15" s="100">
        <f t="shared" si="9"/>
        <v>2200</v>
      </c>
      <c r="S15" s="103">
        <v>1</v>
      </c>
      <c r="T15" s="100">
        <f t="shared" si="10"/>
        <v>550</v>
      </c>
      <c r="U15" s="99">
        <v>0</v>
      </c>
      <c r="V15" s="100">
        <f t="shared" si="6"/>
        <v>0</v>
      </c>
      <c r="W15" s="99">
        <v>0</v>
      </c>
      <c r="X15" s="100">
        <f t="shared" si="7"/>
        <v>0</v>
      </c>
      <c r="Y15" s="100">
        <v>2</v>
      </c>
      <c r="Z15" s="100">
        <v>1</v>
      </c>
      <c r="AA15" s="99">
        <v>1</v>
      </c>
      <c r="AB15" s="100">
        <f t="shared" si="3"/>
        <v>-1</v>
      </c>
      <c r="AC15" s="101">
        <f t="shared" si="8"/>
        <v>0</v>
      </c>
      <c r="AD15" s="60">
        <f t="shared" si="5"/>
        <v>13750</v>
      </c>
      <c r="AE15" s="11" t="s">
        <v>384</v>
      </c>
      <c r="AF15" s="112">
        <v>0</v>
      </c>
      <c r="AG15" s="71" t="s">
        <v>1042</v>
      </c>
      <c r="AH15" s="95" t="s">
        <v>1046</v>
      </c>
      <c r="AI15" s="95" t="s">
        <v>1047</v>
      </c>
      <c r="AJ15" s="71" t="s">
        <v>1043</v>
      </c>
      <c r="AK15" s="23" t="s">
        <v>88</v>
      </c>
      <c r="AL15" s="23" t="s">
        <v>88</v>
      </c>
      <c r="AM15" s="11">
        <v>8059105083</v>
      </c>
      <c r="AN15" s="11" t="s">
        <v>384</v>
      </c>
      <c r="AO15" s="12" t="s">
        <v>66</v>
      </c>
      <c r="AP15" s="11" t="s">
        <v>79</v>
      </c>
      <c r="AQ15" s="11" t="s">
        <v>385</v>
      </c>
      <c r="AR15" s="11">
        <v>105855</v>
      </c>
      <c r="AS15" s="11" t="s">
        <v>384</v>
      </c>
      <c r="AT15" s="12" t="s">
        <v>49</v>
      </c>
      <c r="AU15" s="11" t="s">
        <v>386</v>
      </c>
      <c r="AV15" s="11">
        <v>0</v>
      </c>
      <c r="AW15" s="11">
        <v>20</v>
      </c>
      <c r="AX15" s="11">
        <v>2700034</v>
      </c>
      <c r="AY15" s="11" t="s">
        <v>387</v>
      </c>
      <c r="AZ15" s="11" t="s">
        <v>388</v>
      </c>
      <c r="BB15" s="11" t="s">
        <v>54</v>
      </c>
    </row>
    <row r="16" spans="1:55" ht="20.100000000000001" customHeight="1">
      <c r="A16" s="11" t="s">
        <v>495</v>
      </c>
      <c r="B16" s="64"/>
      <c r="C16" s="11" t="s">
        <v>494</v>
      </c>
      <c r="E16" s="11" t="s">
        <v>60</v>
      </c>
      <c r="F16" s="13" t="s">
        <v>74</v>
      </c>
      <c r="G16" s="113" t="s">
        <v>229</v>
      </c>
      <c r="H16" s="11" t="s">
        <v>43</v>
      </c>
      <c r="I16" s="11" t="s">
        <v>230</v>
      </c>
      <c r="J16" s="11" t="s">
        <v>82</v>
      </c>
      <c r="K16" s="11" t="s">
        <v>104</v>
      </c>
      <c r="L16" s="11">
        <v>1</v>
      </c>
      <c r="M16" s="11" t="s">
        <v>495</v>
      </c>
      <c r="N16" s="19" t="s">
        <v>230</v>
      </c>
      <c r="O16" s="19">
        <v>1</v>
      </c>
      <c r="P16" s="29">
        <v>11000</v>
      </c>
      <c r="Q16" s="102">
        <v>0.5</v>
      </c>
      <c r="R16" s="100">
        <f t="shared" si="9"/>
        <v>2200</v>
      </c>
      <c r="S16" s="103">
        <v>1</v>
      </c>
      <c r="T16" s="100">
        <f t="shared" si="10"/>
        <v>550</v>
      </c>
      <c r="U16" s="99">
        <v>0</v>
      </c>
      <c r="V16" s="100">
        <f t="shared" si="6"/>
        <v>0</v>
      </c>
      <c r="W16" s="99">
        <v>0</v>
      </c>
      <c r="X16" s="100">
        <f t="shared" si="7"/>
        <v>0</v>
      </c>
      <c r="Y16" s="100">
        <v>2</v>
      </c>
      <c r="Z16" s="100">
        <v>1</v>
      </c>
      <c r="AA16" s="99">
        <v>1</v>
      </c>
      <c r="AB16" s="100">
        <f t="shared" si="3"/>
        <v>-1</v>
      </c>
      <c r="AC16" s="101">
        <f t="shared" si="8"/>
        <v>0</v>
      </c>
      <c r="AD16" s="60">
        <f t="shared" si="5"/>
        <v>13750</v>
      </c>
      <c r="AE16" s="11" t="s">
        <v>496</v>
      </c>
      <c r="AF16" s="112">
        <v>0</v>
      </c>
      <c r="AG16" s="71" t="s">
        <v>1042</v>
      </c>
      <c r="AH16" s="71" t="s">
        <v>1043</v>
      </c>
      <c r="AI16" s="71" t="s">
        <v>1043</v>
      </c>
      <c r="AJ16" s="71" t="s">
        <v>1043</v>
      </c>
      <c r="AK16" s="13" t="s">
        <v>63</v>
      </c>
      <c r="AL16" s="13" t="s">
        <v>63</v>
      </c>
      <c r="AM16" s="11">
        <v>9018016494</v>
      </c>
      <c r="AN16" s="11" t="s">
        <v>497</v>
      </c>
      <c r="AO16" s="11" t="s">
        <v>48</v>
      </c>
      <c r="AT16" s="11" t="s">
        <v>69</v>
      </c>
      <c r="BB16" s="18" t="s">
        <v>69</v>
      </c>
    </row>
    <row r="17" spans="1:55" ht="20.100000000000001" customHeight="1">
      <c r="A17" s="11" t="s">
        <v>735</v>
      </c>
      <c r="B17" s="64" t="s">
        <v>1058</v>
      </c>
      <c r="C17" s="11" t="s">
        <v>734</v>
      </c>
      <c r="E17" s="11" t="s">
        <v>60</v>
      </c>
      <c r="F17" s="12" t="s">
        <v>41</v>
      </c>
      <c r="G17" s="113" t="s">
        <v>229</v>
      </c>
      <c r="H17" s="11" t="s">
        <v>43</v>
      </c>
      <c r="I17" s="11" t="s">
        <v>230</v>
      </c>
      <c r="J17" s="11" t="s">
        <v>82</v>
      </c>
      <c r="L17" s="11">
        <v>1</v>
      </c>
      <c r="M17" s="11" t="s">
        <v>735</v>
      </c>
      <c r="N17" s="19" t="s">
        <v>230</v>
      </c>
      <c r="O17" s="19">
        <v>1</v>
      </c>
      <c r="P17" s="29">
        <v>11000</v>
      </c>
      <c r="Q17" s="102">
        <v>0.5</v>
      </c>
      <c r="R17" s="100">
        <f t="shared" si="9"/>
        <v>2200</v>
      </c>
      <c r="S17" s="103">
        <v>1</v>
      </c>
      <c r="T17" s="100">
        <f t="shared" si="10"/>
        <v>550</v>
      </c>
      <c r="U17" s="99">
        <v>0</v>
      </c>
      <c r="V17" s="100">
        <f t="shared" si="6"/>
        <v>0</v>
      </c>
      <c r="W17" s="99">
        <v>0</v>
      </c>
      <c r="X17" s="100">
        <f t="shared" si="7"/>
        <v>0</v>
      </c>
      <c r="Y17" s="100">
        <v>2</v>
      </c>
      <c r="Z17" s="100">
        <v>1</v>
      </c>
      <c r="AA17" s="99">
        <v>1</v>
      </c>
      <c r="AB17" s="100">
        <f t="shared" si="3"/>
        <v>-1</v>
      </c>
      <c r="AC17" s="101">
        <f t="shared" si="8"/>
        <v>0</v>
      </c>
      <c r="AD17" s="60">
        <f t="shared" si="5"/>
        <v>13750</v>
      </c>
      <c r="AE17" s="11" t="s">
        <v>737</v>
      </c>
      <c r="AF17" s="112">
        <v>0</v>
      </c>
      <c r="AG17" s="71" t="s">
        <v>1042</v>
      </c>
      <c r="AH17" s="71" t="s">
        <v>1043</v>
      </c>
      <c r="AI17" s="71" t="s">
        <v>1043</v>
      </c>
      <c r="AJ17" s="71" t="s">
        <v>1043</v>
      </c>
      <c r="AK17" s="13" t="s">
        <v>63</v>
      </c>
      <c r="AL17" s="13" t="s">
        <v>63</v>
      </c>
      <c r="AM17" s="11">
        <v>8025164082</v>
      </c>
      <c r="AN17" s="11" t="s">
        <v>738</v>
      </c>
      <c r="AO17" s="12" t="s">
        <v>66</v>
      </c>
      <c r="AP17" s="11" t="s">
        <v>313</v>
      </c>
      <c r="AQ17" s="11" t="s">
        <v>739</v>
      </c>
      <c r="AR17" s="11">
        <v>1114831</v>
      </c>
      <c r="AS17" s="11" t="s">
        <v>738</v>
      </c>
      <c r="AT17" s="11" t="s">
        <v>69</v>
      </c>
      <c r="BB17" s="11" t="s">
        <v>54</v>
      </c>
    </row>
    <row r="18" spans="1:55" ht="20.100000000000001" customHeight="1">
      <c r="A18" s="11" t="s">
        <v>781</v>
      </c>
      <c r="B18" s="64" t="s">
        <v>781</v>
      </c>
      <c r="C18" s="11" t="s">
        <v>780</v>
      </c>
      <c r="E18" s="11" t="s">
        <v>60</v>
      </c>
      <c r="F18" s="18" t="s">
        <v>204</v>
      </c>
      <c r="G18" s="113" t="s">
        <v>229</v>
      </c>
      <c r="H18" s="11" t="s">
        <v>43</v>
      </c>
      <c r="I18" s="11" t="s">
        <v>230</v>
      </c>
      <c r="J18" s="11" t="s">
        <v>82</v>
      </c>
      <c r="K18" s="11" t="s">
        <v>62</v>
      </c>
      <c r="L18" s="11">
        <v>1</v>
      </c>
      <c r="M18" s="11" t="s">
        <v>781</v>
      </c>
      <c r="N18" s="19" t="s">
        <v>230</v>
      </c>
      <c r="O18" s="19">
        <v>1</v>
      </c>
      <c r="P18" s="29">
        <v>11000</v>
      </c>
      <c r="Q18" s="102">
        <v>0.5</v>
      </c>
      <c r="R18" s="100">
        <f t="shared" si="9"/>
        <v>2200</v>
      </c>
      <c r="S18" s="103">
        <v>1</v>
      </c>
      <c r="T18" s="100">
        <f t="shared" si="10"/>
        <v>550</v>
      </c>
      <c r="U18" s="99">
        <v>0</v>
      </c>
      <c r="V18" s="100">
        <f t="shared" si="6"/>
        <v>0</v>
      </c>
      <c r="W18" s="99">
        <v>0</v>
      </c>
      <c r="X18" s="100">
        <f t="shared" si="7"/>
        <v>0</v>
      </c>
      <c r="Y18" s="100">
        <v>2</v>
      </c>
      <c r="Z18" s="100">
        <v>1</v>
      </c>
      <c r="AA18" s="99">
        <v>1</v>
      </c>
      <c r="AB18" s="100">
        <f t="shared" si="3"/>
        <v>-1</v>
      </c>
      <c r="AC18" s="101">
        <f t="shared" si="8"/>
        <v>0</v>
      </c>
      <c r="AD18" s="60">
        <f t="shared" si="5"/>
        <v>13750</v>
      </c>
      <c r="AE18" s="11" t="s">
        <v>783</v>
      </c>
      <c r="AF18" s="112">
        <v>0</v>
      </c>
      <c r="AG18" s="71" t="s">
        <v>1042</v>
      </c>
      <c r="AH18" s="71" t="s">
        <v>1043</v>
      </c>
      <c r="AI18" s="71" t="s">
        <v>1043</v>
      </c>
      <c r="AJ18" s="71" t="s">
        <v>1043</v>
      </c>
      <c r="AK18" s="12" t="s">
        <v>76</v>
      </c>
      <c r="AL18" s="12" t="s">
        <v>76</v>
      </c>
      <c r="AM18" s="11">
        <v>9070361932</v>
      </c>
      <c r="AN18" s="11" t="s">
        <v>784</v>
      </c>
      <c r="AO18" s="11" t="s">
        <v>48</v>
      </c>
      <c r="AT18" s="11" t="s">
        <v>69</v>
      </c>
      <c r="BB18" s="18" t="s">
        <v>69</v>
      </c>
    </row>
    <row r="19" spans="1:55" ht="20.100000000000001" customHeight="1">
      <c r="A19" s="11" t="s">
        <v>828</v>
      </c>
      <c r="B19" s="64" t="s">
        <v>828</v>
      </c>
      <c r="C19" s="11" t="s">
        <v>827</v>
      </c>
      <c r="E19" s="11" t="s">
        <v>60</v>
      </c>
      <c r="F19" s="18" t="s">
        <v>204</v>
      </c>
      <c r="G19" s="23" t="s">
        <v>265</v>
      </c>
      <c r="H19" s="11" t="s">
        <v>43</v>
      </c>
      <c r="I19" s="11" t="s">
        <v>230</v>
      </c>
      <c r="K19" s="11" t="s">
        <v>62</v>
      </c>
      <c r="L19" s="11">
        <v>1</v>
      </c>
      <c r="M19" s="11" t="s">
        <v>828</v>
      </c>
      <c r="N19" s="19" t="s">
        <v>230</v>
      </c>
      <c r="O19" s="19">
        <v>1</v>
      </c>
      <c r="P19" s="29">
        <v>11000</v>
      </c>
      <c r="Q19" s="102">
        <v>0.5</v>
      </c>
      <c r="R19" s="100">
        <f t="shared" si="9"/>
        <v>2200</v>
      </c>
      <c r="S19" s="103">
        <v>1</v>
      </c>
      <c r="T19" s="100">
        <f t="shared" si="10"/>
        <v>550</v>
      </c>
      <c r="U19" s="99">
        <v>0</v>
      </c>
      <c r="V19" s="100">
        <f t="shared" si="6"/>
        <v>0</v>
      </c>
      <c r="W19" s="99">
        <v>0</v>
      </c>
      <c r="X19" s="100">
        <f t="shared" si="7"/>
        <v>0</v>
      </c>
      <c r="Y19" s="100">
        <v>2</v>
      </c>
      <c r="Z19" s="100">
        <v>1</v>
      </c>
      <c r="AA19" s="99">
        <v>1</v>
      </c>
      <c r="AB19" s="100">
        <f t="shared" si="3"/>
        <v>-1</v>
      </c>
      <c r="AC19" s="101">
        <f t="shared" si="8"/>
        <v>0</v>
      </c>
      <c r="AD19" s="60">
        <f t="shared" si="5"/>
        <v>13750</v>
      </c>
      <c r="AE19" s="11" t="s">
        <v>831</v>
      </c>
      <c r="AF19" s="112">
        <v>0</v>
      </c>
      <c r="AG19" s="71" t="s">
        <v>1042</v>
      </c>
      <c r="AH19" s="71" t="s">
        <v>1043</v>
      </c>
      <c r="AI19" s="71" t="s">
        <v>1043</v>
      </c>
      <c r="AJ19" s="71" t="s">
        <v>1043</v>
      </c>
      <c r="AK19" s="13" t="s">
        <v>63</v>
      </c>
      <c r="AL19" s="13" t="s">
        <v>63</v>
      </c>
      <c r="AM19" s="11">
        <v>9052054695</v>
      </c>
      <c r="AN19" s="11" t="s">
        <v>832</v>
      </c>
      <c r="AO19" s="12" t="s">
        <v>66</v>
      </c>
      <c r="AP19" s="11" t="s">
        <v>833</v>
      </c>
      <c r="AQ19" s="11" t="s">
        <v>760</v>
      </c>
      <c r="AR19" s="11">
        <v>1859277</v>
      </c>
      <c r="AS19" s="11" t="s">
        <v>832</v>
      </c>
      <c r="AT19" s="12" t="s">
        <v>49</v>
      </c>
      <c r="AU19" s="11" t="s">
        <v>834</v>
      </c>
      <c r="AW19" s="11">
        <v>50</v>
      </c>
      <c r="AX19" s="11" t="s">
        <v>835</v>
      </c>
      <c r="AY19" s="11" t="s">
        <v>836</v>
      </c>
      <c r="AZ19" s="11" t="s">
        <v>831</v>
      </c>
      <c r="BB19" s="11" t="s">
        <v>54</v>
      </c>
    </row>
    <row r="20" spans="1:55" ht="20.100000000000001" customHeight="1">
      <c r="A20" s="11" t="s">
        <v>868</v>
      </c>
      <c r="B20" s="64" t="s">
        <v>868</v>
      </c>
      <c r="C20" s="11" t="s">
        <v>867</v>
      </c>
      <c r="E20" s="11" t="s">
        <v>60</v>
      </c>
      <c r="F20" s="13" t="s">
        <v>74</v>
      </c>
      <c r="G20" s="23" t="s">
        <v>265</v>
      </c>
      <c r="H20" s="11" t="s">
        <v>43</v>
      </c>
      <c r="I20" s="11" t="s">
        <v>230</v>
      </c>
      <c r="J20" s="11" t="s">
        <v>82</v>
      </c>
      <c r="K20" s="11" t="s">
        <v>62</v>
      </c>
      <c r="L20" s="11">
        <v>1</v>
      </c>
      <c r="M20" s="11" t="s">
        <v>868</v>
      </c>
      <c r="N20" s="19" t="s">
        <v>230</v>
      </c>
      <c r="O20" s="19">
        <v>1</v>
      </c>
      <c r="P20" s="29">
        <v>11000</v>
      </c>
      <c r="Q20" s="102">
        <v>0.5</v>
      </c>
      <c r="R20" s="100">
        <f t="shared" si="9"/>
        <v>2200</v>
      </c>
      <c r="S20" s="103">
        <v>1</v>
      </c>
      <c r="T20" s="100">
        <f t="shared" si="10"/>
        <v>550</v>
      </c>
      <c r="U20" s="99">
        <v>0</v>
      </c>
      <c r="V20" s="100">
        <f t="shared" si="6"/>
        <v>0</v>
      </c>
      <c r="W20" s="99">
        <v>0</v>
      </c>
      <c r="X20" s="100">
        <f t="shared" si="7"/>
        <v>0</v>
      </c>
      <c r="Y20" s="100">
        <v>2</v>
      </c>
      <c r="Z20" s="100">
        <v>1</v>
      </c>
      <c r="AA20" s="99">
        <v>1</v>
      </c>
      <c r="AB20" s="100">
        <f t="shared" si="3"/>
        <v>-1</v>
      </c>
      <c r="AC20" s="101">
        <f t="shared" si="8"/>
        <v>0</v>
      </c>
      <c r="AD20" s="60">
        <f t="shared" si="5"/>
        <v>13750</v>
      </c>
      <c r="AE20" s="11" t="s">
        <v>870</v>
      </c>
      <c r="AF20" s="112">
        <v>0</v>
      </c>
      <c r="AG20" s="71" t="s">
        <v>1042</v>
      </c>
      <c r="AH20" s="71" t="s">
        <v>1043</v>
      </c>
      <c r="AI20" s="71" t="s">
        <v>1043</v>
      </c>
      <c r="AJ20" s="71" t="s">
        <v>1043</v>
      </c>
      <c r="AK20" s="12" t="s">
        <v>76</v>
      </c>
      <c r="AL20" s="12" t="s">
        <v>76</v>
      </c>
      <c r="AM20" s="11">
        <v>9082261354</v>
      </c>
      <c r="AN20" s="11" t="s">
        <v>871</v>
      </c>
      <c r="AO20" s="12" t="s">
        <v>66</v>
      </c>
      <c r="AP20" s="11" t="s">
        <v>79</v>
      </c>
      <c r="AQ20" s="11" t="s">
        <v>872</v>
      </c>
      <c r="AR20" s="11">
        <v>45319</v>
      </c>
      <c r="AS20" s="11" t="s">
        <v>871</v>
      </c>
      <c r="AT20" s="11" t="s">
        <v>69</v>
      </c>
      <c r="BB20" s="11" t="s">
        <v>54</v>
      </c>
    </row>
    <row r="21" spans="1:55" ht="20.100000000000001" customHeight="1">
      <c r="A21" s="11" t="s">
        <v>918</v>
      </c>
      <c r="B21" s="64" t="s">
        <v>918</v>
      </c>
      <c r="C21" s="11" t="s">
        <v>917</v>
      </c>
      <c r="E21" s="11" t="s">
        <v>60</v>
      </c>
      <c r="F21" s="18" t="s">
        <v>204</v>
      </c>
      <c r="G21" s="113" t="s">
        <v>229</v>
      </c>
      <c r="H21" s="11" t="s">
        <v>43</v>
      </c>
      <c r="I21" s="11" t="s">
        <v>230</v>
      </c>
      <c r="J21" s="11" t="s">
        <v>82</v>
      </c>
      <c r="K21" s="11" t="s">
        <v>62</v>
      </c>
      <c r="L21" s="11">
        <v>1</v>
      </c>
      <c r="M21" s="11" t="s">
        <v>918</v>
      </c>
      <c r="N21" s="19" t="s">
        <v>230</v>
      </c>
      <c r="O21" s="19">
        <v>1</v>
      </c>
      <c r="P21" s="29">
        <v>11000</v>
      </c>
      <c r="Q21" s="102">
        <v>0.5</v>
      </c>
      <c r="R21" s="100">
        <f t="shared" si="9"/>
        <v>2200</v>
      </c>
      <c r="S21" s="103">
        <v>1</v>
      </c>
      <c r="T21" s="100">
        <f t="shared" si="10"/>
        <v>550</v>
      </c>
      <c r="U21" s="99">
        <v>0</v>
      </c>
      <c r="V21" s="100">
        <f t="shared" si="6"/>
        <v>0</v>
      </c>
      <c r="W21" s="99">
        <v>0</v>
      </c>
      <c r="X21" s="100">
        <f t="shared" si="7"/>
        <v>0</v>
      </c>
      <c r="Y21" s="100">
        <v>2</v>
      </c>
      <c r="Z21" s="100">
        <v>1</v>
      </c>
      <c r="AA21" s="99">
        <v>2</v>
      </c>
      <c r="AB21" s="100">
        <f t="shared" si="3"/>
        <v>0</v>
      </c>
      <c r="AC21" s="101">
        <f t="shared" si="8"/>
        <v>550</v>
      </c>
      <c r="AD21" s="60">
        <f t="shared" si="5"/>
        <v>14300</v>
      </c>
      <c r="AE21" s="68" t="s">
        <v>920</v>
      </c>
      <c r="AF21" s="111">
        <v>0</v>
      </c>
      <c r="AG21" s="71" t="s">
        <v>1042</v>
      </c>
      <c r="AH21" s="71" t="s">
        <v>1043</v>
      </c>
      <c r="AI21" s="71" t="s">
        <v>1043</v>
      </c>
      <c r="AJ21" s="71" t="s">
        <v>1043</v>
      </c>
      <c r="AK21" s="12" t="s">
        <v>76</v>
      </c>
      <c r="AL21" s="12" t="s">
        <v>76</v>
      </c>
      <c r="AM21" s="11">
        <v>8048466798</v>
      </c>
      <c r="AN21" s="11" t="s">
        <v>921</v>
      </c>
      <c r="AO21" s="12" t="s">
        <v>66</v>
      </c>
      <c r="AP21" s="11" t="s">
        <v>820</v>
      </c>
      <c r="AQ21" s="11" t="s">
        <v>604</v>
      </c>
      <c r="AR21" s="11">
        <v>414184</v>
      </c>
      <c r="AS21" s="11" t="s">
        <v>921</v>
      </c>
      <c r="AT21" s="11" t="s">
        <v>69</v>
      </c>
      <c r="BB21" s="11" t="s">
        <v>54</v>
      </c>
    </row>
    <row r="22" spans="1:55" ht="20.100000000000001" customHeight="1">
      <c r="A22" s="11" t="s">
        <v>669</v>
      </c>
      <c r="B22" s="64" t="s">
        <v>669</v>
      </c>
      <c r="C22" s="11" t="s">
        <v>668</v>
      </c>
      <c r="E22" s="11" t="s">
        <v>60</v>
      </c>
      <c r="F22" s="13" t="s">
        <v>74</v>
      </c>
      <c r="G22" s="11" t="s">
        <v>42</v>
      </c>
      <c r="H22" s="11" t="s">
        <v>43</v>
      </c>
      <c r="I22" s="11" t="s">
        <v>128</v>
      </c>
      <c r="K22" s="11" t="s">
        <v>146</v>
      </c>
      <c r="L22" s="11">
        <v>2</v>
      </c>
      <c r="M22" s="11" t="s">
        <v>669</v>
      </c>
      <c r="N22" s="18" t="s">
        <v>295</v>
      </c>
      <c r="O22" s="18">
        <v>2</v>
      </c>
      <c r="P22" s="31">
        <v>16500</v>
      </c>
      <c r="Q22" s="102">
        <v>0.5</v>
      </c>
      <c r="R22" s="100">
        <f t="shared" ref="R22:R38" si="11">Q22*6600</f>
        <v>3300</v>
      </c>
      <c r="S22" s="99">
        <v>0</v>
      </c>
      <c r="T22" s="100">
        <f t="shared" si="10"/>
        <v>0</v>
      </c>
      <c r="U22" s="99">
        <v>0</v>
      </c>
      <c r="V22" s="100">
        <f t="shared" si="6"/>
        <v>0</v>
      </c>
      <c r="W22" s="99">
        <v>0</v>
      </c>
      <c r="X22" s="100">
        <f t="shared" si="7"/>
        <v>0</v>
      </c>
      <c r="Y22" s="100">
        <v>2</v>
      </c>
      <c r="Z22" s="100">
        <v>1</v>
      </c>
      <c r="AA22" s="99">
        <v>1</v>
      </c>
      <c r="AB22" s="100">
        <f t="shared" si="3"/>
        <v>-1</v>
      </c>
      <c r="AC22" s="101">
        <f t="shared" si="8"/>
        <v>0</v>
      </c>
      <c r="AD22" s="60">
        <f t="shared" si="5"/>
        <v>19800</v>
      </c>
      <c r="AE22" s="11" t="s">
        <v>672</v>
      </c>
      <c r="AF22" s="112">
        <v>0</v>
      </c>
      <c r="AG22" s="93" t="s">
        <v>1045</v>
      </c>
      <c r="AH22" s="71" t="s">
        <v>1043</v>
      </c>
      <c r="AI22" s="71" t="s">
        <v>1043</v>
      </c>
      <c r="AJ22" s="71" t="s">
        <v>1043</v>
      </c>
      <c r="AK22" s="13" t="s">
        <v>63</v>
      </c>
      <c r="AL22" s="13" t="s">
        <v>63</v>
      </c>
      <c r="AM22" s="11">
        <v>9066162218</v>
      </c>
      <c r="AN22" s="11" t="s">
        <v>673</v>
      </c>
      <c r="AO22" s="11" t="s">
        <v>48</v>
      </c>
      <c r="AT22" s="12" t="s">
        <v>49</v>
      </c>
      <c r="AU22" s="11" t="s">
        <v>674</v>
      </c>
      <c r="AW22" s="11">
        <v>100</v>
      </c>
      <c r="AX22" s="11">
        <v>4670852</v>
      </c>
      <c r="AY22" s="11" t="s">
        <v>675</v>
      </c>
      <c r="AZ22" s="11" t="s">
        <v>672</v>
      </c>
      <c r="BB22" s="18" t="s">
        <v>69</v>
      </c>
    </row>
    <row r="23" spans="1:55" ht="20.100000000000001" customHeight="1">
      <c r="A23" s="11" t="s">
        <v>697</v>
      </c>
      <c r="B23" s="64" t="s">
        <v>697</v>
      </c>
      <c r="C23" s="11" t="s">
        <v>696</v>
      </c>
      <c r="E23" s="11" t="s">
        <v>60</v>
      </c>
      <c r="F23" s="18" t="s">
        <v>204</v>
      </c>
      <c r="G23" s="11" t="s">
        <v>42</v>
      </c>
      <c r="H23" s="11" t="s">
        <v>43</v>
      </c>
      <c r="I23" s="11" t="s">
        <v>128</v>
      </c>
      <c r="K23" s="11" t="s">
        <v>146</v>
      </c>
      <c r="L23" s="11">
        <v>4</v>
      </c>
      <c r="M23" s="11" t="s">
        <v>697</v>
      </c>
      <c r="N23" s="18" t="s">
        <v>295</v>
      </c>
      <c r="O23" s="18">
        <v>2</v>
      </c>
      <c r="P23" s="31">
        <v>16500</v>
      </c>
      <c r="Q23" s="102">
        <v>0.5</v>
      </c>
      <c r="R23" s="100">
        <f t="shared" si="11"/>
        <v>3300</v>
      </c>
      <c r="S23" s="99">
        <v>0</v>
      </c>
      <c r="T23" s="100">
        <f t="shared" si="10"/>
        <v>0</v>
      </c>
      <c r="U23" s="99">
        <v>0</v>
      </c>
      <c r="V23" s="100">
        <f t="shared" si="6"/>
        <v>0</v>
      </c>
      <c r="W23" s="99">
        <v>0</v>
      </c>
      <c r="X23" s="100">
        <f t="shared" si="7"/>
        <v>0</v>
      </c>
      <c r="Y23" s="100">
        <v>2</v>
      </c>
      <c r="Z23" s="100">
        <v>1</v>
      </c>
      <c r="AA23" s="99">
        <v>2</v>
      </c>
      <c r="AB23" s="100">
        <f t="shared" si="3"/>
        <v>0</v>
      </c>
      <c r="AC23" s="101">
        <f t="shared" si="8"/>
        <v>550</v>
      </c>
      <c r="AD23" s="60">
        <f t="shared" si="5"/>
        <v>20350</v>
      </c>
      <c r="AE23" s="11" t="s">
        <v>699</v>
      </c>
      <c r="AF23" s="112">
        <v>0</v>
      </c>
      <c r="AG23" s="71" t="s">
        <v>1042</v>
      </c>
      <c r="AH23" s="71" t="s">
        <v>1043</v>
      </c>
      <c r="AI23" s="71" t="s">
        <v>1043</v>
      </c>
      <c r="AJ23" s="95" t="s">
        <v>1044</v>
      </c>
      <c r="AK23" s="13" t="s">
        <v>63</v>
      </c>
      <c r="AL23" s="13" t="s">
        <v>63</v>
      </c>
      <c r="AM23" s="11">
        <v>9079602868</v>
      </c>
      <c r="AN23" s="11" t="s">
        <v>700</v>
      </c>
      <c r="AO23" s="12" t="s">
        <v>66</v>
      </c>
      <c r="AP23" s="11" t="s">
        <v>79</v>
      </c>
      <c r="AQ23" s="11" t="s">
        <v>701</v>
      </c>
      <c r="AR23" s="11">
        <v>5072774</v>
      </c>
      <c r="AS23" s="11" t="s">
        <v>700</v>
      </c>
      <c r="AT23" s="12" t="s">
        <v>49</v>
      </c>
      <c r="AU23" s="11" t="s">
        <v>702</v>
      </c>
      <c r="AV23" s="11">
        <v>0</v>
      </c>
      <c r="AW23" s="11">
        <v>100</v>
      </c>
      <c r="AX23" s="11">
        <v>5730084</v>
      </c>
      <c r="AY23" s="11" t="s">
        <v>703</v>
      </c>
      <c r="AZ23" s="11" t="s">
        <v>699</v>
      </c>
      <c r="BB23" s="11" t="s">
        <v>54</v>
      </c>
    </row>
    <row r="24" spans="1:55" ht="20.100000000000001" customHeight="1">
      <c r="A24" s="11" t="s">
        <v>817</v>
      </c>
      <c r="B24" s="64" t="s">
        <v>817</v>
      </c>
      <c r="C24" s="11" t="s">
        <v>816</v>
      </c>
      <c r="E24" s="11" t="s">
        <v>60</v>
      </c>
      <c r="F24" s="12" t="s">
        <v>41</v>
      </c>
      <c r="G24" s="11" t="s">
        <v>42</v>
      </c>
      <c r="H24" s="11" t="s">
        <v>43</v>
      </c>
      <c r="I24" s="11" t="s">
        <v>295</v>
      </c>
      <c r="K24" s="11" t="s">
        <v>146</v>
      </c>
      <c r="L24" s="11">
        <v>2</v>
      </c>
      <c r="M24" s="11" t="s">
        <v>817</v>
      </c>
      <c r="N24" s="18" t="s">
        <v>295</v>
      </c>
      <c r="O24" s="18">
        <v>2</v>
      </c>
      <c r="P24" s="31">
        <v>16500</v>
      </c>
      <c r="Q24" s="102">
        <v>0.5</v>
      </c>
      <c r="R24" s="100">
        <f t="shared" si="11"/>
        <v>3300</v>
      </c>
      <c r="S24" s="99">
        <v>0</v>
      </c>
      <c r="T24" s="100">
        <f t="shared" si="10"/>
        <v>0</v>
      </c>
      <c r="U24" s="99">
        <v>0</v>
      </c>
      <c r="V24" s="100">
        <f t="shared" si="6"/>
        <v>0</v>
      </c>
      <c r="W24" s="99">
        <v>0</v>
      </c>
      <c r="X24" s="100">
        <f t="shared" si="7"/>
        <v>0</v>
      </c>
      <c r="Y24" s="100">
        <v>2</v>
      </c>
      <c r="Z24" s="100">
        <v>1</v>
      </c>
      <c r="AA24" s="99">
        <v>2</v>
      </c>
      <c r="AB24" s="100">
        <f t="shared" si="3"/>
        <v>0</v>
      </c>
      <c r="AC24" s="101">
        <f t="shared" si="8"/>
        <v>550</v>
      </c>
      <c r="AD24" s="60">
        <f t="shared" si="5"/>
        <v>20350</v>
      </c>
      <c r="AE24" s="68" t="s">
        <v>819</v>
      </c>
      <c r="AF24" s="111">
        <v>0</v>
      </c>
      <c r="AG24" s="93" t="s">
        <v>1045</v>
      </c>
      <c r="AH24" s="71" t="s">
        <v>1043</v>
      </c>
      <c r="AI24" s="71" t="s">
        <v>1043</v>
      </c>
      <c r="AJ24" s="71" t="s">
        <v>1043</v>
      </c>
      <c r="AK24" s="13" t="s">
        <v>63</v>
      </c>
      <c r="AL24" s="13" t="s">
        <v>63</v>
      </c>
      <c r="AM24" s="11">
        <v>9091939854</v>
      </c>
      <c r="AN24" s="11" t="s">
        <v>820</v>
      </c>
      <c r="AO24" s="12" t="s">
        <v>66</v>
      </c>
      <c r="AP24" s="11" t="s">
        <v>820</v>
      </c>
      <c r="AQ24" s="11" t="s">
        <v>821</v>
      </c>
      <c r="AR24" s="11">
        <v>1172863</v>
      </c>
      <c r="AS24" s="11" t="s">
        <v>819</v>
      </c>
      <c r="AT24" s="11" t="s">
        <v>69</v>
      </c>
      <c r="AV24" s="11">
        <v>0</v>
      </c>
      <c r="BB24" s="11" t="s">
        <v>54</v>
      </c>
    </row>
    <row r="25" spans="1:55" ht="20.100000000000001" customHeight="1">
      <c r="A25" s="11" t="s">
        <v>823</v>
      </c>
      <c r="B25" s="64" t="s">
        <v>823</v>
      </c>
      <c r="C25" s="11" t="s">
        <v>822</v>
      </c>
      <c r="E25" s="12" t="s">
        <v>40</v>
      </c>
      <c r="F25" s="18" t="s">
        <v>204</v>
      </c>
      <c r="G25" s="11" t="s">
        <v>42</v>
      </c>
      <c r="H25" s="12" t="s">
        <v>294</v>
      </c>
      <c r="I25" s="11" t="s">
        <v>295</v>
      </c>
      <c r="J25" s="11" t="s">
        <v>82</v>
      </c>
      <c r="L25" s="11">
        <v>1</v>
      </c>
      <c r="M25" s="11" t="s">
        <v>823</v>
      </c>
      <c r="N25" s="18" t="s">
        <v>295</v>
      </c>
      <c r="O25" s="18">
        <v>2</v>
      </c>
      <c r="P25" s="31">
        <v>16500</v>
      </c>
      <c r="Q25" s="102">
        <v>0.5</v>
      </c>
      <c r="R25" s="100">
        <f t="shared" si="11"/>
        <v>3300</v>
      </c>
      <c r="S25" s="99">
        <v>0</v>
      </c>
      <c r="T25" s="100">
        <f t="shared" si="10"/>
        <v>0</v>
      </c>
      <c r="U25" s="99">
        <v>0</v>
      </c>
      <c r="V25" s="100">
        <f t="shared" si="6"/>
        <v>0</v>
      </c>
      <c r="W25" s="99">
        <v>0</v>
      </c>
      <c r="X25" s="100">
        <f t="shared" si="7"/>
        <v>0</v>
      </c>
      <c r="Y25" s="100">
        <v>2</v>
      </c>
      <c r="Z25" s="100">
        <v>1</v>
      </c>
      <c r="AA25" s="99">
        <v>1</v>
      </c>
      <c r="AB25" s="100">
        <f t="shared" si="3"/>
        <v>-1</v>
      </c>
      <c r="AC25" s="101">
        <f t="shared" si="8"/>
        <v>0</v>
      </c>
      <c r="AD25" s="60">
        <f t="shared" si="5"/>
        <v>19800</v>
      </c>
      <c r="AE25" s="11" t="s">
        <v>825</v>
      </c>
      <c r="AF25" s="112">
        <v>0</v>
      </c>
      <c r="AG25" s="71" t="s">
        <v>1042</v>
      </c>
      <c r="AH25" s="71" t="s">
        <v>1043</v>
      </c>
      <c r="AI25" s="71" t="s">
        <v>1043</v>
      </c>
      <c r="AJ25" s="95" t="s">
        <v>1044</v>
      </c>
      <c r="AK25" s="12" t="s">
        <v>76</v>
      </c>
      <c r="AL25" s="12" t="s">
        <v>76</v>
      </c>
      <c r="AM25" s="11">
        <v>8034623821</v>
      </c>
      <c r="AN25" s="11" t="s">
        <v>826</v>
      </c>
      <c r="AO25" s="11" t="s">
        <v>48</v>
      </c>
      <c r="AT25" s="11" t="s">
        <v>69</v>
      </c>
      <c r="BB25" s="11" t="s">
        <v>54</v>
      </c>
    </row>
    <row r="26" spans="1:55" ht="20.100000000000001" customHeight="1">
      <c r="A26" s="11" t="s">
        <v>874</v>
      </c>
      <c r="B26" s="64" t="s">
        <v>874</v>
      </c>
      <c r="C26" s="11" t="s">
        <v>873</v>
      </c>
      <c r="E26" s="11" t="s">
        <v>60</v>
      </c>
      <c r="F26" s="12" t="s">
        <v>41</v>
      </c>
      <c r="G26" s="11" t="s">
        <v>42</v>
      </c>
      <c r="H26" s="11" t="s">
        <v>43</v>
      </c>
      <c r="I26" s="11" t="s">
        <v>295</v>
      </c>
      <c r="K26" s="11" t="s">
        <v>146</v>
      </c>
      <c r="L26" s="11">
        <v>2</v>
      </c>
      <c r="M26" s="11" t="s">
        <v>874</v>
      </c>
      <c r="N26" s="18" t="s">
        <v>295</v>
      </c>
      <c r="O26" s="18">
        <v>2</v>
      </c>
      <c r="P26" s="31">
        <v>16500</v>
      </c>
      <c r="Q26" s="102">
        <v>0.5</v>
      </c>
      <c r="R26" s="100">
        <f t="shared" si="11"/>
        <v>3300</v>
      </c>
      <c r="S26" s="99">
        <v>0</v>
      </c>
      <c r="T26" s="100">
        <f t="shared" si="10"/>
        <v>0</v>
      </c>
      <c r="U26" s="99">
        <v>0</v>
      </c>
      <c r="V26" s="100">
        <f t="shared" si="6"/>
        <v>0</v>
      </c>
      <c r="W26" s="99">
        <v>0</v>
      </c>
      <c r="X26" s="100">
        <f t="shared" si="7"/>
        <v>0</v>
      </c>
      <c r="Y26" s="100">
        <v>2</v>
      </c>
      <c r="Z26" s="100">
        <v>1</v>
      </c>
      <c r="AA26" s="99">
        <v>2</v>
      </c>
      <c r="AB26" s="100">
        <f t="shared" si="3"/>
        <v>0</v>
      </c>
      <c r="AC26" s="101">
        <f t="shared" si="8"/>
        <v>550</v>
      </c>
      <c r="AD26" s="60">
        <f t="shared" si="5"/>
        <v>20350</v>
      </c>
      <c r="AE26" s="11" t="s">
        <v>877</v>
      </c>
      <c r="AF26" s="112">
        <v>0</v>
      </c>
      <c r="AG26" s="71" t="s">
        <v>1042</v>
      </c>
      <c r="AH26" s="71" t="s">
        <v>1043</v>
      </c>
      <c r="AI26" s="71" t="s">
        <v>1043</v>
      </c>
      <c r="AJ26" s="71" t="s">
        <v>1043</v>
      </c>
      <c r="AK26" s="13" t="s">
        <v>63</v>
      </c>
      <c r="AL26" s="13" t="s">
        <v>63</v>
      </c>
      <c r="AM26" s="11">
        <v>8061683282</v>
      </c>
      <c r="AN26" s="11" t="s">
        <v>878</v>
      </c>
      <c r="AO26" s="12" t="s">
        <v>66</v>
      </c>
      <c r="AP26" s="11" t="s">
        <v>67</v>
      </c>
      <c r="AQ26" s="11" t="s">
        <v>879</v>
      </c>
      <c r="AR26" s="11">
        <v>2499239</v>
      </c>
      <c r="AS26" s="11" t="s">
        <v>878</v>
      </c>
      <c r="AT26" s="12" t="s">
        <v>49</v>
      </c>
      <c r="AU26" s="11" t="s">
        <v>50</v>
      </c>
      <c r="AW26" s="11">
        <v>5</v>
      </c>
      <c r="AX26" s="11" t="s">
        <v>880</v>
      </c>
      <c r="AY26" s="11" t="s">
        <v>881</v>
      </c>
      <c r="AZ26" s="11" t="s">
        <v>877</v>
      </c>
      <c r="BB26" s="11" t="s">
        <v>54</v>
      </c>
    </row>
    <row r="27" spans="1:55" ht="20.100000000000001" customHeight="1">
      <c r="A27" s="11" t="s">
        <v>931</v>
      </c>
      <c r="B27" s="64" t="s">
        <v>931</v>
      </c>
      <c r="C27" s="11" t="s">
        <v>930</v>
      </c>
      <c r="E27" s="11" t="s">
        <v>60</v>
      </c>
      <c r="F27" s="12" t="s">
        <v>41</v>
      </c>
      <c r="G27" s="11" t="s">
        <v>42</v>
      </c>
      <c r="H27" s="11" t="s">
        <v>43</v>
      </c>
      <c r="I27" s="11" t="s">
        <v>75</v>
      </c>
      <c r="J27" s="11" t="s">
        <v>82</v>
      </c>
      <c r="L27" s="11">
        <v>1</v>
      </c>
      <c r="M27" s="11" t="s">
        <v>931</v>
      </c>
      <c r="N27" s="18" t="s">
        <v>295</v>
      </c>
      <c r="O27" s="18">
        <v>2</v>
      </c>
      <c r="P27" s="31">
        <v>16500</v>
      </c>
      <c r="Q27" s="102">
        <v>0.5</v>
      </c>
      <c r="R27" s="100">
        <f t="shared" si="11"/>
        <v>3300</v>
      </c>
      <c r="S27" s="99">
        <v>0</v>
      </c>
      <c r="T27" s="100">
        <f t="shared" si="10"/>
        <v>0</v>
      </c>
      <c r="U27" s="99">
        <v>0</v>
      </c>
      <c r="V27" s="100">
        <f t="shared" si="6"/>
        <v>0</v>
      </c>
      <c r="W27" s="99">
        <v>0</v>
      </c>
      <c r="X27" s="100">
        <f t="shared" si="7"/>
        <v>0</v>
      </c>
      <c r="Y27" s="100">
        <v>2</v>
      </c>
      <c r="Z27" s="100">
        <v>1</v>
      </c>
      <c r="AA27" s="99">
        <v>1</v>
      </c>
      <c r="AB27" s="100">
        <f t="shared" si="3"/>
        <v>-1</v>
      </c>
      <c r="AC27" s="101">
        <f t="shared" si="8"/>
        <v>0</v>
      </c>
      <c r="AD27" s="60">
        <f t="shared" si="5"/>
        <v>19800</v>
      </c>
      <c r="AE27" s="11" t="s">
        <v>934</v>
      </c>
      <c r="AF27" s="112">
        <v>0</v>
      </c>
      <c r="AG27" s="71" t="s">
        <v>1042</v>
      </c>
      <c r="AH27" s="71" t="s">
        <v>1043</v>
      </c>
      <c r="AI27" s="71" t="s">
        <v>1043</v>
      </c>
      <c r="AJ27" s="71" t="s">
        <v>1043</v>
      </c>
      <c r="AK27" s="23" t="s">
        <v>88</v>
      </c>
      <c r="AL27" s="13" t="s">
        <v>63</v>
      </c>
      <c r="AM27" s="11">
        <v>9074362814</v>
      </c>
      <c r="AN27" s="11" t="s">
        <v>935</v>
      </c>
      <c r="AO27" s="12" t="s">
        <v>66</v>
      </c>
      <c r="AP27" s="11" t="s">
        <v>79</v>
      </c>
      <c r="AQ27" s="11" t="s">
        <v>936</v>
      </c>
      <c r="AR27" s="11">
        <v>380708</v>
      </c>
      <c r="AS27" s="11" t="s">
        <v>935</v>
      </c>
      <c r="AT27" s="11" t="s">
        <v>69</v>
      </c>
      <c r="BB27" s="18" t="s">
        <v>69</v>
      </c>
    </row>
    <row r="28" spans="1:55" ht="20.100000000000001" customHeight="1">
      <c r="A28" s="11" t="s">
        <v>72</v>
      </c>
      <c r="B28" s="64" t="s">
        <v>72</v>
      </c>
      <c r="C28" s="40" t="s">
        <v>71</v>
      </c>
      <c r="E28" s="11" t="s">
        <v>60</v>
      </c>
      <c r="F28" s="13" t="s">
        <v>74</v>
      </c>
      <c r="G28" s="11" t="s">
        <v>42</v>
      </c>
      <c r="H28" s="11" t="s">
        <v>43</v>
      </c>
      <c r="I28" s="11" t="s">
        <v>75</v>
      </c>
      <c r="J28" s="11" t="s">
        <v>82</v>
      </c>
      <c r="K28" s="11" t="s">
        <v>62</v>
      </c>
      <c r="L28" s="11">
        <v>1</v>
      </c>
      <c r="M28" s="11" t="s">
        <v>72</v>
      </c>
      <c r="N28" s="18" t="s">
        <v>295</v>
      </c>
      <c r="O28" s="18">
        <v>2</v>
      </c>
      <c r="P28" s="31">
        <v>16500</v>
      </c>
      <c r="Q28" s="102">
        <v>0.5</v>
      </c>
      <c r="R28" s="100">
        <f t="shared" si="11"/>
        <v>3300</v>
      </c>
      <c r="S28" s="103">
        <v>1</v>
      </c>
      <c r="T28" s="100">
        <f t="shared" si="10"/>
        <v>1100</v>
      </c>
      <c r="U28" s="99">
        <v>0</v>
      </c>
      <c r="V28" s="100">
        <f t="shared" si="6"/>
        <v>0</v>
      </c>
      <c r="W28" s="99">
        <v>0</v>
      </c>
      <c r="X28" s="100">
        <f t="shared" si="7"/>
        <v>0</v>
      </c>
      <c r="Y28" s="100">
        <v>2</v>
      </c>
      <c r="Z28" s="100">
        <v>1</v>
      </c>
      <c r="AA28" s="99">
        <v>1</v>
      </c>
      <c r="AB28" s="100">
        <f t="shared" si="3"/>
        <v>-1</v>
      </c>
      <c r="AC28" s="101">
        <f t="shared" si="8"/>
        <v>0</v>
      </c>
      <c r="AD28" s="60">
        <f t="shared" si="5"/>
        <v>20900</v>
      </c>
      <c r="AE28" s="11" t="s">
        <v>77</v>
      </c>
      <c r="AF28" s="111">
        <v>0</v>
      </c>
      <c r="AG28" s="93" t="s">
        <v>1045</v>
      </c>
      <c r="AH28" s="71" t="s">
        <v>1043</v>
      </c>
      <c r="AI28" s="71" t="s">
        <v>1043</v>
      </c>
      <c r="AJ28" s="71" t="s">
        <v>1043</v>
      </c>
      <c r="AK28" s="13" t="s">
        <v>63</v>
      </c>
      <c r="AL28" s="12" t="s">
        <v>76</v>
      </c>
      <c r="AM28" s="11">
        <v>8069164722</v>
      </c>
      <c r="AN28" s="11" t="s">
        <v>78</v>
      </c>
      <c r="AO28" s="12" t="s">
        <v>66</v>
      </c>
      <c r="AP28" s="11" t="s">
        <v>79</v>
      </c>
      <c r="AQ28" s="11" t="s">
        <v>80</v>
      </c>
      <c r="AR28" s="11">
        <v>4898905</v>
      </c>
      <c r="AS28" s="11" t="s">
        <v>78</v>
      </c>
      <c r="AT28" s="11" t="s">
        <v>69</v>
      </c>
      <c r="BB28" s="11" t="s">
        <v>54</v>
      </c>
      <c r="BC28" s="11" t="s">
        <v>81</v>
      </c>
    </row>
    <row r="29" spans="1:55" ht="20.100000000000001" customHeight="1">
      <c r="A29" s="11" t="s">
        <v>126</v>
      </c>
      <c r="B29" s="64" t="s">
        <v>126</v>
      </c>
      <c r="C29" s="11" t="s">
        <v>125</v>
      </c>
      <c r="E29" s="11" t="s">
        <v>60</v>
      </c>
      <c r="F29" s="12" t="s">
        <v>41</v>
      </c>
      <c r="G29" s="11" t="s">
        <v>42</v>
      </c>
      <c r="H29" s="11" t="s">
        <v>43</v>
      </c>
      <c r="I29" s="11" t="s">
        <v>128</v>
      </c>
      <c r="J29" s="11" t="s">
        <v>82</v>
      </c>
      <c r="K29" s="11" t="s">
        <v>62</v>
      </c>
      <c r="L29" s="11">
        <v>2</v>
      </c>
      <c r="M29" s="11" t="s">
        <v>126</v>
      </c>
      <c r="N29" s="18" t="s">
        <v>295</v>
      </c>
      <c r="O29" s="18">
        <v>2</v>
      </c>
      <c r="P29" s="31">
        <v>16500</v>
      </c>
      <c r="Q29" s="102">
        <v>0.5</v>
      </c>
      <c r="R29" s="100">
        <f t="shared" si="11"/>
        <v>3300</v>
      </c>
      <c r="S29" s="103">
        <v>1</v>
      </c>
      <c r="T29" s="100">
        <f t="shared" si="10"/>
        <v>1100</v>
      </c>
      <c r="U29" s="99">
        <v>0</v>
      </c>
      <c r="V29" s="100">
        <f t="shared" si="6"/>
        <v>0</v>
      </c>
      <c r="W29" s="99">
        <v>0</v>
      </c>
      <c r="X29" s="100">
        <f t="shared" si="7"/>
        <v>0</v>
      </c>
      <c r="Y29" s="100">
        <v>2</v>
      </c>
      <c r="Z29" s="100">
        <v>1</v>
      </c>
      <c r="AA29" s="99">
        <v>1</v>
      </c>
      <c r="AB29" s="100">
        <f t="shared" si="3"/>
        <v>-1</v>
      </c>
      <c r="AC29" s="101">
        <f t="shared" si="8"/>
        <v>0</v>
      </c>
      <c r="AD29" s="60">
        <f t="shared" si="5"/>
        <v>20900</v>
      </c>
      <c r="AE29" s="11" t="s">
        <v>129</v>
      </c>
      <c r="AF29" s="111">
        <v>0</v>
      </c>
      <c r="AG29" s="93" t="s">
        <v>1045</v>
      </c>
      <c r="AH29" s="71" t="s">
        <v>1043</v>
      </c>
      <c r="AI29" s="71" t="s">
        <v>1043</v>
      </c>
      <c r="AJ29" s="71" t="s">
        <v>1043</v>
      </c>
      <c r="AK29" s="23" t="s">
        <v>88</v>
      </c>
      <c r="AL29" s="23" t="s">
        <v>88</v>
      </c>
      <c r="AM29" s="11">
        <v>9041662267</v>
      </c>
      <c r="AN29" s="11" t="s">
        <v>130</v>
      </c>
      <c r="AO29" s="11" t="s">
        <v>48</v>
      </c>
      <c r="AT29" s="12" t="s">
        <v>49</v>
      </c>
      <c r="AU29" s="11" t="s">
        <v>131</v>
      </c>
      <c r="AW29" s="11">
        <v>30</v>
      </c>
      <c r="AX29" s="11" t="s">
        <v>132</v>
      </c>
      <c r="AY29" s="11" t="s">
        <v>133</v>
      </c>
      <c r="AZ29" s="11" t="s">
        <v>129</v>
      </c>
      <c r="BB29" s="11" t="s">
        <v>54</v>
      </c>
    </row>
    <row r="30" spans="1:55" ht="20.100000000000001" customHeight="1">
      <c r="A30" s="11" t="s">
        <v>291</v>
      </c>
      <c r="B30" s="64" t="s">
        <v>291</v>
      </c>
      <c r="C30" s="11" t="s">
        <v>290</v>
      </c>
      <c r="E30" s="11" t="s">
        <v>60</v>
      </c>
      <c r="F30" s="18" t="s">
        <v>204</v>
      </c>
      <c r="G30" s="11" t="s">
        <v>42</v>
      </c>
      <c r="H30" s="12" t="s">
        <v>294</v>
      </c>
      <c r="I30" s="11" t="s">
        <v>295</v>
      </c>
      <c r="J30" s="11" t="s">
        <v>82</v>
      </c>
      <c r="K30" s="11" t="s">
        <v>62</v>
      </c>
      <c r="L30" s="11">
        <v>1</v>
      </c>
      <c r="M30" s="11" t="s">
        <v>291</v>
      </c>
      <c r="N30" s="18" t="s">
        <v>295</v>
      </c>
      <c r="O30" s="18">
        <v>2</v>
      </c>
      <c r="P30" s="31">
        <v>16500</v>
      </c>
      <c r="Q30" s="102">
        <v>0.5</v>
      </c>
      <c r="R30" s="100">
        <f t="shared" si="11"/>
        <v>3300</v>
      </c>
      <c r="S30" s="103">
        <v>1</v>
      </c>
      <c r="T30" s="100">
        <f t="shared" si="10"/>
        <v>1100</v>
      </c>
      <c r="U30" s="99">
        <v>0</v>
      </c>
      <c r="V30" s="100">
        <f t="shared" si="6"/>
        <v>0</v>
      </c>
      <c r="W30" s="99">
        <v>0</v>
      </c>
      <c r="X30" s="100">
        <f t="shared" si="7"/>
        <v>0</v>
      </c>
      <c r="Y30" s="100">
        <v>2</v>
      </c>
      <c r="Z30" s="100">
        <v>1</v>
      </c>
      <c r="AA30" s="99">
        <v>1</v>
      </c>
      <c r="AB30" s="100">
        <f t="shared" si="3"/>
        <v>-1</v>
      </c>
      <c r="AC30" s="101">
        <f t="shared" si="8"/>
        <v>0</v>
      </c>
      <c r="AD30" s="60">
        <f t="shared" si="5"/>
        <v>20900</v>
      </c>
      <c r="AE30" s="11" t="s">
        <v>296</v>
      </c>
      <c r="AF30" s="112">
        <v>0</v>
      </c>
      <c r="AG30" s="71" t="s">
        <v>1042</v>
      </c>
      <c r="AH30" s="71" t="s">
        <v>1043</v>
      </c>
      <c r="AI30" s="71" t="s">
        <v>1043</v>
      </c>
      <c r="AJ30" s="71" t="s">
        <v>1043</v>
      </c>
      <c r="AK30" s="12" t="s">
        <v>76</v>
      </c>
      <c r="AL30" s="12" t="s">
        <v>76</v>
      </c>
      <c r="AM30" s="11">
        <v>8051653801</v>
      </c>
      <c r="AN30" s="11" t="s">
        <v>297</v>
      </c>
      <c r="AO30" s="12" t="s">
        <v>66</v>
      </c>
      <c r="AP30" s="11" t="s">
        <v>298</v>
      </c>
      <c r="AQ30" s="11" t="s">
        <v>299</v>
      </c>
      <c r="AR30" s="11">
        <v>1718987</v>
      </c>
      <c r="AS30" s="11" t="s">
        <v>297</v>
      </c>
      <c r="AT30" s="12" t="s">
        <v>49</v>
      </c>
      <c r="AU30" s="11" t="s">
        <v>300</v>
      </c>
      <c r="AW30" s="11">
        <v>50</v>
      </c>
      <c r="AX30" s="11" t="s">
        <v>301</v>
      </c>
      <c r="AY30" s="11" t="s">
        <v>302</v>
      </c>
      <c r="AZ30" s="11" t="s">
        <v>303</v>
      </c>
      <c r="BB30" s="18" t="s">
        <v>69</v>
      </c>
      <c r="BC30" s="11" t="s">
        <v>304</v>
      </c>
    </row>
    <row r="31" spans="1:55" ht="20.100000000000001" customHeight="1">
      <c r="A31" s="11" t="s">
        <v>328</v>
      </c>
      <c r="B31" s="64" t="s">
        <v>328</v>
      </c>
      <c r="C31" s="11" t="s">
        <v>327</v>
      </c>
      <c r="E31" s="11" t="s">
        <v>60</v>
      </c>
      <c r="F31" s="18" t="s">
        <v>204</v>
      </c>
      <c r="G31" s="11" t="s">
        <v>42</v>
      </c>
      <c r="H31" s="11" t="s">
        <v>43</v>
      </c>
      <c r="I31" s="11" t="s">
        <v>295</v>
      </c>
      <c r="J31" s="11" t="s">
        <v>82</v>
      </c>
      <c r="K31" s="11" t="s">
        <v>104</v>
      </c>
      <c r="L31" s="11">
        <v>1</v>
      </c>
      <c r="M31" s="11" t="s">
        <v>328</v>
      </c>
      <c r="N31" s="18" t="s">
        <v>295</v>
      </c>
      <c r="O31" s="18">
        <v>2</v>
      </c>
      <c r="P31" s="31">
        <v>16500</v>
      </c>
      <c r="Q31" s="102">
        <v>0.5</v>
      </c>
      <c r="R31" s="100">
        <f t="shared" si="11"/>
        <v>3300</v>
      </c>
      <c r="S31" s="103">
        <v>1</v>
      </c>
      <c r="T31" s="100">
        <f t="shared" si="10"/>
        <v>1100</v>
      </c>
      <c r="U31" s="99">
        <v>0</v>
      </c>
      <c r="V31" s="100">
        <f t="shared" si="6"/>
        <v>0</v>
      </c>
      <c r="W31" s="99">
        <v>0</v>
      </c>
      <c r="X31" s="100">
        <f t="shared" si="7"/>
        <v>0</v>
      </c>
      <c r="Y31" s="100">
        <v>2</v>
      </c>
      <c r="Z31" s="100">
        <v>1</v>
      </c>
      <c r="AA31" s="99">
        <v>1</v>
      </c>
      <c r="AB31" s="100">
        <f t="shared" si="3"/>
        <v>-1</v>
      </c>
      <c r="AC31" s="101">
        <f t="shared" si="8"/>
        <v>0</v>
      </c>
      <c r="AD31" s="60">
        <f t="shared" si="5"/>
        <v>20900</v>
      </c>
      <c r="AE31" s="11" t="s">
        <v>331</v>
      </c>
      <c r="AF31" s="112">
        <v>0</v>
      </c>
      <c r="AG31" s="93" t="s">
        <v>1045</v>
      </c>
      <c r="AH31" s="95" t="s">
        <v>1046</v>
      </c>
      <c r="AI31" s="95" t="s">
        <v>1047</v>
      </c>
      <c r="AJ31" s="71" t="s">
        <v>1043</v>
      </c>
      <c r="AK31" s="21" t="s">
        <v>45</v>
      </c>
      <c r="AL31" s="23" t="s">
        <v>88</v>
      </c>
      <c r="AM31" s="11">
        <v>9060790609</v>
      </c>
      <c r="AN31" s="11" t="s">
        <v>332</v>
      </c>
      <c r="AO31" s="12" t="s">
        <v>66</v>
      </c>
      <c r="AP31" s="11" t="s">
        <v>207</v>
      </c>
      <c r="AQ31" s="11" t="s">
        <v>333</v>
      </c>
      <c r="AR31" s="11">
        <v>2399895</v>
      </c>
      <c r="AS31" s="11" t="s">
        <v>332</v>
      </c>
      <c r="AT31" s="12" t="s">
        <v>49</v>
      </c>
      <c r="AU31" s="11" t="s">
        <v>334</v>
      </c>
      <c r="AW31" s="11">
        <v>40</v>
      </c>
      <c r="AX31" s="11" t="s">
        <v>335</v>
      </c>
      <c r="AY31" s="11" t="s">
        <v>336</v>
      </c>
      <c r="AZ31" s="11" t="s">
        <v>331</v>
      </c>
      <c r="BB31" s="11" t="s">
        <v>54</v>
      </c>
    </row>
    <row r="32" spans="1:55" ht="20.100000000000001" customHeight="1">
      <c r="A32" s="11" t="s">
        <v>344</v>
      </c>
      <c r="B32" s="64" t="s">
        <v>344</v>
      </c>
      <c r="C32" s="11" t="s">
        <v>343</v>
      </c>
      <c r="E32" s="11" t="s">
        <v>60</v>
      </c>
      <c r="F32" s="12" t="s">
        <v>41</v>
      </c>
      <c r="G32" s="11" t="s">
        <v>42</v>
      </c>
      <c r="H32" s="11" t="s">
        <v>43</v>
      </c>
      <c r="I32" s="11" t="s">
        <v>179</v>
      </c>
      <c r="J32" s="11" t="s">
        <v>82</v>
      </c>
      <c r="K32" s="11" t="s">
        <v>62</v>
      </c>
      <c r="L32" s="11">
        <v>2</v>
      </c>
      <c r="M32" s="11" t="s">
        <v>344</v>
      </c>
      <c r="N32" s="18" t="s">
        <v>295</v>
      </c>
      <c r="O32" s="18">
        <v>2</v>
      </c>
      <c r="P32" s="31">
        <v>16500</v>
      </c>
      <c r="Q32" s="102">
        <v>0.5</v>
      </c>
      <c r="R32" s="100">
        <f t="shared" si="11"/>
        <v>3300</v>
      </c>
      <c r="S32" s="103">
        <v>1</v>
      </c>
      <c r="T32" s="100">
        <f t="shared" si="10"/>
        <v>1100</v>
      </c>
      <c r="U32" s="99">
        <v>0</v>
      </c>
      <c r="V32" s="100">
        <f t="shared" si="6"/>
        <v>0</v>
      </c>
      <c r="W32" s="99">
        <v>0</v>
      </c>
      <c r="X32" s="100">
        <f t="shared" si="7"/>
        <v>0</v>
      </c>
      <c r="Y32" s="100">
        <v>2</v>
      </c>
      <c r="Z32" s="100">
        <v>1</v>
      </c>
      <c r="AA32" s="99">
        <v>1</v>
      </c>
      <c r="AB32" s="100">
        <f t="shared" si="3"/>
        <v>-1</v>
      </c>
      <c r="AC32" s="101">
        <f t="shared" si="8"/>
        <v>0</v>
      </c>
      <c r="AD32" s="60">
        <f t="shared" si="5"/>
        <v>20900</v>
      </c>
      <c r="AE32" s="11" t="s">
        <v>346</v>
      </c>
      <c r="AF32" s="112">
        <v>0</v>
      </c>
      <c r="AG32" s="71" t="s">
        <v>1042</v>
      </c>
      <c r="AH32" s="71" t="s">
        <v>1043</v>
      </c>
      <c r="AI32" s="71" t="s">
        <v>1043</v>
      </c>
      <c r="AJ32" s="71" t="s">
        <v>1043</v>
      </c>
      <c r="AK32" s="13" t="s">
        <v>63</v>
      </c>
      <c r="AL32" s="13" t="s">
        <v>63</v>
      </c>
      <c r="AM32" s="11">
        <v>8037113016</v>
      </c>
      <c r="AN32" s="11" t="s">
        <v>347</v>
      </c>
      <c r="AO32" s="12" t="s">
        <v>66</v>
      </c>
      <c r="AP32" s="11" t="s">
        <v>79</v>
      </c>
      <c r="AQ32" s="11" t="s">
        <v>348</v>
      </c>
      <c r="AR32" s="11">
        <v>718755</v>
      </c>
      <c r="AS32" s="11" t="s">
        <v>347</v>
      </c>
      <c r="AT32" s="11" t="s">
        <v>69</v>
      </c>
      <c r="BB32" s="11" t="s">
        <v>54</v>
      </c>
    </row>
    <row r="33" spans="1:55" ht="20.100000000000001" customHeight="1">
      <c r="A33" s="11" t="s">
        <v>358</v>
      </c>
      <c r="B33" s="64" t="s">
        <v>358</v>
      </c>
      <c r="C33" s="11" t="s">
        <v>357</v>
      </c>
      <c r="E33" s="11" t="s">
        <v>60</v>
      </c>
      <c r="F33" s="12" t="s">
        <v>41</v>
      </c>
      <c r="G33" s="11" t="s">
        <v>42</v>
      </c>
      <c r="H33" s="11" t="s">
        <v>43</v>
      </c>
      <c r="I33" s="11" t="s">
        <v>295</v>
      </c>
      <c r="J33" s="11" t="s">
        <v>82</v>
      </c>
      <c r="K33" s="11" t="s">
        <v>62</v>
      </c>
      <c r="L33" s="11">
        <v>1</v>
      </c>
      <c r="M33" s="11" t="s">
        <v>358</v>
      </c>
      <c r="N33" s="18" t="s">
        <v>295</v>
      </c>
      <c r="O33" s="18">
        <v>2</v>
      </c>
      <c r="P33" s="31">
        <v>16500</v>
      </c>
      <c r="Q33" s="102">
        <v>0.5</v>
      </c>
      <c r="R33" s="100">
        <f t="shared" si="11"/>
        <v>3300</v>
      </c>
      <c r="S33" s="103">
        <v>1</v>
      </c>
      <c r="T33" s="100">
        <f t="shared" si="10"/>
        <v>1100</v>
      </c>
      <c r="U33" s="99">
        <v>0</v>
      </c>
      <c r="V33" s="100">
        <f t="shared" si="6"/>
        <v>0</v>
      </c>
      <c r="W33" s="99">
        <v>0</v>
      </c>
      <c r="X33" s="100">
        <f t="shared" si="7"/>
        <v>0</v>
      </c>
      <c r="Y33" s="100">
        <v>2</v>
      </c>
      <c r="Z33" s="100">
        <v>1</v>
      </c>
      <c r="AA33" s="99">
        <v>1</v>
      </c>
      <c r="AB33" s="100">
        <f t="shared" si="3"/>
        <v>-1</v>
      </c>
      <c r="AC33" s="101">
        <f t="shared" si="8"/>
        <v>0</v>
      </c>
      <c r="AD33" s="60">
        <f t="shared" si="5"/>
        <v>20900</v>
      </c>
      <c r="AE33" s="11" t="s">
        <v>360</v>
      </c>
      <c r="AF33" s="112">
        <v>0</v>
      </c>
      <c r="AG33" s="71" t="s">
        <v>1042</v>
      </c>
      <c r="AH33" s="95" t="s">
        <v>1046</v>
      </c>
      <c r="AI33" s="95" t="s">
        <v>1047</v>
      </c>
      <c r="AJ33" s="71" t="s">
        <v>1043</v>
      </c>
      <c r="AK33" s="13" t="s">
        <v>63</v>
      </c>
      <c r="AL33" s="12" t="s">
        <v>76</v>
      </c>
      <c r="AM33" s="11">
        <v>9016407098</v>
      </c>
      <c r="AN33" s="11" t="s">
        <v>361</v>
      </c>
      <c r="AO33" s="12" t="s">
        <v>66</v>
      </c>
      <c r="AP33" s="11" t="s">
        <v>207</v>
      </c>
      <c r="AQ33" s="11" t="s">
        <v>362</v>
      </c>
      <c r="AR33" s="11">
        <v>3527395</v>
      </c>
      <c r="AS33" s="11" t="s">
        <v>361</v>
      </c>
      <c r="AT33" s="12" t="s">
        <v>49</v>
      </c>
      <c r="AU33" s="11" t="s">
        <v>363</v>
      </c>
      <c r="AW33" s="11">
        <v>30</v>
      </c>
      <c r="AX33" s="11" t="s">
        <v>364</v>
      </c>
      <c r="AY33" s="11" t="s">
        <v>365</v>
      </c>
      <c r="AZ33" s="11" t="s">
        <v>360</v>
      </c>
      <c r="BB33" s="11" t="s">
        <v>54</v>
      </c>
    </row>
    <row r="34" spans="1:55" ht="20.100000000000001" customHeight="1">
      <c r="A34" s="11" t="s">
        <v>436</v>
      </c>
      <c r="B34" s="64" t="s">
        <v>436</v>
      </c>
      <c r="C34" s="11" t="s">
        <v>435</v>
      </c>
      <c r="E34" s="11" t="s">
        <v>60</v>
      </c>
      <c r="F34" s="12" t="s">
        <v>41</v>
      </c>
      <c r="G34" s="11" t="s">
        <v>42</v>
      </c>
      <c r="H34" s="11" t="s">
        <v>43</v>
      </c>
      <c r="I34" s="11" t="s">
        <v>179</v>
      </c>
      <c r="J34" s="11" t="s">
        <v>82</v>
      </c>
      <c r="K34" s="11" t="s">
        <v>62</v>
      </c>
      <c r="L34" s="11">
        <v>1</v>
      </c>
      <c r="M34" s="11" t="s">
        <v>436</v>
      </c>
      <c r="N34" s="18" t="s">
        <v>295</v>
      </c>
      <c r="O34" s="18">
        <v>2</v>
      </c>
      <c r="P34" s="31">
        <v>16500</v>
      </c>
      <c r="Q34" s="102">
        <v>0.5</v>
      </c>
      <c r="R34" s="100">
        <f t="shared" si="11"/>
        <v>3300</v>
      </c>
      <c r="S34" s="103">
        <v>1</v>
      </c>
      <c r="T34" s="100">
        <f t="shared" si="10"/>
        <v>1100</v>
      </c>
      <c r="U34" s="99">
        <v>0</v>
      </c>
      <c r="V34" s="100">
        <f t="shared" si="6"/>
        <v>0</v>
      </c>
      <c r="W34" s="99">
        <v>0</v>
      </c>
      <c r="X34" s="100">
        <f t="shared" si="7"/>
        <v>0</v>
      </c>
      <c r="Y34" s="100">
        <v>2</v>
      </c>
      <c r="Z34" s="100">
        <v>1</v>
      </c>
      <c r="AA34" s="99">
        <v>2</v>
      </c>
      <c r="AB34" s="100">
        <f t="shared" si="3"/>
        <v>0</v>
      </c>
      <c r="AC34" s="101">
        <f t="shared" si="8"/>
        <v>550</v>
      </c>
      <c r="AD34" s="60">
        <f t="shared" si="5"/>
        <v>21450</v>
      </c>
      <c r="AE34" s="11" t="s">
        <v>438</v>
      </c>
      <c r="AF34" s="112">
        <v>0</v>
      </c>
      <c r="AG34" s="71" t="s">
        <v>1042</v>
      </c>
      <c r="AH34" s="71" t="s">
        <v>1043</v>
      </c>
      <c r="AI34" s="71" t="s">
        <v>1043</v>
      </c>
      <c r="AJ34" s="71" t="s">
        <v>1043</v>
      </c>
      <c r="AK34" s="12" t="s">
        <v>76</v>
      </c>
      <c r="AL34" s="12" t="s">
        <v>76</v>
      </c>
      <c r="AM34" s="11">
        <v>9058922353</v>
      </c>
      <c r="AN34" s="11" t="s">
        <v>439</v>
      </c>
      <c r="AO34" s="12" t="s">
        <v>66</v>
      </c>
      <c r="AP34" s="11" t="s">
        <v>217</v>
      </c>
      <c r="AQ34" s="11" t="s">
        <v>440</v>
      </c>
      <c r="AR34" s="11">
        <v>7069067</v>
      </c>
      <c r="AS34" s="11" t="s">
        <v>439</v>
      </c>
      <c r="AT34" s="11" t="s">
        <v>69</v>
      </c>
      <c r="AV34" s="11">
        <v>0</v>
      </c>
      <c r="BB34" s="11" t="s">
        <v>54</v>
      </c>
    </row>
    <row r="35" spans="1:55" ht="20.100000000000001" customHeight="1">
      <c r="A35" s="11" t="s">
        <v>662</v>
      </c>
      <c r="B35" s="64" t="s">
        <v>662</v>
      </c>
      <c r="C35" s="11" t="s">
        <v>661</v>
      </c>
      <c r="E35" s="11" t="s">
        <v>60</v>
      </c>
      <c r="F35" s="18" t="s">
        <v>204</v>
      </c>
      <c r="G35" s="11" t="s">
        <v>42</v>
      </c>
      <c r="H35" s="11" t="s">
        <v>43</v>
      </c>
      <c r="I35" s="11" t="s">
        <v>295</v>
      </c>
      <c r="J35" s="11" t="s">
        <v>82</v>
      </c>
      <c r="K35" s="11" t="s">
        <v>62</v>
      </c>
      <c r="L35" s="11">
        <v>1</v>
      </c>
      <c r="M35" s="11" t="s">
        <v>662</v>
      </c>
      <c r="N35" s="18" t="s">
        <v>295</v>
      </c>
      <c r="O35" s="18">
        <v>2</v>
      </c>
      <c r="P35" s="31">
        <v>16500</v>
      </c>
      <c r="Q35" s="102">
        <v>0.5</v>
      </c>
      <c r="R35" s="100">
        <f t="shared" si="11"/>
        <v>3300</v>
      </c>
      <c r="S35" s="103">
        <v>1</v>
      </c>
      <c r="T35" s="100">
        <f t="shared" si="10"/>
        <v>1100</v>
      </c>
      <c r="U35" s="99">
        <v>0</v>
      </c>
      <c r="V35" s="100">
        <f t="shared" si="6"/>
        <v>0</v>
      </c>
      <c r="W35" s="99">
        <v>0</v>
      </c>
      <c r="X35" s="100">
        <f t="shared" si="7"/>
        <v>0</v>
      </c>
      <c r="Y35" s="100">
        <v>2</v>
      </c>
      <c r="Z35" s="100">
        <v>1</v>
      </c>
      <c r="AA35" s="99">
        <v>2</v>
      </c>
      <c r="AB35" s="100">
        <f t="shared" ref="AB35:AB66" si="12">AA35-Y35</f>
        <v>0</v>
      </c>
      <c r="AC35" s="101">
        <f t="shared" si="8"/>
        <v>550</v>
      </c>
      <c r="AD35" s="60">
        <f t="shared" ref="AD35:AD66" si="13">P35+R35+T35+V35+X35+AC35</f>
        <v>21450</v>
      </c>
      <c r="AE35" s="11" t="s">
        <v>665</v>
      </c>
      <c r="AF35" s="112">
        <v>0</v>
      </c>
      <c r="AG35" s="93" t="s">
        <v>1045</v>
      </c>
      <c r="AH35" s="95" t="s">
        <v>1046</v>
      </c>
      <c r="AI35" s="95" t="s">
        <v>1047</v>
      </c>
      <c r="AJ35" s="71" t="s">
        <v>1043</v>
      </c>
      <c r="AK35" s="23" t="s">
        <v>88</v>
      </c>
      <c r="AL35" s="23" t="s">
        <v>88</v>
      </c>
      <c r="AM35" s="11">
        <v>9071845536</v>
      </c>
      <c r="AN35" s="11" t="s">
        <v>666</v>
      </c>
      <c r="AO35" s="12" t="s">
        <v>66</v>
      </c>
      <c r="AP35" s="11" t="s">
        <v>217</v>
      </c>
      <c r="AQ35" s="11" t="s">
        <v>667</v>
      </c>
      <c r="AR35" s="11">
        <v>8415261</v>
      </c>
      <c r="AS35" s="11" t="s">
        <v>666</v>
      </c>
      <c r="AT35" s="11" t="s">
        <v>69</v>
      </c>
      <c r="BB35" s="11" t="s">
        <v>54</v>
      </c>
    </row>
    <row r="36" spans="1:55" ht="20.100000000000001" customHeight="1">
      <c r="A36" s="11" t="s">
        <v>682</v>
      </c>
      <c r="B36" s="64" t="s">
        <v>682</v>
      </c>
      <c r="C36" s="11" t="s">
        <v>681</v>
      </c>
      <c r="E36" s="11" t="s">
        <v>60</v>
      </c>
      <c r="F36" s="12" t="s">
        <v>41</v>
      </c>
      <c r="G36" s="11" t="s">
        <v>42</v>
      </c>
      <c r="H36" s="11" t="s">
        <v>43</v>
      </c>
      <c r="I36" s="11" t="s">
        <v>295</v>
      </c>
      <c r="K36" s="11" t="s">
        <v>62</v>
      </c>
      <c r="L36" s="11">
        <v>1</v>
      </c>
      <c r="M36" s="11" t="s">
        <v>682</v>
      </c>
      <c r="N36" s="18" t="s">
        <v>295</v>
      </c>
      <c r="O36" s="18">
        <v>2</v>
      </c>
      <c r="P36" s="31">
        <v>16500</v>
      </c>
      <c r="Q36" s="102">
        <v>0.5</v>
      </c>
      <c r="R36" s="100">
        <f t="shared" si="11"/>
        <v>3300</v>
      </c>
      <c r="S36" s="103">
        <v>1</v>
      </c>
      <c r="T36" s="100">
        <f t="shared" si="10"/>
        <v>1100</v>
      </c>
      <c r="U36" s="99">
        <v>0</v>
      </c>
      <c r="V36" s="100">
        <f t="shared" si="6"/>
        <v>0</v>
      </c>
      <c r="W36" s="99">
        <v>0</v>
      </c>
      <c r="X36" s="100">
        <f t="shared" si="7"/>
        <v>0</v>
      </c>
      <c r="Y36" s="100">
        <v>2</v>
      </c>
      <c r="Z36" s="100">
        <v>1</v>
      </c>
      <c r="AA36" s="99">
        <v>1</v>
      </c>
      <c r="AB36" s="100">
        <f t="shared" si="12"/>
        <v>-1</v>
      </c>
      <c r="AC36" s="101">
        <f t="shared" si="8"/>
        <v>0</v>
      </c>
      <c r="AD36" s="60">
        <f t="shared" si="13"/>
        <v>20900</v>
      </c>
      <c r="AE36" s="11" t="s">
        <v>684</v>
      </c>
      <c r="AF36" s="112">
        <v>0</v>
      </c>
      <c r="AG36" s="71" t="s">
        <v>1042</v>
      </c>
      <c r="AH36" s="95" t="s">
        <v>1046</v>
      </c>
      <c r="AI36" s="95" t="s">
        <v>1047</v>
      </c>
      <c r="AJ36" s="71" t="s">
        <v>1043</v>
      </c>
      <c r="AK36" s="23" t="s">
        <v>88</v>
      </c>
      <c r="AL36" s="13" t="s">
        <v>63</v>
      </c>
      <c r="AM36" s="11">
        <v>9042382847</v>
      </c>
      <c r="AN36" s="11" t="s">
        <v>685</v>
      </c>
      <c r="AO36" s="11" t="s">
        <v>48</v>
      </c>
      <c r="AT36" s="11" t="s">
        <v>69</v>
      </c>
      <c r="AV36" s="11">
        <v>0</v>
      </c>
      <c r="BB36" s="11" t="s">
        <v>54</v>
      </c>
    </row>
    <row r="37" spans="1:55" ht="20.100000000000001" customHeight="1">
      <c r="A37" s="11" t="s">
        <v>705</v>
      </c>
      <c r="B37" s="64" t="s">
        <v>705</v>
      </c>
      <c r="C37" s="11" t="s">
        <v>704</v>
      </c>
      <c r="E37" s="11" t="s">
        <v>60</v>
      </c>
      <c r="F37" s="12" t="s">
        <v>41</v>
      </c>
      <c r="G37" s="11" t="s">
        <v>42</v>
      </c>
      <c r="H37" s="11" t="s">
        <v>43</v>
      </c>
      <c r="I37" s="11" t="s">
        <v>1059</v>
      </c>
      <c r="J37" s="11" t="s">
        <v>82</v>
      </c>
      <c r="K37" s="11" t="s">
        <v>62</v>
      </c>
      <c r="L37" s="11">
        <v>2</v>
      </c>
      <c r="M37" s="11" t="s">
        <v>705</v>
      </c>
      <c r="N37" s="18" t="s">
        <v>295</v>
      </c>
      <c r="O37" s="18">
        <v>2</v>
      </c>
      <c r="P37" s="31">
        <v>16500</v>
      </c>
      <c r="Q37" s="102">
        <v>0.5</v>
      </c>
      <c r="R37" s="100">
        <f t="shared" si="11"/>
        <v>3300</v>
      </c>
      <c r="S37" s="103">
        <v>1</v>
      </c>
      <c r="T37" s="100">
        <f t="shared" si="10"/>
        <v>1100</v>
      </c>
      <c r="U37" s="99">
        <v>0</v>
      </c>
      <c r="V37" s="100">
        <f t="shared" si="6"/>
        <v>0</v>
      </c>
      <c r="W37" s="99">
        <v>0</v>
      </c>
      <c r="X37" s="100">
        <f t="shared" si="7"/>
        <v>0</v>
      </c>
      <c r="Y37" s="100">
        <v>2</v>
      </c>
      <c r="Z37" s="100">
        <v>1</v>
      </c>
      <c r="AA37" s="99">
        <v>1</v>
      </c>
      <c r="AB37" s="100">
        <f t="shared" si="12"/>
        <v>-1</v>
      </c>
      <c r="AC37" s="101">
        <f t="shared" si="8"/>
        <v>0</v>
      </c>
      <c r="AD37" s="60">
        <f t="shared" si="13"/>
        <v>20900</v>
      </c>
      <c r="AE37" s="11" t="s">
        <v>705</v>
      </c>
      <c r="AF37" s="112">
        <v>0</v>
      </c>
      <c r="AG37" s="71" t="s">
        <v>1042</v>
      </c>
      <c r="AH37" s="95" t="s">
        <v>1046</v>
      </c>
      <c r="AI37" s="95" t="s">
        <v>1047</v>
      </c>
      <c r="AJ37" s="71" t="s">
        <v>1043</v>
      </c>
      <c r="AK37" s="23" t="s">
        <v>88</v>
      </c>
      <c r="AL37" s="13" t="s">
        <v>63</v>
      </c>
      <c r="AM37" s="11">
        <v>9014490902</v>
      </c>
      <c r="AN37" s="11" t="s">
        <v>708</v>
      </c>
      <c r="AO37" s="12" t="s">
        <v>66</v>
      </c>
      <c r="AP37" s="11" t="s">
        <v>709</v>
      </c>
      <c r="AQ37" s="11" t="s">
        <v>710</v>
      </c>
      <c r="AR37" s="11">
        <v>2144435</v>
      </c>
      <c r="AS37" s="11" t="s">
        <v>708</v>
      </c>
      <c r="AT37" s="11" t="s">
        <v>69</v>
      </c>
      <c r="AV37" s="11">
        <v>0</v>
      </c>
      <c r="BB37" s="11" t="s">
        <v>54</v>
      </c>
    </row>
    <row r="38" spans="1:55" ht="20.100000000000001" customHeight="1">
      <c r="A38" s="11" t="s">
        <v>883</v>
      </c>
      <c r="B38" s="64" t="s">
        <v>883</v>
      </c>
      <c r="C38" s="11" t="s">
        <v>882</v>
      </c>
      <c r="E38" s="11" t="s">
        <v>60</v>
      </c>
      <c r="F38" s="18" t="s">
        <v>204</v>
      </c>
      <c r="G38" s="11" t="s">
        <v>42</v>
      </c>
      <c r="H38" s="11" t="s">
        <v>43</v>
      </c>
      <c r="I38" s="11" t="s">
        <v>295</v>
      </c>
      <c r="J38" s="11" t="s">
        <v>82</v>
      </c>
      <c r="L38" s="11">
        <v>1</v>
      </c>
      <c r="M38" s="11" t="s">
        <v>883</v>
      </c>
      <c r="N38" s="18" t="s">
        <v>295</v>
      </c>
      <c r="O38" s="18">
        <v>2</v>
      </c>
      <c r="P38" s="31">
        <v>16500</v>
      </c>
      <c r="Q38" s="102">
        <v>0.5</v>
      </c>
      <c r="R38" s="100">
        <f t="shared" si="11"/>
        <v>3300</v>
      </c>
      <c r="S38" s="103">
        <v>1</v>
      </c>
      <c r="T38" s="100">
        <f t="shared" si="10"/>
        <v>1100</v>
      </c>
      <c r="U38" s="99">
        <v>0</v>
      </c>
      <c r="V38" s="100">
        <f t="shared" si="6"/>
        <v>0</v>
      </c>
      <c r="W38" s="99">
        <v>0</v>
      </c>
      <c r="X38" s="100">
        <f t="shared" si="7"/>
        <v>0</v>
      </c>
      <c r="Y38" s="100">
        <v>2</v>
      </c>
      <c r="Z38" s="100">
        <v>1</v>
      </c>
      <c r="AA38" s="99">
        <v>2</v>
      </c>
      <c r="AB38" s="100">
        <f t="shared" si="12"/>
        <v>0</v>
      </c>
      <c r="AC38" s="101">
        <f t="shared" si="8"/>
        <v>550</v>
      </c>
      <c r="AD38" s="60">
        <f t="shared" si="13"/>
        <v>21450</v>
      </c>
      <c r="AE38" s="11" t="s">
        <v>886</v>
      </c>
      <c r="AF38" s="112">
        <v>0</v>
      </c>
      <c r="AG38" s="71" t="s">
        <v>1042</v>
      </c>
      <c r="AH38" s="95" t="s">
        <v>1046</v>
      </c>
      <c r="AI38" s="95" t="s">
        <v>1047</v>
      </c>
      <c r="AJ38" s="71" t="s">
        <v>1043</v>
      </c>
      <c r="AK38" s="21" t="s">
        <v>45</v>
      </c>
      <c r="AL38" s="23" t="s">
        <v>88</v>
      </c>
      <c r="AM38" s="11">
        <v>9017497638</v>
      </c>
      <c r="AN38" s="11" t="s">
        <v>887</v>
      </c>
      <c r="AO38" s="12" t="s">
        <v>66</v>
      </c>
      <c r="AP38" s="11" t="s">
        <v>79</v>
      </c>
      <c r="AQ38" s="11" t="s">
        <v>888</v>
      </c>
      <c r="AR38" s="11">
        <v>138092</v>
      </c>
      <c r="AS38" s="11" t="s">
        <v>889</v>
      </c>
      <c r="AT38" s="11" t="s">
        <v>69</v>
      </c>
      <c r="AV38" s="11">
        <v>0</v>
      </c>
      <c r="BB38" s="11" t="s">
        <v>54</v>
      </c>
    </row>
    <row r="39" spans="1:55" ht="20.100000000000001" customHeight="1">
      <c r="A39" s="11" t="s">
        <v>923</v>
      </c>
      <c r="B39" s="64"/>
      <c r="C39" s="11" t="s">
        <v>922</v>
      </c>
      <c r="E39" s="12" t="s">
        <v>40</v>
      </c>
      <c r="F39" s="18" t="s">
        <v>204</v>
      </c>
      <c r="G39" s="11" t="s">
        <v>42</v>
      </c>
      <c r="H39" s="11" t="s">
        <v>43</v>
      </c>
      <c r="I39" s="11" t="s">
        <v>295</v>
      </c>
      <c r="J39" s="11" t="s">
        <v>82</v>
      </c>
      <c r="L39" s="11">
        <v>1</v>
      </c>
      <c r="M39" s="11" t="s">
        <v>923</v>
      </c>
      <c r="N39" s="18" t="s">
        <v>295</v>
      </c>
      <c r="O39" s="18">
        <v>2</v>
      </c>
      <c r="P39" s="31">
        <v>0</v>
      </c>
      <c r="Q39" s="99">
        <v>1</v>
      </c>
      <c r="R39" s="100">
        <v>0</v>
      </c>
      <c r="S39" s="103">
        <v>1</v>
      </c>
      <c r="T39" s="100">
        <f>S39*0*O39</f>
        <v>0</v>
      </c>
      <c r="U39" s="99">
        <v>0</v>
      </c>
      <c r="V39" s="100">
        <f t="shared" si="6"/>
        <v>0</v>
      </c>
      <c r="W39" s="99">
        <v>0</v>
      </c>
      <c r="X39" s="100">
        <f t="shared" si="7"/>
        <v>0</v>
      </c>
      <c r="Y39" s="100">
        <v>2</v>
      </c>
      <c r="Z39" s="100">
        <v>1</v>
      </c>
      <c r="AA39" s="99">
        <v>1</v>
      </c>
      <c r="AB39" s="100">
        <f t="shared" si="12"/>
        <v>-1</v>
      </c>
      <c r="AC39" s="101">
        <f t="shared" si="8"/>
        <v>0</v>
      </c>
      <c r="AD39" s="60">
        <f t="shared" si="13"/>
        <v>0</v>
      </c>
      <c r="AE39" s="38" t="s">
        <v>1060</v>
      </c>
      <c r="AF39" s="112">
        <v>0</v>
      </c>
      <c r="AG39" s="71" t="s">
        <v>1042</v>
      </c>
      <c r="AH39" s="71" t="s">
        <v>1043</v>
      </c>
      <c r="AI39" s="71" t="s">
        <v>1043</v>
      </c>
      <c r="AJ39" s="71" t="s">
        <v>1043</v>
      </c>
      <c r="AK39" s="12" t="s">
        <v>76</v>
      </c>
      <c r="AL39" s="12" t="s">
        <v>76</v>
      </c>
      <c r="AM39" s="11">
        <v>9095664550</v>
      </c>
      <c r="AN39" s="11">
        <v>0</v>
      </c>
      <c r="AO39" s="11" t="s">
        <v>48</v>
      </c>
      <c r="AT39" s="11" t="s">
        <v>69</v>
      </c>
      <c r="AV39" s="11">
        <v>0</v>
      </c>
      <c r="BB39" s="18" t="s">
        <v>69</v>
      </c>
    </row>
    <row r="40" spans="1:55" ht="20.100000000000001" customHeight="1">
      <c r="A40" s="11" t="s">
        <v>999</v>
      </c>
      <c r="B40" s="64"/>
      <c r="C40" s="11" t="s">
        <v>998</v>
      </c>
      <c r="E40" s="12" t="s">
        <v>40</v>
      </c>
      <c r="F40" s="13" t="s">
        <v>74</v>
      </c>
      <c r="G40" s="113" t="s">
        <v>229</v>
      </c>
      <c r="H40" s="11" t="s">
        <v>43</v>
      </c>
      <c r="J40" s="11" t="s">
        <v>70</v>
      </c>
      <c r="L40" s="11">
        <v>4</v>
      </c>
      <c r="M40" s="11" t="s">
        <v>999</v>
      </c>
      <c r="N40" s="18" t="s">
        <v>295</v>
      </c>
      <c r="O40" s="18">
        <v>2</v>
      </c>
      <c r="P40" s="31">
        <v>17600</v>
      </c>
      <c r="Q40" s="103">
        <v>1</v>
      </c>
      <c r="R40" s="100">
        <v>0</v>
      </c>
      <c r="S40" s="99">
        <v>0</v>
      </c>
      <c r="T40" s="100">
        <f t="shared" ref="T40:T71" si="14">S40*550*O40</f>
        <v>0</v>
      </c>
      <c r="U40" s="99">
        <v>0</v>
      </c>
      <c r="V40" s="100">
        <f t="shared" si="6"/>
        <v>0</v>
      </c>
      <c r="W40" s="99">
        <v>0</v>
      </c>
      <c r="X40" s="100">
        <f t="shared" si="7"/>
        <v>0</v>
      </c>
      <c r="Y40" s="100">
        <v>4</v>
      </c>
      <c r="Z40" s="100">
        <v>2</v>
      </c>
      <c r="AA40" s="99">
        <v>2</v>
      </c>
      <c r="AB40" s="100">
        <f t="shared" si="12"/>
        <v>-2</v>
      </c>
      <c r="AC40" s="101">
        <f t="shared" si="8"/>
        <v>0</v>
      </c>
      <c r="AD40" s="60">
        <f t="shared" si="13"/>
        <v>17600</v>
      </c>
      <c r="AE40" s="11" t="s">
        <v>1001</v>
      </c>
      <c r="AF40" s="112">
        <v>0</v>
      </c>
      <c r="AG40" s="71" t="s">
        <v>1042</v>
      </c>
      <c r="AH40" s="71" t="s">
        <v>1043</v>
      </c>
      <c r="AI40" s="71" t="s">
        <v>1043</v>
      </c>
      <c r="AJ40" s="71" t="s">
        <v>1043</v>
      </c>
      <c r="AK40" s="23" t="s">
        <v>88</v>
      </c>
      <c r="AL40" s="23" t="s">
        <v>88</v>
      </c>
      <c r="AM40" s="11">
        <v>9032378727</v>
      </c>
      <c r="AN40" s="11" t="s">
        <v>1002</v>
      </c>
      <c r="AO40" s="11" t="s">
        <v>48</v>
      </c>
      <c r="AT40" s="11" t="s">
        <v>69</v>
      </c>
      <c r="AV40" s="11">
        <v>0</v>
      </c>
      <c r="BB40" s="11" t="s">
        <v>54</v>
      </c>
    </row>
    <row r="41" spans="1:55" ht="20.100000000000001" customHeight="1">
      <c r="A41" s="11" t="s">
        <v>350</v>
      </c>
      <c r="B41" s="64"/>
      <c r="C41" s="11" t="s">
        <v>349</v>
      </c>
      <c r="E41" s="11" t="s">
        <v>60</v>
      </c>
      <c r="F41" s="12" t="s">
        <v>41</v>
      </c>
      <c r="G41" s="113" t="s">
        <v>229</v>
      </c>
      <c r="H41" s="11" t="s">
        <v>43</v>
      </c>
      <c r="I41" s="11" t="s">
        <v>276</v>
      </c>
      <c r="J41" s="11" t="s">
        <v>70</v>
      </c>
      <c r="K41" s="11" t="s">
        <v>146</v>
      </c>
      <c r="L41" s="11">
        <v>2</v>
      </c>
      <c r="M41" s="11" t="s">
        <v>350</v>
      </c>
      <c r="N41" s="15" t="s">
        <v>276</v>
      </c>
      <c r="O41" s="15">
        <v>1</v>
      </c>
      <c r="P41" s="33">
        <v>17600</v>
      </c>
      <c r="Q41" s="103">
        <v>1</v>
      </c>
      <c r="R41" s="100">
        <f t="shared" ref="R41:R49" si="15">Q41*3300</f>
        <v>3300</v>
      </c>
      <c r="S41" s="99">
        <v>0</v>
      </c>
      <c r="T41" s="100">
        <f t="shared" si="14"/>
        <v>0</v>
      </c>
      <c r="U41" s="99">
        <v>0</v>
      </c>
      <c r="V41" s="100">
        <f t="shared" si="6"/>
        <v>0</v>
      </c>
      <c r="W41" s="99">
        <v>0</v>
      </c>
      <c r="X41" s="100">
        <f t="shared" si="7"/>
        <v>0</v>
      </c>
      <c r="Y41" s="100">
        <v>4</v>
      </c>
      <c r="Z41" s="100">
        <v>2</v>
      </c>
      <c r="AA41" s="99">
        <v>2</v>
      </c>
      <c r="AB41" s="100">
        <f t="shared" si="12"/>
        <v>-2</v>
      </c>
      <c r="AC41" s="101">
        <f t="shared" si="8"/>
        <v>0</v>
      </c>
      <c r="AD41" s="60">
        <f t="shared" si="13"/>
        <v>20900</v>
      </c>
      <c r="AE41" s="11" t="s">
        <v>352</v>
      </c>
      <c r="AF41" s="112">
        <v>0</v>
      </c>
      <c r="AG41" s="93" t="s">
        <v>1045</v>
      </c>
      <c r="AH41" s="95" t="s">
        <v>1046</v>
      </c>
      <c r="AI41" s="95" t="s">
        <v>1047</v>
      </c>
      <c r="AJ41" s="71" t="s">
        <v>1043</v>
      </c>
      <c r="AK41" s="22" t="s">
        <v>147</v>
      </c>
      <c r="AL41" s="21" t="s">
        <v>45</v>
      </c>
      <c r="AM41" s="11">
        <v>8011964054</v>
      </c>
      <c r="AN41" s="11" t="s">
        <v>353</v>
      </c>
      <c r="AO41" s="12" t="s">
        <v>66</v>
      </c>
      <c r="AP41" s="11" t="s">
        <v>79</v>
      </c>
      <c r="AQ41" s="11" t="s">
        <v>354</v>
      </c>
      <c r="AR41" s="11">
        <v>284135</v>
      </c>
      <c r="AS41" s="11" t="s">
        <v>353</v>
      </c>
      <c r="AT41" s="12" t="s">
        <v>49</v>
      </c>
      <c r="AU41" s="11" t="s">
        <v>355</v>
      </c>
      <c r="AV41" s="11">
        <v>0</v>
      </c>
      <c r="AW41" s="11">
        <v>50</v>
      </c>
      <c r="AX41" s="11">
        <v>1540016</v>
      </c>
      <c r="AY41" s="11" t="s">
        <v>356</v>
      </c>
      <c r="AZ41" s="11" t="s">
        <v>352</v>
      </c>
      <c r="BB41" s="11" t="s">
        <v>54</v>
      </c>
    </row>
    <row r="42" spans="1:55" ht="20.100000000000001" customHeight="1">
      <c r="A42" s="11" t="s">
        <v>486</v>
      </c>
      <c r="B42" s="64"/>
      <c r="C42" s="11" t="s">
        <v>485</v>
      </c>
      <c r="E42" s="12" t="s">
        <v>40</v>
      </c>
      <c r="F42" s="18" t="s">
        <v>204</v>
      </c>
      <c r="G42" s="113" t="s">
        <v>229</v>
      </c>
      <c r="H42" s="11" t="s">
        <v>43</v>
      </c>
      <c r="I42" s="11" t="s">
        <v>276</v>
      </c>
      <c r="J42" s="11" t="s">
        <v>70</v>
      </c>
      <c r="K42" s="11" t="s">
        <v>146</v>
      </c>
      <c r="L42" s="11">
        <v>2</v>
      </c>
      <c r="M42" s="11" t="s">
        <v>486</v>
      </c>
      <c r="N42" s="15" t="s">
        <v>276</v>
      </c>
      <c r="O42" s="15">
        <v>1</v>
      </c>
      <c r="P42" s="33">
        <v>17600</v>
      </c>
      <c r="Q42" s="103">
        <v>1</v>
      </c>
      <c r="R42" s="100">
        <f t="shared" si="15"/>
        <v>3300</v>
      </c>
      <c r="S42" s="99">
        <v>0</v>
      </c>
      <c r="T42" s="100">
        <f t="shared" si="14"/>
        <v>0</v>
      </c>
      <c r="U42" s="99">
        <v>0</v>
      </c>
      <c r="V42" s="100">
        <f t="shared" ref="V42:V73" si="16">3300*U42*O42</f>
        <v>0</v>
      </c>
      <c r="W42" s="99">
        <v>0</v>
      </c>
      <c r="X42" s="100">
        <f t="shared" si="7"/>
        <v>0</v>
      </c>
      <c r="Y42" s="100">
        <v>4</v>
      </c>
      <c r="Z42" s="100">
        <v>2</v>
      </c>
      <c r="AA42" s="99">
        <v>2</v>
      </c>
      <c r="AB42" s="100">
        <f t="shared" si="12"/>
        <v>-2</v>
      </c>
      <c r="AC42" s="101">
        <f t="shared" si="8"/>
        <v>0</v>
      </c>
      <c r="AD42" s="60">
        <f t="shared" si="13"/>
        <v>20900</v>
      </c>
      <c r="AE42" s="11" t="s">
        <v>489</v>
      </c>
      <c r="AF42" s="111">
        <v>0</v>
      </c>
      <c r="AG42" s="71" t="s">
        <v>1042</v>
      </c>
      <c r="AH42" s="71" t="s">
        <v>1043</v>
      </c>
      <c r="AI42" s="71" t="s">
        <v>1043</v>
      </c>
      <c r="AJ42" s="71" t="s">
        <v>1043</v>
      </c>
      <c r="AK42" s="13" t="s">
        <v>63</v>
      </c>
      <c r="AL42" s="13" t="s">
        <v>63</v>
      </c>
      <c r="AM42" s="11">
        <v>9012324014</v>
      </c>
      <c r="AN42" s="11" t="s">
        <v>490</v>
      </c>
      <c r="AO42" s="12" t="s">
        <v>66</v>
      </c>
      <c r="AP42" s="11" t="s">
        <v>67</v>
      </c>
      <c r="AQ42" s="11" t="s">
        <v>491</v>
      </c>
      <c r="AR42" s="11">
        <v>5006568</v>
      </c>
      <c r="AS42" s="11" t="s">
        <v>492</v>
      </c>
      <c r="AT42" s="11" t="s">
        <v>69</v>
      </c>
      <c r="BB42" s="11" t="s">
        <v>54</v>
      </c>
      <c r="BC42" s="16"/>
    </row>
    <row r="43" spans="1:55" ht="20.100000000000001" customHeight="1">
      <c r="A43" s="11" t="s">
        <v>527</v>
      </c>
      <c r="B43" s="64" t="s">
        <v>527</v>
      </c>
      <c r="C43" s="11" t="s">
        <v>526</v>
      </c>
      <c r="E43" s="11" t="s">
        <v>60</v>
      </c>
      <c r="F43" s="18" t="s">
        <v>204</v>
      </c>
      <c r="G43" s="113" t="s">
        <v>229</v>
      </c>
      <c r="H43" s="11" t="s">
        <v>43</v>
      </c>
      <c r="I43" s="11" t="s">
        <v>276</v>
      </c>
      <c r="J43" s="11" t="s">
        <v>70</v>
      </c>
      <c r="K43" s="11" t="s">
        <v>146</v>
      </c>
      <c r="L43" s="11">
        <v>2</v>
      </c>
      <c r="M43" s="11" t="s">
        <v>527</v>
      </c>
      <c r="N43" s="15" t="s">
        <v>276</v>
      </c>
      <c r="O43" s="15">
        <v>1</v>
      </c>
      <c r="P43" s="33">
        <v>17600</v>
      </c>
      <c r="Q43" s="103">
        <v>1</v>
      </c>
      <c r="R43" s="100">
        <f t="shared" si="15"/>
        <v>3300</v>
      </c>
      <c r="S43" s="99">
        <v>0</v>
      </c>
      <c r="T43" s="100">
        <f t="shared" si="14"/>
        <v>0</v>
      </c>
      <c r="U43" s="99">
        <v>0</v>
      </c>
      <c r="V43" s="100">
        <f t="shared" si="16"/>
        <v>0</v>
      </c>
      <c r="W43" s="99">
        <v>0</v>
      </c>
      <c r="X43" s="100">
        <f t="shared" ref="X43:X74" si="17">W43*2750*O43</f>
        <v>0</v>
      </c>
      <c r="Y43" s="100">
        <v>4</v>
      </c>
      <c r="Z43" s="100">
        <v>2</v>
      </c>
      <c r="AA43" s="99">
        <v>2</v>
      </c>
      <c r="AB43" s="100">
        <f t="shared" si="12"/>
        <v>-2</v>
      </c>
      <c r="AC43" s="101">
        <f t="shared" ref="AC43:AC74" si="18">MAX((AA43-Z43)*550,0)</f>
        <v>0</v>
      </c>
      <c r="AD43" s="60">
        <f t="shared" si="13"/>
        <v>20900</v>
      </c>
      <c r="AE43" s="11" t="s">
        <v>529</v>
      </c>
      <c r="AF43" s="111">
        <v>0</v>
      </c>
      <c r="AG43" s="71" t="s">
        <v>1042</v>
      </c>
      <c r="AH43" s="71" t="s">
        <v>1043</v>
      </c>
      <c r="AI43" s="71" t="s">
        <v>1043</v>
      </c>
      <c r="AJ43" s="71" t="s">
        <v>1043</v>
      </c>
      <c r="AK43" s="13" t="s">
        <v>63</v>
      </c>
      <c r="AL43" s="12" t="s">
        <v>76</v>
      </c>
      <c r="AM43" s="11">
        <v>8015595639</v>
      </c>
      <c r="AN43" s="11" t="s">
        <v>530</v>
      </c>
      <c r="AO43" s="12" t="s">
        <v>66</v>
      </c>
      <c r="AP43" s="11" t="s">
        <v>207</v>
      </c>
      <c r="AQ43" s="11" t="s">
        <v>531</v>
      </c>
      <c r="AR43" s="11">
        <v>2491208</v>
      </c>
      <c r="AS43" s="11" t="s">
        <v>530</v>
      </c>
      <c r="AT43" s="11" t="s">
        <v>69</v>
      </c>
      <c r="AV43" s="11">
        <v>0</v>
      </c>
      <c r="BB43" s="11" t="s">
        <v>54</v>
      </c>
    </row>
    <row r="44" spans="1:55" ht="20.100000000000001" customHeight="1">
      <c r="A44" s="11" t="s">
        <v>985</v>
      </c>
      <c r="B44" s="64" t="s">
        <v>985</v>
      </c>
      <c r="C44" s="11" t="s">
        <v>984</v>
      </c>
      <c r="E44" s="11" t="s">
        <v>60</v>
      </c>
      <c r="F44" s="13" t="s">
        <v>74</v>
      </c>
      <c r="G44" s="113" t="s">
        <v>229</v>
      </c>
      <c r="H44" s="11" t="s">
        <v>43</v>
      </c>
      <c r="I44" s="11" t="s">
        <v>276</v>
      </c>
      <c r="J44" s="11" t="s">
        <v>70</v>
      </c>
      <c r="K44" s="11" t="s">
        <v>146</v>
      </c>
      <c r="L44" s="11">
        <v>1</v>
      </c>
      <c r="M44" s="11" t="s">
        <v>985</v>
      </c>
      <c r="N44" s="15" t="s">
        <v>276</v>
      </c>
      <c r="O44" s="15">
        <v>1</v>
      </c>
      <c r="P44" s="33">
        <v>17600</v>
      </c>
      <c r="Q44" s="103">
        <v>1</v>
      </c>
      <c r="R44" s="100">
        <f t="shared" si="15"/>
        <v>3300</v>
      </c>
      <c r="S44" s="99">
        <v>0</v>
      </c>
      <c r="T44" s="100">
        <f t="shared" si="14"/>
        <v>0</v>
      </c>
      <c r="U44" s="99">
        <v>0</v>
      </c>
      <c r="V44" s="100">
        <f t="shared" si="16"/>
        <v>0</v>
      </c>
      <c r="W44" s="99">
        <v>0</v>
      </c>
      <c r="X44" s="100">
        <f t="shared" si="17"/>
        <v>0</v>
      </c>
      <c r="Y44" s="100">
        <v>4</v>
      </c>
      <c r="Z44" s="100">
        <v>2</v>
      </c>
      <c r="AA44" s="99">
        <v>1</v>
      </c>
      <c r="AB44" s="100">
        <f t="shared" si="12"/>
        <v>-3</v>
      </c>
      <c r="AC44" s="101">
        <f t="shared" si="18"/>
        <v>0</v>
      </c>
      <c r="AD44" s="60">
        <f t="shared" si="13"/>
        <v>20900</v>
      </c>
      <c r="AE44" s="68" t="s">
        <v>987</v>
      </c>
      <c r="AF44" s="112">
        <v>0</v>
      </c>
      <c r="AG44" s="71" t="s">
        <v>1042</v>
      </c>
      <c r="AH44" s="71" t="s">
        <v>1043</v>
      </c>
      <c r="AI44" s="71" t="s">
        <v>1043</v>
      </c>
      <c r="AJ44" s="71" t="s">
        <v>1043</v>
      </c>
      <c r="AK44" s="23" t="s">
        <v>88</v>
      </c>
      <c r="AL44" s="12" t="s">
        <v>76</v>
      </c>
      <c r="AM44" s="11">
        <v>9060022342</v>
      </c>
      <c r="AN44" s="11" t="s">
        <v>988</v>
      </c>
      <c r="AO44" s="11" t="s">
        <v>48</v>
      </c>
      <c r="AT44" s="11" t="s">
        <v>69</v>
      </c>
      <c r="AV44" s="11">
        <v>0</v>
      </c>
      <c r="BB44" s="11" t="s">
        <v>54</v>
      </c>
    </row>
    <row r="45" spans="1:55" ht="20.100000000000001" customHeight="1">
      <c r="A45" s="11" t="s">
        <v>643</v>
      </c>
      <c r="B45" s="64" t="s">
        <v>643</v>
      </c>
      <c r="C45" s="11" t="s">
        <v>642</v>
      </c>
      <c r="E45" s="12" t="s">
        <v>40</v>
      </c>
      <c r="F45" s="13" t="s">
        <v>74</v>
      </c>
      <c r="G45" s="113" t="s">
        <v>229</v>
      </c>
      <c r="H45" s="11" t="s">
        <v>43</v>
      </c>
      <c r="I45" s="11" t="s">
        <v>276</v>
      </c>
      <c r="J45" s="11" t="s">
        <v>70</v>
      </c>
      <c r="K45" s="11" t="s">
        <v>62</v>
      </c>
      <c r="L45" s="11">
        <v>1</v>
      </c>
      <c r="M45" s="11" t="s">
        <v>643</v>
      </c>
      <c r="N45" s="15" t="s">
        <v>276</v>
      </c>
      <c r="O45" s="15">
        <v>1</v>
      </c>
      <c r="P45" s="33">
        <v>17600</v>
      </c>
      <c r="Q45" s="103">
        <v>1</v>
      </c>
      <c r="R45" s="100">
        <f t="shared" si="15"/>
        <v>3300</v>
      </c>
      <c r="S45" s="103">
        <v>1</v>
      </c>
      <c r="T45" s="100">
        <f t="shared" si="14"/>
        <v>550</v>
      </c>
      <c r="U45" s="99">
        <v>0</v>
      </c>
      <c r="V45" s="100">
        <f t="shared" si="16"/>
        <v>0</v>
      </c>
      <c r="W45" s="99">
        <v>0</v>
      </c>
      <c r="X45" s="100">
        <f t="shared" si="17"/>
        <v>0</v>
      </c>
      <c r="Y45" s="100">
        <v>4</v>
      </c>
      <c r="Z45" s="100">
        <v>2</v>
      </c>
      <c r="AA45" s="99">
        <v>1</v>
      </c>
      <c r="AB45" s="100">
        <f t="shared" si="12"/>
        <v>-3</v>
      </c>
      <c r="AC45" s="101">
        <f t="shared" si="18"/>
        <v>0</v>
      </c>
      <c r="AD45" s="60">
        <f t="shared" si="13"/>
        <v>21450</v>
      </c>
      <c r="AE45" s="11" t="s">
        <v>646</v>
      </c>
      <c r="AF45" s="112">
        <v>0</v>
      </c>
      <c r="AG45" s="71" t="s">
        <v>1042</v>
      </c>
      <c r="AH45" s="71" t="s">
        <v>1043</v>
      </c>
      <c r="AI45" s="71" t="s">
        <v>1043</v>
      </c>
      <c r="AJ45" s="71" t="s">
        <v>1043</v>
      </c>
      <c r="AK45" s="21" t="s">
        <v>45</v>
      </c>
      <c r="AL45" s="23" t="s">
        <v>88</v>
      </c>
      <c r="AM45" s="11">
        <v>9065324913</v>
      </c>
      <c r="AN45" s="11" t="s">
        <v>647</v>
      </c>
      <c r="AO45" s="12" t="s">
        <v>66</v>
      </c>
      <c r="AP45" s="11" t="s">
        <v>79</v>
      </c>
      <c r="AQ45" s="11" t="s">
        <v>648</v>
      </c>
      <c r="AR45" s="11">
        <v>518205</v>
      </c>
      <c r="AS45" s="11" t="s">
        <v>647</v>
      </c>
      <c r="AT45" s="12" t="s">
        <v>49</v>
      </c>
      <c r="AU45" s="11" t="s">
        <v>649</v>
      </c>
      <c r="AV45" s="11">
        <v>0</v>
      </c>
      <c r="AW45" s="11">
        <v>50</v>
      </c>
      <c r="AX45" s="11" t="s">
        <v>650</v>
      </c>
      <c r="AY45" s="11" t="s">
        <v>651</v>
      </c>
      <c r="AZ45" s="11" t="s">
        <v>646</v>
      </c>
      <c r="BB45" s="11" t="s">
        <v>54</v>
      </c>
    </row>
    <row r="46" spans="1:55" ht="20.100000000000001" customHeight="1">
      <c r="A46" s="11" t="s">
        <v>653</v>
      </c>
      <c r="B46" s="64" t="s">
        <v>653</v>
      </c>
      <c r="C46" s="11" t="s">
        <v>652</v>
      </c>
      <c r="E46" s="12" t="s">
        <v>40</v>
      </c>
      <c r="F46" s="12" t="s">
        <v>41</v>
      </c>
      <c r="G46" s="113" t="s">
        <v>229</v>
      </c>
      <c r="H46" s="11" t="s">
        <v>43</v>
      </c>
      <c r="I46" s="11" t="s">
        <v>276</v>
      </c>
      <c r="J46" s="11" t="s">
        <v>70</v>
      </c>
      <c r="K46" s="11" t="s">
        <v>62</v>
      </c>
      <c r="L46" s="11">
        <v>1</v>
      </c>
      <c r="M46" s="11" t="s">
        <v>653</v>
      </c>
      <c r="N46" s="15" t="s">
        <v>276</v>
      </c>
      <c r="O46" s="15">
        <v>1</v>
      </c>
      <c r="P46" s="33">
        <v>17600</v>
      </c>
      <c r="Q46" s="103">
        <v>1</v>
      </c>
      <c r="R46" s="100">
        <f t="shared" si="15"/>
        <v>3300</v>
      </c>
      <c r="S46" s="103">
        <v>1</v>
      </c>
      <c r="T46" s="100">
        <f t="shared" si="14"/>
        <v>550</v>
      </c>
      <c r="U46" s="99">
        <v>0</v>
      </c>
      <c r="V46" s="100">
        <f t="shared" si="16"/>
        <v>0</v>
      </c>
      <c r="W46" s="99">
        <v>0</v>
      </c>
      <c r="X46" s="100">
        <f t="shared" si="17"/>
        <v>0</v>
      </c>
      <c r="Y46" s="100">
        <v>4</v>
      </c>
      <c r="Z46" s="100">
        <v>2</v>
      </c>
      <c r="AA46" s="99">
        <v>1</v>
      </c>
      <c r="AB46" s="100">
        <f t="shared" si="12"/>
        <v>-3</v>
      </c>
      <c r="AC46" s="101">
        <f t="shared" si="18"/>
        <v>0</v>
      </c>
      <c r="AD46" s="60">
        <f t="shared" si="13"/>
        <v>21450</v>
      </c>
      <c r="AE46" s="11" t="s">
        <v>656</v>
      </c>
      <c r="AF46" s="112">
        <v>0</v>
      </c>
      <c r="AG46" s="71" t="s">
        <v>1042</v>
      </c>
      <c r="AH46" s="71" t="s">
        <v>1043</v>
      </c>
      <c r="AI46" s="71" t="s">
        <v>1043</v>
      </c>
      <c r="AJ46" s="71" t="s">
        <v>1043</v>
      </c>
      <c r="AK46" s="13" t="s">
        <v>63</v>
      </c>
      <c r="AL46" s="12" t="s">
        <v>76</v>
      </c>
      <c r="AM46" s="11">
        <v>8010217595</v>
      </c>
      <c r="AN46" s="11" t="s">
        <v>657</v>
      </c>
      <c r="AO46" s="12" t="s">
        <v>66</v>
      </c>
      <c r="AP46" s="11" t="s">
        <v>658</v>
      </c>
      <c r="AQ46" s="11" t="s">
        <v>659</v>
      </c>
      <c r="AR46" s="11">
        <v>429206</v>
      </c>
      <c r="AS46" s="11" t="s">
        <v>657</v>
      </c>
      <c r="AT46" s="12" t="s">
        <v>49</v>
      </c>
      <c r="AU46" s="11" t="s">
        <v>450</v>
      </c>
      <c r="AV46" s="11">
        <v>0</v>
      </c>
      <c r="AW46" s="11">
        <v>50</v>
      </c>
      <c r="AX46" s="11">
        <v>4200038</v>
      </c>
      <c r="AY46" s="11" t="s">
        <v>660</v>
      </c>
      <c r="AZ46" s="11" t="s">
        <v>656</v>
      </c>
      <c r="BB46" s="11" t="s">
        <v>54</v>
      </c>
    </row>
    <row r="47" spans="1:55" ht="20.100000000000001" customHeight="1">
      <c r="A47" s="11" t="s">
        <v>949</v>
      </c>
      <c r="B47" s="64" t="s">
        <v>949</v>
      </c>
      <c r="C47" s="11" t="s">
        <v>948</v>
      </c>
      <c r="E47" s="11" t="s">
        <v>60</v>
      </c>
      <c r="F47" s="18" t="s">
        <v>204</v>
      </c>
      <c r="G47" s="113" t="s">
        <v>229</v>
      </c>
      <c r="H47" s="11" t="s">
        <v>43</v>
      </c>
      <c r="I47" s="11" t="s">
        <v>1061</v>
      </c>
      <c r="J47" s="11" t="s">
        <v>70</v>
      </c>
      <c r="K47" s="11" t="s">
        <v>62</v>
      </c>
      <c r="L47" s="11">
        <v>1</v>
      </c>
      <c r="M47" s="11" t="s">
        <v>949</v>
      </c>
      <c r="N47" s="15" t="s">
        <v>276</v>
      </c>
      <c r="O47" s="15">
        <v>1</v>
      </c>
      <c r="P47" s="33">
        <v>17600</v>
      </c>
      <c r="Q47" s="103">
        <v>1</v>
      </c>
      <c r="R47" s="100">
        <f t="shared" si="15"/>
        <v>3300</v>
      </c>
      <c r="S47" s="103">
        <v>1</v>
      </c>
      <c r="T47" s="100">
        <f t="shared" si="14"/>
        <v>550</v>
      </c>
      <c r="U47" s="99">
        <v>0</v>
      </c>
      <c r="V47" s="100">
        <f t="shared" si="16"/>
        <v>0</v>
      </c>
      <c r="W47" s="99">
        <v>0</v>
      </c>
      <c r="X47" s="100">
        <f t="shared" si="17"/>
        <v>0</v>
      </c>
      <c r="Y47" s="100">
        <v>4</v>
      </c>
      <c r="Z47" s="100">
        <v>2</v>
      </c>
      <c r="AA47" s="99">
        <v>1</v>
      </c>
      <c r="AB47" s="100">
        <f t="shared" si="12"/>
        <v>-3</v>
      </c>
      <c r="AC47" s="101">
        <f t="shared" si="18"/>
        <v>0</v>
      </c>
      <c r="AD47" s="60">
        <f t="shared" si="13"/>
        <v>21450</v>
      </c>
      <c r="AE47" s="68" t="s">
        <v>952</v>
      </c>
      <c r="AF47" s="112">
        <v>0</v>
      </c>
      <c r="AG47" s="71" t="s">
        <v>1042</v>
      </c>
      <c r="AH47" s="95" t="s">
        <v>1046</v>
      </c>
      <c r="AI47" s="95" t="s">
        <v>1047</v>
      </c>
      <c r="AJ47" s="71" t="s">
        <v>1043</v>
      </c>
      <c r="AK47" s="13" t="s">
        <v>63</v>
      </c>
      <c r="AL47" s="13" t="s">
        <v>63</v>
      </c>
      <c r="AM47" s="11">
        <v>9043956046</v>
      </c>
      <c r="AN47" s="11" t="s">
        <v>953</v>
      </c>
      <c r="AO47" s="12" t="s">
        <v>66</v>
      </c>
      <c r="AP47" s="11" t="s">
        <v>207</v>
      </c>
      <c r="AQ47" s="11">
        <v>8</v>
      </c>
      <c r="AR47" s="11">
        <v>5138813</v>
      </c>
      <c r="AS47" s="11" t="s">
        <v>954</v>
      </c>
      <c r="AT47" s="11" t="s">
        <v>69</v>
      </c>
      <c r="AV47" s="11">
        <v>0</v>
      </c>
      <c r="BB47" s="11" t="s">
        <v>54</v>
      </c>
    </row>
    <row r="48" spans="1:55" ht="20.100000000000001" customHeight="1">
      <c r="A48" s="11" t="s">
        <v>273</v>
      </c>
      <c r="B48" s="64" t="s">
        <v>273</v>
      </c>
      <c r="C48" s="11" t="s">
        <v>272</v>
      </c>
      <c r="E48" s="11" t="s">
        <v>60</v>
      </c>
      <c r="F48" s="18" t="s">
        <v>204</v>
      </c>
      <c r="G48" s="113" t="s">
        <v>229</v>
      </c>
      <c r="H48" s="11" t="s">
        <v>43</v>
      </c>
      <c r="I48" s="11" t="s">
        <v>276</v>
      </c>
      <c r="J48" s="11" t="s">
        <v>70</v>
      </c>
      <c r="K48" s="11" t="s">
        <v>62</v>
      </c>
      <c r="L48" s="11">
        <v>2</v>
      </c>
      <c r="M48" s="11" t="s">
        <v>273</v>
      </c>
      <c r="N48" s="15" t="s">
        <v>276</v>
      </c>
      <c r="O48" s="15">
        <v>1</v>
      </c>
      <c r="P48" s="33">
        <v>17600</v>
      </c>
      <c r="Q48" s="103">
        <v>1</v>
      </c>
      <c r="R48" s="100">
        <f t="shared" si="15"/>
        <v>3300</v>
      </c>
      <c r="S48" s="104">
        <v>2</v>
      </c>
      <c r="T48" s="100">
        <f t="shared" si="14"/>
        <v>1100</v>
      </c>
      <c r="U48" s="99">
        <v>0</v>
      </c>
      <c r="V48" s="100">
        <f t="shared" si="16"/>
        <v>0</v>
      </c>
      <c r="W48" s="99">
        <v>0</v>
      </c>
      <c r="X48" s="100">
        <f t="shared" si="17"/>
        <v>0</v>
      </c>
      <c r="Y48" s="100">
        <v>4</v>
      </c>
      <c r="Z48" s="100">
        <v>2</v>
      </c>
      <c r="AA48" s="99">
        <v>2</v>
      </c>
      <c r="AB48" s="100">
        <f t="shared" si="12"/>
        <v>-2</v>
      </c>
      <c r="AC48" s="101">
        <f t="shared" si="18"/>
        <v>0</v>
      </c>
      <c r="AD48" s="60">
        <f t="shared" si="13"/>
        <v>22000</v>
      </c>
      <c r="AE48" s="11" t="s">
        <v>277</v>
      </c>
      <c r="AF48" s="112">
        <v>0</v>
      </c>
      <c r="AG48" s="71" t="s">
        <v>1042</v>
      </c>
      <c r="AH48" s="71" t="s">
        <v>1043</v>
      </c>
      <c r="AI48" s="71" t="s">
        <v>1043</v>
      </c>
      <c r="AJ48" s="71" t="s">
        <v>1043</v>
      </c>
      <c r="AK48" s="13" t="s">
        <v>63</v>
      </c>
      <c r="AL48" s="12" t="s">
        <v>76</v>
      </c>
      <c r="AM48" s="11">
        <v>270211218</v>
      </c>
      <c r="AN48" s="11" t="s">
        <v>278</v>
      </c>
      <c r="AO48" s="11" t="s">
        <v>48</v>
      </c>
      <c r="AT48" s="11" t="s">
        <v>69</v>
      </c>
      <c r="BB48" s="18" t="s">
        <v>69</v>
      </c>
    </row>
    <row r="49" spans="1:55" ht="20.100000000000001" customHeight="1">
      <c r="A49" s="11" t="s">
        <v>793</v>
      </c>
      <c r="B49" s="64" t="s">
        <v>793</v>
      </c>
      <c r="C49" s="11" t="s">
        <v>792</v>
      </c>
      <c r="E49" s="11" t="s">
        <v>60</v>
      </c>
      <c r="F49" s="18" t="s">
        <v>204</v>
      </c>
      <c r="G49" s="113" t="s">
        <v>229</v>
      </c>
      <c r="H49" s="11" t="s">
        <v>43</v>
      </c>
      <c r="I49" s="11" t="s">
        <v>795</v>
      </c>
      <c r="J49" s="11" t="s">
        <v>70</v>
      </c>
      <c r="K49" s="11" t="s">
        <v>62</v>
      </c>
      <c r="L49" s="11">
        <v>2</v>
      </c>
      <c r="M49" s="11" t="s">
        <v>793</v>
      </c>
      <c r="N49" s="15" t="s">
        <v>276</v>
      </c>
      <c r="O49" s="15">
        <v>1</v>
      </c>
      <c r="P49" s="33">
        <v>17600</v>
      </c>
      <c r="Q49" s="103">
        <v>1</v>
      </c>
      <c r="R49" s="100">
        <f t="shared" si="15"/>
        <v>3300</v>
      </c>
      <c r="S49" s="104">
        <v>2</v>
      </c>
      <c r="T49" s="100">
        <f t="shared" si="14"/>
        <v>1100</v>
      </c>
      <c r="U49" s="99">
        <v>0</v>
      </c>
      <c r="V49" s="100">
        <f t="shared" si="16"/>
        <v>0</v>
      </c>
      <c r="W49" s="99">
        <v>0</v>
      </c>
      <c r="X49" s="100">
        <f t="shared" si="17"/>
        <v>0</v>
      </c>
      <c r="Y49" s="100">
        <v>4</v>
      </c>
      <c r="Z49" s="100">
        <v>2</v>
      </c>
      <c r="AA49" s="99">
        <v>2</v>
      </c>
      <c r="AB49" s="100">
        <f t="shared" si="12"/>
        <v>-2</v>
      </c>
      <c r="AC49" s="101">
        <f t="shared" si="18"/>
        <v>0</v>
      </c>
      <c r="AD49" s="60">
        <f t="shared" si="13"/>
        <v>22000</v>
      </c>
      <c r="AE49" s="11" t="s">
        <v>796</v>
      </c>
      <c r="AF49" s="112">
        <v>0</v>
      </c>
      <c r="AG49" s="71" t="s">
        <v>1042</v>
      </c>
      <c r="AH49" s="95" t="s">
        <v>1046</v>
      </c>
      <c r="AI49" s="95" t="s">
        <v>1047</v>
      </c>
      <c r="AJ49" s="71" t="s">
        <v>1043</v>
      </c>
      <c r="AK49" s="12" t="s">
        <v>76</v>
      </c>
      <c r="AL49" s="12" t="s">
        <v>76</v>
      </c>
      <c r="AM49" s="11">
        <v>9018114292</v>
      </c>
      <c r="AN49" s="11" t="s">
        <v>797</v>
      </c>
      <c r="AO49" s="12" t="s">
        <v>66</v>
      </c>
      <c r="AP49" s="11" t="s">
        <v>207</v>
      </c>
      <c r="AQ49" s="11" t="s">
        <v>798</v>
      </c>
      <c r="AR49" s="11">
        <v>8261617</v>
      </c>
      <c r="AS49" s="11" t="s">
        <v>797</v>
      </c>
      <c r="AT49" s="11" t="s">
        <v>69</v>
      </c>
      <c r="BB49" s="11" t="s">
        <v>54</v>
      </c>
    </row>
    <row r="50" spans="1:55" ht="20.100000000000001" customHeight="1">
      <c r="A50" s="11" t="s">
        <v>1062</v>
      </c>
      <c r="B50" s="64"/>
      <c r="C50" s="11" t="s">
        <v>92</v>
      </c>
      <c r="E50" s="11" t="s">
        <v>60</v>
      </c>
      <c r="F50" s="13" t="s">
        <v>74</v>
      </c>
      <c r="G50" s="11" t="s">
        <v>42</v>
      </c>
      <c r="H50" s="11" t="s">
        <v>43</v>
      </c>
      <c r="I50" s="11" t="s">
        <v>87</v>
      </c>
      <c r="J50" s="11" t="s">
        <v>70</v>
      </c>
      <c r="L50" s="11">
        <v>1</v>
      </c>
      <c r="M50" s="11" t="s">
        <v>1062</v>
      </c>
      <c r="N50" s="12" t="s">
        <v>61</v>
      </c>
      <c r="O50" s="12">
        <v>2</v>
      </c>
      <c r="P50" s="26">
        <v>27500</v>
      </c>
      <c r="Q50" s="99">
        <v>0</v>
      </c>
      <c r="R50" s="100">
        <f t="shared" ref="R50:R81" si="19">Q50*4400</f>
        <v>0</v>
      </c>
      <c r="S50" s="99">
        <v>0</v>
      </c>
      <c r="T50" s="100">
        <f t="shared" si="14"/>
        <v>0</v>
      </c>
      <c r="U50" s="99">
        <v>0</v>
      </c>
      <c r="V50" s="100">
        <f t="shared" si="16"/>
        <v>0</v>
      </c>
      <c r="W50" s="99">
        <v>0</v>
      </c>
      <c r="X50" s="100">
        <f t="shared" si="17"/>
        <v>0</v>
      </c>
      <c r="Y50" s="100">
        <v>4</v>
      </c>
      <c r="Z50" s="100">
        <v>2</v>
      </c>
      <c r="AA50" s="99">
        <v>1</v>
      </c>
      <c r="AB50" s="100">
        <f t="shared" si="12"/>
        <v>-3</v>
      </c>
      <c r="AC50" s="101">
        <f t="shared" si="18"/>
        <v>0</v>
      </c>
      <c r="AD50" s="60">
        <f t="shared" si="13"/>
        <v>27500</v>
      </c>
      <c r="AE50" s="11" t="s">
        <v>96</v>
      </c>
      <c r="AF50" s="111">
        <v>0</v>
      </c>
      <c r="AG50" s="71" t="s">
        <v>1042</v>
      </c>
      <c r="AH50" s="71" t="s">
        <v>1043</v>
      </c>
      <c r="AI50" s="71" t="s">
        <v>1043</v>
      </c>
      <c r="AJ50" s="95" t="s">
        <v>1044</v>
      </c>
      <c r="AK50" s="13" t="s">
        <v>63</v>
      </c>
      <c r="AL50" s="13" t="s">
        <v>63</v>
      </c>
      <c r="AM50" s="11">
        <v>8079497671</v>
      </c>
      <c r="AN50" s="11" t="s">
        <v>97</v>
      </c>
      <c r="AO50" s="11" t="s">
        <v>48</v>
      </c>
      <c r="AT50" s="11" t="s">
        <v>69</v>
      </c>
      <c r="BB50" s="11" t="s">
        <v>54</v>
      </c>
    </row>
    <row r="51" spans="1:55" ht="20.100000000000001" customHeight="1">
      <c r="A51" s="11" t="s">
        <v>109</v>
      </c>
      <c r="B51" s="64"/>
      <c r="C51" s="11" t="s">
        <v>108</v>
      </c>
      <c r="E51" s="11" t="s">
        <v>60</v>
      </c>
      <c r="F51" s="12" t="s">
        <v>41</v>
      </c>
      <c r="G51" s="11" t="s">
        <v>42</v>
      </c>
      <c r="H51" s="11" t="s">
        <v>43</v>
      </c>
      <c r="I51" s="11" t="s">
        <v>87</v>
      </c>
      <c r="K51" s="11" t="s">
        <v>62</v>
      </c>
      <c r="L51" s="11">
        <v>3</v>
      </c>
      <c r="M51" s="11" t="s">
        <v>109</v>
      </c>
      <c r="N51" s="12" t="s">
        <v>61</v>
      </c>
      <c r="O51" s="12">
        <v>2</v>
      </c>
      <c r="P51" s="26">
        <v>27500</v>
      </c>
      <c r="Q51" s="99">
        <v>0</v>
      </c>
      <c r="R51" s="100">
        <f t="shared" si="19"/>
        <v>0</v>
      </c>
      <c r="S51" s="99">
        <v>0</v>
      </c>
      <c r="T51" s="100">
        <f t="shared" si="14"/>
        <v>0</v>
      </c>
      <c r="U51" s="99">
        <v>0</v>
      </c>
      <c r="V51" s="100">
        <f t="shared" si="16"/>
        <v>0</v>
      </c>
      <c r="W51" s="99">
        <v>0</v>
      </c>
      <c r="X51" s="100">
        <f t="shared" si="17"/>
        <v>0</v>
      </c>
      <c r="Y51" s="100">
        <v>4</v>
      </c>
      <c r="Z51" s="100">
        <v>2</v>
      </c>
      <c r="AA51" s="99">
        <v>4</v>
      </c>
      <c r="AB51" s="100">
        <f t="shared" si="12"/>
        <v>0</v>
      </c>
      <c r="AC51" s="101">
        <f t="shared" si="18"/>
        <v>1100</v>
      </c>
      <c r="AD51" s="60">
        <f t="shared" si="13"/>
        <v>28600</v>
      </c>
      <c r="AE51" s="11" t="s">
        <v>112</v>
      </c>
      <c r="AF51" s="111">
        <v>0</v>
      </c>
      <c r="AG51" s="93" t="s">
        <v>1045</v>
      </c>
      <c r="AH51" s="71" t="s">
        <v>1043</v>
      </c>
      <c r="AI51" s="71" t="s">
        <v>1043</v>
      </c>
      <c r="AJ51" s="71" t="s">
        <v>1043</v>
      </c>
      <c r="AK51" s="21" t="s">
        <v>45</v>
      </c>
      <c r="AL51" s="13" t="s">
        <v>63</v>
      </c>
      <c r="AM51" s="11">
        <v>9063685150</v>
      </c>
      <c r="AN51" s="11" t="s">
        <v>113</v>
      </c>
      <c r="AO51" s="12" t="s">
        <v>66</v>
      </c>
      <c r="AP51" s="11" t="s">
        <v>114</v>
      </c>
      <c r="AQ51" s="11" t="s">
        <v>115</v>
      </c>
      <c r="AR51" s="11">
        <v>6369666</v>
      </c>
      <c r="AS51" s="11" t="s">
        <v>113</v>
      </c>
      <c r="AT51" s="12" t="s">
        <v>49</v>
      </c>
      <c r="AU51" s="11" t="s">
        <v>116</v>
      </c>
      <c r="AW51" s="11">
        <v>50</v>
      </c>
      <c r="AX51" s="11" t="s">
        <v>117</v>
      </c>
      <c r="AY51" s="11" t="s">
        <v>118</v>
      </c>
      <c r="AZ51" s="11" t="s">
        <v>112</v>
      </c>
      <c r="BB51" s="11" t="s">
        <v>54</v>
      </c>
    </row>
    <row r="52" spans="1:55" ht="20.100000000000001" customHeight="1">
      <c r="A52" s="11" t="s">
        <v>120</v>
      </c>
      <c r="B52" s="64" t="s">
        <v>120</v>
      </c>
      <c r="C52" s="11" t="s">
        <v>119</v>
      </c>
      <c r="E52" s="12" t="s">
        <v>40</v>
      </c>
      <c r="F52" s="12" t="s">
        <v>41</v>
      </c>
      <c r="G52" s="11" t="s">
        <v>42</v>
      </c>
      <c r="H52" s="11" t="s">
        <v>43</v>
      </c>
      <c r="I52" s="11" t="s">
        <v>61</v>
      </c>
      <c r="L52" s="11">
        <v>1</v>
      </c>
      <c r="M52" s="11" t="s">
        <v>120</v>
      </c>
      <c r="N52" s="12" t="s">
        <v>61</v>
      </c>
      <c r="O52" s="12">
        <v>2</v>
      </c>
      <c r="P52" s="26">
        <v>27500</v>
      </c>
      <c r="Q52" s="99">
        <v>0</v>
      </c>
      <c r="R52" s="100">
        <f t="shared" si="19"/>
        <v>0</v>
      </c>
      <c r="S52" s="99">
        <v>0</v>
      </c>
      <c r="T52" s="100">
        <f t="shared" si="14"/>
        <v>0</v>
      </c>
      <c r="U52" s="99">
        <v>0</v>
      </c>
      <c r="V52" s="100">
        <f t="shared" si="16"/>
        <v>0</v>
      </c>
      <c r="W52" s="99">
        <v>0</v>
      </c>
      <c r="X52" s="100">
        <f t="shared" si="17"/>
        <v>0</v>
      </c>
      <c r="Y52" s="100">
        <v>4</v>
      </c>
      <c r="Z52" s="100">
        <v>2</v>
      </c>
      <c r="AA52" s="99">
        <v>1</v>
      </c>
      <c r="AB52" s="100">
        <f t="shared" si="12"/>
        <v>-3</v>
      </c>
      <c r="AC52" s="101">
        <f t="shared" si="18"/>
        <v>0</v>
      </c>
      <c r="AD52" s="60">
        <f t="shared" si="13"/>
        <v>27500</v>
      </c>
      <c r="AE52" s="11" t="s">
        <v>121</v>
      </c>
      <c r="AF52" s="112">
        <v>0</v>
      </c>
      <c r="AG52" s="93" t="s">
        <v>1045</v>
      </c>
      <c r="AH52" s="71" t="s">
        <v>1043</v>
      </c>
      <c r="AI52" s="71" t="s">
        <v>1043</v>
      </c>
      <c r="AJ52" s="95" t="s">
        <v>1044</v>
      </c>
      <c r="AK52" s="13" t="s">
        <v>63</v>
      </c>
      <c r="AL52" s="13" t="s">
        <v>63</v>
      </c>
      <c r="AM52" s="11">
        <v>8056700800</v>
      </c>
      <c r="AN52" s="11" t="s">
        <v>123</v>
      </c>
      <c r="AO52" s="12" t="s">
        <v>66</v>
      </c>
      <c r="AP52" s="11" t="s">
        <v>67</v>
      </c>
      <c r="AQ52" s="11" t="s">
        <v>124</v>
      </c>
      <c r="AR52" s="11">
        <v>2051841</v>
      </c>
      <c r="AS52" s="11" t="s">
        <v>123</v>
      </c>
      <c r="AT52" s="11" t="s">
        <v>69</v>
      </c>
      <c r="BB52" s="11" t="s">
        <v>54</v>
      </c>
    </row>
    <row r="53" spans="1:55" ht="20.100000000000001" customHeight="1">
      <c r="A53" s="11" t="s">
        <v>143</v>
      </c>
      <c r="B53" s="64" t="s">
        <v>143</v>
      </c>
      <c r="C53" s="11" t="s">
        <v>142</v>
      </c>
      <c r="E53" s="11" t="s">
        <v>60</v>
      </c>
      <c r="F53" s="12" t="s">
        <v>41</v>
      </c>
      <c r="G53" s="11" t="s">
        <v>42</v>
      </c>
      <c r="H53" s="11" t="s">
        <v>43</v>
      </c>
      <c r="I53" s="11" t="s">
        <v>87</v>
      </c>
      <c r="J53" s="11" t="s">
        <v>70</v>
      </c>
      <c r="K53" s="11" t="s">
        <v>146</v>
      </c>
      <c r="L53" s="11">
        <v>1</v>
      </c>
      <c r="M53" s="11" t="s">
        <v>143</v>
      </c>
      <c r="N53" s="12" t="s">
        <v>61</v>
      </c>
      <c r="O53" s="12">
        <v>2</v>
      </c>
      <c r="P53" s="26">
        <v>27500</v>
      </c>
      <c r="Q53" s="103">
        <v>1</v>
      </c>
      <c r="R53" s="100">
        <f t="shared" si="19"/>
        <v>4400</v>
      </c>
      <c r="S53" s="99">
        <v>0</v>
      </c>
      <c r="T53" s="100">
        <f t="shared" si="14"/>
        <v>0</v>
      </c>
      <c r="U53" s="99">
        <v>0</v>
      </c>
      <c r="V53" s="100">
        <f t="shared" si="16"/>
        <v>0</v>
      </c>
      <c r="W53" s="99">
        <v>0</v>
      </c>
      <c r="X53" s="100">
        <f t="shared" si="17"/>
        <v>0</v>
      </c>
      <c r="Y53" s="100">
        <v>4</v>
      </c>
      <c r="Z53" s="100">
        <v>2</v>
      </c>
      <c r="AA53" s="99">
        <v>1</v>
      </c>
      <c r="AB53" s="100">
        <f t="shared" si="12"/>
        <v>-3</v>
      </c>
      <c r="AC53" s="101">
        <f t="shared" si="18"/>
        <v>0</v>
      </c>
      <c r="AD53" s="60">
        <f t="shared" si="13"/>
        <v>31900</v>
      </c>
      <c r="AE53" s="11" t="s">
        <v>148</v>
      </c>
      <c r="AF53" s="112">
        <v>0</v>
      </c>
      <c r="AG53" s="71" t="s">
        <v>1042</v>
      </c>
      <c r="AH53" s="95" t="s">
        <v>1046</v>
      </c>
      <c r="AI53" s="95" t="s">
        <v>1047</v>
      </c>
      <c r="AJ53" s="71" t="s">
        <v>1043</v>
      </c>
      <c r="AK53" s="22" t="s">
        <v>147</v>
      </c>
      <c r="AL53" s="13" t="s">
        <v>63</v>
      </c>
      <c r="AM53" s="11">
        <v>8014385961</v>
      </c>
      <c r="AN53" s="11" t="s">
        <v>149</v>
      </c>
      <c r="AO53" s="11" t="s">
        <v>48</v>
      </c>
      <c r="AT53" s="12" t="s">
        <v>49</v>
      </c>
      <c r="AU53" s="11" t="s">
        <v>150</v>
      </c>
      <c r="AW53" s="11">
        <v>100</v>
      </c>
      <c r="AX53" s="11" t="s">
        <v>151</v>
      </c>
      <c r="AY53" s="11" t="s">
        <v>152</v>
      </c>
      <c r="AZ53" s="11" t="s">
        <v>148</v>
      </c>
      <c r="BB53" s="11" t="s">
        <v>54</v>
      </c>
    </row>
    <row r="54" spans="1:55" ht="20.100000000000001" customHeight="1">
      <c r="A54" s="11" t="s">
        <v>154</v>
      </c>
      <c r="B54" s="64" t="s">
        <v>154</v>
      </c>
      <c r="C54" s="11" t="s">
        <v>153</v>
      </c>
      <c r="E54" s="11" t="s">
        <v>60</v>
      </c>
      <c r="F54" s="12" t="s">
        <v>41</v>
      </c>
      <c r="G54" s="11" t="s">
        <v>42</v>
      </c>
      <c r="H54" s="11" t="s">
        <v>43</v>
      </c>
      <c r="I54" s="11" t="s">
        <v>157</v>
      </c>
      <c r="J54" s="11" t="s">
        <v>70</v>
      </c>
      <c r="K54" s="11" t="s">
        <v>146</v>
      </c>
      <c r="L54" s="11">
        <v>1</v>
      </c>
      <c r="M54" s="11" t="s">
        <v>154</v>
      </c>
      <c r="N54" s="12" t="s">
        <v>61</v>
      </c>
      <c r="O54" s="12">
        <v>2</v>
      </c>
      <c r="P54" s="26">
        <v>27500</v>
      </c>
      <c r="Q54" s="103">
        <v>1</v>
      </c>
      <c r="R54" s="100">
        <f t="shared" si="19"/>
        <v>4400</v>
      </c>
      <c r="S54" s="99">
        <v>0</v>
      </c>
      <c r="T54" s="100">
        <f t="shared" si="14"/>
        <v>0</v>
      </c>
      <c r="U54" s="99">
        <v>0</v>
      </c>
      <c r="V54" s="100">
        <f t="shared" si="16"/>
        <v>0</v>
      </c>
      <c r="W54" s="99">
        <v>0</v>
      </c>
      <c r="X54" s="100">
        <f t="shared" si="17"/>
        <v>0</v>
      </c>
      <c r="Y54" s="100">
        <v>4</v>
      </c>
      <c r="Z54" s="100">
        <v>2</v>
      </c>
      <c r="AA54" s="99">
        <v>2</v>
      </c>
      <c r="AB54" s="100">
        <f t="shared" si="12"/>
        <v>-2</v>
      </c>
      <c r="AC54" s="101">
        <f t="shared" si="18"/>
        <v>0</v>
      </c>
      <c r="AD54" s="60">
        <f t="shared" si="13"/>
        <v>31900</v>
      </c>
      <c r="AE54" s="11" t="s">
        <v>158</v>
      </c>
      <c r="AF54" s="112">
        <v>0</v>
      </c>
      <c r="AG54" s="71" t="s">
        <v>1042</v>
      </c>
      <c r="AH54" s="95" t="s">
        <v>1046</v>
      </c>
      <c r="AI54" s="71" t="s">
        <v>1043</v>
      </c>
      <c r="AJ54" s="71" t="s">
        <v>1043</v>
      </c>
      <c r="AK54" s="23" t="s">
        <v>88</v>
      </c>
      <c r="AL54" s="13" t="s">
        <v>63</v>
      </c>
      <c r="AM54" s="11">
        <v>9064520662</v>
      </c>
      <c r="AN54" s="11" t="s">
        <v>159</v>
      </c>
      <c r="AO54" s="11" t="s">
        <v>48</v>
      </c>
      <c r="AT54" s="12" t="s">
        <v>49</v>
      </c>
      <c r="AU54" s="11" t="s">
        <v>160</v>
      </c>
      <c r="AW54" s="11">
        <v>30</v>
      </c>
      <c r="AX54" s="11" t="s">
        <v>161</v>
      </c>
      <c r="AY54" s="11" t="s">
        <v>162</v>
      </c>
      <c r="AZ54" s="11" t="s">
        <v>163</v>
      </c>
      <c r="BB54" s="18" t="s">
        <v>69</v>
      </c>
    </row>
    <row r="55" spans="1:55" ht="20.100000000000001" customHeight="1">
      <c r="A55" s="11" t="s">
        <v>185</v>
      </c>
      <c r="B55" s="64" t="s">
        <v>185</v>
      </c>
      <c r="C55" s="11" t="s">
        <v>184</v>
      </c>
      <c r="E55" s="11" t="s">
        <v>60</v>
      </c>
      <c r="F55" s="12" t="s">
        <v>41</v>
      </c>
      <c r="G55" s="11" t="s">
        <v>42</v>
      </c>
      <c r="H55" s="11" t="s">
        <v>43</v>
      </c>
      <c r="I55" s="11" t="s">
        <v>61</v>
      </c>
      <c r="J55" s="11" t="s">
        <v>70</v>
      </c>
      <c r="L55" s="11">
        <v>2</v>
      </c>
      <c r="M55" s="11" t="s">
        <v>185</v>
      </c>
      <c r="N55" s="12" t="s">
        <v>61</v>
      </c>
      <c r="O55" s="12">
        <v>2</v>
      </c>
      <c r="P55" s="26">
        <v>27500</v>
      </c>
      <c r="Q55" s="99">
        <v>0</v>
      </c>
      <c r="R55" s="100">
        <f t="shared" si="19"/>
        <v>0</v>
      </c>
      <c r="S55" s="99">
        <v>0</v>
      </c>
      <c r="T55" s="100">
        <f t="shared" si="14"/>
        <v>0</v>
      </c>
      <c r="U55" s="99">
        <v>0</v>
      </c>
      <c r="V55" s="100">
        <f t="shared" si="16"/>
        <v>0</v>
      </c>
      <c r="W55" s="99">
        <v>0</v>
      </c>
      <c r="X55" s="100">
        <f t="shared" si="17"/>
        <v>0</v>
      </c>
      <c r="Y55" s="100">
        <v>4</v>
      </c>
      <c r="Z55" s="100">
        <v>2</v>
      </c>
      <c r="AA55" s="99">
        <v>2</v>
      </c>
      <c r="AB55" s="100">
        <f t="shared" si="12"/>
        <v>-2</v>
      </c>
      <c r="AC55" s="101">
        <f t="shared" si="18"/>
        <v>0</v>
      </c>
      <c r="AD55" s="60">
        <f t="shared" si="13"/>
        <v>27500</v>
      </c>
      <c r="AE55" s="11" t="s">
        <v>187</v>
      </c>
      <c r="AF55" s="112">
        <v>0</v>
      </c>
      <c r="AG55" s="71" t="s">
        <v>1042</v>
      </c>
      <c r="AH55" s="71" t="s">
        <v>1043</v>
      </c>
      <c r="AI55" s="71" t="s">
        <v>1043</v>
      </c>
      <c r="AJ55" s="71" t="s">
        <v>1043</v>
      </c>
      <c r="AK55" s="22" t="s">
        <v>147</v>
      </c>
      <c r="AL55" s="23" t="s">
        <v>88</v>
      </c>
      <c r="AM55" s="11">
        <v>9061181877</v>
      </c>
      <c r="AN55" s="11" t="s">
        <v>188</v>
      </c>
      <c r="AO55" s="11" t="s">
        <v>48</v>
      </c>
      <c r="AT55" s="12" t="s">
        <v>49</v>
      </c>
      <c r="AU55" s="11" t="s">
        <v>189</v>
      </c>
      <c r="AW55" s="11">
        <v>100</v>
      </c>
      <c r="AX55" s="11" t="s">
        <v>190</v>
      </c>
      <c r="AY55" s="11" t="s">
        <v>191</v>
      </c>
      <c r="AZ55" s="11" t="s">
        <v>187</v>
      </c>
      <c r="BB55" s="11" t="s">
        <v>54</v>
      </c>
    </row>
    <row r="56" spans="1:55" ht="20.100000000000001" customHeight="1">
      <c r="A56" s="11" t="s">
        <v>194</v>
      </c>
      <c r="B56" s="64" t="s">
        <v>194</v>
      </c>
      <c r="C56" s="11" t="s">
        <v>193</v>
      </c>
      <c r="E56" s="11" t="s">
        <v>60</v>
      </c>
      <c r="F56" s="12" t="s">
        <v>41</v>
      </c>
      <c r="G56" s="11" t="s">
        <v>42</v>
      </c>
      <c r="H56" s="11" t="s">
        <v>43</v>
      </c>
      <c r="I56" s="11" t="s">
        <v>61</v>
      </c>
      <c r="L56" s="11">
        <v>2</v>
      </c>
      <c r="M56" s="11" t="s">
        <v>194</v>
      </c>
      <c r="N56" s="12" t="s">
        <v>61</v>
      </c>
      <c r="O56" s="12">
        <v>2</v>
      </c>
      <c r="P56" s="26">
        <v>27500</v>
      </c>
      <c r="Q56" s="99">
        <v>0</v>
      </c>
      <c r="R56" s="100">
        <f t="shared" si="19"/>
        <v>0</v>
      </c>
      <c r="S56" s="99">
        <v>0</v>
      </c>
      <c r="T56" s="100">
        <f t="shared" si="14"/>
        <v>0</v>
      </c>
      <c r="U56" s="99">
        <v>0</v>
      </c>
      <c r="V56" s="100">
        <f t="shared" si="16"/>
        <v>0</v>
      </c>
      <c r="W56" s="99">
        <v>0</v>
      </c>
      <c r="X56" s="100">
        <f t="shared" si="17"/>
        <v>0</v>
      </c>
      <c r="Y56" s="100">
        <v>4</v>
      </c>
      <c r="Z56" s="100">
        <v>2</v>
      </c>
      <c r="AA56" s="99">
        <v>2</v>
      </c>
      <c r="AB56" s="100">
        <f t="shared" si="12"/>
        <v>-2</v>
      </c>
      <c r="AC56" s="101">
        <f t="shared" si="18"/>
        <v>0</v>
      </c>
      <c r="AD56" s="60">
        <f t="shared" si="13"/>
        <v>27500</v>
      </c>
      <c r="AE56" s="11" t="s">
        <v>197</v>
      </c>
      <c r="AF56" s="112">
        <v>0</v>
      </c>
      <c r="AG56" s="71" t="s">
        <v>1042</v>
      </c>
      <c r="AH56" s="71" t="s">
        <v>1043</v>
      </c>
      <c r="AI56" s="71" t="s">
        <v>1043</v>
      </c>
      <c r="AJ56" s="95" t="s">
        <v>1044</v>
      </c>
      <c r="AK56" s="13" t="s">
        <v>63</v>
      </c>
      <c r="AL56" s="13" t="s">
        <v>63</v>
      </c>
      <c r="AM56" s="11">
        <v>8054897229</v>
      </c>
      <c r="AN56" s="11" t="s">
        <v>198</v>
      </c>
      <c r="AO56" s="11" t="s">
        <v>48</v>
      </c>
      <c r="AT56" s="11" t="s">
        <v>69</v>
      </c>
      <c r="BB56" s="11" t="s">
        <v>54</v>
      </c>
      <c r="BC56" s="11" t="s">
        <v>199</v>
      </c>
    </row>
    <row r="57" spans="1:55" ht="20.100000000000001" customHeight="1">
      <c r="A57" s="11" t="s">
        <v>220</v>
      </c>
      <c r="B57" s="64" t="s">
        <v>220</v>
      </c>
      <c r="C57" s="11" t="s">
        <v>219</v>
      </c>
      <c r="E57" s="11" t="s">
        <v>60</v>
      </c>
      <c r="F57" s="13" t="s">
        <v>74</v>
      </c>
      <c r="G57" s="11" t="s">
        <v>42</v>
      </c>
      <c r="H57" s="11" t="s">
        <v>43</v>
      </c>
      <c r="I57" s="11" t="s">
        <v>61</v>
      </c>
      <c r="J57" s="11" t="s">
        <v>70</v>
      </c>
      <c r="K57" s="11" t="s">
        <v>214</v>
      </c>
      <c r="L57" s="11">
        <v>1</v>
      </c>
      <c r="M57" s="11" t="s">
        <v>220</v>
      </c>
      <c r="N57" s="12" t="s">
        <v>61</v>
      </c>
      <c r="O57" s="12">
        <v>2</v>
      </c>
      <c r="P57" s="26">
        <v>27500</v>
      </c>
      <c r="Q57" s="103">
        <v>1</v>
      </c>
      <c r="R57" s="100">
        <f t="shared" si="19"/>
        <v>4400</v>
      </c>
      <c r="S57" s="99">
        <v>0</v>
      </c>
      <c r="T57" s="100">
        <f t="shared" si="14"/>
        <v>0</v>
      </c>
      <c r="U57" s="99">
        <v>0</v>
      </c>
      <c r="V57" s="100">
        <f t="shared" si="16"/>
        <v>0</v>
      </c>
      <c r="W57" s="99">
        <v>0</v>
      </c>
      <c r="X57" s="100">
        <f t="shared" si="17"/>
        <v>0</v>
      </c>
      <c r="Y57" s="100">
        <v>4</v>
      </c>
      <c r="Z57" s="100">
        <v>2</v>
      </c>
      <c r="AA57" s="99">
        <v>2</v>
      </c>
      <c r="AB57" s="100">
        <f t="shared" si="12"/>
        <v>-2</v>
      </c>
      <c r="AC57" s="101">
        <f t="shared" si="18"/>
        <v>0</v>
      </c>
      <c r="AD57" s="60">
        <f t="shared" si="13"/>
        <v>31900</v>
      </c>
      <c r="AE57" s="11" t="s">
        <v>222</v>
      </c>
      <c r="AF57" s="111">
        <v>0</v>
      </c>
      <c r="AG57" s="93" t="s">
        <v>1045</v>
      </c>
      <c r="AH57" s="71" t="s">
        <v>1043</v>
      </c>
      <c r="AI57" s="71" t="s">
        <v>1043</v>
      </c>
      <c r="AJ57" s="71" t="s">
        <v>1043</v>
      </c>
      <c r="AK57" s="23" t="s">
        <v>88</v>
      </c>
      <c r="AL57" s="13" t="s">
        <v>63</v>
      </c>
      <c r="AM57" s="11">
        <v>9083822654</v>
      </c>
      <c r="AN57" s="11" t="s">
        <v>223</v>
      </c>
      <c r="AO57" s="11" t="s">
        <v>48</v>
      </c>
      <c r="AT57" s="11" t="s">
        <v>69</v>
      </c>
      <c r="BB57" s="11" t="s">
        <v>54</v>
      </c>
      <c r="BC57" s="11" t="s">
        <v>224</v>
      </c>
    </row>
    <row r="58" spans="1:55" ht="20.100000000000001" customHeight="1">
      <c r="A58" s="11" t="s">
        <v>316</v>
      </c>
      <c r="B58" s="64" t="s">
        <v>316</v>
      </c>
      <c r="C58" s="11" t="s">
        <v>315</v>
      </c>
      <c r="E58" s="11" t="s">
        <v>60</v>
      </c>
      <c r="F58" s="12" t="s">
        <v>41</v>
      </c>
      <c r="G58" s="11" t="s">
        <v>42</v>
      </c>
      <c r="H58" s="11" t="s">
        <v>43</v>
      </c>
      <c r="I58" s="11" t="s">
        <v>61</v>
      </c>
      <c r="J58" s="11" t="s">
        <v>70</v>
      </c>
      <c r="K58" s="11" t="s">
        <v>146</v>
      </c>
      <c r="L58" s="11">
        <v>2</v>
      </c>
      <c r="M58" s="11" t="s">
        <v>316</v>
      </c>
      <c r="N58" s="12" t="s">
        <v>61</v>
      </c>
      <c r="O58" s="12">
        <v>2</v>
      </c>
      <c r="P58" s="26">
        <v>27500</v>
      </c>
      <c r="Q58" s="103">
        <v>1</v>
      </c>
      <c r="R58" s="100">
        <f t="shared" si="19"/>
        <v>4400</v>
      </c>
      <c r="S58" s="99">
        <v>0</v>
      </c>
      <c r="T58" s="100">
        <f t="shared" si="14"/>
        <v>0</v>
      </c>
      <c r="U58" s="99">
        <v>0</v>
      </c>
      <c r="V58" s="100">
        <f t="shared" si="16"/>
        <v>0</v>
      </c>
      <c r="W58" s="99">
        <v>0</v>
      </c>
      <c r="X58" s="100">
        <f t="shared" si="17"/>
        <v>0</v>
      </c>
      <c r="Y58" s="100">
        <v>4</v>
      </c>
      <c r="Z58" s="100">
        <v>2</v>
      </c>
      <c r="AA58" s="99">
        <v>2</v>
      </c>
      <c r="AB58" s="100">
        <f t="shared" si="12"/>
        <v>-2</v>
      </c>
      <c r="AC58" s="101">
        <f t="shared" si="18"/>
        <v>0</v>
      </c>
      <c r="AD58" s="60">
        <f t="shared" si="13"/>
        <v>31900</v>
      </c>
      <c r="AE58" s="11" t="s">
        <v>318</v>
      </c>
      <c r="AF58" s="112">
        <v>0</v>
      </c>
      <c r="AG58" s="71" t="s">
        <v>1042</v>
      </c>
      <c r="AH58" s="95" t="s">
        <v>1046</v>
      </c>
      <c r="AI58" s="95" t="s">
        <v>1047</v>
      </c>
      <c r="AJ58" s="71" t="s">
        <v>1043</v>
      </c>
      <c r="AK58" s="23" t="s">
        <v>88</v>
      </c>
      <c r="AL58" s="13" t="s">
        <v>63</v>
      </c>
      <c r="AM58" s="11">
        <v>9025904905</v>
      </c>
      <c r="AN58" s="11" t="s">
        <v>319</v>
      </c>
      <c r="AO58" s="12" t="s">
        <v>66</v>
      </c>
      <c r="AP58" s="11" t="s">
        <v>67</v>
      </c>
      <c r="AQ58" s="11" t="s">
        <v>320</v>
      </c>
      <c r="AR58" s="11">
        <v>1362434</v>
      </c>
      <c r="AS58" s="11" t="s">
        <v>319</v>
      </c>
      <c r="AT58" s="11" t="s">
        <v>69</v>
      </c>
      <c r="BB58" s="18" t="s">
        <v>69</v>
      </c>
    </row>
    <row r="59" spans="1:55" ht="20.100000000000001" customHeight="1">
      <c r="A59" s="11" t="s">
        <v>338</v>
      </c>
      <c r="B59" s="64" t="s">
        <v>338</v>
      </c>
      <c r="C59" s="11" t="s">
        <v>337</v>
      </c>
      <c r="E59" s="11" t="s">
        <v>60</v>
      </c>
      <c r="F59" s="13" t="s">
        <v>74</v>
      </c>
      <c r="G59" s="11" t="s">
        <v>42</v>
      </c>
      <c r="H59" s="11" t="s">
        <v>43</v>
      </c>
      <c r="I59" s="11" t="s">
        <v>87</v>
      </c>
      <c r="K59" s="11" t="s">
        <v>146</v>
      </c>
      <c r="L59" s="11">
        <v>2</v>
      </c>
      <c r="M59" s="11" t="s">
        <v>338</v>
      </c>
      <c r="N59" s="12" t="s">
        <v>61</v>
      </c>
      <c r="O59" s="12">
        <v>2</v>
      </c>
      <c r="P59" s="26">
        <v>27500</v>
      </c>
      <c r="Q59" s="103">
        <v>1</v>
      </c>
      <c r="R59" s="100">
        <f t="shared" si="19"/>
        <v>4400</v>
      </c>
      <c r="S59" s="99">
        <v>0</v>
      </c>
      <c r="T59" s="100">
        <f t="shared" si="14"/>
        <v>0</v>
      </c>
      <c r="U59" s="99">
        <v>0</v>
      </c>
      <c r="V59" s="100">
        <f t="shared" si="16"/>
        <v>0</v>
      </c>
      <c r="W59" s="99">
        <v>0</v>
      </c>
      <c r="X59" s="100">
        <f t="shared" si="17"/>
        <v>0</v>
      </c>
      <c r="Y59" s="100">
        <v>4</v>
      </c>
      <c r="Z59" s="100">
        <v>2</v>
      </c>
      <c r="AA59" s="99">
        <v>2</v>
      </c>
      <c r="AB59" s="100">
        <f t="shared" si="12"/>
        <v>-2</v>
      </c>
      <c r="AC59" s="101">
        <f t="shared" si="18"/>
        <v>0</v>
      </c>
      <c r="AD59" s="60">
        <f t="shared" si="13"/>
        <v>31900</v>
      </c>
      <c r="AE59" s="11" t="s">
        <v>340</v>
      </c>
      <c r="AF59" s="112">
        <v>0</v>
      </c>
      <c r="AG59" s="71" t="s">
        <v>1042</v>
      </c>
      <c r="AH59" s="71" t="s">
        <v>1043</v>
      </c>
      <c r="AI59" s="71" t="s">
        <v>1043</v>
      </c>
      <c r="AJ59" s="71" t="s">
        <v>1043</v>
      </c>
      <c r="AK59" s="21" t="s">
        <v>45</v>
      </c>
      <c r="AL59" s="13" t="s">
        <v>63</v>
      </c>
      <c r="AM59" s="11">
        <v>9058637968</v>
      </c>
      <c r="AN59" s="11" t="s">
        <v>341</v>
      </c>
      <c r="AO59" s="12" t="s">
        <v>66</v>
      </c>
      <c r="AP59" s="11" t="s">
        <v>67</v>
      </c>
      <c r="AQ59" s="11" t="s">
        <v>342</v>
      </c>
      <c r="AR59" s="11">
        <v>1565380</v>
      </c>
      <c r="AS59" s="11" t="s">
        <v>341</v>
      </c>
      <c r="AT59" s="11" t="s">
        <v>69</v>
      </c>
      <c r="BB59" s="11" t="s">
        <v>54</v>
      </c>
    </row>
    <row r="60" spans="1:55" ht="20.100000000000001" customHeight="1">
      <c r="A60" s="11" t="s">
        <v>404</v>
      </c>
      <c r="B60" s="64" t="s">
        <v>404</v>
      </c>
      <c r="C60" s="11" t="s">
        <v>403</v>
      </c>
      <c r="E60" s="11" t="s">
        <v>60</v>
      </c>
      <c r="F60" s="18" t="s">
        <v>204</v>
      </c>
      <c r="G60" s="11" t="s">
        <v>42</v>
      </c>
      <c r="H60" s="11" t="s">
        <v>43</v>
      </c>
      <c r="I60" s="11" t="s">
        <v>179</v>
      </c>
      <c r="J60" s="11" t="s">
        <v>70</v>
      </c>
      <c r="K60" s="11" t="s">
        <v>146</v>
      </c>
      <c r="L60" s="11">
        <v>1</v>
      </c>
      <c r="M60" s="11" t="s">
        <v>404</v>
      </c>
      <c r="N60" s="12" t="s">
        <v>61</v>
      </c>
      <c r="O60" s="12">
        <v>2</v>
      </c>
      <c r="P60" s="26">
        <v>27500</v>
      </c>
      <c r="Q60" s="103">
        <v>1</v>
      </c>
      <c r="R60" s="100">
        <f t="shared" si="19"/>
        <v>4400</v>
      </c>
      <c r="S60" s="99">
        <v>0</v>
      </c>
      <c r="T60" s="100">
        <f t="shared" si="14"/>
        <v>0</v>
      </c>
      <c r="U60" s="99">
        <v>0</v>
      </c>
      <c r="V60" s="100">
        <f t="shared" si="16"/>
        <v>0</v>
      </c>
      <c r="W60" s="99">
        <v>0</v>
      </c>
      <c r="X60" s="100">
        <f t="shared" si="17"/>
        <v>0</v>
      </c>
      <c r="Y60" s="100">
        <v>4</v>
      </c>
      <c r="Z60" s="100">
        <v>2</v>
      </c>
      <c r="AA60" s="99">
        <v>1</v>
      </c>
      <c r="AB60" s="100">
        <f t="shared" si="12"/>
        <v>-3</v>
      </c>
      <c r="AC60" s="101">
        <f t="shared" si="18"/>
        <v>0</v>
      </c>
      <c r="AD60" s="60">
        <f t="shared" si="13"/>
        <v>31900</v>
      </c>
      <c r="AE60" s="11" t="s">
        <v>406</v>
      </c>
      <c r="AF60" s="112">
        <v>0</v>
      </c>
      <c r="AG60" s="71" t="s">
        <v>1042</v>
      </c>
      <c r="AH60" s="95" t="s">
        <v>1046</v>
      </c>
      <c r="AI60" s="95" t="s">
        <v>1047</v>
      </c>
      <c r="AJ60" s="71" t="s">
        <v>1043</v>
      </c>
      <c r="AK60" s="13" t="s">
        <v>63</v>
      </c>
      <c r="AL60" s="13" t="s">
        <v>63</v>
      </c>
      <c r="AM60" s="11">
        <v>8018302742</v>
      </c>
      <c r="AN60" s="11" t="s">
        <v>407</v>
      </c>
      <c r="AO60" s="12" t="s">
        <v>66</v>
      </c>
      <c r="AP60" s="11" t="s">
        <v>207</v>
      </c>
      <c r="AQ60" s="11" t="s">
        <v>408</v>
      </c>
      <c r="AR60" s="11">
        <v>2205380</v>
      </c>
      <c r="AS60" s="11" t="s">
        <v>407</v>
      </c>
      <c r="AT60" s="11" t="s">
        <v>69</v>
      </c>
      <c r="AV60" s="11">
        <v>0</v>
      </c>
      <c r="BB60" s="11" t="s">
        <v>54</v>
      </c>
    </row>
    <row r="61" spans="1:55" ht="20.100000000000001" customHeight="1">
      <c r="A61" s="11" t="s">
        <v>410</v>
      </c>
      <c r="B61" s="64" t="s">
        <v>410</v>
      </c>
      <c r="C61" s="11" t="s">
        <v>409</v>
      </c>
      <c r="E61" s="11" t="s">
        <v>60</v>
      </c>
      <c r="F61" s="12" t="s">
        <v>41</v>
      </c>
      <c r="G61" s="11" t="s">
        <v>42</v>
      </c>
      <c r="H61" s="11" t="s">
        <v>43</v>
      </c>
      <c r="I61" s="11" t="s">
        <v>61</v>
      </c>
      <c r="K61" s="11" t="s">
        <v>146</v>
      </c>
      <c r="L61" s="11">
        <v>2</v>
      </c>
      <c r="M61" s="11" t="s">
        <v>410</v>
      </c>
      <c r="N61" s="12" t="s">
        <v>61</v>
      </c>
      <c r="O61" s="12">
        <v>2</v>
      </c>
      <c r="P61" s="26">
        <v>27500</v>
      </c>
      <c r="Q61" s="103">
        <v>1</v>
      </c>
      <c r="R61" s="100">
        <f t="shared" si="19"/>
        <v>4400</v>
      </c>
      <c r="S61" s="99">
        <v>0</v>
      </c>
      <c r="T61" s="100">
        <f t="shared" si="14"/>
        <v>0</v>
      </c>
      <c r="U61" s="99">
        <v>0</v>
      </c>
      <c r="V61" s="100">
        <f t="shared" si="16"/>
        <v>0</v>
      </c>
      <c r="W61" s="99">
        <v>0</v>
      </c>
      <c r="X61" s="100">
        <f t="shared" si="17"/>
        <v>0</v>
      </c>
      <c r="Y61" s="100">
        <v>4</v>
      </c>
      <c r="Z61" s="100">
        <v>2</v>
      </c>
      <c r="AA61" s="99">
        <v>2</v>
      </c>
      <c r="AB61" s="100">
        <f t="shared" si="12"/>
        <v>-2</v>
      </c>
      <c r="AC61" s="101">
        <f t="shared" si="18"/>
        <v>0</v>
      </c>
      <c r="AD61" s="60">
        <f t="shared" si="13"/>
        <v>31900</v>
      </c>
      <c r="AE61" s="11" t="s">
        <v>413</v>
      </c>
      <c r="AF61" s="112">
        <v>0</v>
      </c>
      <c r="AG61" s="71" t="s">
        <v>1042</v>
      </c>
      <c r="AH61" s="95" t="s">
        <v>1046</v>
      </c>
      <c r="AI61" s="95" t="s">
        <v>1047</v>
      </c>
      <c r="AJ61" s="71" t="s">
        <v>1043</v>
      </c>
      <c r="AK61" s="22" t="s">
        <v>147</v>
      </c>
      <c r="AL61" s="23" t="s">
        <v>88</v>
      </c>
      <c r="AM61" s="11">
        <v>9013160840</v>
      </c>
      <c r="AN61" s="11" t="s">
        <v>414</v>
      </c>
      <c r="AO61" s="11" t="s">
        <v>48</v>
      </c>
      <c r="AT61" s="11" t="s">
        <v>69</v>
      </c>
      <c r="AV61" s="11">
        <v>0</v>
      </c>
      <c r="BB61" s="11" t="s">
        <v>54</v>
      </c>
    </row>
    <row r="62" spans="1:55" ht="20.100000000000001" customHeight="1">
      <c r="A62" s="11" t="s">
        <v>1063</v>
      </c>
      <c r="B62" s="64" t="s">
        <v>416</v>
      </c>
      <c r="C62" s="11" t="s">
        <v>415</v>
      </c>
      <c r="E62" s="11" t="s">
        <v>60</v>
      </c>
      <c r="F62" s="18" t="s">
        <v>204</v>
      </c>
      <c r="G62" s="11" t="s">
        <v>42</v>
      </c>
      <c r="H62" s="11" t="s">
        <v>43</v>
      </c>
      <c r="I62" s="11" t="s">
        <v>157</v>
      </c>
      <c r="J62" s="11" t="s">
        <v>70</v>
      </c>
      <c r="K62" s="11" t="s">
        <v>146</v>
      </c>
      <c r="L62" s="11">
        <v>2</v>
      </c>
      <c r="M62" s="11" t="s">
        <v>1063</v>
      </c>
      <c r="N62" s="12" t="s">
        <v>61</v>
      </c>
      <c r="O62" s="12">
        <v>2</v>
      </c>
      <c r="P62" s="26">
        <v>27500</v>
      </c>
      <c r="Q62" s="103">
        <v>1</v>
      </c>
      <c r="R62" s="100">
        <f t="shared" si="19"/>
        <v>4400</v>
      </c>
      <c r="S62" s="99">
        <v>0</v>
      </c>
      <c r="T62" s="100">
        <f t="shared" si="14"/>
        <v>0</v>
      </c>
      <c r="U62" s="99">
        <v>0</v>
      </c>
      <c r="V62" s="100">
        <f t="shared" si="16"/>
        <v>0</v>
      </c>
      <c r="W62" s="99">
        <v>0</v>
      </c>
      <c r="X62" s="100">
        <f t="shared" si="17"/>
        <v>0</v>
      </c>
      <c r="Y62" s="100">
        <v>4</v>
      </c>
      <c r="Z62" s="100">
        <v>2</v>
      </c>
      <c r="AA62" s="99">
        <v>2</v>
      </c>
      <c r="AB62" s="100">
        <f t="shared" si="12"/>
        <v>-2</v>
      </c>
      <c r="AC62" s="101">
        <f t="shared" si="18"/>
        <v>0</v>
      </c>
      <c r="AD62" s="60">
        <f t="shared" si="13"/>
        <v>31900</v>
      </c>
      <c r="AE62" s="11" t="s">
        <v>417</v>
      </c>
      <c r="AF62" s="112">
        <v>0</v>
      </c>
      <c r="AG62" s="71" t="s">
        <v>1042</v>
      </c>
      <c r="AH62" s="71" t="s">
        <v>1043</v>
      </c>
      <c r="AI62" s="71" t="s">
        <v>1043</v>
      </c>
      <c r="AJ62" s="71" t="s">
        <v>1043</v>
      </c>
      <c r="AK62" s="13" t="s">
        <v>63</v>
      </c>
      <c r="AL62" s="13" t="s">
        <v>63</v>
      </c>
      <c r="AM62" s="11">
        <v>9043017425</v>
      </c>
      <c r="AN62" s="11" t="s">
        <v>418</v>
      </c>
      <c r="AO62" s="12" t="s">
        <v>66</v>
      </c>
      <c r="AP62" s="11" t="s">
        <v>79</v>
      </c>
      <c r="AQ62" s="11" t="s">
        <v>419</v>
      </c>
      <c r="AR62" s="11">
        <v>1134463</v>
      </c>
      <c r="AS62" s="11" t="s">
        <v>418</v>
      </c>
      <c r="AT62" s="11" t="s">
        <v>69</v>
      </c>
      <c r="BB62" s="11" t="s">
        <v>54</v>
      </c>
    </row>
    <row r="63" spans="1:55" ht="20.100000000000001" customHeight="1">
      <c r="A63" s="11" t="s">
        <v>470</v>
      </c>
      <c r="B63" s="64" t="s">
        <v>470</v>
      </c>
      <c r="C63" s="11" t="s">
        <v>469</v>
      </c>
      <c r="E63" s="11" t="s">
        <v>60</v>
      </c>
      <c r="F63" s="12" t="s">
        <v>41</v>
      </c>
      <c r="G63" s="11" t="s">
        <v>42</v>
      </c>
      <c r="H63" s="11" t="s">
        <v>43</v>
      </c>
      <c r="I63" s="11" t="s">
        <v>61</v>
      </c>
      <c r="K63" s="11" t="s">
        <v>146</v>
      </c>
      <c r="L63" s="11">
        <v>2</v>
      </c>
      <c r="M63" s="11" t="s">
        <v>470</v>
      </c>
      <c r="N63" s="12" t="s">
        <v>61</v>
      </c>
      <c r="O63" s="12">
        <v>2</v>
      </c>
      <c r="P63" s="26">
        <v>27500</v>
      </c>
      <c r="Q63" s="103">
        <v>1</v>
      </c>
      <c r="R63" s="100">
        <f t="shared" si="19"/>
        <v>4400</v>
      </c>
      <c r="S63" s="99">
        <v>0</v>
      </c>
      <c r="T63" s="100">
        <f t="shared" si="14"/>
        <v>0</v>
      </c>
      <c r="U63" s="99">
        <v>0</v>
      </c>
      <c r="V63" s="100">
        <f t="shared" si="16"/>
        <v>0</v>
      </c>
      <c r="W63" s="99">
        <v>0</v>
      </c>
      <c r="X63" s="100">
        <f t="shared" si="17"/>
        <v>0</v>
      </c>
      <c r="Y63" s="100">
        <v>4</v>
      </c>
      <c r="Z63" s="100">
        <v>2</v>
      </c>
      <c r="AA63" s="99">
        <v>1</v>
      </c>
      <c r="AB63" s="100">
        <f t="shared" si="12"/>
        <v>-3</v>
      </c>
      <c r="AC63" s="101">
        <f t="shared" si="18"/>
        <v>0</v>
      </c>
      <c r="AD63" s="60">
        <f t="shared" si="13"/>
        <v>31900</v>
      </c>
      <c r="AE63" s="11" t="s">
        <v>473</v>
      </c>
      <c r="AF63" s="112">
        <v>0</v>
      </c>
      <c r="AG63" s="71" t="s">
        <v>1042</v>
      </c>
      <c r="AH63" s="95" t="s">
        <v>1046</v>
      </c>
      <c r="AI63" s="95" t="s">
        <v>1047</v>
      </c>
      <c r="AJ63" s="71" t="s">
        <v>1043</v>
      </c>
      <c r="AK63" s="23" t="s">
        <v>88</v>
      </c>
      <c r="AL63" s="13" t="s">
        <v>63</v>
      </c>
      <c r="AM63" s="11">
        <v>8039909791</v>
      </c>
      <c r="AN63" s="11" t="s">
        <v>474</v>
      </c>
      <c r="AO63" s="11" t="s">
        <v>48</v>
      </c>
      <c r="AT63" s="11" t="s">
        <v>69</v>
      </c>
      <c r="AV63" s="11">
        <v>0</v>
      </c>
      <c r="BB63" s="18" t="s">
        <v>69</v>
      </c>
    </row>
    <row r="64" spans="1:55" ht="20.100000000000001" customHeight="1">
      <c r="A64" s="11" t="s">
        <v>476</v>
      </c>
      <c r="B64" s="64" t="s">
        <v>476</v>
      </c>
      <c r="C64" s="11" t="s">
        <v>475</v>
      </c>
      <c r="E64" s="11" t="s">
        <v>60</v>
      </c>
      <c r="F64" s="12" t="s">
        <v>41</v>
      </c>
      <c r="G64" s="11" t="s">
        <v>42</v>
      </c>
      <c r="H64" s="11" t="s">
        <v>43</v>
      </c>
      <c r="I64" s="11" t="s">
        <v>61</v>
      </c>
      <c r="J64" s="11" t="s">
        <v>70</v>
      </c>
      <c r="L64" s="11">
        <v>2</v>
      </c>
      <c r="M64" s="11" t="s">
        <v>476</v>
      </c>
      <c r="N64" s="12" t="s">
        <v>61</v>
      </c>
      <c r="O64" s="12">
        <v>2</v>
      </c>
      <c r="P64" s="26">
        <v>27500</v>
      </c>
      <c r="Q64" s="99">
        <v>0</v>
      </c>
      <c r="R64" s="100">
        <f t="shared" si="19"/>
        <v>0</v>
      </c>
      <c r="S64" s="99">
        <v>0</v>
      </c>
      <c r="T64" s="100">
        <f t="shared" si="14"/>
        <v>0</v>
      </c>
      <c r="U64" s="99">
        <v>0</v>
      </c>
      <c r="V64" s="100">
        <f t="shared" si="16"/>
        <v>0</v>
      </c>
      <c r="W64" s="99">
        <v>0</v>
      </c>
      <c r="X64" s="100">
        <f t="shared" si="17"/>
        <v>0</v>
      </c>
      <c r="Y64" s="100">
        <v>4</v>
      </c>
      <c r="Z64" s="100">
        <v>2</v>
      </c>
      <c r="AA64" s="99">
        <v>2</v>
      </c>
      <c r="AB64" s="100">
        <f t="shared" si="12"/>
        <v>-2</v>
      </c>
      <c r="AC64" s="101">
        <f t="shared" si="18"/>
        <v>0</v>
      </c>
      <c r="AD64" s="60">
        <f t="shared" si="13"/>
        <v>27500</v>
      </c>
      <c r="AE64" s="11" t="s">
        <v>479</v>
      </c>
      <c r="AF64" s="111">
        <v>0</v>
      </c>
      <c r="AG64" s="71" t="s">
        <v>1042</v>
      </c>
      <c r="AH64" s="71" t="s">
        <v>1043</v>
      </c>
      <c r="AI64" s="71" t="s">
        <v>1043</v>
      </c>
      <c r="AJ64" s="95" t="s">
        <v>1044</v>
      </c>
      <c r="AK64" s="23" t="s">
        <v>88</v>
      </c>
      <c r="AL64" s="23" t="s">
        <v>88</v>
      </c>
      <c r="AM64" s="11">
        <v>8036885044</v>
      </c>
      <c r="AN64" s="11" t="s">
        <v>480</v>
      </c>
      <c r="AO64" s="11" t="s">
        <v>48</v>
      </c>
      <c r="AT64" s="12" t="s">
        <v>49</v>
      </c>
      <c r="AU64" s="11" t="s">
        <v>481</v>
      </c>
      <c r="AV64" s="11">
        <v>0</v>
      </c>
      <c r="AW64" s="11">
        <v>10</v>
      </c>
      <c r="AX64" s="11" t="s">
        <v>482</v>
      </c>
      <c r="AY64" s="11" t="s">
        <v>483</v>
      </c>
      <c r="AZ64" s="11" t="s">
        <v>484</v>
      </c>
      <c r="BB64" s="11" t="s">
        <v>54</v>
      </c>
    </row>
    <row r="65" spans="1:55" ht="20.100000000000001" customHeight="1">
      <c r="A65" s="11" t="s">
        <v>509</v>
      </c>
      <c r="B65" s="64" t="s">
        <v>509</v>
      </c>
      <c r="C65" s="11" t="s">
        <v>508</v>
      </c>
      <c r="E65" s="11" t="s">
        <v>60</v>
      </c>
      <c r="F65" s="12" t="s">
        <v>41</v>
      </c>
      <c r="G65" s="11" t="s">
        <v>42</v>
      </c>
      <c r="H65" s="11" t="s">
        <v>43</v>
      </c>
      <c r="I65" s="11" t="s">
        <v>157</v>
      </c>
      <c r="J65" s="11" t="s">
        <v>70</v>
      </c>
      <c r="L65" s="11">
        <v>2</v>
      </c>
      <c r="M65" s="11" t="s">
        <v>509</v>
      </c>
      <c r="N65" s="12" t="s">
        <v>61</v>
      </c>
      <c r="O65" s="12">
        <v>2</v>
      </c>
      <c r="P65" s="26">
        <v>27500</v>
      </c>
      <c r="Q65" s="99">
        <v>0</v>
      </c>
      <c r="R65" s="100">
        <f t="shared" si="19"/>
        <v>0</v>
      </c>
      <c r="S65" s="99">
        <v>0</v>
      </c>
      <c r="T65" s="100">
        <f t="shared" si="14"/>
        <v>0</v>
      </c>
      <c r="U65" s="99">
        <v>0</v>
      </c>
      <c r="V65" s="100">
        <f t="shared" si="16"/>
        <v>0</v>
      </c>
      <c r="W65" s="99">
        <v>0</v>
      </c>
      <c r="X65" s="100">
        <f t="shared" si="17"/>
        <v>0</v>
      </c>
      <c r="Y65" s="100">
        <v>4</v>
      </c>
      <c r="Z65" s="100">
        <v>2</v>
      </c>
      <c r="AA65" s="99">
        <v>2</v>
      </c>
      <c r="AB65" s="100">
        <f t="shared" si="12"/>
        <v>-2</v>
      </c>
      <c r="AC65" s="101">
        <f t="shared" si="18"/>
        <v>0</v>
      </c>
      <c r="AD65" s="60">
        <f t="shared" si="13"/>
        <v>27500</v>
      </c>
      <c r="AE65" s="11" t="s">
        <v>512</v>
      </c>
      <c r="AF65" s="112">
        <v>0</v>
      </c>
      <c r="AG65" s="71" t="s">
        <v>1042</v>
      </c>
      <c r="AH65" s="71" t="s">
        <v>1043</v>
      </c>
      <c r="AI65" s="71" t="s">
        <v>1043</v>
      </c>
      <c r="AJ65" s="95" t="s">
        <v>1044</v>
      </c>
      <c r="AK65" s="13" t="s">
        <v>63</v>
      </c>
      <c r="AL65" s="13" t="s">
        <v>63</v>
      </c>
      <c r="AM65" s="11">
        <v>8097399486</v>
      </c>
      <c r="AN65" s="11" t="s">
        <v>513</v>
      </c>
      <c r="AO65" s="12" t="s">
        <v>66</v>
      </c>
      <c r="AP65" s="11" t="s">
        <v>79</v>
      </c>
      <c r="AQ65" s="11" t="s">
        <v>514</v>
      </c>
      <c r="AR65" s="11">
        <v>106975</v>
      </c>
      <c r="AS65" s="11" t="s">
        <v>513</v>
      </c>
      <c r="AT65" s="12" t="s">
        <v>49</v>
      </c>
      <c r="AU65" s="11" t="s">
        <v>515</v>
      </c>
      <c r="AV65" s="11">
        <v>0</v>
      </c>
      <c r="AW65" s="11">
        <v>60</v>
      </c>
      <c r="AX65" s="11" t="s">
        <v>516</v>
      </c>
      <c r="AY65" s="11" t="s">
        <v>517</v>
      </c>
      <c r="AZ65" s="11" t="s">
        <v>512</v>
      </c>
      <c r="BB65" s="11" t="s">
        <v>54</v>
      </c>
    </row>
    <row r="66" spans="1:55" ht="20.100000000000001" customHeight="1">
      <c r="A66" s="11" t="s">
        <v>519</v>
      </c>
      <c r="B66" s="64" t="s">
        <v>519</v>
      </c>
      <c r="C66" s="11" t="s">
        <v>518</v>
      </c>
      <c r="E66" s="12" t="s">
        <v>40</v>
      </c>
      <c r="F66" s="18" t="s">
        <v>204</v>
      </c>
      <c r="G66" s="11" t="s">
        <v>42</v>
      </c>
      <c r="H66" s="11" t="s">
        <v>43</v>
      </c>
      <c r="I66" s="11" t="s">
        <v>61</v>
      </c>
      <c r="J66" s="11" t="s">
        <v>70</v>
      </c>
      <c r="K66" s="11" t="s">
        <v>146</v>
      </c>
      <c r="L66" s="11">
        <v>2</v>
      </c>
      <c r="M66" s="11" t="s">
        <v>519</v>
      </c>
      <c r="N66" s="12" t="s">
        <v>61</v>
      </c>
      <c r="O66" s="12">
        <v>2</v>
      </c>
      <c r="P66" s="26">
        <v>27500</v>
      </c>
      <c r="Q66" s="103">
        <v>1</v>
      </c>
      <c r="R66" s="100">
        <f t="shared" si="19"/>
        <v>4400</v>
      </c>
      <c r="S66" s="99">
        <v>0</v>
      </c>
      <c r="T66" s="100">
        <f t="shared" si="14"/>
        <v>0</v>
      </c>
      <c r="U66" s="99">
        <v>0</v>
      </c>
      <c r="V66" s="100">
        <f t="shared" si="16"/>
        <v>0</v>
      </c>
      <c r="W66" s="99">
        <v>0</v>
      </c>
      <c r="X66" s="100">
        <f t="shared" si="17"/>
        <v>0</v>
      </c>
      <c r="Y66" s="100">
        <v>4</v>
      </c>
      <c r="Z66" s="100">
        <v>2</v>
      </c>
      <c r="AA66" s="99">
        <v>2</v>
      </c>
      <c r="AB66" s="100">
        <f t="shared" si="12"/>
        <v>-2</v>
      </c>
      <c r="AC66" s="101">
        <f t="shared" si="18"/>
        <v>0</v>
      </c>
      <c r="AD66" s="60">
        <f t="shared" si="13"/>
        <v>31900</v>
      </c>
      <c r="AE66" s="11" t="s">
        <v>522</v>
      </c>
      <c r="AF66" s="112">
        <v>0</v>
      </c>
      <c r="AG66" s="93" t="s">
        <v>1045</v>
      </c>
      <c r="AH66" s="71" t="s">
        <v>1043</v>
      </c>
      <c r="AI66" s="71" t="s">
        <v>1043</v>
      </c>
      <c r="AJ66" s="95" t="s">
        <v>1044</v>
      </c>
      <c r="AK66" s="12" t="s">
        <v>76</v>
      </c>
      <c r="AL66" s="12" t="s">
        <v>76</v>
      </c>
      <c r="AM66" s="11">
        <v>9082010387</v>
      </c>
      <c r="AN66" s="11" t="s">
        <v>523</v>
      </c>
      <c r="AO66" s="12" t="s">
        <v>66</v>
      </c>
      <c r="AP66" s="11" t="s">
        <v>217</v>
      </c>
      <c r="AQ66" s="11" t="s">
        <v>524</v>
      </c>
      <c r="AR66" s="11">
        <v>6786759</v>
      </c>
      <c r="AS66" s="11" t="s">
        <v>525</v>
      </c>
      <c r="AT66" s="11" t="s">
        <v>69</v>
      </c>
      <c r="AV66" s="11">
        <v>0</v>
      </c>
      <c r="BB66" s="11" t="s">
        <v>54</v>
      </c>
    </row>
    <row r="67" spans="1:55" ht="20.100000000000001" customHeight="1">
      <c r="A67" s="11" t="s">
        <v>546</v>
      </c>
      <c r="B67" s="64" t="s">
        <v>1064</v>
      </c>
      <c r="C67" s="11" t="s">
        <v>545</v>
      </c>
      <c r="D67" s="14" t="s">
        <v>548</v>
      </c>
      <c r="E67" s="12" t="s">
        <v>40</v>
      </c>
      <c r="F67" s="13" t="s">
        <v>74</v>
      </c>
      <c r="G67" s="11" t="s">
        <v>42</v>
      </c>
      <c r="H67" s="11" t="s">
        <v>43</v>
      </c>
      <c r="I67" s="11" t="s">
        <v>61</v>
      </c>
      <c r="J67" s="11" t="s">
        <v>70</v>
      </c>
      <c r="L67" s="11">
        <v>2</v>
      </c>
      <c r="M67" s="11" t="s">
        <v>546</v>
      </c>
      <c r="N67" s="12" t="s">
        <v>61</v>
      </c>
      <c r="O67" s="12">
        <v>2</v>
      </c>
      <c r="P67" s="26">
        <v>27500</v>
      </c>
      <c r="Q67" s="99">
        <v>0</v>
      </c>
      <c r="R67" s="100">
        <f t="shared" si="19"/>
        <v>0</v>
      </c>
      <c r="S67" s="99">
        <v>0</v>
      </c>
      <c r="T67" s="100">
        <f t="shared" si="14"/>
        <v>0</v>
      </c>
      <c r="U67" s="99">
        <v>0</v>
      </c>
      <c r="V67" s="100">
        <f t="shared" si="16"/>
        <v>0</v>
      </c>
      <c r="W67" s="99">
        <v>0</v>
      </c>
      <c r="X67" s="100">
        <f t="shared" si="17"/>
        <v>0</v>
      </c>
      <c r="Y67" s="100">
        <v>4</v>
      </c>
      <c r="Z67" s="100">
        <v>2</v>
      </c>
      <c r="AA67" s="99">
        <v>1</v>
      </c>
      <c r="AB67" s="100">
        <f t="shared" ref="AB67:AB98" si="20">AA67-Y67</f>
        <v>-3</v>
      </c>
      <c r="AC67" s="101">
        <f t="shared" si="18"/>
        <v>0</v>
      </c>
      <c r="AD67" s="60">
        <f t="shared" ref="AD67:AD98" si="21">P67+R67+T67+V67+X67+AC67</f>
        <v>27500</v>
      </c>
      <c r="AE67" s="11" t="s">
        <v>549</v>
      </c>
      <c r="AF67" s="112">
        <v>0</v>
      </c>
      <c r="AG67" s="71" t="s">
        <v>1042</v>
      </c>
      <c r="AH67" s="71" t="s">
        <v>1043</v>
      </c>
      <c r="AI67" s="71" t="s">
        <v>1043</v>
      </c>
      <c r="AJ67" s="95" t="s">
        <v>1044</v>
      </c>
      <c r="AK67" s="12" t="s">
        <v>76</v>
      </c>
      <c r="AL67" s="13" t="s">
        <v>63</v>
      </c>
      <c r="AM67" s="11">
        <v>9029123825</v>
      </c>
      <c r="AN67" s="11" t="s">
        <v>550</v>
      </c>
      <c r="AO67" s="11" t="s">
        <v>48</v>
      </c>
      <c r="AT67" s="11" t="s">
        <v>69</v>
      </c>
      <c r="BB67" s="18" t="s">
        <v>69</v>
      </c>
    </row>
    <row r="68" spans="1:55" ht="20.100000000000001" customHeight="1">
      <c r="A68" s="11" t="s">
        <v>552</v>
      </c>
      <c r="B68" s="64" t="s">
        <v>552</v>
      </c>
      <c r="C68" s="11" t="s">
        <v>551</v>
      </c>
      <c r="E68" s="11" t="s">
        <v>60</v>
      </c>
      <c r="F68" s="18" t="s">
        <v>204</v>
      </c>
      <c r="G68" s="11" t="s">
        <v>42</v>
      </c>
      <c r="H68" s="12" t="s">
        <v>294</v>
      </c>
      <c r="I68" s="11" t="s">
        <v>87</v>
      </c>
      <c r="J68" s="11" t="s">
        <v>70</v>
      </c>
      <c r="L68" s="11">
        <v>2</v>
      </c>
      <c r="M68" s="11" t="s">
        <v>552</v>
      </c>
      <c r="N68" s="12" t="s">
        <v>61</v>
      </c>
      <c r="O68" s="12">
        <v>2</v>
      </c>
      <c r="P68" s="26">
        <v>27500</v>
      </c>
      <c r="Q68" s="99">
        <v>0</v>
      </c>
      <c r="R68" s="100">
        <f t="shared" si="19"/>
        <v>0</v>
      </c>
      <c r="S68" s="99">
        <v>0</v>
      </c>
      <c r="T68" s="100">
        <f t="shared" si="14"/>
        <v>0</v>
      </c>
      <c r="U68" s="99">
        <v>0</v>
      </c>
      <c r="V68" s="100">
        <f t="shared" si="16"/>
        <v>0</v>
      </c>
      <c r="W68" s="99">
        <v>0</v>
      </c>
      <c r="X68" s="100">
        <f t="shared" si="17"/>
        <v>0</v>
      </c>
      <c r="Y68" s="100">
        <v>4</v>
      </c>
      <c r="Z68" s="100">
        <v>2</v>
      </c>
      <c r="AA68" s="99">
        <v>2</v>
      </c>
      <c r="AB68" s="100">
        <f t="shared" si="20"/>
        <v>-2</v>
      </c>
      <c r="AC68" s="101">
        <f t="shared" si="18"/>
        <v>0</v>
      </c>
      <c r="AD68" s="60">
        <f t="shared" si="21"/>
        <v>27500</v>
      </c>
      <c r="AE68" s="11" t="s">
        <v>555</v>
      </c>
      <c r="AF68" s="112">
        <v>0</v>
      </c>
      <c r="AG68" s="71" t="s">
        <v>1042</v>
      </c>
      <c r="AH68" s="71" t="s">
        <v>1043</v>
      </c>
      <c r="AI68" s="71" t="s">
        <v>1043</v>
      </c>
      <c r="AJ68" s="95" t="s">
        <v>1044</v>
      </c>
      <c r="AK68" s="12" t="s">
        <v>76</v>
      </c>
      <c r="AL68" s="12" t="s">
        <v>76</v>
      </c>
      <c r="AM68" s="11">
        <v>7064516183</v>
      </c>
      <c r="AN68" s="11" t="s">
        <v>556</v>
      </c>
      <c r="AO68" s="11" t="s">
        <v>48</v>
      </c>
      <c r="AT68" s="12" t="s">
        <v>49</v>
      </c>
      <c r="AU68" s="11" t="s">
        <v>557</v>
      </c>
      <c r="AW68" s="11">
        <v>20</v>
      </c>
      <c r="AX68" s="11">
        <v>6360822</v>
      </c>
      <c r="AY68" s="11" t="s">
        <v>558</v>
      </c>
      <c r="AZ68" s="11" t="s">
        <v>559</v>
      </c>
      <c r="BB68" s="11" t="s">
        <v>54</v>
      </c>
    </row>
    <row r="69" spans="1:55" ht="20.100000000000001" customHeight="1">
      <c r="A69" s="11" t="s">
        <v>598</v>
      </c>
      <c r="B69" s="64" t="s">
        <v>598</v>
      </c>
      <c r="C69" s="11" t="s">
        <v>597</v>
      </c>
      <c r="D69" s="14" t="s">
        <v>601</v>
      </c>
      <c r="E69" s="11" t="s">
        <v>60</v>
      </c>
      <c r="F69" s="18" t="s">
        <v>204</v>
      </c>
      <c r="G69" s="11" t="s">
        <v>42</v>
      </c>
      <c r="H69" s="11" t="s">
        <v>43</v>
      </c>
      <c r="I69" s="11" t="s">
        <v>61</v>
      </c>
      <c r="J69" s="11" t="s">
        <v>70</v>
      </c>
      <c r="L69" s="11">
        <v>2</v>
      </c>
      <c r="M69" s="11" t="s">
        <v>598</v>
      </c>
      <c r="N69" s="12" t="s">
        <v>61</v>
      </c>
      <c r="O69" s="12">
        <v>2</v>
      </c>
      <c r="P69" s="26">
        <v>27500</v>
      </c>
      <c r="Q69" s="103">
        <v>1</v>
      </c>
      <c r="R69" s="100">
        <f t="shared" si="19"/>
        <v>4400</v>
      </c>
      <c r="S69" s="99">
        <v>0</v>
      </c>
      <c r="T69" s="100">
        <f t="shared" si="14"/>
        <v>0</v>
      </c>
      <c r="U69" s="99">
        <v>0</v>
      </c>
      <c r="V69" s="100">
        <f t="shared" si="16"/>
        <v>0</v>
      </c>
      <c r="W69" s="99">
        <v>0</v>
      </c>
      <c r="X69" s="100">
        <f t="shared" si="17"/>
        <v>0</v>
      </c>
      <c r="Y69" s="100">
        <v>4</v>
      </c>
      <c r="Z69" s="100">
        <v>2</v>
      </c>
      <c r="AA69" s="99">
        <v>2</v>
      </c>
      <c r="AB69" s="100">
        <f t="shared" si="20"/>
        <v>-2</v>
      </c>
      <c r="AC69" s="101">
        <f t="shared" si="18"/>
        <v>0</v>
      </c>
      <c r="AD69" s="60">
        <f t="shared" si="21"/>
        <v>31900</v>
      </c>
      <c r="AE69" s="11" t="s">
        <v>602</v>
      </c>
      <c r="AF69" s="112">
        <v>0</v>
      </c>
      <c r="AG69" s="71" t="s">
        <v>1042</v>
      </c>
      <c r="AH69" s="71" t="s">
        <v>1043</v>
      </c>
      <c r="AI69" s="71" t="s">
        <v>1043</v>
      </c>
      <c r="AJ69" s="71" t="s">
        <v>1043</v>
      </c>
      <c r="AK69" s="23" t="s">
        <v>88</v>
      </c>
      <c r="AL69" s="13" t="s">
        <v>63</v>
      </c>
      <c r="AM69" s="11">
        <v>9084705274</v>
      </c>
      <c r="AN69" s="11" t="s">
        <v>603</v>
      </c>
      <c r="AO69" s="12" t="s">
        <v>66</v>
      </c>
      <c r="AP69" s="11" t="s">
        <v>79</v>
      </c>
      <c r="AQ69" s="11" t="s">
        <v>604</v>
      </c>
      <c r="AR69" s="11">
        <v>4507689</v>
      </c>
      <c r="AS69" s="11" t="s">
        <v>603</v>
      </c>
      <c r="AT69" s="12" t="s">
        <v>49</v>
      </c>
      <c r="AU69" s="11" t="s">
        <v>605</v>
      </c>
      <c r="AV69" s="11">
        <v>0</v>
      </c>
      <c r="AW69" s="11">
        <v>20</v>
      </c>
      <c r="AX69" s="11">
        <v>4640841</v>
      </c>
      <c r="AY69" s="11" t="s">
        <v>606</v>
      </c>
      <c r="AZ69" s="11" t="s">
        <v>602</v>
      </c>
      <c r="BB69" s="11" t="s">
        <v>54</v>
      </c>
    </row>
    <row r="70" spans="1:55" ht="20.100000000000001" customHeight="1">
      <c r="A70" s="11" t="s">
        <v>631</v>
      </c>
      <c r="B70" s="64" t="s">
        <v>631</v>
      </c>
      <c r="C70" s="11" t="s">
        <v>630</v>
      </c>
      <c r="E70" s="11" t="s">
        <v>60</v>
      </c>
      <c r="F70" s="12" t="s">
        <v>41</v>
      </c>
      <c r="G70" s="11" t="s">
        <v>42</v>
      </c>
      <c r="H70" s="11" t="s">
        <v>43</v>
      </c>
      <c r="I70" s="11" t="s">
        <v>87</v>
      </c>
      <c r="J70" s="11" t="s">
        <v>70</v>
      </c>
      <c r="K70" s="11" t="s">
        <v>62</v>
      </c>
      <c r="L70" s="11">
        <v>1</v>
      </c>
      <c r="M70" s="11" t="s">
        <v>631</v>
      </c>
      <c r="N70" s="12" t="s">
        <v>61</v>
      </c>
      <c r="O70" s="12">
        <v>2</v>
      </c>
      <c r="P70" s="26">
        <v>27500</v>
      </c>
      <c r="Q70" s="103">
        <v>1</v>
      </c>
      <c r="R70" s="100">
        <f t="shared" si="19"/>
        <v>4400</v>
      </c>
      <c r="S70" s="99">
        <v>0</v>
      </c>
      <c r="T70" s="100">
        <f t="shared" si="14"/>
        <v>0</v>
      </c>
      <c r="U70" s="99">
        <v>0</v>
      </c>
      <c r="V70" s="100">
        <f t="shared" si="16"/>
        <v>0</v>
      </c>
      <c r="W70" s="99">
        <v>0</v>
      </c>
      <c r="X70" s="100">
        <f t="shared" si="17"/>
        <v>0</v>
      </c>
      <c r="Y70" s="100">
        <v>4</v>
      </c>
      <c r="Z70" s="100">
        <v>2</v>
      </c>
      <c r="AA70" s="99">
        <v>2</v>
      </c>
      <c r="AB70" s="100">
        <f t="shared" si="20"/>
        <v>-2</v>
      </c>
      <c r="AC70" s="101">
        <f t="shared" si="18"/>
        <v>0</v>
      </c>
      <c r="AD70" s="60">
        <f t="shared" si="21"/>
        <v>31900</v>
      </c>
      <c r="AE70" s="11" t="s">
        <v>633</v>
      </c>
      <c r="AF70" s="112">
        <v>0</v>
      </c>
      <c r="AG70" s="71" t="s">
        <v>1042</v>
      </c>
      <c r="AH70" s="71" t="s">
        <v>1043</v>
      </c>
      <c r="AI70" s="71" t="s">
        <v>1043</v>
      </c>
      <c r="AJ70" s="71" t="s">
        <v>1043</v>
      </c>
      <c r="AK70" s="12" t="s">
        <v>76</v>
      </c>
      <c r="AL70" s="12" t="s">
        <v>76</v>
      </c>
      <c r="AM70" s="11">
        <v>9054298970</v>
      </c>
      <c r="AN70" s="11" t="s">
        <v>634</v>
      </c>
      <c r="AO70" s="12" t="s">
        <v>66</v>
      </c>
      <c r="AP70" s="11" t="s">
        <v>207</v>
      </c>
      <c r="AQ70" s="11" t="s">
        <v>624</v>
      </c>
      <c r="AR70" s="11">
        <v>1353830</v>
      </c>
      <c r="AS70" s="11" t="s">
        <v>635</v>
      </c>
      <c r="AT70" s="11" t="s">
        <v>69</v>
      </c>
      <c r="BB70" s="11" t="s">
        <v>54</v>
      </c>
    </row>
    <row r="71" spans="1:55" ht="20.100000000000001" customHeight="1">
      <c r="A71" s="11" t="s">
        <v>677</v>
      </c>
      <c r="B71" s="64" t="s">
        <v>677</v>
      </c>
      <c r="C71" s="11" t="s">
        <v>676</v>
      </c>
      <c r="E71" s="11" t="s">
        <v>60</v>
      </c>
      <c r="F71" s="18" t="s">
        <v>204</v>
      </c>
      <c r="G71" s="11" t="s">
        <v>42</v>
      </c>
      <c r="H71" s="11" t="s">
        <v>43</v>
      </c>
      <c r="I71" s="11" t="s">
        <v>61</v>
      </c>
      <c r="K71" s="11" t="s">
        <v>146</v>
      </c>
      <c r="L71" s="11">
        <v>2</v>
      </c>
      <c r="M71" s="11" t="s">
        <v>677</v>
      </c>
      <c r="N71" s="12" t="s">
        <v>61</v>
      </c>
      <c r="O71" s="12">
        <v>2</v>
      </c>
      <c r="P71" s="26">
        <v>27500</v>
      </c>
      <c r="Q71" s="103">
        <v>1</v>
      </c>
      <c r="R71" s="100">
        <f t="shared" si="19"/>
        <v>4400</v>
      </c>
      <c r="S71" s="99">
        <v>0</v>
      </c>
      <c r="T71" s="100">
        <f t="shared" si="14"/>
        <v>0</v>
      </c>
      <c r="U71" s="99">
        <v>0</v>
      </c>
      <c r="V71" s="100">
        <f t="shared" si="16"/>
        <v>0</v>
      </c>
      <c r="W71" s="99">
        <v>0</v>
      </c>
      <c r="X71" s="100">
        <f t="shared" si="17"/>
        <v>0</v>
      </c>
      <c r="Y71" s="100">
        <v>4</v>
      </c>
      <c r="Z71" s="100">
        <v>2</v>
      </c>
      <c r="AA71" s="99">
        <v>2</v>
      </c>
      <c r="AB71" s="100">
        <f t="shared" si="20"/>
        <v>-2</v>
      </c>
      <c r="AC71" s="101">
        <f t="shared" si="18"/>
        <v>0</v>
      </c>
      <c r="AD71" s="60">
        <f t="shared" si="21"/>
        <v>31900</v>
      </c>
      <c r="AE71" s="11" t="s">
        <v>679</v>
      </c>
      <c r="AF71" s="111">
        <v>0</v>
      </c>
      <c r="AG71" s="71" t="s">
        <v>1042</v>
      </c>
      <c r="AH71" s="71" t="s">
        <v>1043</v>
      </c>
      <c r="AI71" s="71" t="s">
        <v>1043</v>
      </c>
      <c r="AJ71" s="95" t="s">
        <v>1044</v>
      </c>
      <c r="AK71" s="13" t="s">
        <v>63</v>
      </c>
      <c r="AL71" s="13" t="s">
        <v>63</v>
      </c>
      <c r="AM71" s="11">
        <v>8042176898</v>
      </c>
      <c r="AN71" s="11" t="s">
        <v>680</v>
      </c>
      <c r="AO71" s="11" t="s">
        <v>48</v>
      </c>
      <c r="AT71" s="11" t="s">
        <v>69</v>
      </c>
      <c r="BB71" s="11" t="s">
        <v>54</v>
      </c>
    </row>
    <row r="72" spans="1:55" ht="20.100000000000001" customHeight="1">
      <c r="A72" s="11" t="s">
        <v>741</v>
      </c>
      <c r="B72" s="64" t="s">
        <v>741</v>
      </c>
      <c r="C72" s="11" t="s">
        <v>740</v>
      </c>
      <c r="E72" s="11" t="s">
        <v>60</v>
      </c>
      <c r="F72" s="12" t="s">
        <v>41</v>
      </c>
      <c r="G72" s="11" t="s">
        <v>42</v>
      </c>
      <c r="H72" s="11" t="s">
        <v>43</v>
      </c>
      <c r="I72" s="11" t="s">
        <v>61</v>
      </c>
      <c r="J72" s="11" t="s">
        <v>70</v>
      </c>
      <c r="K72" s="11" t="s">
        <v>146</v>
      </c>
      <c r="L72" s="11">
        <v>2</v>
      </c>
      <c r="M72" s="11" t="s">
        <v>741</v>
      </c>
      <c r="N72" s="12" t="s">
        <v>61</v>
      </c>
      <c r="O72" s="12">
        <v>2</v>
      </c>
      <c r="P72" s="26">
        <v>27500</v>
      </c>
      <c r="Q72" s="103">
        <v>1</v>
      </c>
      <c r="R72" s="100">
        <f t="shared" si="19"/>
        <v>4400</v>
      </c>
      <c r="S72" s="99">
        <v>0</v>
      </c>
      <c r="T72" s="100">
        <f t="shared" ref="T72:T103" si="22">S72*550*O72</f>
        <v>0</v>
      </c>
      <c r="U72" s="99">
        <v>0</v>
      </c>
      <c r="V72" s="100">
        <f t="shared" si="16"/>
        <v>0</v>
      </c>
      <c r="W72" s="99">
        <v>0</v>
      </c>
      <c r="X72" s="100">
        <f t="shared" si="17"/>
        <v>0</v>
      </c>
      <c r="Y72" s="100">
        <v>4</v>
      </c>
      <c r="Z72" s="100">
        <v>2</v>
      </c>
      <c r="AA72" s="99">
        <v>2</v>
      </c>
      <c r="AB72" s="100">
        <f t="shared" si="20"/>
        <v>-2</v>
      </c>
      <c r="AC72" s="101">
        <f t="shared" si="18"/>
        <v>0</v>
      </c>
      <c r="AD72" s="60">
        <f t="shared" si="21"/>
        <v>31900</v>
      </c>
      <c r="AE72" s="11" t="s">
        <v>743</v>
      </c>
      <c r="AF72" s="112">
        <v>0</v>
      </c>
      <c r="AG72" s="71" t="s">
        <v>1042</v>
      </c>
      <c r="AH72" s="71" t="s">
        <v>1043</v>
      </c>
      <c r="AI72" s="71" t="s">
        <v>1043</v>
      </c>
      <c r="AJ72" s="95" t="s">
        <v>1044</v>
      </c>
      <c r="AK72" s="13" t="s">
        <v>63</v>
      </c>
      <c r="AL72" s="13" t="s">
        <v>63</v>
      </c>
      <c r="AM72" s="11">
        <v>8060923801</v>
      </c>
      <c r="AN72" s="11" t="s">
        <v>744</v>
      </c>
      <c r="AO72" s="12" t="s">
        <v>66</v>
      </c>
      <c r="AP72" s="11" t="s">
        <v>79</v>
      </c>
      <c r="AQ72" s="11" t="s">
        <v>745</v>
      </c>
      <c r="AR72" s="11">
        <v>304929</v>
      </c>
      <c r="AS72" s="11" t="s">
        <v>744</v>
      </c>
      <c r="AT72" s="11" t="s">
        <v>69</v>
      </c>
      <c r="BB72" s="11" t="s">
        <v>54</v>
      </c>
    </row>
    <row r="73" spans="1:55" ht="20.100000000000001" customHeight="1">
      <c r="A73" s="11" t="s">
        <v>800</v>
      </c>
      <c r="B73" s="64"/>
      <c r="C73" s="11" t="s">
        <v>799</v>
      </c>
      <c r="E73" s="12" t="s">
        <v>40</v>
      </c>
      <c r="F73" s="12" t="s">
        <v>41</v>
      </c>
      <c r="G73" s="11" t="s">
        <v>42</v>
      </c>
      <c r="H73" s="11" t="s">
        <v>43</v>
      </c>
      <c r="I73" s="11" t="s">
        <v>61</v>
      </c>
      <c r="L73" s="11">
        <v>2</v>
      </c>
      <c r="M73" s="11" t="s">
        <v>800</v>
      </c>
      <c r="N73" s="12" t="s">
        <v>61</v>
      </c>
      <c r="O73" s="12">
        <v>2</v>
      </c>
      <c r="P73" s="26">
        <v>27500</v>
      </c>
      <c r="Q73" s="103">
        <v>1</v>
      </c>
      <c r="R73" s="100">
        <f t="shared" si="19"/>
        <v>4400</v>
      </c>
      <c r="S73" s="99">
        <v>0</v>
      </c>
      <c r="T73" s="100">
        <f t="shared" si="22"/>
        <v>0</v>
      </c>
      <c r="U73" s="99">
        <v>0</v>
      </c>
      <c r="V73" s="100">
        <f t="shared" si="16"/>
        <v>0</v>
      </c>
      <c r="W73" s="99">
        <v>0</v>
      </c>
      <c r="X73" s="100">
        <f t="shared" si="17"/>
        <v>0</v>
      </c>
      <c r="Y73" s="100">
        <v>4</v>
      </c>
      <c r="Z73" s="100">
        <v>2</v>
      </c>
      <c r="AA73" s="99">
        <v>4</v>
      </c>
      <c r="AB73" s="100">
        <f t="shared" si="20"/>
        <v>0</v>
      </c>
      <c r="AC73" s="101">
        <f t="shared" si="18"/>
        <v>1100</v>
      </c>
      <c r="AD73" s="60">
        <f t="shared" si="21"/>
        <v>33000</v>
      </c>
      <c r="AE73" s="11" t="s">
        <v>803</v>
      </c>
      <c r="AF73" s="111">
        <v>0</v>
      </c>
      <c r="AG73" s="93" t="s">
        <v>1045</v>
      </c>
      <c r="AH73" s="71" t="s">
        <v>1043</v>
      </c>
      <c r="AI73" s="71" t="s">
        <v>1043</v>
      </c>
      <c r="AJ73" s="95" t="s">
        <v>1044</v>
      </c>
      <c r="AK73" s="13" t="s">
        <v>63</v>
      </c>
      <c r="AL73" s="13" t="s">
        <v>63</v>
      </c>
      <c r="AM73" s="11">
        <v>9084345459</v>
      </c>
      <c r="AN73" s="11" t="s">
        <v>804</v>
      </c>
      <c r="AO73" s="12" t="s">
        <v>66</v>
      </c>
      <c r="AP73" s="11" t="s">
        <v>805</v>
      </c>
      <c r="AQ73" s="11" t="s">
        <v>806</v>
      </c>
      <c r="AR73" s="11">
        <v>4741937</v>
      </c>
      <c r="AS73" s="11" t="s">
        <v>804</v>
      </c>
      <c r="AT73" s="12" t="s">
        <v>49</v>
      </c>
      <c r="AU73" s="11" t="s">
        <v>807</v>
      </c>
      <c r="AW73" s="11">
        <v>50</v>
      </c>
      <c r="AX73" s="11">
        <v>5770013</v>
      </c>
      <c r="AY73" s="11" t="s">
        <v>808</v>
      </c>
      <c r="AZ73" s="11" t="s">
        <v>803</v>
      </c>
      <c r="BB73" s="11" t="s">
        <v>54</v>
      </c>
    </row>
    <row r="74" spans="1:55" ht="20.100000000000001" customHeight="1">
      <c r="A74" s="11" t="s">
        <v>810</v>
      </c>
      <c r="B74" s="64" t="s">
        <v>810</v>
      </c>
      <c r="C74" s="11" t="s">
        <v>809</v>
      </c>
      <c r="E74" s="12" t="s">
        <v>40</v>
      </c>
      <c r="F74" s="12" t="s">
        <v>41</v>
      </c>
      <c r="G74" s="11" t="s">
        <v>42</v>
      </c>
      <c r="H74" s="11" t="s">
        <v>43</v>
      </c>
      <c r="I74" s="11" t="s">
        <v>714</v>
      </c>
      <c r="J74" s="11" t="s">
        <v>70</v>
      </c>
      <c r="K74" s="11" t="s">
        <v>146</v>
      </c>
      <c r="L74" s="11">
        <v>1</v>
      </c>
      <c r="M74" s="11" t="s">
        <v>810</v>
      </c>
      <c r="N74" s="12" t="s">
        <v>61</v>
      </c>
      <c r="O74" s="12">
        <v>2</v>
      </c>
      <c r="P74" s="26">
        <v>27500</v>
      </c>
      <c r="Q74" s="99">
        <v>0</v>
      </c>
      <c r="R74" s="100">
        <f t="shared" si="19"/>
        <v>0</v>
      </c>
      <c r="S74" s="99">
        <v>0</v>
      </c>
      <c r="T74" s="100">
        <f t="shared" si="22"/>
        <v>0</v>
      </c>
      <c r="U74" s="99">
        <v>0</v>
      </c>
      <c r="V74" s="100">
        <f t="shared" ref="V74:V105" si="23">3300*U74*O74</f>
        <v>0</v>
      </c>
      <c r="W74" s="99">
        <v>0</v>
      </c>
      <c r="X74" s="100">
        <f t="shared" si="17"/>
        <v>0</v>
      </c>
      <c r="Y74" s="100">
        <v>4</v>
      </c>
      <c r="Z74" s="100">
        <v>2</v>
      </c>
      <c r="AA74" s="99">
        <v>1</v>
      </c>
      <c r="AB74" s="100">
        <f t="shared" si="20"/>
        <v>-3</v>
      </c>
      <c r="AC74" s="101">
        <f t="shared" si="18"/>
        <v>0</v>
      </c>
      <c r="AD74" s="60">
        <f t="shared" si="21"/>
        <v>27500</v>
      </c>
      <c r="AE74" s="11" t="s">
        <v>810</v>
      </c>
      <c r="AF74" s="112">
        <v>0</v>
      </c>
      <c r="AG74" s="93" t="s">
        <v>1045</v>
      </c>
      <c r="AH74" s="71" t="s">
        <v>1043</v>
      </c>
      <c r="AI74" s="71" t="s">
        <v>1043</v>
      </c>
      <c r="AJ74" s="95" t="s">
        <v>1044</v>
      </c>
      <c r="AK74" s="22" t="s">
        <v>147</v>
      </c>
      <c r="AL74" s="23" t="s">
        <v>88</v>
      </c>
      <c r="AM74" s="11">
        <v>8097790547</v>
      </c>
      <c r="AN74" s="11" t="s">
        <v>812</v>
      </c>
      <c r="AO74" s="12" t="s">
        <v>66</v>
      </c>
      <c r="AP74" s="11" t="s">
        <v>67</v>
      </c>
      <c r="AQ74" s="11" t="s">
        <v>813</v>
      </c>
      <c r="AR74" s="11">
        <v>5002250</v>
      </c>
      <c r="AS74" s="11" t="s">
        <v>814</v>
      </c>
      <c r="AT74" s="11" t="s">
        <v>69</v>
      </c>
      <c r="BB74" s="11" t="s">
        <v>54</v>
      </c>
      <c r="BC74" s="11" t="s">
        <v>815</v>
      </c>
    </row>
    <row r="75" spans="1:55" ht="20.100000000000001" customHeight="1">
      <c r="A75" s="11" t="s">
        <v>909</v>
      </c>
      <c r="B75" s="64" t="s">
        <v>909</v>
      </c>
      <c r="C75" s="11" t="s">
        <v>908</v>
      </c>
      <c r="E75" s="11" t="s">
        <v>60</v>
      </c>
      <c r="F75" s="12" t="s">
        <v>41</v>
      </c>
      <c r="G75" s="11" t="s">
        <v>42</v>
      </c>
      <c r="H75" s="11" t="s">
        <v>43</v>
      </c>
      <c r="I75" s="11" t="s">
        <v>61</v>
      </c>
      <c r="J75" s="11" t="s">
        <v>70</v>
      </c>
      <c r="K75" s="11" t="s">
        <v>62</v>
      </c>
      <c r="L75" s="11">
        <v>2</v>
      </c>
      <c r="M75" s="11" t="s">
        <v>909</v>
      </c>
      <c r="N75" s="12" t="s">
        <v>61</v>
      </c>
      <c r="O75" s="12">
        <v>2</v>
      </c>
      <c r="P75" s="26">
        <v>27500</v>
      </c>
      <c r="Q75" s="103">
        <v>1</v>
      </c>
      <c r="R75" s="100">
        <f t="shared" si="19"/>
        <v>4400</v>
      </c>
      <c r="S75" s="99">
        <v>0</v>
      </c>
      <c r="T75" s="100">
        <f t="shared" si="22"/>
        <v>0</v>
      </c>
      <c r="U75" s="99">
        <v>0</v>
      </c>
      <c r="V75" s="100">
        <f t="shared" si="23"/>
        <v>0</v>
      </c>
      <c r="W75" s="99">
        <v>0</v>
      </c>
      <c r="X75" s="100">
        <f t="shared" ref="X75:X106" si="24">W75*2750*O75</f>
        <v>0</v>
      </c>
      <c r="Y75" s="100">
        <v>4</v>
      </c>
      <c r="Z75" s="100">
        <v>2</v>
      </c>
      <c r="AA75" s="99">
        <v>1</v>
      </c>
      <c r="AB75" s="100">
        <f t="shared" si="20"/>
        <v>-3</v>
      </c>
      <c r="AC75" s="101">
        <f t="shared" ref="AC75:AC106" si="25">MAX((AA75-Z75)*550,0)</f>
        <v>0</v>
      </c>
      <c r="AD75" s="60">
        <f t="shared" si="21"/>
        <v>31900</v>
      </c>
      <c r="AE75" s="68" t="s">
        <v>912</v>
      </c>
      <c r="AF75" s="112">
        <v>0</v>
      </c>
      <c r="AG75" s="93" t="s">
        <v>1045</v>
      </c>
      <c r="AH75" s="71" t="s">
        <v>1043</v>
      </c>
      <c r="AI75" s="71" t="s">
        <v>1043</v>
      </c>
      <c r="AJ75" s="71" t="s">
        <v>1043</v>
      </c>
      <c r="AK75" s="23" t="s">
        <v>88</v>
      </c>
      <c r="AL75" s="23" t="s">
        <v>88</v>
      </c>
      <c r="AM75" s="11">
        <v>8010034812</v>
      </c>
      <c r="AN75" s="11" t="s">
        <v>913</v>
      </c>
      <c r="AO75" s="12" t="s">
        <v>66</v>
      </c>
      <c r="AP75" s="11" t="s">
        <v>914</v>
      </c>
      <c r="AQ75" s="11" t="s">
        <v>915</v>
      </c>
      <c r="AR75" s="11">
        <v>275409</v>
      </c>
      <c r="AS75" s="11" t="s">
        <v>916</v>
      </c>
      <c r="AT75" s="11" t="s">
        <v>69</v>
      </c>
      <c r="AV75" s="11">
        <v>0</v>
      </c>
      <c r="BB75" s="11" t="s">
        <v>54</v>
      </c>
    </row>
    <row r="76" spans="1:55" ht="20.100000000000001" customHeight="1">
      <c r="A76" s="11" t="s">
        <v>990</v>
      </c>
      <c r="B76" s="64" t="s">
        <v>990</v>
      </c>
      <c r="C76" s="11" t="s">
        <v>989</v>
      </c>
      <c r="E76" s="11" t="s">
        <v>60</v>
      </c>
      <c r="F76" s="12" t="s">
        <v>41</v>
      </c>
      <c r="G76" s="11" t="s">
        <v>42</v>
      </c>
      <c r="H76" s="11" t="s">
        <v>43</v>
      </c>
      <c r="I76" s="11" t="s">
        <v>61</v>
      </c>
      <c r="J76" s="11" t="s">
        <v>70</v>
      </c>
      <c r="L76" s="11">
        <v>2</v>
      </c>
      <c r="M76" s="11" t="s">
        <v>990</v>
      </c>
      <c r="N76" s="12" t="s">
        <v>61</v>
      </c>
      <c r="O76" s="12">
        <v>2</v>
      </c>
      <c r="P76" s="26">
        <v>27500</v>
      </c>
      <c r="Q76" s="99">
        <v>0</v>
      </c>
      <c r="R76" s="100">
        <f t="shared" si="19"/>
        <v>0</v>
      </c>
      <c r="S76" s="99">
        <v>0</v>
      </c>
      <c r="T76" s="100">
        <f t="shared" si="22"/>
        <v>0</v>
      </c>
      <c r="U76" s="99">
        <v>0</v>
      </c>
      <c r="V76" s="100">
        <f t="shared" si="23"/>
        <v>0</v>
      </c>
      <c r="W76" s="99">
        <v>0</v>
      </c>
      <c r="X76" s="100">
        <f t="shared" si="24"/>
        <v>0</v>
      </c>
      <c r="Y76" s="100">
        <v>4</v>
      </c>
      <c r="Z76" s="100">
        <v>2</v>
      </c>
      <c r="AA76" s="99">
        <v>2</v>
      </c>
      <c r="AB76" s="100">
        <f t="shared" si="20"/>
        <v>-2</v>
      </c>
      <c r="AC76" s="101">
        <f t="shared" si="25"/>
        <v>0</v>
      </c>
      <c r="AD76" s="60">
        <f t="shared" si="21"/>
        <v>27500</v>
      </c>
      <c r="AE76" s="68" t="s">
        <v>991</v>
      </c>
      <c r="AF76" s="112">
        <v>0</v>
      </c>
      <c r="AG76" s="93" t="s">
        <v>1045</v>
      </c>
      <c r="AH76" s="95" t="s">
        <v>1046</v>
      </c>
      <c r="AI76" s="95" t="s">
        <v>1047</v>
      </c>
      <c r="AJ76" s="71" t="s">
        <v>1043</v>
      </c>
      <c r="AK76" s="23" t="s">
        <v>88</v>
      </c>
      <c r="AL76" s="13" t="s">
        <v>63</v>
      </c>
      <c r="AM76" s="11">
        <v>9035428862</v>
      </c>
      <c r="AN76" s="11" t="s">
        <v>993</v>
      </c>
      <c r="AO76" s="12" t="s">
        <v>66</v>
      </c>
      <c r="AP76" s="11" t="s">
        <v>313</v>
      </c>
      <c r="AQ76" s="11" t="s">
        <v>994</v>
      </c>
      <c r="AR76" s="11">
        <v>131773511</v>
      </c>
      <c r="AS76" s="11" t="s">
        <v>993</v>
      </c>
      <c r="AT76" s="12" t="s">
        <v>49</v>
      </c>
      <c r="AU76" s="11" t="s">
        <v>995</v>
      </c>
      <c r="AW76" s="11">
        <v>30</v>
      </c>
      <c r="AX76" s="11" t="s">
        <v>996</v>
      </c>
      <c r="AY76" s="11" t="s">
        <v>997</v>
      </c>
      <c r="AZ76" s="11" t="s">
        <v>991</v>
      </c>
      <c r="BB76" s="11" t="s">
        <v>54</v>
      </c>
    </row>
    <row r="77" spans="1:55" ht="20.100000000000001" customHeight="1">
      <c r="A77" s="11" t="s">
        <v>57</v>
      </c>
      <c r="B77" s="64" t="s">
        <v>57</v>
      </c>
      <c r="C77" s="11" t="s">
        <v>56</v>
      </c>
      <c r="E77" s="11" t="s">
        <v>60</v>
      </c>
      <c r="F77" s="12" t="s">
        <v>41</v>
      </c>
      <c r="G77" s="11" t="s">
        <v>42</v>
      </c>
      <c r="H77" s="11" t="s">
        <v>43</v>
      </c>
      <c r="I77" s="11" t="s">
        <v>61</v>
      </c>
      <c r="J77" s="11" t="s">
        <v>70</v>
      </c>
      <c r="K77" s="11" t="s">
        <v>62</v>
      </c>
      <c r="L77" s="11">
        <v>2</v>
      </c>
      <c r="M77" s="11" t="s">
        <v>57</v>
      </c>
      <c r="N77" s="12" t="s">
        <v>61</v>
      </c>
      <c r="O77" s="12">
        <v>2</v>
      </c>
      <c r="P77" s="26">
        <v>27500</v>
      </c>
      <c r="Q77" s="103">
        <v>1</v>
      </c>
      <c r="R77" s="100">
        <f t="shared" si="19"/>
        <v>4400</v>
      </c>
      <c r="S77" s="103">
        <v>1</v>
      </c>
      <c r="T77" s="100">
        <f t="shared" si="22"/>
        <v>1100</v>
      </c>
      <c r="U77" s="99">
        <v>0</v>
      </c>
      <c r="V77" s="100">
        <f t="shared" si="23"/>
        <v>0</v>
      </c>
      <c r="W77" s="99">
        <v>0</v>
      </c>
      <c r="X77" s="100">
        <f t="shared" si="24"/>
        <v>0</v>
      </c>
      <c r="Y77" s="100">
        <v>4</v>
      </c>
      <c r="Z77" s="100">
        <v>2</v>
      </c>
      <c r="AA77" s="99">
        <v>2</v>
      </c>
      <c r="AB77" s="100">
        <f t="shared" si="20"/>
        <v>-2</v>
      </c>
      <c r="AC77" s="101">
        <f t="shared" si="25"/>
        <v>0</v>
      </c>
      <c r="AD77" s="60">
        <f t="shared" si="21"/>
        <v>33000</v>
      </c>
      <c r="AE77" s="11" t="s">
        <v>64</v>
      </c>
      <c r="AF77" s="112">
        <v>0</v>
      </c>
      <c r="AG77" s="71" t="s">
        <v>1042</v>
      </c>
      <c r="AH77" s="95" t="s">
        <v>1046</v>
      </c>
      <c r="AI77" s="95" t="s">
        <v>1047</v>
      </c>
      <c r="AJ77" s="71" t="s">
        <v>1043</v>
      </c>
      <c r="AK77" s="13" t="s">
        <v>63</v>
      </c>
      <c r="AL77" s="13" t="s">
        <v>63</v>
      </c>
      <c r="AM77" s="11">
        <v>9060830823</v>
      </c>
      <c r="AN77" s="11" t="s">
        <v>65</v>
      </c>
      <c r="AO77" s="12" t="s">
        <v>66</v>
      </c>
      <c r="AP77" s="11" t="s">
        <v>67</v>
      </c>
      <c r="AQ77" s="11" t="s">
        <v>68</v>
      </c>
      <c r="AR77" s="11">
        <v>2847536</v>
      </c>
      <c r="AS77" s="11" t="s">
        <v>65</v>
      </c>
      <c r="AT77" s="11" t="s">
        <v>69</v>
      </c>
      <c r="BB77" s="11" t="s">
        <v>54</v>
      </c>
    </row>
    <row r="78" spans="1:55" ht="20.100000000000001" customHeight="1">
      <c r="A78" s="11" t="s">
        <v>84</v>
      </c>
      <c r="B78" s="64" t="s">
        <v>84</v>
      </c>
      <c r="C78" s="11" t="s">
        <v>83</v>
      </c>
      <c r="E78" s="11" t="s">
        <v>60</v>
      </c>
      <c r="F78" s="12" t="s">
        <v>41</v>
      </c>
      <c r="G78" s="11" t="s">
        <v>42</v>
      </c>
      <c r="H78" s="11" t="s">
        <v>43</v>
      </c>
      <c r="I78" s="11" t="s">
        <v>87</v>
      </c>
      <c r="J78" s="11" t="s">
        <v>70</v>
      </c>
      <c r="K78" s="11" t="s">
        <v>62</v>
      </c>
      <c r="L78" s="11">
        <v>2</v>
      </c>
      <c r="M78" s="11" t="s">
        <v>84</v>
      </c>
      <c r="N78" s="12" t="s">
        <v>61</v>
      </c>
      <c r="O78" s="12">
        <v>2</v>
      </c>
      <c r="P78" s="26">
        <v>27500</v>
      </c>
      <c r="Q78" s="103">
        <v>1</v>
      </c>
      <c r="R78" s="100">
        <f t="shared" si="19"/>
        <v>4400</v>
      </c>
      <c r="S78" s="103">
        <v>1</v>
      </c>
      <c r="T78" s="100">
        <f t="shared" si="22"/>
        <v>1100</v>
      </c>
      <c r="U78" s="99">
        <v>0</v>
      </c>
      <c r="V78" s="100">
        <f t="shared" si="23"/>
        <v>0</v>
      </c>
      <c r="W78" s="99">
        <v>0</v>
      </c>
      <c r="X78" s="100">
        <f t="shared" si="24"/>
        <v>0</v>
      </c>
      <c r="Y78" s="100">
        <v>4</v>
      </c>
      <c r="Z78" s="100">
        <v>2</v>
      </c>
      <c r="AA78" s="99">
        <v>2</v>
      </c>
      <c r="AB78" s="100">
        <f t="shared" si="20"/>
        <v>-2</v>
      </c>
      <c r="AC78" s="101">
        <f t="shared" si="25"/>
        <v>0</v>
      </c>
      <c r="AD78" s="60">
        <f t="shared" si="21"/>
        <v>33000</v>
      </c>
      <c r="AE78" s="11" t="s">
        <v>89</v>
      </c>
      <c r="AF78" s="112">
        <v>0</v>
      </c>
      <c r="AG78" s="93" t="s">
        <v>1045</v>
      </c>
      <c r="AH78" s="71" t="s">
        <v>1043</v>
      </c>
      <c r="AI78" s="95" t="s">
        <v>1047</v>
      </c>
      <c r="AJ78" s="71" t="s">
        <v>1043</v>
      </c>
      <c r="AK78" s="23" t="s">
        <v>88</v>
      </c>
      <c r="AL78" s="13" t="s">
        <v>63</v>
      </c>
      <c r="AM78" s="11">
        <v>9078019286</v>
      </c>
      <c r="AN78" s="11" t="s">
        <v>90</v>
      </c>
      <c r="AO78" s="12" t="s">
        <v>66</v>
      </c>
      <c r="AP78" s="11" t="s">
        <v>79</v>
      </c>
      <c r="AQ78" s="11" t="s">
        <v>91</v>
      </c>
      <c r="AR78" s="11">
        <v>9495</v>
      </c>
      <c r="AS78" s="11" t="s">
        <v>90</v>
      </c>
      <c r="AT78" s="11" t="s">
        <v>69</v>
      </c>
      <c r="BB78" s="18" t="s">
        <v>69</v>
      </c>
    </row>
    <row r="79" spans="1:55" ht="20.100000000000001" customHeight="1">
      <c r="A79" s="11" t="s">
        <v>165</v>
      </c>
      <c r="B79" s="96" t="s">
        <v>165</v>
      </c>
      <c r="C79" s="11" t="s">
        <v>164</v>
      </c>
      <c r="E79" s="11" t="s">
        <v>60</v>
      </c>
      <c r="F79" s="12" t="s">
        <v>41</v>
      </c>
      <c r="G79" s="11" t="s">
        <v>42</v>
      </c>
      <c r="H79" s="11" t="s">
        <v>43</v>
      </c>
      <c r="I79" s="11" t="s">
        <v>61</v>
      </c>
      <c r="K79" s="11" t="s">
        <v>146</v>
      </c>
      <c r="L79" s="11">
        <v>2</v>
      </c>
      <c r="M79" s="11" t="s">
        <v>165</v>
      </c>
      <c r="N79" s="12" t="s">
        <v>61</v>
      </c>
      <c r="O79" s="12">
        <v>2</v>
      </c>
      <c r="P79" s="26">
        <v>27500</v>
      </c>
      <c r="Q79" s="103">
        <v>1</v>
      </c>
      <c r="R79" s="100">
        <f t="shared" si="19"/>
        <v>4400</v>
      </c>
      <c r="S79" s="103">
        <v>1</v>
      </c>
      <c r="T79" s="100">
        <f t="shared" si="22"/>
        <v>1100</v>
      </c>
      <c r="U79" s="99">
        <v>0</v>
      </c>
      <c r="V79" s="100">
        <f t="shared" si="23"/>
        <v>0</v>
      </c>
      <c r="W79" s="99">
        <v>0</v>
      </c>
      <c r="X79" s="100">
        <f t="shared" si="24"/>
        <v>0</v>
      </c>
      <c r="Y79" s="100">
        <v>4</v>
      </c>
      <c r="Z79" s="100">
        <v>2</v>
      </c>
      <c r="AA79" s="99">
        <v>3</v>
      </c>
      <c r="AB79" s="100">
        <f t="shared" si="20"/>
        <v>-1</v>
      </c>
      <c r="AC79" s="101">
        <f t="shared" si="25"/>
        <v>550</v>
      </c>
      <c r="AD79" s="60">
        <f t="shared" si="21"/>
        <v>33550</v>
      </c>
      <c r="AE79" s="11" t="s">
        <v>169</v>
      </c>
      <c r="AF79" s="112">
        <v>0</v>
      </c>
      <c r="AG79" s="71" t="s">
        <v>1042</v>
      </c>
      <c r="AH79" s="71" t="s">
        <v>1043</v>
      </c>
      <c r="AI79" s="71" t="s">
        <v>1043</v>
      </c>
      <c r="AJ79" s="71" t="s">
        <v>1043</v>
      </c>
      <c r="AK79" s="12" t="s">
        <v>76</v>
      </c>
      <c r="AL79" s="12" t="s">
        <v>76</v>
      </c>
      <c r="AM79" s="11">
        <v>9084715159</v>
      </c>
      <c r="AN79" s="11" t="s">
        <v>170</v>
      </c>
      <c r="AO79" s="12" t="s">
        <v>66</v>
      </c>
      <c r="AP79" s="11" t="s">
        <v>79</v>
      </c>
      <c r="AQ79" s="11" t="s">
        <v>171</v>
      </c>
      <c r="AR79" s="11">
        <v>1598471</v>
      </c>
      <c r="AS79" s="11" t="s">
        <v>170</v>
      </c>
      <c r="AT79" s="12" t="s">
        <v>49</v>
      </c>
      <c r="AU79" s="11" t="s">
        <v>172</v>
      </c>
      <c r="AV79" s="11">
        <v>0</v>
      </c>
      <c r="AW79" s="11">
        <v>20</v>
      </c>
      <c r="AX79" s="11">
        <v>4680072</v>
      </c>
      <c r="AY79" s="11" t="s">
        <v>173</v>
      </c>
      <c r="AZ79" s="11" t="s">
        <v>169</v>
      </c>
      <c r="BB79" s="11" t="s">
        <v>54</v>
      </c>
    </row>
    <row r="80" spans="1:55" ht="20.100000000000001" customHeight="1">
      <c r="A80" s="11" t="s">
        <v>253</v>
      </c>
      <c r="B80" s="64" t="s">
        <v>253</v>
      </c>
      <c r="C80" s="11" t="s">
        <v>252</v>
      </c>
      <c r="E80" s="11" t="s">
        <v>60</v>
      </c>
      <c r="F80" s="12" t="s">
        <v>41</v>
      </c>
      <c r="G80" s="11" t="s">
        <v>42</v>
      </c>
      <c r="H80" s="11" t="s">
        <v>43</v>
      </c>
      <c r="I80" s="11" t="s">
        <v>157</v>
      </c>
      <c r="J80" s="11" t="s">
        <v>82</v>
      </c>
      <c r="K80" s="11" t="s">
        <v>256</v>
      </c>
      <c r="L80" s="11">
        <v>2</v>
      </c>
      <c r="M80" s="11" t="s">
        <v>253</v>
      </c>
      <c r="N80" s="12" t="s">
        <v>61</v>
      </c>
      <c r="O80" s="12">
        <v>2</v>
      </c>
      <c r="P80" s="26">
        <v>27500</v>
      </c>
      <c r="Q80" s="103">
        <v>1</v>
      </c>
      <c r="R80" s="100">
        <f t="shared" si="19"/>
        <v>4400</v>
      </c>
      <c r="S80" s="103">
        <v>1</v>
      </c>
      <c r="T80" s="100">
        <f t="shared" si="22"/>
        <v>1100</v>
      </c>
      <c r="U80" s="99">
        <v>0</v>
      </c>
      <c r="V80" s="100">
        <f t="shared" si="23"/>
        <v>0</v>
      </c>
      <c r="W80" s="107">
        <v>1</v>
      </c>
      <c r="X80" s="100">
        <f t="shared" si="24"/>
        <v>5500</v>
      </c>
      <c r="Y80" s="100">
        <v>4</v>
      </c>
      <c r="Z80" s="100">
        <v>2</v>
      </c>
      <c r="AA80" s="99">
        <v>2</v>
      </c>
      <c r="AB80" s="100">
        <f t="shared" si="20"/>
        <v>-2</v>
      </c>
      <c r="AC80" s="101">
        <f t="shared" si="25"/>
        <v>0</v>
      </c>
      <c r="AD80" s="60">
        <f t="shared" si="21"/>
        <v>38500</v>
      </c>
      <c r="AE80" s="11" t="s">
        <v>257</v>
      </c>
      <c r="AF80" s="112">
        <v>0</v>
      </c>
      <c r="AG80" s="71" t="s">
        <v>1042</v>
      </c>
      <c r="AH80" s="95" t="s">
        <v>1046</v>
      </c>
      <c r="AI80" s="95" t="s">
        <v>1047</v>
      </c>
      <c r="AJ80" s="71" t="s">
        <v>1043</v>
      </c>
      <c r="AK80" s="23" t="s">
        <v>88</v>
      </c>
      <c r="AL80" s="23" t="s">
        <v>88</v>
      </c>
      <c r="AM80" s="11">
        <v>7089052971</v>
      </c>
      <c r="AN80" s="11" t="s">
        <v>258</v>
      </c>
      <c r="AO80" s="12" t="s">
        <v>66</v>
      </c>
      <c r="AP80" s="11" t="s">
        <v>79</v>
      </c>
      <c r="AQ80" s="11" t="s">
        <v>259</v>
      </c>
      <c r="AR80" s="11">
        <v>214314</v>
      </c>
      <c r="AS80" s="11" t="s">
        <v>260</v>
      </c>
      <c r="AT80" s="11" t="s">
        <v>69</v>
      </c>
      <c r="BB80" s="11" t="s">
        <v>54</v>
      </c>
    </row>
    <row r="81" spans="1:55" ht="20.100000000000001" customHeight="1">
      <c r="A81" s="11" t="s">
        <v>367</v>
      </c>
      <c r="B81" s="64" t="s">
        <v>367</v>
      </c>
      <c r="C81" s="11" t="s">
        <v>366</v>
      </c>
      <c r="E81" s="11" t="s">
        <v>60</v>
      </c>
      <c r="F81" s="18" t="s">
        <v>204</v>
      </c>
      <c r="G81" s="11" t="s">
        <v>42</v>
      </c>
      <c r="H81" s="11" t="s">
        <v>43</v>
      </c>
      <c r="I81" s="11" t="s">
        <v>61</v>
      </c>
      <c r="J81" s="11" t="s">
        <v>70</v>
      </c>
      <c r="K81" s="11" t="s">
        <v>62</v>
      </c>
      <c r="L81" s="11">
        <v>3</v>
      </c>
      <c r="M81" s="11" t="s">
        <v>367</v>
      </c>
      <c r="N81" s="12" t="s">
        <v>61</v>
      </c>
      <c r="O81" s="12">
        <v>2</v>
      </c>
      <c r="P81" s="26">
        <v>27500</v>
      </c>
      <c r="Q81" s="103">
        <v>1</v>
      </c>
      <c r="R81" s="100">
        <f t="shared" si="19"/>
        <v>4400</v>
      </c>
      <c r="S81" s="103">
        <v>1</v>
      </c>
      <c r="T81" s="100">
        <f t="shared" si="22"/>
        <v>1100</v>
      </c>
      <c r="U81" s="99">
        <v>0</v>
      </c>
      <c r="V81" s="100">
        <f t="shared" si="23"/>
        <v>0</v>
      </c>
      <c r="W81" s="99">
        <v>0</v>
      </c>
      <c r="X81" s="100">
        <f t="shared" si="24"/>
        <v>0</v>
      </c>
      <c r="Y81" s="100">
        <v>4</v>
      </c>
      <c r="Z81" s="100">
        <v>2</v>
      </c>
      <c r="AA81" s="99">
        <v>4</v>
      </c>
      <c r="AB81" s="100">
        <f t="shared" si="20"/>
        <v>0</v>
      </c>
      <c r="AC81" s="101">
        <f t="shared" si="25"/>
        <v>1100</v>
      </c>
      <c r="AD81" s="60">
        <f t="shared" si="21"/>
        <v>34100</v>
      </c>
      <c r="AE81" s="11" t="s">
        <v>369</v>
      </c>
      <c r="AF81" s="111">
        <v>0</v>
      </c>
      <c r="AG81" s="93" t="s">
        <v>1045</v>
      </c>
      <c r="AH81" s="95" t="s">
        <v>1046</v>
      </c>
      <c r="AI81" s="95" t="s">
        <v>1047</v>
      </c>
      <c r="AJ81" s="71" t="s">
        <v>1043</v>
      </c>
      <c r="AK81" s="21" t="s">
        <v>45</v>
      </c>
      <c r="AL81" s="23" t="s">
        <v>88</v>
      </c>
      <c r="AM81" s="11">
        <v>7053718937</v>
      </c>
      <c r="AN81" s="11" t="s">
        <v>370</v>
      </c>
      <c r="AO81" s="12" t="s">
        <v>66</v>
      </c>
      <c r="AP81" s="11" t="s">
        <v>217</v>
      </c>
      <c r="AQ81" s="11" t="s">
        <v>371</v>
      </c>
      <c r="AR81" s="11">
        <v>6910061</v>
      </c>
      <c r="AS81" s="11" t="s">
        <v>370</v>
      </c>
      <c r="AT81" s="11" t="s">
        <v>69</v>
      </c>
      <c r="AV81" s="11">
        <v>0</v>
      </c>
      <c r="BB81" s="11" t="s">
        <v>54</v>
      </c>
    </row>
    <row r="82" spans="1:55" ht="20.100000000000001" customHeight="1">
      <c r="A82" s="11" t="s">
        <v>455</v>
      </c>
      <c r="B82" s="64" t="s">
        <v>455</v>
      </c>
      <c r="C82" s="11" t="s">
        <v>454</v>
      </c>
      <c r="E82" s="11" t="s">
        <v>60</v>
      </c>
      <c r="F82" s="12" t="s">
        <v>41</v>
      </c>
      <c r="G82" s="11" t="s">
        <v>42</v>
      </c>
      <c r="H82" s="11" t="s">
        <v>43</v>
      </c>
      <c r="I82" s="11" t="s">
        <v>87</v>
      </c>
      <c r="J82" s="11" t="s">
        <v>70</v>
      </c>
      <c r="K82" s="11" t="s">
        <v>62</v>
      </c>
      <c r="L82" s="11">
        <v>1</v>
      </c>
      <c r="M82" s="11" t="s">
        <v>455</v>
      </c>
      <c r="N82" s="12" t="s">
        <v>61</v>
      </c>
      <c r="O82" s="12">
        <v>2</v>
      </c>
      <c r="P82" s="26">
        <v>27500</v>
      </c>
      <c r="Q82" s="103">
        <v>1</v>
      </c>
      <c r="R82" s="100">
        <f t="shared" ref="R82:R113" si="26">Q82*4400</f>
        <v>4400</v>
      </c>
      <c r="S82" s="103">
        <v>1</v>
      </c>
      <c r="T82" s="100">
        <f t="shared" si="22"/>
        <v>1100</v>
      </c>
      <c r="U82" s="99">
        <v>0</v>
      </c>
      <c r="V82" s="100">
        <f t="shared" si="23"/>
        <v>0</v>
      </c>
      <c r="W82" s="99">
        <v>0</v>
      </c>
      <c r="X82" s="100">
        <f t="shared" si="24"/>
        <v>0</v>
      </c>
      <c r="Y82" s="100">
        <v>4</v>
      </c>
      <c r="Z82" s="100">
        <v>2</v>
      </c>
      <c r="AA82" s="99">
        <v>2</v>
      </c>
      <c r="AB82" s="100">
        <f t="shared" si="20"/>
        <v>-2</v>
      </c>
      <c r="AC82" s="101">
        <f t="shared" si="25"/>
        <v>0</v>
      </c>
      <c r="AD82" s="60">
        <f t="shared" si="21"/>
        <v>33000</v>
      </c>
      <c r="AE82" s="11" t="s">
        <v>457</v>
      </c>
      <c r="AF82" s="112">
        <v>0</v>
      </c>
      <c r="AG82" s="71" t="s">
        <v>1042</v>
      </c>
      <c r="AH82" s="95" t="s">
        <v>1046</v>
      </c>
      <c r="AI82" s="95" t="s">
        <v>1047</v>
      </c>
      <c r="AJ82" s="71" t="s">
        <v>1043</v>
      </c>
      <c r="AK82" s="23" t="s">
        <v>88</v>
      </c>
      <c r="AL82" s="13" t="s">
        <v>63</v>
      </c>
      <c r="AM82" s="11">
        <v>8023833380</v>
      </c>
      <c r="AN82" s="11" t="s">
        <v>458</v>
      </c>
      <c r="AO82" s="11" t="s">
        <v>48</v>
      </c>
      <c r="AT82" s="11" t="s">
        <v>69</v>
      </c>
      <c r="BB82" s="11" t="s">
        <v>54</v>
      </c>
    </row>
    <row r="83" spans="1:55" ht="20.100000000000001" customHeight="1">
      <c r="A83" s="11" t="s">
        <v>533</v>
      </c>
      <c r="B83" s="64" t="s">
        <v>533</v>
      </c>
      <c r="C83" s="11" t="s">
        <v>532</v>
      </c>
      <c r="E83" s="11" t="s">
        <v>60</v>
      </c>
      <c r="F83" s="12" t="s">
        <v>41</v>
      </c>
      <c r="G83" s="11" t="s">
        <v>42</v>
      </c>
      <c r="H83" s="11" t="s">
        <v>43</v>
      </c>
      <c r="I83" s="11" t="s">
        <v>61</v>
      </c>
      <c r="K83" s="11" t="s">
        <v>535</v>
      </c>
      <c r="L83" s="11">
        <v>1</v>
      </c>
      <c r="M83" s="11" t="s">
        <v>533</v>
      </c>
      <c r="N83" s="12" t="s">
        <v>61</v>
      </c>
      <c r="O83" s="12">
        <v>2</v>
      </c>
      <c r="P83" s="26">
        <v>27500</v>
      </c>
      <c r="Q83" s="103">
        <v>1</v>
      </c>
      <c r="R83" s="100">
        <f t="shared" si="26"/>
        <v>4400</v>
      </c>
      <c r="S83" s="103">
        <v>1</v>
      </c>
      <c r="T83" s="100">
        <f t="shared" si="22"/>
        <v>1100</v>
      </c>
      <c r="U83" s="99">
        <v>0</v>
      </c>
      <c r="V83" s="100">
        <f t="shared" si="23"/>
        <v>0</v>
      </c>
      <c r="W83" s="99">
        <v>0</v>
      </c>
      <c r="X83" s="100">
        <f t="shared" si="24"/>
        <v>0</v>
      </c>
      <c r="Y83" s="100">
        <v>4</v>
      </c>
      <c r="Z83" s="100">
        <v>2</v>
      </c>
      <c r="AA83" s="99">
        <v>1</v>
      </c>
      <c r="AB83" s="100">
        <f t="shared" si="20"/>
        <v>-3</v>
      </c>
      <c r="AC83" s="101">
        <f t="shared" si="25"/>
        <v>0</v>
      </c>
      <c r="AD83" s="60">
        <f t="shared" si="21"/>
        <v>33000</v>
      </c>
      <c r="AE83" s="11" t="s">
        <v>533</v>
      </c>
      <c r="AF83" s="112">
        <v>0</v>
      </c>
      <c r="AG83" s="71" t="s">
        <v>1042</v>
      </c>
      <c r="AH83" s="95" t="s">
        <v>1046</v>
      </c>
      <c r="AI83" s="95" t="s">
        <v>1047</v>
      </c>
      <c r="AJ83" s="71" t="s">
        <v>1043</v>
      </c>
      <c r="AK83" s="23" t="s">
        <v>88</v>
      </c>
      <c r="AL83" s="13" t="s">
        <v>63</v>
      </c>
      <c r="AM83" s="11">
        <v>9067959463</v>
      </c>
      <c r="AN83" s="11" t="s">
        <v>533</v>
      </c>
      <c r="AO83" s="11" t="s">
        <v>48</v>
      </c>
      <c r="AT83" s="12" t="s">
        <v>49</v>
      </c>
      <c r="AU83" s="11" t="s">
        <v>536</v>
      </c>
      <c r="AW83" s="11">
        <v>100</v>
      </c>
      <c r="AX83" s="11" t="s">
        <v>537</v>
      </c>
      <c r="AY83" s="11" t="s">
        <v>538</v>
      </c>
      <c r="AZ83" s="11" t="s">
        <v>533</v>
      </c>
      <c r="BB83" s="11" t="s">
        <v>54</v>
      </c>
    </row>
    <row r="84" spans="1:55" ht="20.100000000000001" customHeight="1">
      <c r="A84" s="11" t="s">
        <v>619</v>
      </c>
      <c r="B84" s="64" t="s">
        <v>619</v>
      </c>
      <c r="C84" s="11" t="s">
        <v>618</v>
      </c>
      <c r="E84" s="11" t="s">
        <v>60</v>
      </c>
      <c r="F84" s="18" t="s">
        <v>204</v>
      </c>
      <c r="G84" s="11" t="s">
        <v>42</v>
      </c>
      <c r="H84" s="11" t="s">
        <v>43</v>
      </c>
      <c r="I84" s="11" t="s">
        <v>179</v>
      </c>
      <c r="J84" s="11" t="s">
        <v>70</v>
      </c>
      <c r="K84" s="11" t="s">
        <v>256</v>
      </c>
      <c r="L84" s="11">
        <v>2</v>
      </c>
      <c r="M84" s="11" t="s">
        <v>619</v>
      </c>
      <c r="N84" s="12" t="s">
        <v>61</v>
      </c>
      <c r="O84" s="12">
        <v>2</v>
      </c>
      <c r="P84" s="26">
        <v>27500</v>
      </c>
      <c r="Q84" s="103">
        <v>1</v>
      </c>
      <c r="R84" s="100">
        <f t="shared" si="26"/>
        <v>4400</v>
      </c>
      <c r="S84" s="103">
        <v>1</v>
      </c>
      <c r="T84" s="100">
        <f t="shared" si="22"/>
        <v>1100</v>
      </c>
      <c r="U84" s="99">
        <v>0</v>
      </c>
      <c r="V84" s="100">
        <f t="shared" si="23"/>
        <v>0</v>
      </c>
      <c r="W84" s="99">
        <v>0</v>
      </c>
      <c r="X84" s="100">
        <f t="shared" si="24"/>
        <v>0</v>
      </c>
      <c r="Y84" s="100">
        <v>4</v>
      </c>
      <c r="Z84" s="100">
        <v>2</v>
      </c>
      <c r="AA84" s="99">
        <v>2</v>
      </c>
      <c r="AB84" s="100">
        <f t="shared" si="20"/>
        <v>-2</v>
      </c>
      <c r="AC84" s="101">
        <f t="shared" si="25"/>
        <v>0</v>
      </c>
      <c r="AD84" s="60">
        <f t="shared" si="21"/>
        <v>33000</v>
      </c>
      <c r="AE84" s="11" t="s">
        <v>622</v>
      </c>
      <c r="AF84" s="112">
        <v>0</v>
      </c>
      <c r="AG84" s="93" t="s">
        <v>1045</v>
      </c>
      <c r="AH84" s="95" t="s">
        <v>1046</v>
      </c>
      <c r="AI84" s="71" t="s">
        <v>1043</v>
      </c>
      <c r="AJ84" s="95" t="s">
        <v>1044</v>
      </c>
      <c r="AK84" s="22" t="s">
        <v>147</v>
      </c>
      <c r="AL84" s="21" t="s">
        <v>45</v>
      </c>
      <c r="AM84" s="11">
        <v>9097028294</v>
      </c>
      <c r="AN84" s="11" t="s">
        <v>623</v>
      </c>
      <c r="AO84" s="12" t="s">
        <v>66</v>
      </c>
      <c r="AP84" s="11" t="s">
        <v>207</v>
      </c>
      <c r="AQ84" s="11" t="s">
        <v>624</v>
      </c>
      <c r="AR84" s="11">
        <v>2429528</v>
      </c>
      <c r="AS84" s="11" t="s">
        <v>623</v>
      </c>
      <c r="AT84" s="12" t="s">
        <v>49</v>
      </c>
      <c r="AU84" s="11" t="s">
        <v>625</v>
      </c>
      <c r="AW84" s="11">
        <v>50</v>
      </c>
      <c r="AX84" s="11" t="s">
        <v>626</v>
      </c>
      <c r="AY84" s="11" t="s">
        <v>627</v>
      </c>
      <c r="AZ84" s="11" t="s">
        <v>622</v>
      </c>
      <c r="BA84" s="11" t="s">
        <v>628</v>
      </c>
      <c r="BB84" s="11" t="s">
        <v>54</v>
      </c>
      <c r="BC84" s="11" t="s">
        <v>629</v>
      </c>
    </row>
    <row r="85" spans="1:55" ht="20.100000000000001" customHeight="1">
      <c r="A85" s="11" t="s">
        <v>724</v>
      </c>
      <c r="B85" s="64" t="s">
        <v>724</v>
      </c>
      <c r="C85" s="11" t="s">
        <v>723</v>
      </c>
      <c r="E85" s="11" t="s">
        <v>60</v>
      </c>
      <c r="F85" s="13" t="s">
        <v>74</v>
      </c>
      <c r="G85" s="11" t="s">
        <v>42</v>
      </c>
      <c r="H85" s="11" t="s">
        <v>43</v>
      </c>
      <c r="I85" s="11" t="s">
        <v>61</v>
      </c>
      <c r="K85" s="11" t="s">
        <v>146</v>
      </c>
      <c r="L85" s="11">
        <v>1</v>
      </c>
      <c r="M85" s="11" t="s">
        <v>724</v>
      </c>
      <c r="N85" s="12" t="s">
        <v>61</v>
      </c>
      <c r="O85" s="12">
        <v>2</v>
      </c>
      <c r="P85" s="26">
        <v>27500</v>
      </c>
      <c r="Q85" s="103">
        <v>1</v>
      </c>
      <c r="R85" s="100">
        <f t="shared" si="26"/>
        <v>4400</v>
      </c>
      <c r="S85" s="103">
        <v>1</v>
      </c>
      <c r="T85" s="100">
        <f t="shared" si="22"/>
        <v>1100</v>
      </c>
      <c r="U85" s="99">
        <v>0</v>
      </c>
      <c r="V85" s="100">
        <f t="shared" si="23"/>
        <v>0</v>
      </c>
      <c r="W85" s="99">
        <v>0</v>
      </c>
      <c r="X85" s="100">
        <f t="shared" si="24"/>
        <v>0</v>
      </c>
      <c r="Y85" s="100">
        <v>4</v>
      </c>
      <c r="Z85" s="100">
        <v>2</v>
      </c>
      <c r="AA85" s="99">
        <v>1</v>
      </c>
      <c r="AB85" s="100">
        <f t="shared" si="20"/>
        <v>-3</v>
      </c>
      <c r="AC85" s="101">
        <f t="shared" si="25"/>
        <v>0</v>
      </c>
      <c r="AD85" s="60">
        <f t="shared" si="21"/>
        <v>33000</v>
      </c>
      <c r="AE85" s="11" t="s">
        <v>727</v>
      </c>
      <c r="AF85" s="112">
        <v>0</v>
      </c>
      <c r="AG85" s="71" t="s">
        <v>1042</v>
      </c>
      <c r="AH85" s="95" t="s">
        <v>1046</v>
      </c>
      <c r="AI85" s="95" t="s">
        <v>1047</v>
      </c>
      <c r="AJ85" s="71" t="s">
        <v>1043</v>
      </c>
      <c r="AK85" s="21" t="s">
        <v>45</v>
      </c>
      <c r="AL85" s="23" t="s">
        <v>88</v>
      </c>
      <c r="AM85" s="11">
        <v>9082514802</v>
      </c>
      <c r="AN85" s="11" t="s">
        <v>728</v>
      </c>
      <c r="AO85" s="12" t="s">
        <v>66</v>
      </c>
      <c r="AP85" s="11" t="s">
        <v>207</v>
      </c>
      <c r="AQ85" s="11" t="s">
        <v>729</v>
      </c>
      <c r="AR85" s="11">
        <v>1787</v>
      </c>
      <c r="AS85" s="11" t="s">
        <v>730</v>
      </c>
      <c r="AT85" s="12" t="s">
        <v>49</v>
      </c>
      <c r="AU85" s="11" t="s">
        <v>731</v>
      </c>
      <c r="AW85" s="11">
        <v>30</v>
      </c>
      <c r="AX85" s="11" t="s">
        <v>732</v>
      </c>
      <c r="AY85" s="11" t="s">
        <v>733</v>
      </c>
      <c r="AZ85" s="11" t="s">
        <v>727</v>
      </c>
      <c r="BB85" s="18" t="s">
        <v>69</v>
      </c>
    </row>
    <row r="86" spans="1:55" ht="20.100000000000001" customHeight="1">
      <c r="A86" s="11" t="s">
        <v>747</v>
      </c>
      <c r="B86" s="64" t="s">
        <v>747</v>
      </c>
      <c r="C86" s="11" t="s">
        <v>746</v>
      </c>
      <c r="E86" s="11" t="s">
        <v>60</v>
      </c>
      <c r="F86" s="18" t="s">
        <v>204</v>
      </c>
      <c r="G86" s="11" t="s">
        <v>42</v>
      </c>
      <c r="H86" s="11" t="s">
        <v>43</v>
      </c>
      <c r="I86" s="11" t="s">
        <v>157</v>
      </c>
      <c r="J86" s="11" t="s">
        <v>82</v>
      </c>
      <c r="K86" s="11" t="s">
        <v>62</v>
      </c>
      <c r="L86" s="11">
        <v>2</v>
      </c>
      <c r="M86" s="11" t="s">
        <v>747</v>
      </c>
      <c r="N86" s="12" t="s">
        <v>61</v>
      </c>
      <c r="O86" s="12">
        <v>2</v>
      </c>
      <c r="P86" s="26">
        <v>27500</v>
      </c>
      <c r="Q86" s="103">
        <v>1</v>
      </c>
      <c r="R86" s="100">
        <f t="shared" si="26"/>
        <v>4400</v>
      </c>
      <c r="S86" s="103">
        <v>1</v>
      </c>
      <c r="T86" s="100">
        <f t="shared" si="22"/>
        <v>1100</v>
      </c>
      <c r="U86" s="99">
        <v>0</v>
      </c>
      <c r="V86" s="100">
        <f t="shared" si="23"/>
        <v>0</v>
      </c>
      <c r="W86" s="99">
        <v>0</v>
      </c>
      <c r="X86" s="100">
        <f t="shared" si="24"/>
        <v>0</v>
      </c>
      <c r="Y86" s="100">
        <v>4</v>
      </c>
      <c r="Z86" s="100">
        <v>2</v>
      </c>
      <c r="AA86" s="99">
        <v>3</v>
      </c>
      <c r="AB86" s="100">
        <f t="shared" si="20"/>
        <v>-1</v>
      </c>
      <c r="AC86" s="101">
        <f t="shared" si="25"/>
        <v>550</v>
      </c>
      <c r="AD86" s="60">
        <f t="shared" si="21"/>
        <v>33550</v>
      </c>
      <c r="AE86" s="11" t="s">
        <v>749</v>
      </c>
      <c r="AF86" s="112">
        <v>0</v>
      </c>
      <c r="AG86" s="71" t="s">
        <v>1042</v>
      </c>
      <c r="AH86" s="71" t="s">
        <v>1043</v>
      </c>
      <c r="AI86" s="71" t="s">
        <v>1043</v>
      </c>
      <c r="AJ86" s="71" t="s">
        <v>1043</v>
      </c>
      <c r="AK86" s="13" t="s">
        <v>63</v>
      </c>
      <c r="AL86" s="13" t="s">
        <v>63</v>
      </c>
      <c r="AM86" s="11">
        <v>9092231507</v>
      </c>
      <c r="AN86" s="11" t="s">
        <v>750</v>
      </c>
      <c r="AO86" s="12" t="s">
        <v>66</v>
      </c>
      <c r="AP86" s="11" t="s">
        <v>79</v>
      </c>
      <c r="AQ86" s="11" t="s">
        <v>751</v>
      </c>
      <c r="AR86" s="11">
        <v>293597</v>
      </c>
      <c r="AS86" s="11" t="s">
        <v>750</v>
      </c>
      <c r="AT86" s="11" t="s">
        <v>69</v>
      </c>
      <c r="AV86" s="11">
        <v>0</v>
      </c>
      <c r="BB86" s="11" t="s">
        <v>54</v>
      </c>
    </row>
    <row r="87" spans="1:55" ht="20.100000000000001" customHeight="1">
      <c r="A87" s="11" t="s">
        <v>846</v>
      </c>
      <c r="B87" s="64" t="s">
        <v>846</v>
      </c>
      <c r="C87" s="11" t="s">
        <v>845</v>
      </c>
      <c r="E87" s="12" t="s">
        <v>40</v>
      </c>
      <c r="F87" s="12" t="s">
        <v>41</v>
      </c>
      <c r="G87" s="11" t="s">
        <v>42</v>
      </c>
      <c r="H87" s="11" t="s">
        <v>43</v>
      </c>
      <c r="I87" s="11" t="s">
        <v>61</v>
      </c>
      <c r="J87" s="11" t="s">
        <v>70</v>
      </c>
      <c r="K87" s="11" t="s">
        <v>62</v>
      </c>
      <c r="L87" s="11">
        <v>2</v>
      </c>
      <c r="M87" s="11" t="s">
        <v>846</v>
      </c>
      <c r="N87" s="12" t="s">
        <v>61</v>
      </c>
      <c r="O87" s="12">
        <v>2</v>
      </c>
      <c r="P87" s="26">
        <v>27500</v>
      </c>
      <c r="Q87" s="103">
        <v>1</v>
      </c>
      <c r="R87" s="100">
        <f t="shared" si="26"/>
        <v>4400</v>
      </c>
      <c r="S87" s="103">
        <v>1</v>
      </c>
      <c r="T87" s="100">
        <f t="shared" si="22"/>
        <v>1100</v>
      </c>
      <c r="U87" s="99">
        <v>0</v>
      </c>
      <c r="V87" s="100">
        <f t="shared" si="23"/>
        <v>0</v>
      </c>
      <c r="W87" s="99">
        <v>0</v>
      </c>
      <c r="X87" s="100">
        <f t="shared" si="24"/>
        <v>0</v>
      </c>
      <c r="Y87" s="100">
        <v>4</v>
      </c>
      <c r="Z87" s="100">
        <v>2</v>
      </c>
      <c r="AA87" s="99">
        <v>2</v>
      </c>
      <c r="AB87" s="100">
        <f t="shared" si="20"/>
        <v>-2</v>
      </c>
      <c r="AC87" s="101">
        <f t="shared" si="25"/>
        <v>0</v>
      </c>
      <c r="AD87" s="60">
        <f t="shared" si="21"/>
        <v>33000</v>
      </c>
      <c r="AE87" s="11" t="s">
        <v>848</v>
      </c>
      <c r="AF87" s="112">
        <v>0</v>
      </c>
      <c r="AG87" s="93" t="s">
        <v>1045</v>
      </c>
      <c r="AH87" s="95" t="s">
        <v>1046</v>
      </c>
      <c r="AI87" s="95" t="s">
        <v>1047</v>
      </c>
      <c r="AJ87" s="71" t="s">
        <v>1043</v>
      </c>
      <c r="AK87" s="21" t="s">
        <v>45</v>
      </c>
      <c r="AL87" s="13" t="s">
        <v>63</v>
      </c>
      <c r="AM87" s="11">
        <v>8065193279</v>
      </c>
      <c r="AN87" s="11" t="s">
        <v>849</v>
      </c>
      <c r="AO87" s="12" t="s">
        <v>66</v>
      </c>
      <c r="AP87" s="11" t="s">
        <v>67</v>
      </c>
      <c r="AQ87" s="11" t="s">
        <v>850</v>
      </c>
      <c r="AR87" s="11">
        <v>5000713</v>
      </c>
      <c r="AS87" s="11" t="s">
        <v>849</v>
      </c>
      <c r="AT87" s="12" t="s">
        <v>49</v>
      </c>
      <c r="AU87" s="11" t="s">
        <v>851</v>
      </c>
      <c r="AW87" s="11">
        <v>100</v>
      </c>
      <c r="AX87" s="11" t="s">
        <v>852</v>
      </c>
      <c r="AY87" s="11" t="s">
        <v>853</v>
      </c>
      <c r="AZ87" s="11" t="s">
        <v>848</v>
      </c>
      <c r="BB87" s="11" t="s">
        <v>54</v>
      </c>
    </row>
    <row r="88" spans="1:55" ht="20.100000000000001" customHeight="1">
      <c r="A88" s="11" t="s">
        <v>855</v>
      </c>
      <c r="B88" s="64"/>
      <c r="C88" s="11" t="s">
        <v>854</v>
      </c>
      <c r="E88" s="11" t="s">
        <v>60</v>
      </c>
      <c r="F88" s="12" t="s">
        <v>41</v>
      </c>
      <c r="G88" s="11" t="s">
        <v>42</v>
      </c>
      <c r="H88" s="11" t="s">
        <v>43</v>
      </c>
      <c r="I88" s="11" t="s">
        <v>857</v>
      </c>
      <c r="J88" s="11" t="s">
        <v>70</v>
      </c>
      <c r="L88" s="11">
        <v>3</v>
      </c>
      <c r="M88" s="11" t="s">
        <v>855</v>
      </c>
      <c r="N88" s="12" t="s">
        <v>61</v>
      </c>
      <c r="O88" s="12">
        <v>2</v>
      </c>
      <c r="P88" s="26">
        <v>27500</v>
      </c>
      <c r="Q88" s="99">
        <v>0</v>
      </c>
      <c r="R88" s="100">
        <f t="shared" si="26"/>
        <v>0</v>
      </c>
      <c r="S88" s="103">
        <v>1</v>
      </c>
      <c r="T88" s="100">
        <f t="shared" si="22"/>
        <v>1100</v>
      </c>
      <c r="U88" s="99">
        <v>0</v>
      </c>
      <c r="V88" s="100">
        <f t="shared" si="23"/>
        <v>0</v>
      </c>
      <c r="W88" s="99">
        <v>0</v>
      </c>
      <c r="X88" s="100">
        <f t="shared" si="24"/>
        <v>0</v>
      </c>
      <c r="Y88" s="100">
        <v>4</v>
      </c>
      <c r="Z88" s="100">
        <v>2</v>
      </c>
      <c r="AA88" s="99">
        <v>3</v>
      </c>
      <c r="AB88" s="100">
        <f t="shared" si="20"/>
        <v>-1</v>
      </c>
      <c r="AC88" s="101">
        <f t="shared" si="25"/>
        <v>550</v>
      </c>
      <c r="AD88" s="60">
        <f t="shared" si="21"/>
        <v>29150</v>
      </c>
      <c r="AE88" s="68" t="s">
        <v>858</v>
      </c>
      <c r="AF88" s="112">
        <v>0</v>
      </c>
      <c r="AG88" s="71" t="s">
        <v>1042</v>
      </c>
      <c r="AH88" s="95" t="s">
        <v>1046</v>
      </c>
      <c r="AI88" s="95" t="s">
        <v>1047</v>
      </c>
      <c r="AJ88" s="71" t="s">
        <v>1043</v>
      </c>
      <c r="AK88" s="13" t="s">
        <v>63</v>
      </c>
      <c r="AL88" s="13" t="s">
        <v>63</v>
      </c>
      <c r="AM88" s="11">
        <v>8030124804</v>
      </c>
      <c r="AN88" s="11" t="s">
        <v>859</v>
      </c>
      <c r="AO88" s="11" t="s">
        <v>48</v>
      </c>
      <c r="AT88" s="11" t="s">
        <v>69</v>
      </c>
      <c r="AV88" s="11">
        <v>0</v>
      </c>
      <c r="BB88" s="11" t="s">
        <v>54</v>
      </c>
    </row>
    <row r="89" spans="1:55" ht="20.100000000000001" customHeight="1">
      <c r="A89" s="11" t="s">
        <v>861</v>
      </c>
      <c r="B89" s="64" t="s">
        <v>861</v>
      </c>
      <c r="C89" s="11" t="s">
        <v>860</v>
      </c>
      <c r="E89" s="11" t="s">
        <v>60</v>
      </c>
      <c r="F89" s="12" t="s">
        <v>41</v>
      </c>
      <c r="G89" s="11" t="s">
        <v>42</v>
      </c>
      <c r="H89" s="11" t="s">
        <v>43</v>
      </c>
      <c r="I89" s="11" t="s">
        <v>864</v>
      </c>
      <c r="J89" s="11" t="s">
        <v>70</v>
      </c>
      <c r="K89" s="11" t="s">
        <v>62</v>
      </c>
      <c r="L89" s="11">
        <v>2</v>
      </c>
      <c r="M89" s="11" t="s">
        <v>861</v>
      </c>
      <c r="N89" s="12" t="s">
        <v>61</v>
      </c>
      <c r="O89" s="12">
        <v>2</v>
      </c>
      <c r="P89" s="26">
        <v>27500</v>
      </c>
      <c r="Q89" s="103">
        <v>1</v>
      </c>
      <c r="R89" s="100">
        <f t="shared" si="26"/>
        <v>4400</v>
      </c>
      <c r="S89" s="103">
        <v>1</v>
      </c>
      <c r="T89" s="100">
        <f t="shared" si="22"/>
        <v>1100</v>
      </c>
      <c r="U89" s="99">
        <v>0</v>
      </c>
      <c r="V89" s="100">
        <f t="shared" si="23"/>
        <v>0</v>
      </c>
      <c r="W89" s="99">
        <v>0</v>
      </c>
      <c r="X89" s="100">
        <f t="shared" si="24"/>
        <v>0</v>
      </c>
      <c r="Y89" s="100">
        <v>4</v>
      </c>
      <c r="Z89" s="100">
        <v>2</v>
      </c>
      <c r="AA89" s="99">
        <v>2</v>
      </c>
      <c r="AB89" s="100">
        <f t="shared" si="20"/>
        <v>-2</v>
      </c>
      <c r="AC89" s="101">
        <f t="shared" si="25"/>
        <v>0</v>
      </c>
      <c r="AD89" s="60">
        <f t="shared" si="21"/>
        <v>33000</v>
      </c>
      <c r="AE89" s="11" t="s">
        <v>865</v>
      </c>
      <c r="AF89" s="112">
        <v>0</v>
      </c>
      <c r="AG89" s="93" t="s">
        <v>1045</v>
      </c>
      <c r="AH89" s="95" t="s">
        <v>1046</v>
      </c>
      <c r="AI89" s="95" t="s">
        <v>1047</v>
      </c>
      <c r="AJ89" s="71" t="s">
        <v>1043</v>
      </c>
      <c r="AK89" s="13" t="s">
        <v>63</v>
      </c>
      <c r="AL89" s="23" t="s">
        <v>88</v>
      </c>
      <c r="AM89" s="11">
        <v>9083784130</v>
      </c>
      <c r="AN89" s="11" t="s">
        <v>866</v>
      </c>
      <c r="AO89" s="12" t="s">
        <v>66</v>
      </c>
      <c r="AP89" s="11" t="s">
        <v>79</v>
      </c>
      <c r="AQ89" s="11" t="s">
        <v>299</v>
      </c>
      <c r="AR89" s="11">
        <v>199772</v>
      </c>
      <c r="AS89" s="11" t="s">
        <v>866</v>
      </c>
      <c r="AT89" s="11" t="s">
        <v>69</v>
      </c>
      <c r="BB89" s="11" t="s">
        <v>54</v>
      </c>
    </row>
    <row r="90" spans="1:55" ht="20.100000000000001" customHeight="1">
      <c r="A90" s="11" t="s">
        <v>938</v>
      </c>
      <c r="B90" s="64" t="s">
        <v>938</v>
      </c>
      <c r="C90" s="11" t="s">
        <v>937</v>
      </c>
      <c r="E90" s="11" t="s">
        <v>60</v>
      </c>
      <c r="F90" s="12" t="s">
        <v>41</v>
      </c>
      <c r="G90" s="11" t="s">
        <v>42</v>
      </c>
      <c r="H90" s="11" t="s">
        <v>43</v>
      </c>
      <c r="I90" s="11" t="s">
        <v>61</v>
      </c>
      <c r="J90" s="11" t="s">
        <v>70</v>
      </c>
      <c r="K90" s="11" t="s">
        <v>214</v>
      </c>
      <c r="L90" s="11">
        <v>1</v>
      </c>
      <c r="M90" s="11" t="s">
        <v>938</v>
      </c>
      <c r="N90" s="12" t="s">
        <v>61</v>
      </c>
      <c r="O90" s="12">
        <v>2</v>
      </c>
      <c r="P90" s="26">
        <v>27500</v>
      </c>
      <c r="Q90" s="103">
        <v>1</v>
      </c>
      <c r="R90" s="100">
        <f t="shared" si="26"/>
        <v>4400</v>
      </c>
      <c r="S90" s="103">
        <v>1</v>
      </c>
      <c r="T90" s="100">
        <f t="shared" si="22"/>
        <v>1100</v>
      </c>
      <c r="U90" s="99">
        <v>0</v>
      </c>
      <c r="V90" s="100">
        <f t="shared" si="23"/>
        <v>0</v>
      </c>
      <c r="W90" s="99">
        <v>0</v>
      </c>
      <c r="X90" s="100">
        <f t="shared" si="24"/>
        <v>0</v>
      </c>
      <c r="Y90" s="100">
        <v>4</v>
      </c>
      <c r="Z90" s="100">
        <v>2</v>
      </c>
      <c r="AA90" s="99">
        <v>2</v>
      </c>
      <c r="AB90" s="100">
        <f t="shared" si="20"/>
        <v>-2</v>
      </c>
      <c r="AC90" s="101">
        <f t="shared" si="25"/>
        <v>0</v>
      </c>
      <c r="AD90" s="60">
        <f t="shared" si="21"/>
        <v>33000</v>
      </c>
      <c r="AE90" s="68" t="s">
        <v>941</v>
      </c>
      <c r="AF90" s="112">
        <v>0</v>
      </c>
      <c r="AG90" s="72" t="s">
        <v>1042</v>
      </c>
      <c r="AH90" s="97" t="s">
        <v>1046</v>
      </c>
      <c r="AI90" s="97" t="s">
        <v>1047</v>
      </c>
      <c r="AJ90" s="72" t="s">
        <v>1043</v>
      </c>
      <c r="AK90" s="21" t="s">
        <v>45</v>
      </c>
      <c r="AL90" s="13" t="s">
        <v>63</v>
      </c>
      <c r="AM90" s="11">
        <v>9071296459</v>
      </c>
      <c r="AN90" s="11" t="s">
        <v>942</v>
      </c>
      <c r="AO90" s="12" t="s">
        <v>66</v>
      </c>
      <c r="AP90" s="11" t="s">
        <v>67</v>
      </c>
      <c r="AQ90" s="11" t="s">
        <v>943</v>
      </c>
      <c r="AR90" s="11">
        <v>2416032</v>
      </c>
      <c r="AS90" s="11" t="s">
        <v>942</v>
      </c>
      <c r="AT90" s="12" t="s">
        <v>49</v>
      </c>
      <c r="AU90" s="16"/>
      <c r="AW90" s="11">
        <v>50</v>
      </c>
      <c r="AX90" s="11" t="s">
        <v>945</v>
      </c>
      <c r="AY90" s="11" t="s">
        <v>946</v>
      </c>
      <c r="AZ90" s="11" t="s">
        <v>947</v>
      </c>
      <c r="BB90" s="11" t="s">
        <v>54</v>
      </c>
    </row>
    <row r="91" spans="1:55" ht="20.100000000000001" customHeight="1">
      <c r="A91" s="11" t="s">
        <v>956</v>
      </c>
      <c r="B91" s="64" t="s">
        <v>956</v>
      </c>
      <c r="C91" s="11" t="s">
        <v>955</v>
      </c>
      <c r="E91" s="11" t="s">
        <v>60</v>
      </c>
      <c r="F91" s="13" t="s">
        <v>74</v>
      </c>
      <c r="G91" s="11" t="s">
        <v>42</v>
      </c>
      <c r="H91" s="11" t="s">
        <v>43</v>
      </c>
      <c r="I91" s="11" t="s">
        <v>157</v>
      </c>
      <c r="J91" s="11" t="s">
        <v>70</v>
      </c>
      <c r="K91" s="11" t="s">
        <v>62</v>
      </c>
      <c r="L91" s="11">
        <v>2</v>
      </c>
      <c r="M91" s="11" t="s">
        <v>956</v>
      </c>
      <c r="N91" s="12" t="s">
        <v>61</v>
      </c>
      <c r="O91" s="12">
        <v>2</v>
      </c>
      <c r="P91" s="26">
        <v>27500</v>
      </c>
      <c r="Q91" s="103">
        <v>1</v>
      </c>
      <c r="R91" s="100">
        <f t="shared" si="26"/>
        <v>4400</v>
      </c>
      <c r="S91" s="103">
        <v>1</v>
      </c>
      <c r="T91" s="100">
        <f t="shared" si="22"/>
        <v>1100</v>
      </c>
      <c r="U91" s="99">
        <v>0</v>
      </c>
      <c r="V91" s="100">
        <f t="shared" si="23"/>
        <v>0</v>
      </c>
      <c r="W91" s="99">
        <v>0</v>
      </c>
      <c r="X91" s="100">
        <f t="shared" si="24"/>
        <v>0</v>
      </c>
      <c r="Y91" s="100">
        <v>4</v>
      </c>
      <c r="Z91" s="100">
        <v>2</v>
      </c>
      <c r="AA91" s="99">
        <v>2</v>
      </c>
      <c r="AB91" s="100">
        <f t="shared" si="20"/>
        <v>-2</v>
      </c>
      <c r="AC91" s="101">
        <f t="shared" si="25"/>
        <v>0</v>
      </c>
      <c r="AD91" s="60">
        <f t="shared" si="21"/>
        <v>33000</v>
      </c>
      <c r="AE91" s="11" t="s">
        <v>959</v>
      </c>
      <c r="AF91" s="112">
        <v>0</v>
      </c>
      <c r="AG91" s="70" t="s">
        <v>1042</v>
      </c>
      <c r="AH91" s="94" t="s">
        <v>1046</v>
      </c>
      <c r="AI91" s="94" t="s">
        <v>1047</v>
      </c>
      <c r="AJ91" s="70" t="s">
        <v>1043</v>
      </c>
      <c r="AK91" s="23" t="s">
        <v>88</v>
      </c>
      <c r="AL91" s="13" t="s">
        <v>63</v>
      </c>
      <c r="AM91" s="11">
        <v>9062416976</v>
      </c>
      <c r="AN91" s="11" t="s">
        <v>960</v>
      </c>
      <c r="AO91" s="12" t="s">
        <v>66</v>
      </c>
      <c r="AP91" s="11" t="s">
        <v>67</v>
      </c>
      <c r="AQ91" s="11" t="s">
        <v>961</v>
      </c>
      <c r="AR91" s="11">
        <v>2453244</v>
      </c>
      <c r="AS91" s="11" t="s">
        <v>960</v>
      </c>
      <c r="AT91" s="12" t="s">
        <v>49</v>
      </c>
      <c r="AU91" s="11" t="s">
        <v>962</v>
      </c>
      <c r="AV91" s="11">
        <v>0</v>
      </c>
      <c r="AW91" s="11">
        <v>50</v>
      </c>
      <c r="AX91" s="11" t="s">
        <v>963</v>
      </c>
      <c r="AY91" s="11" t="s">
        <v>964</v>
      </c>
      <c r="AZ91" s="11" t="s">
        <v>965</v>
      </c>
      <c r="BB91" s="11" t="s">
        <v>54</v>
      </c>
    </row>
    <row r="92" spans="1:55" ht="20.100000000000001" customHeight="1">
      <c r="A92" s="11" t="s">
        <v>967</v>
      </c>
      <c r="B92" s="64" t="s">
        <v>967</v>
      </c>
      <c r="C92" s="11" t="s">
        <v>966</v>
      </c>
      <c r="D92" s="14" t="s">
        <v>969</v>
      </c>
      <c r="E92" s="11" t="s">
        <v>60</v>
      </c>
      <c r="F92" s="18" t="s">
        <v>204</v>
      </c>
      <c r="G92" s="11" t="s">
        <v>42</v>
      </c>
      <c r="H92" s="11" t="s">
        <v>43</v>
      </c>
      <c r="I92" s="11" t="s">
        <v>61</v>
      </c>
      <c r="K92" s="11" t="s">
        <v>62</v>
      </c>
      <c r="L92" s="11">
        <v>2</v>
      </c>
      <c r="M92" s="11" t="s">
        <v>967</v>
      </c>
      <c r="N92" s="12" t="s">
        <v>61</v>
      </c>
      <c r="O92" s="12">
        <v>2</v>
      </c>
      <c r="P92" s="26">
        <v>27500</v>
      </c>
      <c r="Q92" s="103">
        <v>1</v>
      </c>
      <c r="R92" s="100">
        <f t="shared" si="26"/>
        <v>4400</v>
      </c>
      <c r="S92" s="103">
        <v>1</v>
      </c>
      <c r="T92" s="100">
        <f t="shared" si="22"/>
        <v>1100</v>
      </c>
      <c r="U92" s="99">
        <v>0</v>
      </c>
      <c r="V92" s="100">
        <f t="shared" si="23"/>
        <v>0</v>
      </c>
      <c r="W92" s="99">
        <v>0</v>
      </c>
      <c r="X92" s="100">
        <f t="shared" si="24"/>
        <v>0</v>
      </c>
      <c r="Y92" s="100">
        <v>4</v>
      </c>
      <c r="Z92" s="100">
        <v>2</v>
      </c>
      <c r="AA92" s="99">
        <v>3</v>
      </c>
      <c r="AB92" s="100">
        <f t="shared" si="20"/>
        <v>-1</v>
      </c>
      <c r="AC92" s="101">
        <f t="shared" si="25"/>
        <v>550</v>
      </c>
      <c r="AD92" s="60">
        <f t="shared" si="21"/>
        <v>33550</v>
      </c>
      <c r="AE92" s="11" t="s">
        <v>970</v>
      </c>
      <c r="AF92" s="112">
        <v>0</v>
      </c>
      <c r="AG92" s="71" t="s">
        <v>1042</v>
      </c>
      <c r="AH92" s="95" t="s">
        <v>1046</v>
      </c>
      <c r="AI92" s="95" t="s">
        <v>1047</v>
      </c>
      <c r="AJ92" s="71" t="s">
        <v>1043</v>
      </c>
      <c r="AK92" s="12" t="s">
        <v>76</v>
      </c>
      <c r="AL92" s="12" t="s">
        <v>76</v>
      </c>
      <c r="AM92" s="11">
        <v>9019821685</v>
      </c>
      <c r="AN92" s="11" t="s">
        <v>971</v>
      </c>
      <c r="AO92" s="12" t="s">
        <v>66</v>
      </c>
      <c r="AP92" s="11" t="s">
        <v>759</v>
      </c>
      <c r="AQ92" s="11" t="s">
        <v>972</v>
      </c>
      <c r="AR92" s="11">
        <v>6202132</v>
      </c>
      <c r="AS92" s="11" t="s">
        <v>971</v>
      </c>
      <c r="AT92" s="11" t="s">
        <v>69</v>
      </c>
      <c r="BB92" s="11" t="s">
        <v>54</v>
      </c>
    </row>
    <row r="93" spans="1:55" ht="20.100000000000001" customHeight="1">
      <c r="A93" s="11" t="s">
        <v>135</v>
      </c>
      <c r="B93" s="64" t="s">
        <v>135</v>
      </c>
      <c r="C93" s="11" t="s">
        <v>134</v>
      </c>
      <c r="E93" s="11" t="s">
        <v>60</v>
      </c>
      <c r="F93" s="12" t="s">
        <v>41</v>
      </c>
      <c r="G93" s="11" t="s">
        <v>42</v>
      </c>
      <c r="H93" s="11" t="s">
        <v>43</v>
      </c>
      <c r="I93" s="11" t="s">
        <v>61</v>
      </c>
      <c r="J93" s="11" t="s">
        <v>70</v>
      </c>
      <c r="K93" s="11" t="s">
        <v>62</v>
      </c>
      <c r="L93" s="11">
        <v>2</v>
      </c>
      <c r="M93" s="11" t="s">
        <v>135</v>
      </c>
      <c r="N93" s="12" t="s">
        <v>61</v>
      </c>
      <c r="O93" s="12">
        <v>2</v>
      </c>
      <c r="P93" s="26">
        <v>27500</v>
      </c>
      <c r="Q93" s="103">
        <v>1</v>
      </c>
      <c r="R93" s="100">
        <f t="shared" si="26"/>
        <v>4400</v>
      </c>
      <c r="S93" s="104">
        <v>2</v>
      </c>
      <c r="T93" s="100">
        <f t="shared" si="22"/>
        <v>2200</v>
      </c>
      <c r="U93" s="99">
        <v>0</v>
      </c>
      <c r="V93" s="100">
        <f t="shared" si="23"/>
        <v>0</v>
      </c>
      <c r="W93" s="99">
        <v>0</v>
      </c>
      <c r="X93" s="100">
        <f t="shared" si="24"/>
        <v>0</v>
      </c>
      <c r="Y93" s="100">
        <v>4</v>
      </c>
      <c r="Z93" s="100">
        <v>2</v>
      </c>
      <c r="AA93" s="99">
        <v>2</v>
      </c>
      <c r="AB93" s="100">
        <f t="shared" si="20"/>
        <v>-2</v>
      </c>
      <c r="AC93" s="101">
        <f t="shared" si="25"/>
        <v>0</v>
      </c>
      <c r="AD93" s="60">
        <f t="shared" si="21"/>
        <v>34100</v>
      </c>
      <c r="AE93" s="11" t="s">
        <v>135</v>
      </c>
      <c r="AF93" s="112">
        <v>0</v>
      </c>
      <c r="AG93" s="93" t="s">
        <v>1045</v>
      </c>
      <c r="AH93" s="71" t="s">
        <v>1043</v>
      </c>
      <c r="AI93" s="71" t="s">
        <v>1043</v>
      </c>
      <c r="AJ93" s="71" t="s">
        <v>1043</v>
      </c>
      <c r="AK93" s="21" t="s">
        <v>45</v>
      </c>
      <c r="AL93" s="23" t="s">
        <v>88</v>
      </c>
      <c r="AM93" s="11">
        <v>8047979518</v>
      </c>
      <c r="AN93" s="11" t="s">
        <v>137</v>
      </c>
      <c r="AO93" s="11" t="s">
        <v>48</v>
      </c>
      <c r="AT93" s="12" t="s">
        <v>49</v>
      </c>
      <c r="AU93" s="11" t="s">
        <v>138</v>
      </c>
      <c r="AW93" s="11">
        <v>30</v>
      </c>
      <c r="AX93" s="11" t="s">
        <v>139</v>
      </c>
      <c r="AY93" s="11" t="s">
        <v>140</v>
      </c>
      <c r="AZ93" s="11" t="s">
        <v>141</v>
      </c>
      <c r="BB93" s="11" t="s">
        <v>54</v>
      </c>
    </row>
    <row r="94" spans="1:55" ht="20.100000000000001" customHeight="1">
      <c r="A94" s="11" t="s">
        <v>175</v>
      </c>
      <c r="B94" s="64" t="s">
        <v>175</v>
      </c>
      <c r="C94" s="11" t="s">
        <v>174</v>
      </c>
      <c r="E94" s="11" t="s">
        <v>60</v>
      </c>
      <c r="F94" s="12" t="s">
        <v>41</v>
      </c>
      <c r="G94" s="11" t="s">
        <v>42</v>
      </c>
      <c r="H94" s="11" t="s">
        <v>43</v>
      </c>
      <c r="I94" s="11" t="s">
        <v>179</v>
      </c>
      <c r="J94" s="11" t="s">
        <v>70</v>
      </c>
      <c r="K94" s="11" t="s">
        <v>62</v>
      </c>
      <c r="L94" s="11">
        <v>2</v>
      </c>
      <c r="M94" s="11" t="s">
        <v>175</v>
      </c>
      <c r="N94" s="12" t="s">
        <v>61</v>
      </c>
      <c r="O94" s="12">
        <v>2</v>
      </c>
      <c r="P94" s="26">
        <v>27500</v>
      </c>
      <c r="Q94" s="103">
        <v>1</v>
      </c>
      <c r="R94" s="100">
        <f t="shared" si="26"/>
        <v>4400</v>
      </c>
      <c r="S94" s="104">
        <v>2</v>
      </c>
      <c r="T94" s="100">
        <f t="shared" si="22"/>
        <v>2200</v>
      </c>
      <c r="U94" s="99">
        <v>0</v>
      </c>
      <c r="V94" s="100">
        <f t="shared" si="23"/>
        <v>0</v>
      </c>
      <c r="W94" s="99">
        <v>0</v>
      </c>
      <c r="X94" s="100">
        <f t="shared" si="24"/>
        <v>0</v>
      </c>
      <c r="Y94" s="100">
        <v>4</v>
      </c>
      <c r="Z94" s="100">
        <v>2</v>
      </c>
      <c r="AA94" s="99">
        <v>2</v>
      </c>
      <c r="AB94" s="100">
        <f t="shared" si="20"/>
        <v>-2</v>
      </c>
      <c r="AC94" s="101">
        <f t="shared" si="25"/>
        <v>0</v>
      </c>
      <c r="AD94" s="60">
        <f t="shared" si="21"/>
        <v>34100</v>
      </c>
      <c r="AE94" s="11" t="s">
        <v>180</v>
      </c>
      <c r="AF94" s="112">
        <v>0</v>
      </c>
      <c r="AG94" s="71" t="s">
        <v>1042</v>
      </c>
      <c r="AH94" s="71" t="s">
        <v>1043</v>
      </c>
      <c r="AI94" s="71" t="s">
        <v>1043</v>
      </c>
      <c r="AJ94" s="71" t="s">
        <v>1043</v>
      </c>
      <c r="AK94" s="13" t="s">
        <v>63</v>
      </c>
      <c r="AL94" s="13" t="s">
        <v>63</v>
      </c>
      <c r="AM94" s="11">
        <v>8057075524</v>
      </c>
      <c r="AN94" s="11" t="s">
        <v>181</v>
      </c>
      <c r="AO94" s="12" t="s">
        <v>66</v>
      </c>
      <c r="AP94" s="11" t="s">
        <v>79</v>
      </c>
      <c r="AQ94" s="11" t="s">
        <v>182</v>
      </c>
      <c r="AR94" s="11">
        <v>294468</v>
      </c>
      <c r="AS94" s="11" t="s">
        <v>181</v>
      </c>
      <c r="AT94" s="11" t="s">
        <v>69</v>
      </c>
      <c r="AV94" s="11">
        <v>0</v>
      </c>
      <c r="BB94" s="11" t="s">
        <v>54</v>
      </c>
      <c r="BC94" s="16"/>
    </row>
    <row r="95" spans="1:55" ht="20.100000000000001" customHeight="1">
      <c r="A95" s="11" t="s">
        <v>235</v>
      </c>
      <c r="B95" s="64"/>
      <c r="C95" s="11" t="s">
        <v>234</v>
      </c>
      <c r="E95" s="11" t="s">
        <v>60</v>
      </c>
      <c r="F95" s="18" t="s">
        <v>204</v>
      </c>
      <c r="G95" s="11" t="s">
        <v>42</v>
      </c>
      <c r="H95" s="11" t="s">
        <v>43</v>
      </c>
      <c r="I95" s="11" t="s">
        <v>61</v>
      </c>
      <c r="J95" s="11" t="s">
        <v>70</v>
      </c>
      <c r="K95" s="11" t="s">
        <v>62</v>
      </c>
      <c r="L95" s="11">
        <v>3</v>
      </c>
      <c r="M95" s="11" t="s">
        <v>235</v>
      </c>
      <c r="N95" s="12" t="s">
        <v>61</v>
      </c>
      <c r="O95" s="12">
        <v>2</v>
      </c>
      <c r="P95" s="26">
        <v>27500</v>
      </c>
      <c r="Q95" s="103">
        <v>1</v>
      </c>
      <c r="R95" s="100">
        <f t="shared" si="26"/>
        <v>4400</v>
      </c>
      <c r="S95" s="104">
        <v>2</v>
      </c>
      <c r="T95" s="100">
        <f t="shared" si="22"/>
        <v>2200</v>
      </c>
      <c r="U95" s="99">
        <v>0</v>
      </c>
      <c r="V95" s="100">
        <f t="shared" si="23"/>
        <v>0</v>
      </c>
      <c r="W95" s="99">
        <v>0</v>
      </c>
      <c r="X95" s="100">
        <f t="shared" si="24"/>
        <v>0</v>
      </c>
      <c r="Y95" s="100">
        <v>4</v>
      </c>
      <c r="Z95" s="100">
        <v>2</v>
      </c>
      <c r="AA95" s="99">
        <v>2</v>
      </c>
      <c r="AB95" s="100">
        <f t="shared" si="20"/>
        <v>-2</v>
      </c>
      <c r="AC95" s="101">
        <f t="shared" si="25"/>
        <v>0</v>
      </c>
      <c r="AD95" s="60">
        <f t="shared" si="21"/>
        <v>34100</v>
      </c>
      <c r="AE95" s="11" t="s">
        <v>238</v>
      </c>
      <c r="AF95" s="112">
        <v>0</v>
      </c>
      <c r="AG95" s="93" t="s">
        <v>1045</v>
      </c>
      <c r="AH95" s="95" t="s">
        <v>1046</v>
      </c>
      <c r="AI95" s="95" t="s">
        <v>1047</v>
      </c>
      <c r="AJ95" s="71" t="s">
        <v>1043</v>
      </c>
      <c r="AK95" s="21" t="s">
        <v>45</v>
      </c>
      <c r="AL95" s="13" t="s">
        <v>63</v>
      </c>
      <c r="AM95" s="11">
        <v>8025370360</v>
      </c>
      <c r="AN95" s="11" t="s">
        <v>239</v>
      </c>
      <c r="AO95" s="12" t="s">
        <v>66</v>
      </c>
      <c r="AP95" s="11" t="s">
        <v>79</v>
      </c>
      <c r="AQ95" s="11" t="s">
        <v>240</v>
      </c>
      <c r="AR95" s="11">
        <v>180168</v>
      </c>
      <c r="AS95" s="11" t="s">
        <v>239</v>
      </c>
      <c r="AT95" s="12" t="s">
        <v>49</v>
      </c>
      <c r="AU95" s="11" t="s">
        <v>241</v>
      </c>
      <c r="AW95" s="11">
        <v>100</v>
      </c>
      <c r="AX95" s="11">
        <v>5340022</v>
      </c>
      <c r="AY95" s="11" t="s">
        <v>242</v>
      </c>
      <c r="AZ95" s="11" t="s">
        <v>238</v>
      </c>
      <c r="BB95" s="11" t="s">
        <v>54</v>
      </c>
    </row>
    <row r="96" spans="1:55" ht="20.100000000000001" customHeight="1">
      <c r="A96" s="11" t="s">
        <v>280</v>
      </c>
      <c r="B96" s="64" t="s">
        <v>280</v>
      </c>
      <c r="C96" s="11" t="s">
        <v>279</v>
      </c>
      <c r="E96" s="11" t="s">
        <v>60</v>
      </c>
      <c r="F96" s="18" t="s">
        <v>204</v>
      </c>
      <c r="G96" s="11" t="s">
        <v>42</v>
      </c>
      <c r="H96" s="11" t="s">
        <v>43</v>
      </c>
      <c r="I96" s="11" t="s">
        <v>157</v>
      </c>
      <c r="J96" s="11" t="s">
        <v>70</v>
      </c>
      <c r="K96" s="11" t="s">
        <v>62</v>
      </c>
      <c r="L96" s="11">
        <v>2</v>
      </c>
      <c r="M96" s="11" t="s">
        <v>280</v>
      </c>
      <c r="N96" s="12" t="s">
        <v>61</v>
      </c>
      <c r="O96" s="12">
        <v>2</v>
      </c>
      <c r="P96" s="26">
        <v>27500</v>
      </c>
      <c r="Q96" s="103">
        <v>1</v>
      </c>
      <c r="R96" s="100">
        <f t="shared" si="26"/>
        <v>4400</v>
      </c>
      <c r="S96" s="104">
        <v>2</v>
      </c>
      <c r="T96" s="100">
        <f t="shared" si="22"/>
        <v>2200</v>
      </c>
      <c r="U96" s="99">
        <v>0</v>
      </c>
      <c r="V96" s="100">
        <f t="shared" si="23"/>
        <v>0</v>
      </c>
      <c r="W96" s="99">
        <v>0</v>
      </c>
      <c r="X96" s="100">
        <f t="shared" si="24"/>
        <v>0</v>
      </c>
      <c r="Y96" s="100">
        <v>4</v>
      </c>
      <c r="Z96" s="100">
        <v>2</v>
      </c>
      <c r="AA96" s="99">
        <v>2</v>
      </c>
      <c r="AB96" s="100">
        <f t="shared" si="20"/>
        <v>-2</v>
      </c>
      <c r="AC96" s="101">
        <f t="shared" si="25"/>
        <v>0</v>
      </c>
      <c r="AD96" s="60">
        <f t="shared" si="21"/>
        <v>34100</v>
      </c>
      <c r="AE96" s="11" t="s">
        <v>283</v>
      </c>
      <c r="AF96" s="112">
        <v>0</v>
      </c>
      <c r="AG96" s="71" t="s">
        <v>1042</v>
      </c>
      <c r="AH96" s="71" t="s">
        <v>1043</v>
      </c>
      <c r="AI96" s="71" t="s">
        <v>1043</v>
      </c>
      <c r="AJ96" s="95" t="s">
        <v>1044</v>
      </c>
      <c r="AK96" s="13" t="s">
        <v>63</v>
      </c>
      <c r="AL96" s="13" t="s">
        <v>63</v>
      </c>
      <c r="AM96" s="11">
        <v>8051123152</v>
      </c>
      <c r="AN96" s="11" t="s">
        <v>284</v>
      </c>
      <c r="AO96" s="11" t="s">
        <v>48</v>
      </c>
      <c r="AT96" s="12" t="s">
        <v>49</v>
      </c>
      <c r="AU96" s="11" t="s">
        <v>285</v>
      </c>
      <c r="AV96" s="11">
        <v>0</v>
      </c>
      <c r="AW96" s="11">
        <v>50</v>
      </c>
      <c r="AX96" s="11" t="s">
        <v>286</v>
      </c>
      <c r="AY96" s="11" t="s">
        <v>287</v>
      </c>
      <c r="AZ96" s="11" t="s">
        <v>283</v>
      </c>
      <c r="BA96" s="11" t="s">
        <v>288</v>
      </c>
      <c r="BB96" s="11" t="s">
        <v>54</v>
      </c>
      <c r="BC96" s="16"/>
    </row>
    <row r="97" spans="1:55" ht="20.100000000000001" customHeight="1">
      <c r="A97" s="11" t="s">
        <v>306</v>
      </c>
      <c r="B97" s="64" t="s">
        <v>306</v>
      </c>
      <c r="C97" s="11" t="s">
        <v>305</v>
      </c>
      <c r="E97" s="11" t="s">
        <v>60</v>
      </c>
      <c r="F97" s="13" t="s">
        <v>74</v>
      </c>
      <c r="G97" s="11" t="s">
        <v>42</v>
      </c>
      <c r="H97" s="11" t="s">
        <v>43</v>
      </c>
      <c r="I97" s="11" t="s">
        <v>213</v>
      </c>
      <c r="K97" s="11" t="s">
        <v>62</v>
      </c>
      <c r="L97" s="11">
        <v>2</v>
      </c>
      <c r="M97" s="11" t="s">
        <v>306</v>
      </c>
      <c r="N97" s="12" t="s">
        <v>61</v>
      </c>
      <c r="O97" s="12">
        <v>2</v>
      </c>
      <c r="P97" s="26">
        <v>27500</v>
      </c>
      <c r="Q97" s="103">
        <v>1</v>
      </c>
      <c r="R97" s="100">
        <f t="shared" si="26"/>
        <v>4400</v>
      </c>
      <c r="S97" s="104">
        <v>2</v>
      </c>
      <c r="T97" s="100">
        <f t="shared" si="22"/>
        <v>2200</v>
      </c>
      <c r="U97" s="99">
        <v>0</v>
      </c>
      <c r="V97" s="100">
        <f t="shared" si="23"/>
        <v>0</v>
      </c>
      <c r="W97" s="99">
        <v>0</v>
      </c>
      <c r="X97" s="100">
        <f t="shared" si="24"/>
        <v>0</v>
      </c>
      <c r="Y97" s="100">
        <v>4</v>
      </c>
      <c r="Z97" s="100">
        <v>2</v>
      </c>
      <c r="AA97" s="99">
        <v>2</v>
      </c>
      <c r="AB97" s="100">
        <f t="shared" si="20"/>
        <v>-2</v>
      </c>
      <c r="AC97" s="101">
        <f t="shared" si="25"/>
        <v>0</v>
      </c>
      <c r="AD97" s="60">
        <f t="shared" si="21"/>
        <v>34100</v>
      </c>
      <c r="AE97" s="11" t="s">
        <v>311</v>
      </c>
      <c r="AF97" s="111">
        <v>0</v>
      </c>
      <c r="AG97" s="71" t="s">
        <v>1042</v>
      </c>
      <c r="AH97" s="71" t="s">
        <v>1043</v>
      </c>
      <c r="AI97" s="71" t="s">
        <v>1043</v>
      </c>
      <c r="AJ97" s="95" t="s">
        <v>1044</v>
      </c>
      <c r="AK97" s="22" t="s">
        <v>147</v>
      </c>
      <c r="AL97" s="21" t="s">
        <v>45</v>
      </c>
      <c r="AM97" s="11">
        <v>9088050853</v>
      </c>
      <c r="AN97" s="11" t="s">
        <v>312</v>
      </c>
      <c r="AO97" s="12" t="s">
        <v>66</v>
      </c>
      <c r="AP97" s="11" t="s">
        <v>313</v>
      </c>
      <c r="AQ97" s="11" t="s">
        <v>314</v>
      </c>
      <c r="AR97" s="11">
        <v>8018309</v>
      </c>
      <c r="AS97" s="11" t="s">
        <v>312</v>
      </c>
      <c r="AT97" s="11" t="s">
        <v>69</v>
      </c>
      <c r="BB97" s="11" t="s">
        <v>54</v>
      </c>
    </row>
    <row r="98" spans="1:55" ht="20.100000000000001" customHeight="1">
      <c r="A98" s="11" t="s">
        <v>421</v>
      </c>
      <c r="B98" s="64" t="s">
        <v>421</v>
      </c>
      <c r="C98" s="11" t="s">
        <v>420</v>
      </c>
      <c r="E98" s="11" t="s">
        <v>60</v>
      </c>
      <c r="F98" s="12" t="s">
        <v>41</v>
      </c>
      <c r="G98" s="11" t="s">
        <v>42</v>
      </c>
      <c r="H98" s="11" t="s">
        <v>43</v>
      </c>
      <c r="I98" s="11" t="s">
        <v>87</v>
      </c>
      <c r="J98" s="11" t="s">
        <v>70</v>
      </c>
      <c r="K98" s="11" t="s">
        <v>104</v>
      </c>
      <c r="L98" s="11">
        <v>2</v>
      </c>
      <c r="M98" s="11" t="s">
        <v>421</v>
      </c>
      <c r="N98" s="12" t="s">
        <v>61</v>
      </c>
      <c r="O98" s="12">
        <v>2</v>
      </c>
      <c r="P98" s="26">
        <v>27500</v>
      </c>
      <c r="Q98" s="103">
        <v>1</v>
      </c>
      <c r="R98" s="100">
        <f t="shared" si="26"/>
        <v>4400</v>
      </c>
      <c r="S98" s="104">
        <v>2</v>
      </c>
      <c r="T98" s="100">
        <f t="shared" si="22"/>
        <v>2200</v>
      </c>
      <c r="U98" s="99">
        <v>0</v>
      </c>
      <c r="V98" s="100">
        <f t="shared" si="23"/>
        <v>0</v>
      </c>
      <c r="W98" s="99">
        <v>0</v>
      </c>
      <c r="X98" s="100">
        <f t="shared" si="24"/>
        <v>0</v>
      </c>
      <c r="Y98" s="100">
        <v>4</v>
      </c>
      <c r="Z98" s="100">
        <v>2</v>
      </c>
      <c r="AA98" s="99">
        <v>2</v>
      </c>
      <c r="AB98" s="100">
        <f t="shared" si="20"/>
        <v>-2</v>
      </c>
      <c r="AC98" s="101">
        <f t="shared" si="25"/>
        <v>0</v>
      </c>
      <c r="AD98" s="60">
        <f t="shared" si="21"/>
        <v>34100</v>
      </c>
      <c r="AE98" s="11" t="s">
        <v>423</v>
      </c>
      <c r="AF98" s="111">
        <v>0</v>
      </c>
      <c r="AG98" s="71" t="s">
        <v>1042</v>
      </c>
      <c r="AH98" s="71" t="s">
        <v>1043</v>
      </c>
      <c r="AI98" s="71" t="s">
        <v>1043</v>
      </c>
      <c r="AJ98" s="95" t="s">
        <v>1044</v>
      </c>
      <c r="AK98" s="12" t="s">
        <v>76</v>
      </c>
      <c r="AL98" s="13" t="s">
        <v>63</v>
      </c>
      <c r="AM98" s="11">
        <v>9098600346</v>
      </c>
      <c r="AN98" s="11" t="s">
        <v>424</v>
      </c>
      <c r="AO98" s="11" t="s">
        <v>48</v>
      </c>
      <c r="AT98" s="11" t="s">
        <v>69</v>
      </c>
      <c r="BB98" s="11" t="s">
        <v>54</v>
      </c>
    </row>
    <row r="99" spans="1:55" ht="20.100000000000001" customHeight="1">
      <c r="A99" s="11" t="s">
        <v>499</v>
      </c>
      <c r="B99" s="64" t="s">
        <v>499</v>
      </c>
      <c r="C99" s="11" t="s">
        <v>498</v>
      </c>
      <c r="E99" s="11" t="s">
        <v>60</v>
      </c>
      <c r="F99" s="12" t="s">
        <v>41</v>
      </c>
      <c r="G99" s="11" t="s">
        <v>42</v>
      </c>
      <c r="H99" s="11" t="s">
        <v>43</v>
      </c>
      <c r="I99" s="11" t="s">
        <v>1065</v>
      </c>
      <c r="J99" s="11" t="s">
        <v>70</v>
      </c>
      <c r="K99" s="11" t="s">
        <v>146</v>
      </c>
      <c r="L99" s="11">
        <v>2</v>
      </c>
      <c r="M99" s="11" t="s">
        <v>499</v>
      </c>
      <c r="N99" s="12" t="s">
        <v>61</v>
      </c>
      <c r="O99" s="12">
        <v>2</v>
      </c>
      <c r="P99" s="26">
        <v>27500</v>
      </c>
      <c r="Q99" s="103">
        <v>1</v>
      </c>
      <c r="R99" s="100">
        <f t="shared" si="26"/>
        <v>4400</v>
      </c>
      <c r="S99" s="104">
        <v>2</v>
      </c>
      <c r="T99" s="100">
        <f t="shared" si="22"/>
        <v>2200</v>
      </c>
      <c r="U99" s="99">
        <v>0</v>
      </c>
      <c r="V99" s="100">
        <f t="shared" si="23"/>
        <v>0</v>
      </c>
      <c r="W99" s="99">
        <v>0</v>
      </c>
      <c r="X99" s="100">
        <f t="shared" si="24"/>
        <v>0</v>
      </c>
      <c r="Y99" s="100">
        <v>4</v>
      </c>
      <c r="Z99" s="100">
        <v>2</v>
      </c>
      <c r="AA99" s="99">
        <v>2</v>
      </c>
      <c r="AB99" s="100">
        <f t="shared" ref="AB99:AB119" si="27">AA99-Y99</f>
        <v>-2</v>
      </c>
      <c r="AC99" s="101">
        <f t="shared" si="25"/>
        <v>0</v>
      </c>
      <c r="AD99" s="60">
        <f t="shared" ref="AD99:AD119" si="28">P99+R99+T99+V99+X99+AC99</f>
        <v>34100</v>
      </c>
      <c r="AE99" s="11" t="s">
        <v>502</v>
      </c>
      <c r="AF99" s="112">
        <v>0</v>
      </c>
      <c r="AG99" s="93" t="s">
        <v>1045</v>
      </c>
      <c r="AH99" s="71" t="s">
        <v>1043</v>
      </c>
      <c r="AI99" s="71" t="s">
        <v>1043</v>
      </c>
      <c r="AJ99" s="95" t="s">
        <v>1044</v>
      </c>
      <c r="AK99" s="12" t="s">
        <v>76</v>
      </c>
      <c r="AL99" s="12" t="s">
        <v>76</v>
      </c>
      <c r="AM99" s="11">
        <v>8041332113</v>
      </c>
      <c r="AN99" s="11" t="s">
        <v>503</v>
      </c>
      <c r="AO99" s="12" t="s">
        <v>66</v>
      </c>
      <c r="AP99" s="11" t="s">
        <v>207</v>
      </c>
      <c r="AQ99" s="11">
        <v>78</v>
      </c>
      <c r="AR99" s="11">
        <v>3078520</v>
      </c>
      <c r="AS99" s="11" t="s">
        <v>503</v>
      </c>
      <c r="AT99" s="12" t="s">
        <v>49</v>
      </c>
      <c r="AU99" s="11" t="s">
        <v>504</v>
      </c>
      <c r="AV99" s="11">
        <v>0</v>
      </c>
      <c r="AW99" s="11">
        <v>15</v>
      </c>
      <c r="AX99" s="11" t="s">
        <v>505</v>
      </c>
      <c r="AY99" s="11" t="s">
        <v>506</v>
      </c>
      <c r="AZ99" s="11" t="s">
        <v>507</v>
      </c>
      <c r="BB99" s="11" t="s">
        <v>54</v>
      </c>
    </row>
    <row r="100" spans="1:55" ht="20.100000000000001" customHeight="1">
      <c r="A100" s="11" t="s">
        <v>561</v>
      </c>
      <c r="B100" s="64" t="s">
        <v>561</v>
      </c>
      <c r="C100" s="11" t="s">
        <v>560</v>
      </c>
      <c r="E100" s="11" t="s">
        <v>60</v>
      </c>
      <c r="F100" s="12" t="s">
        <v>41</v>
      </c>
      <c r="G100" s="11" t="s">
        <v>42</v>
      </c>
      <c r="H100" s="11" t="s">
        <v>43</v>
      </c>
      <c r="I100" s="11" t="s">
        <v>157</v>
      </c>
      <c r="J100" s="11" t="s">
        <v>70</v>
      </c>
      <c r="K100" s="11" t="s">
        <v>62</v>
      </c>
      <c r="L100" s="11">
        <v>2</v>
      </c>
      <c r="M100" s="11" t="s">
        <v>561</v>
      </c>
      <c r="N100" s="12" t="s">
        <v>61</v>
      </c>
      <c r="O100" s="12">
        <v>2</v>
      </c>
      <c r="P100" s="26">
        <v>27500</v>
      </c>
      <c r="Q100" s="103">
        <v>1</v>
      </c>
      <c r="R100" s="100">
        <f t="shared" si="26"/>
        <v>4400</v>
      </c>
      <c r="S100" s="104">
        <v>2</v>
      </c>
      <c r="T100" s="100">
        <f t="shared" si="22"/>
        <v>2200</v>
      </c>
      <c r="U100" s="99">
        <v>0</v>
      </c>
      <c r="V100" s="100">
        <f t="shared" si="23"/>
        <v>0</v>
      </c>
      <c r="W100" s="99">
        <v>0</v>
      </c>
      <c r="X100" s="100">
        <f t="shared" si="24"/>
        <v>0</v>
      </c>
      <c r="Y100" s="100">
        <v>4</v>
      </c>
      <c r="Z100" s="100">
        <v>2</v>
      </c>
      <c r="AA100" s="99">
        <v>2</v>
      </c>
      <c r="AB100" s="100">
        <f t="shared" si="27"/>
        <v>-2</v>
      </c>
      <c r="AC100" s="101">
        <f t="shared" si="25"/>
        <v>0</v>
      </c>
      <c r="AD100" s="60">
        <f t="shared" si="28"/>
        <v>34100</v>
      </c>
      <c r="AE100" s="11" t="s">
        <v>563</v>
      </c>
      <c r="AF100" s="112">
        <v>0</v>
      </c>
      <c r="AG100" s="93" t="s">
        <v>1045</v>
      </c>
      <c r="AH100" s="95" t="s">
        <v>1046</v>
      </c>
      <c r="AI100" s="95" t="s">
        <v>1047</v>
      </c>
      <c r="AJ100" s="71" t="s">
        <v>1043</v>
      </c>
      <c r="AK100" s="13" t="s">
        <v>63</v>
      </c>
      <c r="AL100" s="13" t="s">
        <v>63</v>
      </c>
      <c r="AM100" s="11">
        <v>9016916776</v>
      </c>
      <c r="AN100" s="11" t="s">
        <v>564</v>
      </c>
      <c r="AO100" s="12" t="s">
        <v>66</v>
      </c>
      <c r="AP100" s="11" t="s">
        <v>565</v>
      </c>
      <c r="AQ100" s="11" t="s">
        <v>566</v>
      </c>
      <c r="AR100" s="11">
        <v>20769</v>
      </c>
      <c r="AS100" s="11" t="s">
        <v>564</v>
      </c>
      <c r="AT100" s="11" t="s">
        <v>69</v>
      </c>
      <c r="BB100" s="11" t="s">
        <v>54</v>
      </c>
    </row>
    <row r="101" spans="1:55" ht="20.100000000000001" customHeight="1">
      <c r="A101" s="11" t="s">
        <v>581</v>
      </c>
      <c r="B101" s="64"/>
      <c r="C101" s="11" t="s">
        <v>580</v>
      </c>
      <c r="E101" s="11" t="s">
        <v>60</v>
      </c>
      <c r="F101" s="12" t="s">
        <v>41</v>
      </c>
      <c r="G101" s="11" t="s">
        <v>42</v>
      </c>
      <c r="H101" s="11" t="s">
        <v>43</v>
      </c>
      <c r="I101" s="11" t="s">
        <v>61</v>
      </c>
      <c r="K101" s="11" t="s">
        <v>62</v>
      </c>
      <c r="L101" s="11">
        <v>2</v>
      </c>
      <c r="M101" s="11" t="s">
        <v>581</v>
      </c>
      <c r="N101" s="12" t="s">
        <v>61</v>
      </c>
      <c r="O101" s="12">
        <v>2</v>
      </c>
      <c r="P101" s="26">
        <v>27500</v>
      </c>
      <c r="Q101" s="103">
        <v>1</v>
      </c>
      <c r="R101" s="100">
        <f t="shared" si="26"/>
        <v>4400</v>
      </c>
      <c r="S101" s="104">
        <v>2</v>
      </c>
      <c r="T101" s="100">
        <f t="shared" si="22"/>
        <v>2200</v>
      </c>
      <c r="U101" s="99">
        <v>0</v>
      </c>
      <c r="V101" s="100">
        <f t="shared" si="23"/>
        <v>0</v>
      </c>
      <c r="W101" s="99">
        <v>0</v>
      </c>
      <c r="X101" s="100">
        <f t="shared" si="24"/>
        <v>0</v>
      </c>
      <c r="Y101" s="100">
        <v>4</v>
      </c>
      <c r="Z101" s="100">
        <v>2</v>
      </c>
      <c r="AA101" s="99">
        <v>2</v>
      </c>
      <c r="AB101" s="100">
        <f t="shared" si="27"/>
        <v>-2</v>
      </c>
      <c r="AC101" s="101">
        <f t="shared" si="25"/>
        <v>0</v>
      </c>
      <c r="AD101" s="60">
        <f t="shared" si="28"/>
        <v>34100</v>
      </c>
      <c r="AE101" s="11" t="s">
        <v>584</v>
      </c>
      <c r="AF101" s="111">
        <v>0</v>
      </c>
      <c r="AG101" s="71" t="s">
        <v>1042</v>
      </c>
      <c r="AH101" s="71" t="s">
        <v>1043</v>
      </c>
      <c r="AI101" s="71" t="s">
        <v>1043</v>
      </c>
      <c r="AJ101" s="95" t="s">
        <v>1044</v>
      </c>
      <c r="AK101" s="12" t="s">
        <v>76</v>
      </c>
      <c r="AL101" s="12" t="s">
        <v>76</v>
      </c>
      <c r="AM101" s="11">
        <v>9012964423</v>
      </c>
      <c r="AN101" s="11" t="s">
        <v>585</v>
      </c>
      <c r="AO101" s="12" t="s">
        <v>66</v>
      </c>
      <c r="AP101" s="11" t="s">
        <v>79</v>
      </c>
      <c r="AQ101" s="11" t="s">
        <v>586</v>
      </c>
      <c r="AR101" s="11">
        <v>271307</v>
      </c>
      <c r="AS101" s="11" t="s">
        <v>587</v>
      </c>
      <c r="AT101" s="11" t="s">
        <v>69</v>
      </c>
      <c r="BB101" s="11" t="s">
        <v>54</v>
      </c>
      <c r="BC101" s="11" t="s">
        <v>588</v>
      </c>
    </row>
    <row r="102" spans="1:55" ht="20.100000000000001" customHeight="1">
      <c r="A102" s="11" t="s">
        <v>786</v>
      </c>
      <c r="B102" s="64" t="s">
        <v>786</v>
      </c>
      <c r="C102" s="11" t="s">
        <v>785</v>
      </c>
      <c r="E102" s="11" t="s">
        <v>60</v>
      </c>
      <c r="F102" s="18" t="s">
        <v>204</v>
      </c>
      <c r="G102" s="11" t="s">
        <v>42</v>
      </c>
      <c r="H102" s="11" t="s">
        <v>43</v>
      </c>
      <c r="I102" s="11" t="s">
        <v>61</v>
      </c>
      <c r="J102" s="11" t="s">
        <v>70</v>
      </c>
      <c r="K102" s="11" t="s">
        <v>62</v>
      </c>
      <c r="L102" s="11">
        <v>2</v>
      </c>
      <c r="M102" s="11" t="s">
        <v>786</v>
      </c>
      <c r="N102" s="12" t="s">
        <v>61</v>
      </c>
      <c r="O102" s="12">
        <v>2</v>
      </c>
      <c r="P102" s="26">
        <v>0</v>
      </c>
      <c r="Q102" s="103">
        <v>1</v>
      </c>
      <c r="R102" s="100">
        <f t="shared" si="26"/>
        <v>4400</v>
      </c>
      <c r="S102" s="104">
        <v>2</v>
      </c>
      <c r="T102" s="100">
        <f t="shared" si="22"/>
        <v>2200</v>
      </c>
      <c r="U102" s="99">
        <v>0</v>
      </c>
      <c r="V102" s="100">
        <f t="shared" si="23"/>
        <v>0</v>
      </c>
      <c r="W102" s="99">
        <v>0</v>
      </c>
      <c r="X102" s="100">
        <f t="shared" si="24"/>
        <v>0</v>
      </c>
      <c r="Y102" s="100">
        <v>4</v>
      </c>
      <c r="Z102" s="100">
        <v>2</v>
      </c>
      <c r="AA102" s="99">
        <v>2</v>
      </c>
      <c r="AB102" s="100">
        <f t="shared" si="27"/>
        <v>-2</v>
      </c>
      <c r="AC102" s="101">
        <f t="shared" si="25"/>
        <v>0</v>
      </c>
      <c r="AD102" s="60">
        <f t="shared" si="28"/>
        <v>6600</v>
      </c>
      <c r="AE102" s="11" t="s">
        <v>788</v>
      </c>
      <c r="AF102" s="112">
        <v>0</v>
      </c>
      <c r="AG102" s="71" t="s">
        <v>1042</v>
      </c>
      <c r="AH102" s="95" t="s">
        <v>1046</v>
      </c>
      <c r="AI102" s="95" t="s">
        <v>1047</v>
      </c>
      <c r="AJ102" s="71" t="s">
        <v>1043</v>
      </c>
      <c r="AK102" s="23" t="s">
        <v>88</v>
      </c>
      <c r="AL102" s="13" t="s">
        <v>63</v>
      </c>
      <c r="AM102" s="11">
        <v>9086545989</v>
      </c>
      <c r="AN102" s="11" t="s">
        <v>789</v>
      </c>
      <c r="AO102" s="12" t="s">
        <v>66</v>
      </c>
      <c r="AP102" s="11" t="s">
        <v>217</v>
      </c>
      <c r="AQ102" s="11" t="s">
        <v>790</v>
      </c>
      <c r="AR102" s="11">
        <v>3785481</v>
      </c>
      <c r="AS102" s="11" t="s">
        <v>791</v>
      </c>
      <c r="AT102" s="11" t="s">
        <v>69</v>
      </c>
      <c r="BB102" s="11" t="s">
        <v>54</v>
      </c>
    </row>
    <row r="103" spans="1:55" ht="20.100000000000001" customHeight="1">
      <c r="A103" s="11" t="s">
        <v>891</v>
      </c>
      <c r="B103" s="64" t="s">
        <v>891</v>
      </c>
      <c r="C103" s="11" t="s">
        <v>890</v>
      </c>
      <c r="E103" s="11" t="s">
        <v>60</v>
      </c>
      <c r="F103" s="18" t="s">
        <v>204</v>
      </c>
      <c r="G103" s="11" t="s">
        <v>42</v>
      </c>
      <c r="H103" s="11" t="s">
        <v>43</v>
      </c>
      <c r="I103" s="11" t="s">
        <v>61</v>
      </c>
      <c r="J103" s="11" t="s">
        <v>70</v>
      </c>
      <c r="K103" s="11" t="s">
        <v>146</v>
      </c>
      <c r="L103" s="11">
        <v>3</v>
      </c>
      <c r="M103" s="11" t="s">
        <v>891</v>
      </c>
      <c r="N103" s="12" t="s">
        <v>61</v>
      </c>
      <c r="O103" s="12">
        <v>2</v>
      </c>
      <c r="P103" s="26">
        <v>27500</v>
      </c>
      <c r="Q103" s="103">
        <v>1</v>
      </c>
      <c r="R103" s="100">
        <f t="shared" si="26"/>
        <v>4400</v>
      </c>
      <c r="S103" s="104">
        <v>2</v>
      </c>
      <c r="T103" s="100">
        <f t="shared" si="22"/>
        <v>2200</v>
      </c>
      <c r="U103" s="99">
        <v>0</v>
      </c>
      <c r="V103" s="100">
        <f t="shared" si="23"/>
        <v>0</v>
      </c>
      <c r="W103" s="99">
        <v>0</v>
      </c>
      <c r="X103" s="100">
        <f t="shared" si="24"/>
        <v>0</v>
      </c>
      <c r="Y103" s="100">
        <v>4</v>
      </c>
      <c r="Z103" s="100">
        <v>2</v>
      </c>
      <c r="AA103" s="99">
        <v>3</v>
      </c>
      <c r="AB103" s="100">
        <f t="shared" si="27"/>
        <v>-1</v>
      </c>
      <c r="AC103" s="101">
        <f t="shared" si="25"/>
        <v>550</v>
      </c>
      <c r="AD103" s="60">
        <f t="shared" si="28"/>
        <v>34650</v>
      </c>
      <c r="AE103" s="11" t="s">
        <v>895</v>
      </c>
      <c r="AF103" s="112">
        <v>0</v>
      </c>
      <c r="AG103" s="71" t="s">
        <v>1042</v>
      </c>
      <c r="AH103" s="71" t="s">
        <v>1043</v>
      </c>
      <c r="AI103" s="71" t="s">
        <v>1043</v>
      </c>
      <c r="AJ103" s="71" t="s">
        <v>1043</v>
      </c>
      <c r="AK103" s="13" t="s">
        <v>63</v>
      </c>
      <c r="AL103" s="13" t="s">
        <v>63</v>
      </c>
      <c r="AM103" s="11">
        <v>8034760384</v>
      </c>
      <c r="AN103" s="11" t="s">
        <v>896</v>
      </c>
      <c r="AO103" s="12" t="s">
        <v>66</v>
      </c>
      <c r="AP103" s="11" t="s">
        <v>79</v>
      </c>
      <c r="AQ103" s="11" t="s">
        <v>897</v>
      </c>
      <c r="AR103" s="11">
        <v>110474</v>
      </c>
      <c r="AS103" s="11" t="s">
        <v>896</v>
      </c>
      <c r="AT103" s="11" t="s">
        <v>69</v>
      </c>
      <c r="BB103" s="11" t="s">
        <v>54</v>
      </c>
    </row>
    <row r="104" spans="1:55" ht="20.100000000000001" customHeight="1">
      <c r="A104" s="11" t="s">
        <v>1066</v>
      </c>
      <c r="B104" s="64" t="s">
        <v>899</v>
      </c>
      <c r="C104" s="11" t="s">
        <v>898</v>
      </c>
      <c r="E104" s="11" t="s">
        <v>60</v>
      </c>
      <c r="F104" s="12" t="s">
        <v>41</v>
      </c>
      <c r="G104" s="11" t="s">
        <v>42</v>
      </c>
      <c r="H104" s="11" t="s">
        <v>43</v>
      </c>
      <c r="I104" s="11" t="s">
        <v>213</v>
      </c>
      <c r="K104" s="11" t="s">
        <v>902</v>
      </c>
      <c r="L104" s="11">
        <v>2</v>
      </c>
      <c r="M104" s="11" t="s">
        <v>1066</v>
      </c>
      <c r="N104" s="12" t="s">
        <v>61</v>
      </c>
      <c r="O104" s="12">
        <v>2</v>
      </c>
      <c r="P104" s="26">
        <v>27500</v>
      </c>
      <c r="Q104" s="103">
        <v>1</v>
      </c>
      <c r="R104" s="100">
        <f t="shared" si="26"/>
        <v>4400</v>
      </c>
      <c r="S104" s="104">
        <v>2</v>
      </c>
      <c r="T104" s="100">
        <f t="shared" ref="T104:T114" si="29">S104*550*O104</f>
        <v>2200</v>
      </c>
      <c r="U104" s="99">
        <v>0</v>
      </c>
      <c r="V104" s="100">
        <f t="shared" si="23"/>
        <v>0</v>
      </c>
      <c r="W104" s="107">
        <v>1</v>
      </c>
      <c r="X104" s="100">
        <f t="shared" si="24"/>
        <v>5500</v>
      </c>
      <c r="Y104" s="100">
        <v>4</v>
      </c>
      <c r="Z104" s="100">
        <v>2</v>
      </c>
      <c r="AA104" s="99">
        <v>2</v>
      </c>
      <c r="AB104" s="100">
        <f t="shared" si="27"/>
        <v>-2</v>
      </c>
      <c r="AC104" s="101">
        <f t="shared" si="25"/>
        <v>0</v>
      </c>
      <c r="AD104" s="60">
        <f t="shared" si="28"/>
        <v>39600</v>
      </c>
      <c r="AE104" s="68" t="s">
        <v>903</v>
      </c>
      <c r="AF104" s="112">
        <v>0</v>
      </c>
      <c r="AG104" s="71" t="s">
        <v>1042</v>
      </c>
      <c r="AH104" s="95" t="s">
        <v>1046</v>
      </c>
      <c r="AI104" s="95" t="s">
        <v>1047</v>
      </c>
      <c r="AJ104" s="71" t="s">
        <v>1043</v>
      </c>
      <c r="AK104" s="13" t="s">
        <v>63</v>
      </c>
      <c r="AL104" s="13" t="s">
        <v>63</v>
      </c>
      <c r="AM104" s="11">
        <v>9093528422</v>
      </c>
      <c r="AN104" s="11" t="s">
        <v>904</v>
      </c>
      <c r="AO104" s="11" t="s">
        <v>48</v>
      </c>
      <c r="AT104" s="12" t="s">
        <v>49</v>
      </c>
      <c r="AU104" s="11" t="s">
        <v>905</v>
      </c>
      <c r="AV104" s="11">
        <v>0</v>
      </c>
      <c r="AW104" s="11">
        <v>20</v>
      </c>
      <c r="AX104" s="11" t="s">
        <v>906</v>
      </c>
      <c r="AY104" s="11" t="s">
        <v>907</v>
      </c>
      <c r="AZ104" s="11" t="s">
        <v>903</v>
      </c>
      <c r="BB104" s="11" t="s">
        <v>54</v>
      </c>
    </row>
    <row r="105" spans="1:55" ht="20.100000000000001" customHeight="1">
      <c r="A105" s="11" t="s">
        <v>925</v>
      </c>
      <c r="B105" s="64" t="s">
        <v>925</v>
      </c>
      <c r="C105" s="11" t="s">
        <v>924</v>
      </c>
      <c r="E105" s="11" t="s">
        <v>60</v>
      </c>
      <c r="F105" s="18" t="s">
        <v>204</v>
      </c>
      <c r="G105" s="11" t="s">
        <v>42</v>
      </c>
      <c r="H105" s="11" t="s">
        <v>43</v>
      </c>
      <c r="I105" s="11" t="s">
        <v>864</v>
      </c>
      <c r="J105" s="11" t="s">
        <v>70</v>
      </c>
      <c r="K105" s="11" t="s">
        <v>62</v>
      </c>
      <c r="L105" s="11">
        <v>2</v>
      </c>
      <c r="M105" s="11" t="s">
        <v>925</v>
      </c>
      <c r="N105" s="12" t="s">
        <v>61</v>
      </c>
      <c r="O105" s="12">
        <v>2</v>
      </c>
      <c r="P105" s="26">
        <v>27500</v>
      </c>
      <c r="Q105" s="103">
        <v>1</v>
      </c>
      <c r="R105" s="100">
        <f t="shared" si="26"/>
        <v>4400</v>
      </c>
      <c r="S105" s="104">
        <v>2</v>
      </c>
      <c r="T105" s="100">
        <f t="shared" si="29"/>
        <v>2200</v>
      </c>
      <c r="U105" s="99">
        <v>0</v>
      </c>
      <c r="V105" s="100">
        <f t="shared" si="23"/>
        <v>0</v>
      </c>
      <c r="W105" s="99">
        <v>0</v>
      </c>
      <c r="X105" s="100">
        <f t="shared" si="24"/>
        <v>0</v>
      </c>
      <c r="Y105" s="100">
        <v>4</v>
      </c>
      <c r="Z105" s="100">
        <v>2</v>
      </c>
      <c r="AA105" s="99">
        <v>2</v>
      </c>
      <c r="AB105" s="100">
        <f t="shared" si="27"/>
        <v>-2</v>
      </c>
      <c r="AC105" s="101">
        <f t="shared" si="25"/>
        <v>0</v>
      </c>
      <c r="AD105" s="60">
        <f t="shared" si="28"/>
        <v>34100</v>
      </c>
      <c r="AE105" s="68" t="s">
        <v>928</v>
      </c>
      <c r="AF105" s="112">
        <v>0</v>
      </c>
      <c r="AG105" s="71" t="s">
        <v>1042</v>
      </c>
      <c r="AH105" s="95" t="s">
        <v>1046</v>
      </c>
      <c r="AI105" s="95" t="s">
        <v>1047</v>
      </c>
      <c r="AJ105" s="71" t="s">
        <v>1043</v>
      </c>
      <c r="AK105" s="23" t="s">
        <v>88</v>
      </c>
      <c r="AL105" s="13" t="s">
        <v>63</v>
      </c>
      <c r="AM105" s="11">
        <v>8019368080</v>
      </c>
      <c r="AN105" s="11" t="s">
        <v>929</v>
      </c>
      <c r="AO105" s="11" t="s">
        <v>48</v>
      </c>
      <c r="AT105" s="11" t="s">
        <v>69</v>
      </c>
      <c r="BB105" s="11" t="s">
        <v>54</v>
      </c>
    </row>
    <row r="106" spans="1:55" ht="20.100000000000001" customHeight="1">
      <c r="A106" s="11" t="s">
        <v>38</v>
      </c>
      <c r="B106" s="65" t="s">
        <v>38</v>
      </c>
      <c r="C106" s="11" t="s">
        <v>36</v>
      </c>
      <c r="E106" s="12" t="s">
        <v>40</v>
      </c>
      <c r="F106" s="12" t="s">
        <v>41</v>
      </c>
      <c r="G106" s="11" t="s">
        <v>42</v>
      </c>
      <c r="H106" s="11" t="s">
        <v>43</v>
      </c>
      <c r="I106" s="11" t="s">
        <v>44</v>
      </c>
      <c r="J106" s="11" t="s">
        <v>55</v>
      </c>
      <c r="L106" s="11">
        <v>4</v>
      </c>
      <c r="M106" s="11" t="s">
        <v>38</v>
      </c>
      <c r="N106" s="32" t="s">
        <v>44</v>
      </c>
      <c r="O106" s="32">
        <v>2</v>
      </c>
      <c r="P106" s="34">
        <v>38500</v>
      </c>
      <c r="Q106" s="99">
        <v>0</v>
      </c>
      <c r="R106" s="100">
        <f t="shared" si="26"/>
        <v>0</v>
      </c>
      <c r="S106" s="99">
        <v>0</v>
      </c>
      <c r="T106" s="100">
        <f t="shared" si="29"/>
        <v>0</v>
      </c>
      <c r="U106" s="99">
        <v>0</v>
      </c>
      <c r="V106" s="100">
        <f t="shared" ref="V106:V115" si="30">3300*U106*O106</f>
        <v>0</v>
      </c>
      <c r="W106" s="99">
        <v>0</v>
      </c>
      <c r="X106" s="100">
        <f t="shared" si="24"/>
        <v>0</v>
      </c>
      <c r="Y106" s="100">
        <v>6</v>
      </c>
      <c r="Z106" s="100">
        <v>4</v>
      </c>
      <c r="AA106" s="99">
        <v>6</v>
      </c>
      <c r="AB106" s="100">
        <f t="shared" si="27"/>
        <v>0</v>
      </c>
      <c r="AC106" s="101">
        <f t="shared" si="25"/>
        <v>1100</v>
      </c>
      <c r="AD106" s="60">
        <f t="shared" si="28"/>
        <v>39600</v>
      </c>
      <c r="AE106" s="11" t="s">
        <v>46</v>
      </c>
      <c r="AF106" s="112">
        <v>0</v>
      </c>
      <c r="AG106" s="93" t="s">
        <v>1045</v>
      </c>
      <c r="AH106" s="71" t="s">
        <v>1043</v>
      </c>
      <c r="AI106" s="71" t="s">
        <v>1043</v>
      </c>
      <c r="AJ106" s="95" t="s">
        <v>1044</v>
      </c>
      <c r="AK106" s="21" t="s">
        <v>45</v>
      </c>
      <c r="AL106" s="21" t="s">
        <v>45</v>
      </c>
      <c r="AM106" s="11">
        <v>666976262</v>
      </c>
      <c r="AN106" s="11" t="s">
        <v>47</v>
      </c>
      <c r="AO106" s="11" t="s">
        <v>48</v>
      </c>
      <c r="AT106" s="12" t="s">
        <v>49</v>
      </c>
      <c r="AU106" s="11" t="s">
        <v>50</v>
      </c>
      <c r="AW106" s="11">
        <v>100</v>
      </c>
      <c r="AX106" s="11" t="s">
        <v>51</v>
      </c>
      <c r="AY106" s="11" t="s">
        <v>52</v>
      </c>
      <c r="AZ106" s="11" t="s">
        <v>53</v>
      </c>
      <c r="BB106" s="11" t="s">
        <v>54</v>
      </c>
    </row>
    <row r="107" spans="1:55" ht="20.100000000000001" customHeight="1">
      <c r="A107" s="11" t="s">
        <v>210</v>
      </c>
      <c r="B107" s="64" t="s">
        <v>210</v>
      </c>
      <c r="C107" s="11" t="s">
        <v>209</v>
      </c>
      <c r="E107" s="12" t="s">
        <v>40</v>
      </c>
      <c r="F107" s="12" t="s">
        <v>41</v>
      </c>
      <c r="G107" s="11" t="s">
        <v>42</v>
      </c>
      <c r="H107" s="11" t="s">
        <v>43</v>
      </c>
      <c r="I107" s="11" t="s">
        <v>213</v>
      </c>
      <c r="J107" s="11" t="s">
        <v>55</v>
      </c>
      <c r="K107" s="11" t="s">
        <v>214</v>
      </c>
      <c r="L107" s="11">
        <v>1</v>
      </c>
      <c r="M107" s="11" t="s">
        <v>210</v>
      </c>
      <c r="N107" s="32" t="s">
        <v>1067</v>
      </c>
      <c r="O107" s="32">
        <v>2</v>
      </c>
      <c r="P107" s="34">
        <v>38500</v>
      </c>
      <c r="Q107" s="104">
        <v>2</v>
      </c>
      <c r="R107" s="100">
        <f t="shared" si="26"/>
        <v>8800</v>
      </c>
      <c r="S107" s="99">
        <v>0</v>
      </c>
      <c r="T107" s="100">
        <f t="shared" si="29"/>
        <v>0</v>
      </c>
      <c r="U107" s="99"/>
      <c r="V107" s="100">
        <f t="shared" si="30"/>
        <v>0</v>
      </c>
      <c r="W107" s="99">
        <v>0</v>
      </c>
      <c r="X107" s="100">
        <f t="shared" ref="X107:X119" si="31">W107*2750*O107</f>
        <v>0</v>
      </c>
      <c r="Y107" s="100">
        <v>6</v>
      </c>
      <c r="Z107" s="100">
        <v>4</v>
      </c>
      <c r="AA107" s="99">
        <v>3</v>
      </c>
      <c r="AB107" s="100">
        <f t="shared" si="27"/>
        <v>-3</v>
      </c>
      <c r="AC107" s="101">
        <f t="shared" ref="AC107:AC119" si="32">MAX((AA107-Z107)*550,0)</f>
        <v>0</v>
      </c>
      <c r="AD107" s="60">
        <f t="shared" si="28"/>
        <v>47300</v>
      </c>
      <c r="AE107" s="11" t="s">
        <v>215</v>
      </c>
      <c r="AF107" s="112">
        <v>0</v>
      </c>
      <c r="AG107" s="93" t="s">
        <v>1045</v>
      </c>
      <c r="AH107" s="95" t="s">
        <v>1046</v>
      </c>
      <c r="AI107" s="95" t="s">
        <v>1047</v>
      </c>
      <c r="AJ107" s="71" t="s">
        <v>1043</v>
      </c>
      <c r="AK107" s="22" t="s">
        <v>147</v>
      </c>
      <c r="AL107" s="23" t="s">
        <v>88</v>
      </c>
      <c r="AM107" s="11">
        <v>9026829549</v>
      </c>
      <c r="AN107" s="11" t="s">
        <v>216</v>
      </c>
      <c r="AO107" s="12" t="s">
        <v>66</v>
      </c>
      <c r="AP107" s="11" t="s">
        <v>217</v>
      </c>
      <c r="AQ107" s="11" t="s">
        <v>218</v>
      </c>
      <c r="AR107" s="11">
        <v>1649241</v>
      </c>
      <c r="AS107" s="11" t="s">
        <v>216</v>
      </c>
      <c r="AT107" s="11" t="s">
        <v>69</v>
      </c>
      <c r="BB107" s="11" t="s">
        <v>54</v>
      </c>
    </row>
    <row r="108" spans="1:55" ht="20.100000000000001" customHeight="1">
      <c r="A108" s="11" t="s">
        <v>373</v>
      </c>
      <c r="B108" s="64" t="s">
        <v>373</v>
      </c>
      <c r="C108" s="11" t="s">
        <v>372</v>
      </c>
      <c r="E108" s="12" t="s">
        <v>40</v>
      </c>
      <c r="F108" s="12" t="s">
        <v>41</v>
      </c>
      <c r="G108" s="11" t="s">
        <v>42</v>
      </c>
      <c r="H108" s="11" t="s">
        <v>43</v>
      </c>
      <c r="I108" s="11" t="s">
        <v>44</v>
      </c>
      <c r="L108" s="11">
        <v>3</v>
      </c>
      <c r="M108" s="11" t="s">
        <v>373</v>
      </c>
      <c r="N108" s="32" t="s">
        <v>44</v>
      </c>
      <c r="O108" s="32">
        <v>2</v>
      </c>
      <c r="P108" s="34">
        <v>38500</v>
      </c>
      <c r="Q108" s="99">
        <v>0</v>
      </c>
      <c r="R108" s="100">
        <f t="shared" si="26"/>
        <v>0</v>
      </c>
      <c r="S108" s="99">
        <v>0</v>
      </c>
      <c r="T108" s="100">
        <f t="shared" si="29"/>
        <v>0</v>
      </c>
      <c r="U108" s="99">
        <v>0</v>
      </c>
      <c r="V108" s="100">
        <f t="shared" si="30"/>
        <v>0</v>
      </c>
      <c r="W108" s="99">
        <v>0</v>
      </c>
      <c r="X108" s="100">
        <f t="shared" si="31"/>
        <v>0</v>
      </c>
      <c r="Y108" s="100">
        <v>6</v>
      </c>
      <c r="Z108" s="100">
        <v>4</v>
      </c>
      <c r="AA108" s="99">
        <v>2</v>
      </c>
      <c r="AB108" s="100">
        <f t="shared" si="27"/>
        <v>-4</v>
      </c>
      <c r="AC108" s="101">
        <f t="shared" si="32"/>
        <v>0</v>
      </c>
      <c r="AD108" s="60">
        <f t="shared" si="28"/>
        <v>38500</v>
      </c>
      <c r="AE108" s="11" t="s">
        <v>373</v>
      </c>
      <c r="AF108" s="112">
        <v>0</v>
      </c>
      <c r="AG108" s="71" t="s">
        <v>1042</v>
      </c>
      <c r="AH108" s="71" t="s">
        <v>1043</v>
      </c>
      <c r="AI108" s="71" t="s">
        <v>1043</v>
      </c>
      <c r="AJ108" s="95" t="s">
        <v>1044</v>
      </c>
      <c r="AK108" s="21" t="s">
        <v>45</v>
      </c>
      <c r="AL108" s="21" t="s">
        <v>45</v>
      </c>
      <c r="AM108" s="11">
        <v>9062072110</v>
      </c>
      <c r="AN108" s="11" t="s">
        <v>376</v>
      </c>
      <c r="AO108" s="12" t="s">
        <v>66</v>
      </c>
      <c r="AP108" s="11" t="s">
        <v>207</v>
      </c>
      <c r="AQ108" s="11" t="s">
        <v>377</v>
      </c>
      <c r="AR108" s="11">
        <v>3502382</v>
      </c>
      <c r="AS108" s="11" t="s">
        <v>376</v>
      </c>
      <c r="AT108" s="12" t="s">
        <v>49</v>
      </c>
      <c r="AU108" s="11" t="s">
        <v>378</v>
      </c>
      <c r="AW108" s="11">
        <v>50</v>
      </c>
      <c r="AX108" s="11" t="s">
        <v>379</v>
      </c>
      <c r="AY108" s="11" t="s">
        <v>380</v>
      </c>
      <c r="AZ108" s="11" t="s">
        <v>373</v>
      </c>
      <c r="BB108" s="11" t="s">
        <v>54</v>
      </c>
    </row>
    <row r="109" spans="1:55" ht="20.100000000000001" customHeight="1">
      <c r="A109" s="11" t="s">
        <v>390</v>
      </c>
      <c r="B109" s="64" t="s">
        <v>390</v>
      </c>
      <c r="C109" s="11" t="s">
        <v>389</v>
      </c>
      <c r="E109" s="12" t="s">
        <v>40</v>
      </c>
      <c r="F109" s="18" t="s">
        <v>204</v>
      </c>
      <c r="G109" s="11" t="s">
        <v>42</v>
      </c>
      <c r="H109" s="12" t="s">
        <v>294</v>
      </c>
      <c r="I109" s="11" t="s">
        <v>44</v>
      </c>
      <c r="L109" s="11">
        <v>2</v>
      </c>
      <c r="M109" s="11" t="s">
        <v>390</v>
      </c>
      <c r="N109" s="32" t="s">
        <v>44</v>
      </c>
      <c r="O109" s="32">
        <v>2</v>
      </c>
      <c r="P109" s="34">
        <v>38500</v>
      </c>
      <c r="Q109" s="99">
        <v>0</v>
      </c>
      <c r="R109" s="100">
        <f t="shared" si="26"/>
        <v>0</v>
      </c>
      <c r="S109" s="99">
        <v>0</v>
      </c>
      <c r="T109" s="100">
        <f t="shared" si="29"/>
        <v>0</v>
      </c>
      <c r="U109" s="99">
        <v>0</v>
      </c>
      <c r="V109" s="100">
        <f t="shared" si="30"/>
        <v>0</v>
      </c>
      <c r="W109" s="99">
        <v>0</v>
      </c>
      <c r="X109" s="100">
        <f t="shared" si="31"/>
        <v>0</v>
      </c>
      <c r="Y109" s="100">
        <v>6</v>
      </c>
      <c r="Z109" s="100">
        <v>4</v>
      </c>
      <c r="AA109" s="99">
        <v>3</v>
      </c>
      <c r="AB109" s="100">
        <f t="shared" si="27"/>
        <v>-3</v>
      </c>
      <c r="AC109" s="101">
        <f t="shared" si="32"/>
        <v>0</v>
      </c>
      <c r="AD109" s="60">
        <f t="shared" si="28"/>
        <v>38500</v>
      </c>
      <c r="AE109" s="11" t="s">
        <v>393</v>
      </c>
      <c r="AF109" s="111">
        <v>0</v>
      </c>
      <c r="AG109" s="71" t="s">
        <v>1042</v>
      </c>
      <c r="AH109" s="71" t="s">
        <v>1043</v>
      </c>
      <c r="AI109" s="71" t="s">
        <v>1043</v>
      </c>
      <c r="AJ109" s="95" t="s">
        <v>1044</v>
      </c>
      <c r="AK109" s="13" t="s">
        <v>63</v>
      </c>
      <c r="AL109" s="13" t="s">
        <v>63</v>
      </c>
      <c r="AM109" s="11">
        <v>8048485012</v>
      </c>
      <c r="AN109" s="11" t="s">
        <v>394</v>
      </c>
      <c r="AO109" s="12" t="s">
        <v>66</v>
      </c>
      <c r="AP109" s="20" t="s">
        <v>395</v>
      </c>
      <c r="AQ109" s="11" t="s">
        <v>396</v>
      </c>
      <c r="AR109" s="11">
        <v>1799375</v>
      </c>
      <c r="AS109" s="11" t="s">
        <v>397</v>
      </c>
      <c r="AT109" s="12" t="s">
        <v>49</v>
      </c>
      <c r="AU109" s="11" t="s">
        <v>398</v>
      </c>
      <c r="AW109" s="11">
        <v>30</v>
      </c>
      <c r="AX109" s="11" t="s">
        <v>399</v>
      </c>
      <c r="AY109" s="11" t="s">
        <v>400</v>
      </c>
      <c r="AZ109" s="11" t="s">
        <v>401</v>
      </c>
      <c r="BB109" s="11" t="s">
        <v>54</v>
      </c>
      <c r="BC109" s="11" t="s">
        <v>402</v>
      </c>
    </row>
    <row r="110" spans="1:55" ht="20.100000000000001" customHeight="1">
      <c r="A110" s="11" t="s">
        <v>426</v>
      </c>
      <c r="B110" s="64" t="s">
        <v>1068</v>
      </c>
      <c r="C110" s="11" t="s">
        <v>425</v>
      </c>
      <c r="E110" s="11" t="s">
        <v>60</v>
      </c>
      <c r="F110" s="12" t="s">
        <v>41</v>
      </c>
      <c r="G110" s="11" t="s">
        <v>42</v>
      </c>
      <c r="H110" s="11" t="s">
        <v>43</v>
      </c>
      <c r="I110" s="11" t="s">
        <v>213</v>
      </c>
      <c r="L110" s="11">
        <v>3</v>
      </c>
      <c r="M110" s="11" t="s">
        <v>426</v>
      </c>
      <c r="N110" s="32" t="s">
        <v>1067</v>
      </c>
      <c r="O110" s="32">
        <v>2</v>
      </c>
      <c r="P110" s="34">
        <v>38500</v>
      </c>
      <c r="Q110" s="99">
        <v>0</v>
      </c>
      <c r="R110" s="100">
        <f t="shared" si="26"/>
        <v>0</v>
      </c>
      <c r="S110" s="99">
        <v>0</v>
      </c>
      <c r="T110" s="100">
        <f t="shared" si="29"/>
        <v>0</v>
      </c>
      <c r="U110" s="99">
        <v>0</v>
      </c>
      <c r="V110" s="100">
        <f t="shared" si="30"/>
        <v>0</v>
      </c>
      <c r="W110" s="99">
        <v>0</v>
      </c>
      <c r="X110" s="100">
        <f t="shared" si="31"/>
        <v>0</v>
      </c>
      <c r="Y110" s="100">
        <v>6</v>
      </c>
      <c r="Z110" s="100">
        <v>4</v>
      </c>
      <c r="AA110" s="99">
        <v>4</v>
      </c>
      <c r="AB110" s="100">
        <f t="shared" si="27"/>
        <v>-2</v>
      </c>
      <c r="AC110" s="101">
        <f t="shared" si="32"/>
        <v>0</v>
      </c>
      <c r="AD110" s="60">
        <f t="shared" si="28"/>
        <v>38500</v>
      </c>
      <c r="AE110" s="11" t="s">
        <v>429</v>
      </c>
      <c r="AF110" s="112">
        <v>0</v>
      </c>
      <c r="AG110" s="93" t="s">
        <v>1045</v>
      </c>
      <c r="AH110" s="71" t="s">
        <v>1043</v>
      </c>
      <c r="AI110" s="71" t="s">
        <v>1043</v>
      </c>
      <c r="AJ110" s="95" t="s">
        <v>1044</v>
      </c>
      <c r="AK110" s="21" t="s">
        <v>45</v>
      </c>
      <c r="AL110" s="21" t="s">
        <v>45</v>
      </c>
      <c r="AM110" s="11">
        <v>8065145156</v>
      </c>
      <c r="AN110" s="11" t="s">
        <v>430</v>
      </c>
      <c r="AO110" s="12" t="s">
        <v>66</v>
      </c>
      <c r="AP110" s="11" t="s">
        <v>217</v>
      </c>
      <c r="AQ110" s="11" t="s">
        <v>431</v>
      </c>
      <c r="AR110" s="11">
        <v>3711931</v>
      </c>
      <c r="AS110" s="11" t="s">
        <v>430</v>
      </c>
      <c r="AT110" s="12" t="s">
        <v>49</v>
      </c>
      <c r="AU110" s="11" t="s">
        <v>432</v>
      </c>
      <c r="AW110" s="11">
        <v>100</v>
      </c>
      <c r="AX110" s="11" t="s">
        <v>433</v>
      </c>
      <c r="AY110" s="11" t="s">
        <v>434</v>
      </c>
      <c r="AZ110" s="11" t="s">
        <v>429</v>
      </c>
      <c r="BB110" s="11" t="s">
        <v>54</v>
      </c>
    </row>
    <row r="111" spans="1:55" ht="20.100000000000001" customHeight="1">
      <c r="A111" s="11" t="s">
        <v>568</v>
      </c>
      <c r="B111" s="64"/>
      <c r="C111" s="11" t="s">
        <v>567</v>
      </c>
      <c r="E111" s="11" t="s">
        <v>60</v>
      </c>
      <c r="F111" s="18" t="s">
        <v>204</v>
      </c>
      <c r="G111" s="11" t="s">
        <v>42</v>
      </c>
      <c r="H111" s="12" t="s">
        <v>294</v>
      </c>
      <c r="I111" s="11" t="s">
        <v>213</v>
      </c>
      <c r="J111" s="11" t="s">
        <v>55</v>
      </c>
      <c r="L111" s="11">
        <v>2</v>
      </c>
      <c r="M111" s="11" t="s">
        <v>568</v>
      </c>
      <c r="N111" s="32" t="s">
        <v>1067</v>
      </c>
      <c r="O111" s="32">
        <v>2</v>
      </c>
      <c r="P111" s="34">
        <v>38500</v>
      </c>
      <c r="Q111" s="99">
        <v>0</v>
      </c>
      <c r="R111" s="100">
        <f t="shared" si="26"/>
        <v>0</v>
      </c>
      <c r="S111" s="99">
        <v>0</v>
      </c>
      <c r="T111" s="100">
        <f t="shared" si="29"/>
        <v>0</v>
      </c>
      <c r="U111" s="99">
        <v>0</v>
      </c>
      <c r="V111" s="100">
        <f t="shared" si="30"/>
        <v>0</v>
      </c>
      <c r="W111" s="99">
        <v>0</v>
      </c>
      <c r="X111" s="100">
        <f t="shared" si="31"/>
        <v>0</v>
      </c>
      <c r="Y111" s="100">
        <v>6</v>
      </c>
      <c r="Z111" s="100">
        <v>4</v>
      </c>
      <c r="AA111" s="99">
        <v>2</v>
      </c>
      <c r="AB111" s="100">
        <f t="shared" si="27"/>
        <v>-4</v>
      </c>
      <c r="AC111" s="101">
        <f t="shared" si="32"/>
        <v>0</v>
      </c>
      <c r="AD111" s="60">
        <f t="shared" si="28"/>
        <v>38500</v>
      </c>
      <c r="AE111" s="11" t="s">
        <v>573</v>
      </c>
      <c r="AF111" s="111">
        <v>0</v>
      </c>
      <c r="AG111" s="71" t="s">
        <v>1042</v>
      </c>
      <c r="AH111" s="71" t="s">
        <v>1043</v>
      </c>
      <c r="AI111" s="95" t="s">
        <v>1047</v>
      </c>
      <c r="AJ111" s="95" t="s">
        <v>1044</v>
      </c>
      <c r="AK111" s="21" t="s">
        <v>45</v>
      </c>
      <c r="AL111" s="23" t="s">
        <v>88</v>
      </c>
      <c r="AM111" s="11">
        <v>8069051752</v>
      </c>
      <c r="AN111" s="11" t="s">
        <v>574</v>
      </c>
      <c r="AO111" s="12" t="s">
        <v>66</v>
      </c>
      <c r="AP111" s="11" t="s">
        <v>67</v>
      </c>
      <c r="AQ111" s="11" t="s">
        <v>575</v>
      </c>
      <c r="AR111" s="11">
        <v>3724366</v>
      </c>
      <c r="AS111" s="11" t="s">
        <v>574</v>
      </c>
      <c r="AT111" s="12" t="s">
        <v>49</v>
      </c>
      <c r="AU111" s="11" t="s">
        <v>576</v>
      </c>
      <c r="AW111" s="11">
        <v>30</v>
      </c>
      <c r="AX111" s="11" t="s">
        <v>577</v>
      </c>
      <c r="AY111" s="11" t="s">
        <v>578</v>
      </c>
      <c r="AZ111" s="11" t="s">
        <v>573</v>
      </c>
      <c r="BA111" s="11" t="s">
        <v>579</v>
      </c>
      <c r="BB111" s="11" t="s">
        <v>54</v>
      </c>
    </row>
    <row r="112" spans="1:55" ht="20.100000000000001" customHeight="1">
      <c r="A112" s="11" t="s">
        <v>712</v>
      </c>
      <c r="B112" s="64" t="s">
        <v>712</v>
      </c>
      <c r="C112" s="11" t="s">
        <v>711</v>
      </c>
      <c r="E112" s="12" t="s">
        <v>40</v>
      </c>
      <c r="F112" s="18" t="s">
        <v>204</v>
      </c>
      <c r="G112" s="11" t="s">
        <v>42</v>
      </c>
      <c r="H112" s="11" t="s">
        <v>43</v>
      </c>
      <c r="I112" s="11" t="s">
        <v>1069</v>
      </c>
      <c r="J112" s="11" t="s">
        <v>55</v>
      </c>
      <c r="L112" s="11">
        <v>3</v>
      </c>
      <c r="M112" s="11" t="s">
        <v>712</v>
      </c>
      <c r="N112" s="32" t="s">
        <v>1067</v>
      </c>
      <c r="O112" s="32">
        <v>2</v>
      </c>
      <c r="P112" s="34">
        <v>38500</v>
      </c>
      <c r="Q112" s="99">
        <v>0</v>
      </c>
      <c r="R112" s="100">
        <f t="shared" si="26"/>
        <v>0</v>
      </c>
      <c r="S112" s="99">
        <v>0</v>
      </c>
      <c r="T112" s="100">
        <f t="shared" si="29"/>
        <v>0</v>
      </c>
      <c r="U112" s="99">
        <v>0</v>
      </c>
      <c r="V112" s="100">
        <f t="shared" si="30"/>
        <v>0</v>
      </c>
      <c r="W112" s="99">
        <v>0</v>
      </c>
      <c r="X112" s="100">
        <f t="shared" si="31"/>
        <v>0</v>
      </c>
      <c r="Y112" s="100">
        <v>6</v>
      </c>
      <c r="Z112" s="100">
        <v>4</v>
      </c>
      <c r="AA112" s="99">
        <v>4</v>
      </c>
      <c r="AB112" s="100">
        <f t="shared" si="27"/>
        <v>-2</v>
      </c>
      <c r="AC112" s="101">
        <f t="shared" si="32"/>
        <v>0</v>
      </c>
      <c r="AD112" s="60">
        <f t="shared" si="28"/>
        <v>38500</v>
      </c>
      <c r="AE112" s="11" t="s">
        <v>715</v>
      </c>
      <c r="AF112" s="111">
        <v>0</v>
      </c>
      <c r="AG112" s="93" t="s">
        <v>1045</v>
      </c>
      <c r="AH112" s="71" t="s">
        <v>1043</v>
      </c>
      <c r="AI112" s="71" t="s">
        <v>1043</v>
      </c>
      <c r="AJ112" s="95" t="s">
        <v>1044</v>
      </c>
      <c r="AK112" s="22" t="s">
        <v>147</v>
      </c>
      <c r="AL112" s="23" t="s">
        <v>88</v>
      </c>
      <c r="AM112" s="11">
        <v>9085033878</v>
      </c>
      <c r="AN112" s="11" t="s">
        <v>716</v>
      </c>
      <c r="AO112" s="12" t="s">
        <v>66</v>
      </c>
      <c r="AP112" s="11" t="s">
        <v>79</v>
      </c>
      <c r="AQ112" s="11" t="s">
        <v>717</v>
      </c>
      <c r="AR112" s="11">
        <v>3995556</v>
      </c>
      <c r="AS112" s="11" t="s">
        <v>718</v>
      </c>
      <c r="AT112" s="12" t="s">
        <v>49</v>
      </c>
      <c r="AU112" s="11" t="s">
        <v>719</v>
      </c>
      <c r="AV112" s="11">
        <v>0</v>
      </c>
      <c r="AW112" s="11">
        <v>200</v>
      </c>
      <c r="AX112" s="11" t="s">
        <v>720</v>
      </c>
      <c r="AY112" s="11" t="s">
        <v>721</v>
      </c>
      <c r="AZ112" s="11" t="s">
        <v>712</v>
      </c>
      <c r="BB112" s="11" t="s">
        <v>54</v>
      </c>
      <c r="BC112" s="11" t="s">
        <v>722</v>
      </c>
    </row>
    <row r="113" spans="1:55" ht="20.100000000000001" customHeight="1">
      <c r="A113" s="11" t="s">
        <v>244</v>
      </c>
      <c r="B113" s="64" t="s">
        <v>244</v>
      </c>
      <c r="C113" s="11" t="s">
        <v>243</v>
      </c>
      <c r="E113" s="11" t="s">
        <v>60</v>
      </c>
      <c r="F113" s="12" t="s">
        <v>41</v>
      </c>
      <c r="G113" s="11" t="s">
        <v>42</v>
      </c>
      <c r="H113" s="11" t="s">
        <v>43</v>
      </c>
      <c r="I113" s="11" t="s">
        <v>44</v>
      </c>
      <c r="J113" s="11" t="s">
        <v>55</v>
      </c>
      <c r="L113" s="11">
        <v>4</v>
      </c>
      <c r="M113" s="11" t="s">
        <v>244</v>
      </c>
      <c r="N113" s="32" t="s">
        <v>44</v>
      </c>
      <c r="O113" s="32">
        <v>2</v>
      </c>
      <c r="P113" s="34">
        <v>38500</v>
      </c>
      <c r="Q113" s="104">
        <v>2</v>
      </c>
      <c r="R113" s="100">
        <f t="shared" si="26"/>
        <v>8800</v>
      </c>
      <c r="S113" s="103">
        <v>1</v>
      </c>
      <c r="T113" s="100">
        <f t="shared" si="29"/>
        <v>1100</v>
      </c>
      <c r="U113" s="99">
        <v>0</v>
      </c>
      <c r="V113" s="100">
        <f t="shared" si="30"/>
        <v>0</v>
      </c>
      <c r="W113" s="99">
        <v>0</v>
      </c>
      <c r="X113" s="100">
        <f t="shared" si="31"/>
        <v>0</v>
      </c>
      <c r="Y113" s="100">
        <v>6</v>
      </c>
      <c r="Z113" s="100">
        <v>4</v>
      </c>
      <c r="AA113" s="99">
        <v>4</v>
      </c>
      <c r="AB113" s="100">
        <f t="shared" si="27"/>
        <v>-2</v>
      </c>
      <c r="AC113" s="101">
        <f t="shared" si="32"/>
        <v>0</v>
      </c>
      <c r="AD113" s="60">
        <f t="shared" si="28"/>
        <v>48400</v>
      </c>
      <c r="AE113" s="11" t="s">
        <v>249</v>
      </c>
      <c r="AF113" s="112">
        <v>0</v>
      </c>
      <c r="AG113" s="71" t="s">
        <v>1042</v>
      </c>
      <c r="AH113" s="71" t="s">
        <v>1043</v>
      </c>
      <c r="AI113" s="71" t="s">
        <v>1043</v>
      </c>
      <c r="AJ113" s="71" t="s">
        <v>1043</v>
      </c>
      <c r="AK113" s="23" t="s">
        <v>88</v>
      </c>
      <c r="AL113" s="13" t="s">
        <v>63</v>
      </c>
      <c r="AM113" s="11">
        <v>9091715935</v>
      </c>
      <c r="AN113" s="11" t="s">
        <v>250</v>
      </c>
      <c r="AO113" s="11" t="s">
        <v>48</v>
      </c>
      <c r="AT113" s="11" t="s">
        <v>69</v>
      </c>
      <c r="BB113" s="18" t="s">
        <v>69</v>
      </c>
      <c r="BC113" s="11" t="s">
        <v>251</v>
      </c>
    </row>
    <row r="114" spans="1:55" ht="20.100000000000001" customHeight="1">
      <c r="A114" s="11" t="s">
        <v>461</v>
      </c>
      <c r="B114" s="64" t="s">
        <v>461</v>
      </c>
      <c r="C114" s="11" t="s">
        <v>460</v>
      </c>
      <c r="E114" s="11" t="s">
        <v>60</v>
      </c>
      <c r="F114" s="12" t="s">
        <v>41</v>
      </c>
      <c r="G114" s="11" t="s">
        <v>42</v>
      </c>
      <c r="H114" s="11" t="s">
        <v>43</v>
      </c>
      <c r="I114" s="11" t="s">
        <v>213</v>
      </c>
      <c r="K114" s="11" t="s">
        <v>104</v>
      </c>
      <c r="L114" s="11">
        <v>2</v>
      </c>
      <c r="M114" s="11" t="s">
        <v>461</v>
      </c>
      <c r="N114" s="32" t="s">
        <v>1067</v>
      </c>
      <c r="O114" s="32">
        <v>2</v>
      </c>
      <c r="P114" s="34">
        <v>38500</v>
      </c>
      <c r="Q114" s="104">
        <v>2</v>
      </c>
      <c r="R114" s="100">
        <f t="shared" ref="R114" si="33">Q114*4400</f>
        <v>8800</v>
      </c>
      <c r="S114" s="103">
        <v>1</v>
      </c>
      <c r="T114" s="100">
        <f t="shared" si="29"/>
        <v>1100</v>
      </c>
      <c r="U114" s="99">
        <v>0</v>
      </c>
      <c r="V114" s="100">
        <f t="shared" si="30"/>
        <v>0</v>
      </c>
      <c r="W114" s="99">
        <v>0</v>
      </c>
      <c r="X114" s="100">
        <f t="shared" si="31"/>
        <v>0</v>
      </c>
      <c r="Y114" s="100">
        <v>6</v>
      </c>
      <c r="Z114" s="100">
        <v>4</v>
      </c>
      <c r="AA114" s="99">
        <v>2</v>
      </c>
      <c r="AB114" s="100">
        <f t="shared" si="27"/>
        <v>-4</v>
      </c>
      <c r="AC114" s="101">
        <f t="shared" si="32"/>
        <v>0</v>
      </c>
      <c r="AD114" s="60">
        <f t="shared" si="28"/>
        <v>48400</v>
      </c>
      <c r="AE114" s="11" t="s">
        <v>464</v>
      </c>
      <c r="AF114" s="111">
        <v>0</v>
      </c>
      <c r="AG114" s="93" t="s">
        <v>1045</v>
      </c>
      <c r="AH114" s="95" t="s">
        <v>1046</v>
      </c>
      <c r="AI114" s="95" t="s">
        <v>1047</v>
      </c>
      <c r="AJ114" s="71" t="s">
        <v>1043</v>
      </c>
      <c r="AK114" s="23" t="s">
        <v>88</v>
      </c>
      <c r="AL114" s="13" t="s">
        <v>63</v>
      </c>
      <c r="AM114" s="11">
        <v>9013006619</v>
      </c>
      <c r="AN114" s="11" t="s">
        <v>465</v>
      </c>
      <c r="AO114" s="12" t="s">
        <v>66</v>
      </c>
      <c r="AP114" s="11" t="s">
        <v>466</v>
      </c>
      <c r="AQ114" s="11" t="s">
        <v>467</v>
      </c>
      <c r="AR114" s="11">
        <v>1179849</v>
      </c>
      <c r="AS114" s="11" t="s">
        <v>465</v>
      </c>
      <c r="AT114" s="11" t="s">
        <v>69</v>
      </c>
      <c r="BB114" s="11" t="s">
        <v>54</v>
      </c>
      <c r="BC114" s="16"/>
    </row>
    <row r="115" spans="1:55" ht="20.100000000000001" customHeight="1">
      <c r="A115" s="11" t="s">
        <v>1070</v>
      </c>
      <c r="B115" s="64" t="s">
        <v>1071</v>
      </c>
      <c r="C115" s="39" t="s">
        <v>1072</v>
      </c>
      <c r="E115" s="11" t="s">
        <v>60</v>
      </c>
      <c r="F115" s="18" t="s">
        <v>204</v>
      </c>
      <c r="H115" s="11" t="s">
        <v>43</v>
      </c>
      <c r="M115" s="11" t="s">
        <v>1070</v>
      </c>
      <c r="N115" s="32" t="s">
        <v>1067</v>
      </c>
      <c r="O115" s="32">
        <v>2</v>
      </c>
      <c r="P115" s="34">
        <v>0</v>
      </c>
      <c r="Q115" s="104">
        <v>2</v>
      </c>
      <c r="R115" s="100">
        <f>Q115*0</f>
        <v>0</v>
      </c>
      <c r="S115" s="104">
        <v>2</v>
      </c>
      <c r="T115" s="100">
        <f>S115*0*O115</f>
        <v>0</v>
      </c>
      <c r="U115" s="99">
        <v>0</v>
      </c>
      <c r="V115" s="100">
        <f t="shared" si="30"/>
        <v>0</v>
      </c>
      <c r="W115" s="99">
        <v>0</v>
      </c>
      <c r="X115" s="100">
        <f t="shared" si="31"/>
        <v>0</v>
      </c>
      <c r="Y115" s="100">
        <v>6</v>
      </c>
      <c r="Z115" s="100">
        <v>4</v>
      </c>
      <c r="AA115" s="99">
        <v>1</v>
      </c>
      <c r="AB115" s="100">
        <f t="shared" si="27"/>
        <v>-5</v>
      </c>
      <c r="AC115" s="101">
        <f t="shared" si="32"/>
        <v>0</v>
      </c>
      <c r="AD115" s="60">
        <f t="shared" si="28"/>
        <v>0</v>
      </c>
      <c r="AE115" s="38" t="s">
        <v>1073</v>
      </c>
      <c r="AF115" s="112">
        <v>0</v>
      </c>
      <c r="AG115" s="93" t="s">
        <v>1045</v>
      </c>
      <c r="AH115" s="71" t="s">
        <v>1043</v>
      </c>
      <c r="AI115" s="71" t="s">
        <v>1043</v>
      </c>
      <c r="AJ115" s="71" t="s">
        <v>1043</v>
      </c>
      <c r="AV115" s="11">
        <v>0</v>
      </c>
    </row>
    <row r="116" spans="1:55" ht="20.100000000000001" customHeight="1">
      <c r="A116" s="11" t="s">
        <v>540</v>
      </c>
      <c r="B116" s="64" t="s">
        <v>540</v>
      </c>
      <c r="C116" s="11" t="s">
        <v>539</v>
      </c>
      <c r="E116" s="11" t="s">
        <v>60</v>
      </c>
      <c r="F116" s="18" t="s">
        <v>204</v>
      </c>
      <c r="G116" s="11" t="s">
        <v>42</v>
      </c>
      <c r="H116" s="11" t="s">
        <v>43</v>
      </c>
      <c r="I116" s="11" t="s">
        <v>44</v>
      </c>
      <c r="K116" s="11" t="s">
        <v>62</v>
      </c>
      <c r="L116" s="11">
        <v>2</v>
      </c>
      <c r="M116" s="11" t="s">
        <v>540</v>
      </c>
      <c r="N116" s="32" t="s">
        <v>44</v>
      </c>
      <c r="O116" s="32">
        <v>2</v>
      </c>
      <c r="P116" s="34">
        <v>0</v>
      </c>
      <c r="Q116" s="104">
        <v>2</v>
      </c>
      <c r="R116" s="100">
        <f>Q116*0</f>
        <v>0</v>
      </c>
      <c r="S116" s="104">
        <v>2</v>
      </c>
      <c r="T116" s="100">
        <f>S116*0*O116</f>
        <v>0</v>
      </c>
      <c r="U116" s="99">
        <v>1</v>
      </c>
      <c r="V116" s="100">
        <f>0*U116*O116</f>
        <v>0</v>
      </c>
      <c r="W116" s="99">
        <v>0</v>
      </c>
      <c r="X116" s="100">
        <f t="shared" si="31"/>
        <v>0</v>
      </c>
      <c r="Y116" s="100">
        <v>6</v>
      </c>
      <c r="Z116" s="100">
        <v>4</v>
      </c>
      <c r="AA116" s="99"/>
      <c r="AB116" s="100">
        <f t="shared" si="27"/>
        <v>-6</v>
      </c>
      <c r="AC116" s="101">
        <f t="shared" si="32"/>
        <v>0</v>
      </c>
      <c r="AD116" s="60">
        <f t="shared" si="28"/>
        <v>0</v>
      </c>
      <c r="AE116" s="38" t="s">
        <v>1074</v>
      </c>
      <c r="AF116" s="112">
        <v>0</v>
      </c>
      <c r="AG116" s="93" t="s">
        <v>1045</v>
      </c>
      <c r="AH116" s="71" t="s">
        <v>1043</v>
      </c>
      <c r="AI116" s="71" t="s">
        <v>1043</v>
      </c>
      <c r="AJ116" s="95" t="s">
        <v>1044</v>
      </c>
      <c r="AK116" s="21" t="s">
        <v>45</v>
      </c>
      <c r="AL116" s="12" t="s">
        <v>76</v>
      </c>
      <c r="AM116" s="11">
        <v>9091842454</v>
      </c>
      <c r="AN116" s="11" t="s">
        <v>542</v>
      </c>
      <c r="AO116" s="12" t="s">
        <v>66</v>
      </c>
      <c r="AP116" s="11" t="s">
        <v>543</v>
      </c>
      <c r="AQ116" s="11" t="s">
        <v>543</v>
      </c>
      <c r="AR116" s="11">
        <v>1</v>
      </c>
      <c r="AS116" s="11" t="s">
        <v>542</v>
      </c>
      <c r="AT116" s="12" t="s">
        <v>49</v>
      </c>
      <c r="AU116" s="11" t="s">
        <v>543</v>
      </c>
      <c r="AV116" s="11">
        <v>0</v>
      </c>
      <c r="AX116" s="11" t="s">
        <v>544</v>
      </c>
      <c r="AY116" s="11" t="s">
        <v>543</v>
      </c>
      <c r="AZ116" s="11" t="s">
        <v>543</v>
      </c>
      <c r="BB116" s="11" t="s">
        <v>54</v>
      </c>
    </row>
    <row r="117" spans="1:55" ht="20.100000000000001" customHeight="1">
      <c r="A117" s="11" t="s">
        <v>590</v>
      </c>
      <c r="B117" s="64" t="s">
        <v>1075</v>
      </c>
      <c r="C117" s="11" t="s">
        <v>589</v>
      </c>
      <c r="E117" s="11" t="s">
        <v>60</v>
      </c>
      <c r="F117" s="18" t="s">
        <v>204</v>
      </c>
      <c r="G117" s="11" t="s">
        <v>42</v>
      </c>
      <c r="H117" s="11" t="s">
        <v>43</v>
      </c>
      <c r="I117" s="11" t="s">
        <v>44</v>
      </c>
      <c r="J117" s="11" t="s">
        <v>55</v>
      </c>
      <c r="K117" s="11" t="s">
        <v>62</v>
      </c>
      <c r="L117" s="11">
        <v>2</v>
      </c>
      <c r="M117" s="11" t="s">
        <v>590</v>
      </c>
      <c r="N117" s="32" t="s">
        <v>1067</v>
      </c>
      <c r="O117" s="32">
        <v>2</v>
      </c>
      <c r="P117" s="34">
        <v>38500</v>
      </c>
      <c r="Q117" s="104">
        <v>2</v>
      </c>
      <c r="R117" s="100">
        <f>Q117*4400</f>
        <v>8800</v>
      </c>
      <c r="S117" s="104">
        <v>2</v>
      </c>
      <c r="T117" s="100">
        <f>S117*550*O117</f>
        <v>2200</v>
      </c>
      <c r="U117" s="99">
        <v>0</v>
      </c>
      <c r="V117" s="100">
        <f>3300*U117*O117</f>
        <v>0</v>
      </c>
      <c r="W117" s="99">
        <v>0</v>
      </c>
      <c r="X117" s="100">
        <f t="shared" si="31"/>
        <v>0</v>
      </c>
      <c r="Y117" s="100">
        <v>6</v>
      </c>
      <c r="Z117" s="100">
        <v>4</v>
      </c>
      <c r="AA117" s="99">
        <v>2</v>
      </c>
      <c r="AB117" s="100">
        <f t="shared" si="27"/>
        <v>-4</v>
      </c>
      <c r="AC117" s="101">
        <f t="shared" si="32"/>
        <v>0</v>
      </c>
      <c r="AD117" s="60">
        <f t="shared" si="28"/>
        <v>49500</v>
      </c>
      <c r="AE117" s="11" t="s">
        <v>594</v>
      </c>
      <c r="AF117" s="111">
        <v>0</v>
      </c>
      <c r="AG117" s="71" t="s">
        <v>1042</v>
      </c>
      <c r="AH117" s="95" t="s">
        <v>1046</v>
      </c>
      <c r="AI117" s="95" t="s">
        <v>1047</v>
      </c>
      <c r="AJ117" s="71" t="s">
        <v>1043</v>
      </c>
      <c r="AK117" s="13" t="s">
        <v>63</v>
      </c>
      <c r="AL117" s="12" t="s">
        <v>76</v>
      </c>
      <c r="AM117" s="11">
        <v>8065058018</v>
      </c>
      <c r="AN117" s="11" t="s">
        <v>595</v>
      </c>
      <c r="AO117" s="11" t="s">
        <v>48</v>
      </c>
      <c r="AT117" s="11" t="s">
        <v>69</v>
      </c>
      <c r="AV117" s="11">
        <v>0</v>
      </c>
      <c r="BB117" s="11" t="s">
        <v>54</v>
      </c>
      <c r="BC117" s="11" t="s">
        <v>596</v>
      </c>
    </row>
    <row r="118" spans="1:55" ht="20.100000000000001" customHeight="1">
      <c r="A118" s="11" t="s">
        <v>637</v>
      </c>
      <c r="B118" s="64" t="s">
        <v>637</v>
      </c>
      <c r="C118" s="11" t="s">
        <v>636</v>
      </c>
      <c r="E118" s="11" t="s">
        <v>60</v>
      </c>
      <c r="F118" s="18" t="s">
        <v>204</v>
      </c>
      <c r="G118" s="11" t="s">
        <v>42</v>
      </c>
      <c r="H118" s="11" t="s">
        <v>43</v>
      </c>
      <c r="I118" s="11" t="s">
        <v>44</v>
      </c>
      <c r="J118" s="11" t="s">
        <v>55</v>
      </c>
      <c r="K118" s="11" t="s">
        <v>62</v>
      </c>
      <c r="L118" s="11">
        <v>3</v>
      </c>
      <c r="M118" s="11" t="s">
        <v>637</v>
      </c>
      <c r="N118" s="32" t="s">
        <v>1067</v>
      </c>
      <c r="O118" s="32">
        <v>2</v>
      </c>
      <c r="P118" s="34">
        <v>38500</v>
      </c>
      <c r="Q118" s="104">
        <v>2</v>
      </c>
      <c r="R118" s="100">
        <f>Q118*4400</f>
        <v>8800</v>
      </c>
      <c r="S118" s="105">
        <v>3</v>
      </c>
      <c r="T118" s="100">
        <f>S118*550*O118</f>
        <v>3300</v>
      </c>
      <c r="U118" s="99">
        <v>0</v>
      </c>
      <c r="V118" s="100">
        <f>3300*U118*O118</f>
        <v>0</v>
      </c>
      <c r="W118" s="99">
        <v>0</v>
      </c>
      <c r="X118" s="100">
        <f t="shared" si="31"/>
        <v>0</v>
      </c>
      <c r="Y118" s="100">
        <v>6</v>
      </c>
      <c r="Z118" s="100">
        <v>4</v>
      </c>
      <c r="AA118" s="99">
        <v>3</v>
      </c>
      <c r="AB118" s="100">
        <f t="shared" si="27"/>
        <v>-3</v>
      </c>
      <c r="AC118" s="101">
        <f t="shared" si="32"/>
        <v>0</v>
      </c>
      <c r="AD118" s="60">
        <f t="shared" si="28"/>
        <v>50600</v>
      </c>
      <c r="AE118" s="11" t="s">
        <v>639</v>
      </c>
      <c r="AF118" s="112">
        <v>0</v>
      </c>
      <c r="AG118" s="71" t="s">
        <v>1042</v>
      </c>
      <c r="AH118" s="71" t="s">
        <v>1043</v>
      </c>
      <c r="AI118" s="71" t="s">
        <v>1043</v>
      </c>
      <c r="AJ118" s="71" t="s">
        <v>1043</v>
      </c>
      <c r="AK118" s="13" t="s">
        <v>63</v>
      </c>
      <c r="AL118" s="12" t="s">
        <v>76</v>
      </c>
      <c r="AM118" s="11">
        <v>8035946253</v>
      </c>
      <c r="AN118" s="11" t="s">
        <v>640</v>
      </c>
      <c r="AO118" s="12" t="s">
        <v>66</v>
      </c>
      <c r="AP118" s="11" t="s">
        <v>207</v>
      </c>
      <c r="AQ118" s="11" t="s">
        <v>641</v>
      </c>
      <c r="AR118" s="11">
        <v>3820393</v>
      </c>
      <c r="AS118" s="11" t="s">
        <v>640</v>
      </c>
      <c r="AT118" s="11" t="s">
        <v>69</v>
      </c>
      <c r="BB118" s="11" t="s">
        <v>54</v>
      </c>
    </row>
    <row r="119" spans="1:55" ht="20.100000000000001" customHeight="1">
      <c r="A119" s="11" t="s">
        <v>754</v>
      </c>
      <c r="B119" s="64" t="s">
        <v>754</v>
      </c>
      <c r="C119" s="11" t="s">
        <v>753</v>
      </c>
      <c r="E119" s="11" t="s">
        <v>60</v>
      </c>
      <c r="F119" s="12" t="s">
        <v>41</v>
      </c>
      <c r="G119" s="11" t="s">
        <v>42</v>
      </c>
      <c r="H119" s="15" t="s">
        <v>1076</v>
      </c>
      <c r="I119" s="11" t="s">
        <v>295</v>
      </c>
      <c r="J119" s="11" t="s">
        <v>70</v>
      </c>
      <c r="L119" s="11">
        <v>2</v>
      </c>
      <c r="M119" s="11" t="s">
        <v>754</v>
      </c>
      <c r="N119" s="14" t="s">
        <v>1076</v>
      </c>
      <c r="O119" s="14">
        <v>2</v>
      </c>
      <c r="P119" s="37">
        <v>19800</v>
      </c>
      <c r="Q119" s="69">
        <v>0</v>
      </c>
      <c r="R119" s="25">
        <f>Q119*4400</f>
        <v>0</v>
      </c>
      <c r="S119" s="69">
        <v>0</v>
      </c>
      <c r="T119" s="25">
        <f>S119*550*O119</f>
        <v>0</v>
      </c>
      <c r="U119" s="69">
        <v>0</v>
      </c>
      <c r="V119" s="25">
        <f>3300*U119*O119</f>
        <v>0</v>
      </c>
      <c r="W119" s="69">
        <v>0</v>
      </c>
      <c r="X119" s="25">
        <f t="shared" si="31"/>
        <v>0</v>
      </c>
      <c r="Y119" s="25">
        <v>4</v>
      </c>
      <c r="Z119" s="25">
        <v>2</v>
      </c>
      <c r="AA119" s="69">
        <v>2</v>
      </c>
      <c r="AB119" s="25">
        <f t="shared" si="27"/>
        <v>-2</v>
      </c>
      <c r="AC119" s="11">
        <f t="shared" si="32"/>
        <v>0</v>
      </c>
      <c r="AD119" s="60">
        <f t="shared" si="28"/>
        <v>19800</v>
      </c>
      <c r="AE119" s="11" t="s">
        <v>757</v>
      </c>
      <c r="AF119" s="112">
        <v>0</v>
      </c>
      <c r="AG119" s="98" t="s">
        <v>1045</v>
      </c>
      <c r="AH119" s="72" t="s">
        <v>1043</v>
      </c>
      <c r="AI119" s="72" t="s">
        <v>1043</v>
      </c>
      <c r="AJ119" s="97" t="s">
        <v>1044</v>
      </c>
      <c r="AK119" s="13" t="s">
        <v>63</v>
      </c>
      <c r="AL119" s="13" t="s">
        <v>63</v>
      </c>
      <c r="AM119" s="11">
        <v>8041132838</v>
      </c>
      <c r="AN119" s="11" t="s">
        <v>758</v>
      </c>
      <c r="AO119" s="12" t="s">
        <v>66</v>
      </c>
      <c r="AP119" s="11" t="s">
        <v>759</v>
      </c>
      <c r="AQ119" s="11" t="s">
        <v>760</v>
      </c>
      <c r="AR119" s="11">
        <v>3757718</v>
      </c>
      <c r="AS119" s="11" t="s">
        <v>758</v>
      </c>
      <c r="AT119" s="12" t="s">
        <v>49</v>
      </c>
      <c r="AU119" s="11" t="s">
        <v>761</v>
      </c>
      <c r="AW119" s="11">
        <v>100</v>
      </c>
      <c r="AX119" s="11" t="s">
        <v>762</v>
      </c>
      <c r="AY119" s="11" t="s">
        <v>763</v>
      </c>
      <c r="AZ119" s="11" t="s">
        <v>764</v>
      </c>
      <c r="BB119" s="11" t="s">
        <v>54</v>
      </c>
      <c r="BC119" s="16"/>
    </row>
    <row r="122" spans="1:55" ht="20.100000000000001" customHeight="1">
      <c r="Q122" s="55">
        <f>SUM(Q3:Q119)-2</f>
        <v>94.5</v>
      </c>
    </row>
    <row r="123" spans="1:55" ht="20.100000000000001" customHeight="1">
      <c r="P123" s="25">
        <f>SUM(P3:P120)</f>
        <v>2694300</v>
      </c>
      <c r="Q123" s="25">
        <f>SUM(Q3:Q120)+9</f>
        <v>105.5</v>
      </c>
      <c r="R123" s="25">
        <f t="shared" ref="R123:AC123" si="34">SUM(R3:R120)</f>
        <v>385000</v>
      </c>
      <c r="S123" s="25">
        <f>SUM(S3:S120)</f>
        <v>100</v>
      </c>
      <c r="T123" s="25">
        <f t="shared" si="34"/>
        <v>85250</v>
      </c>
      <c r="U123" s="25">
        <f t="shared" si="34"/>
        <v>1</v>
      </c>
      <c r="V123" s="25">
        <f t="shared" si="34"/>
        <v>1100</v>
      </c>
      <c r="W123" s="25">
        <f t="shared" si="34"/>
        <v>6</v>
      </c>
      <c r="X123" s="25">
        <f t="shared" si="34"/>
        <v>33000</v>
      </c>
      <c r="Y123" s="25">
        <f t="shared" si="34"/>
        <v>472</v>
      </c>
      <c r="Z123" s="25">
        <f t="shared" si="34"/>
        <v>240</v>
      </c>
      <c r="AA123" s="25">
        <f t="shared" si="34"/>
        <v>227</v>
      </c>
      <c r="AB123" s="25">
        <f t="shared" si="34"/>
        <v>-245</v>
      </c>
      <c r="AC123" s="25">
        <f t="shared" si="34"/>
        <v>12100</v>
      </c>
      <c r="AD123" s="25">
        <f>SUM(AD3:AD120)</f>
        <v>3210750</v>
      </c>
    </row>
    <row r="124" spans="1:55" ht="20.100000000000001" customHeight="1">
      <c r="Q124" s="55">
        <f>SUM(Q12:Q105)</f>
        <v>68.5</v>
      </c>
      <c r="S124" s="25">
        <f>S123+3+120</f>
        <v>223</v>
      </c>
    </row>
    <row r="125" spans="1:55" ht="20.100000000000001" customHeight="1">
      <c r="Q125" s="55">
        <v>63</v>
      </c>
    </row>
  </sheetData>
  <autoFilter ref="A2:BD119" xr:uid="{D76D019B-26E9-5A4F-ADB0-02C4D8A0752B}">
    <sortState xmlns:xlrd2="http://schemas.microsoft.com/office/spreadsheetml/2017/richdata2" ref="A3:BC119">
      <sortCondition ref="N2:N119"/>
    </sortState>
  </autoFilter>
  <phoneticPr fontId="1"/>
  <conditionalFormatting sqref="AB3:AB119">
    <cfRule type="cellIs" dxfId="0" priority="1" operator="greaterThanOrEqual">
      <formula>1</formula>
    </cfRule>
  </conditionalFormatting>
  <hyperlinks>
    <hyperlink ref="C115" r:id="rId1" xr:uid="{9073C473-5161-AC4C-899C-E57D29D9655F}"/>
    <hyperlink ref="C28" r:id="rId2" xr:uid="{310922F0-C227-FE4E-A7C9-65E9EB29AF55}"/>
    <hyperlink ref="C3" r:id="rId3" xr:uid="{F7D0A2DD-7EA6-5543-B8E7-6181701C7DED}"/>
    <hyperlink ref="C4" r:id="rId4" xr:uid="{9BD5B1B7-6FE5-9044-A17C-D330A1123F25}"/>
    <hyperlink ref="C5" r:id="rId5" xr:uid="{14946A37-59EC-184F-97D7-339B1AB6D0AE}"/>
    <hyperlink ref="C6" r:id="rId6" xr:uid="{8F30F766-C23B-E74B-9F36-5511EA7CBF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DAFD-0E3F-C64F-80FA-0272F1C0C9EC}">
  <dimension ref="A1:K59"/>
  <sheetViews>
    <sheetView topLeftCell="C1" workbookViewId="0">
      <selection activeCell="I70" sqref="I70"/>
    </sheetView>
  </sheetViews>
  <sheetFormatPr defaultColWidth="10.6640625" defaultRowHeight="14.25" customHeight="1"/>
  <cols>
    <col min="1" max="1" width="27.88671875" style="41" customWidth="1"/>
    <col min="2" max="2" width="5.33203125" style="41" customWidth="1"/>
    <col min="3" max="3" width="44.88671875" style="41" bestFit="1" customWidth="1"/>
    <col min="4" max="4" width="32.44140625" style="41" bestFit="1" customWidth="1"/>
    <col min="5" max="5" width="30.88671875" style="41" customWidth="1"/>
    <col min="6" max="6" width="13.6640625" style="42" customWidth="1"/>
    <col min="7" max="7" width="10.6640625" style="41"/>
    <col min="8" max="8" width="25.88671875" style="43" bestFit="1" customWidth="1"/>
    <col min="9" max="9" width="59.5546875" style="41" bestFit="1" customWidth="1"/>
    <col min="10" max="10" width="29" style="41" bestFit="1" customWidth="1"/>
    <col min="11" max="11" width="76.5546875" style="41" bestFit="1" customWidth="1"/>
    <col min="12" max="16384" width="10.6640625" style="41"/>
  </cols>
  <sheetData>
    <row r="1" spans="1:11" s="47" customFormat="1" ht="18">
      <c r="A1" s="47" t="s">
        <v>1077</v>
      </c>
      <c r="B1" s="47" t="s">
        <v>1078</v>
      </c>
      <c r="C1" s="44" t="s">
        <v>3</v>
      </c>
      <c r="D1" s="44" t="s">
        <v>1</v>
      </c>
      <c r="E1" s="44" t="s">
        <v>27</v>
      </c>
      <c r="F1" s="45" t="s">
        <v>1079</v>
      </c>
      <c r="G1" s="44" t="s">
        <v>28</v>
      </c>
      <c r="H1" s="46" t="s">
        <v>29</v>
      </c>
      <c r="I1" s="44" t="s">
        <v>30</v>
      </c>
      <c r="J1" s="44" t="s">
        <v>31</v>
      </c>
      <c r="K1" s="44" t="s">
        <v>32</v>
      </c>
    </row>
    <row r="2" spans="1:11" s="50" customFormat="1" ht="18">
      <c r="A2" s="41"/>
      <c r="B2" s="42" t="s">
        <v>1080</v>
      </c>
      <c r="C2" s="41" t="s">
        <v>38</v>
      </c>
      <c r="D2" s="41" t="s">
        <v>36</v>
      </c>
      <c r="E2" s="41" t="s">
        <v>50</v>
      </c>
      <c r="F2" s="42"/>
      <c r="G2" s="41">
        <v>100</v>
      </c>
      <c r="H2" s="43" t="s">
        <v>51</v>
      </c>
      <c r="I2" s="41" t="s">
        <v>52</v>
      </c>
      <c r="J2" s="41" t="s">
        <v>53</v>
      </c>
      <c r="K2" s="41"/>
    </row>
    <row r="3" spans="1:11" s="50" customFormat="1" ht="18">
      <c r="A3" s="41"/>
      <c r="B3" s="41"/>
      <c r="C3" s="41" t="s">
        <v>109</v>
      </c>
      <c r="D3" s="41" t="s">
        <v>108</v>
      </c>
      <c r="E3" s="41" t="s">
        <v>116</v>
      </c>
      <c r="F3" s="42"/>
      <c r="G3" s="41">
        <v>50</v>
      </c>
      <c r="H3" s="43" t="s">
        <v>117</v>
      </c>
      <c r="I3" s="41" t="s">
        <v>118</v>
      </c>
      <c r="J3" s="41" t="s">
        <v>112</v>
      </c>
      <c r="K3" s="41"/>
    </row>
    <row r="4" spans="1:11" s="50" customFormat="1" ht="18">
      <c r="A4" s="11"/>
      <c r="B4" s="41"/>
      <c r="C4" s="41" t="s">
        <v>126</v>
      </c>
      <c r="D4" s="41" t="s">
        <v>125</v>
      </c>
      <c r="E4" s="41" t="s">
        <v>131</v>
      </c>
      <c r="F4" s="42"/>
      <c r="G4" s="41">
        <v>30</v>
      </c>
      <c r="H4" s="43" t="s">
        <v>132</v>
      </c>
      <c r="I4" s="41" t="s">
        <v>133</v>
      </c>
      <c r="J4" s="41" t="s">
        <v>129</v>
      </c>
      <c r="K4" s="41"/>
    </row>
    <row r="5" spans="1:11" s="50" customFormat="1" ht="18">
      <c r="A5" s="11"/>
      <c r="B5" s="41"/>
      <c r="C5" s="41" t="s">
        <v>135</v>
      </c>
      <c r="D5" s="41" t="s">
        <v>134</v>
      </c>
      <c r="E5" s="41" t="s">
        <v>138</v>
      </c>
      <c r="F5" s="42"/>
      <c r="G5" s="41">
        <v>30</v>
      </c>
      <c r="H5" s="43" t="s">
        <v>139</v>
      </c>
      <c r="I5" s="41" t="s">
        <v>140</v>
      </c>
      <c r="J5" s="41" t="s">
        <v>141</v>
      </c>
      <c r="K5" s="41"/>
    </row>
    <row r="6" spans="1:11" s="50" customFormat="1" ht="18">
      <c r="A6" s="41"/>
      <c r="B6" s="41"/>
      <c r="C6" s="41" t="s">
        <v>143</v>
      </c>
      <c r="D6" s="41" t="s">
        <v>142</v>
      </c>
      <c r="E6" s="41" t="s">
        <v>150</v>
      </c>
      <c r="F6" s="42"/>
      <c r="G6" s="41">
        <v>100</v>
      </c>
      <c r="H6" s="43" t="s">
        <v>151</v>
      </c>
      <c r="I6" s="41" t="s">
        <v>152</v>
      </c>
      <c r="J6" s="41" t="s">
        <v>148</v>
      </c>
      <c r="K6" s="41"/>
    </row>
    <row r="7" spans="1:11" s="50" customFormat="1" ht="18">
      <c r="A7" s="11"/>
      <c r="B7" s="41"/>
      <c r="C7" s="41" t="s">
        <v>154</v>
      </c>
      <c r="D7" s="41" t="s">
        <v>153</v>
      </c>
      <c r="E7" s="41" t="s">
        <v>160</v>
      </c>
      <c r="F7" s="42"/>
      <c r="G7" s="41">
        <v>30</v>
      </c>
      <c r="H7" s="43" t="s">
        <v>161</v>
      </c>
      <c r="I7" s="41" t="s">
        <v>162</v>
      </c>
      <c r="J7" s="41" t="s">
        <v>163</v>
      </c>
      <c r="K7" s="41"/>
    </row>
    <row r="8" spans="1:11" s="50" customFormat="1" ht="18">
      <c r="A8" s="11" t="s">
        <v>120</v>
      </c>
      <c r="C8" s="50" t="s">
        <v>165</v>
      </c>
      <c r="D8" s="50" t="s">
        <v>164</v>
      </c>
      <c r="E8" s="50" t="s">
        <v>172</v>
      </c>
      <c r="F8" s="51">
        <v>0</v>
      </c>
      <c r="G8" s="50">
        <v>20</v>
      </c>
      <c r="H8" s="52">
        <v>4680072</v>
      </c>
      <c r="I8" s="50" t="s">
        <v>173</v>
      </c>
      <c r="J8" s="50" t="s">
        <v>169</v>
      </c>
    </row>
    <row r="9" spans="1:11" s="50" customFormat="1" ht="18">
      <c r="A9" s="41"/>
      <c r="B9" s="41"/>
      <c r="C9" s="41" t="s">
        <v>185</v>
      </c>
      <c r="D9" s="41" t="s">
        <v>184</v>
      </c>
      <c r="E9" s="41" t="s">
        <v>189</v>
      </c>
      <c r="F9" s="42"/>
      <c r="G9" s="41">
        <v>100</v>
      </c>
      <c r="H9" s="43" t="s">
        <v>190</v>
      </c>
      <c r="I9" s="41" t="s">
        <v>191</v>
      </c>
      <c r="J9" s="41" t="s">
        <v>187</v>
      </c>
      <c r="K9" s="41"/>
    </row>
    <row r="10" spans="1:11" s="50" customFormat="1" ht="18">
      <c r="A10" s="41"/>
      <c r="B10" s="41"/>
      <c r="C10" s="41" t="s">
        <v>235</v>
      </c>
      <c r="D10" s="41" t="s">
        <v>234</v>
      </c>
      <c r="E10" s="41" t="s">
        <v>241</v>
      </c>
      <c r="F10" s="42"/>
      <c r="G10" s="41">
        <v>100</v>
      </c>
      <c r="H10" s="43">
        <v>5340022</v>
      </c>
      <c r="I10" s="41" t="s">
        <v>242</v>
      </c>
      <c r="J10" s="41" t="s">
        <v>238</v>
      </c>
      <c r="K10" s="41"/>
    </row>
    <row r="11" spans="1:11" s="50" customFormat="1" ht="18">
      <c r="A11" s="11" t="s">
        <v>1062</v>
      </c>
      <c r="C11" s="50" t="s">
        <v>262</v>
      </c>
      <c r="D11" s="50" t="s">
        <v>261</v>
      </c>
      <c r="E11" s="50" t="s">
        <v>270</v>
      </c>
      <c r="F11" s="51">
        <v>0</v>
      </c>
      <c r="G11" s="50">
        <v>100</v>
      </c>
      <c r="H11" s="52">
        <v>2150014</v>
      </c>
      <c r="I11" s="50" t="s">
        <v>271</v>
      </c>
      <c r="J11" s="50" t="s">
        <v>266</v>
      </c>
    </row>
    <row r="12" spans="1:11" s="50" customFormat="1" ht="18">
      <c r="A12" s="11" t="s">
        <v>194</v>
      </c>
      <c r="B12" s="42" t="s">
        <v>1080</v>
      </c>
      <c r="C12" s="50" t="s">
        <v>280</v>
      </c>
      <c r="D12" s="50" t="s">
        <v>279</v>
      </c>
      <c r="E12" s="50" t="s">
        <v>285</v>
      </c>
      <c r="F12" s="51">
        <v>0</v>
      </c>
      <c r="G12" s="50">
        <v>50</v>
      </c>
      <c r="H12" s="52" t="s">
        <v>286</v>
      </c>
      <c r="I12" s="50" t="s">
        <v>287</v>
      </c>
      <c r="J12" s="50" t="s">
        <v>283</v>
      </c>
      <c r="K12" s="50" t="s">
        <v>288</v>
      </c>
    </row>
    <row r="13" spans="1:11" s="50" customFormat="1" ht="18">
      <c r="A13" s="41"/>
      <c r="B13" s="41"/>
      <c r="C13" s="41" t="s">
        <v>291</v>
      </c>
      <c r="D13" s="41" t="s">
        <v>290</v>
      </c>
      <c r="E13" s="41" t="s">
        <v>300</v>
      </c>
      <c r="F13" s="42"/>
      <c r="G13" s="41">
        <v>50</v>
      </c>
      <c r="H13" s="43" t="s">
        <v>301</v>
      </c>
      <c r="I13" s="41" t="s">
        <v>302</v>
      </c>
      <c r="J13" s="41" t="s">
        <v>303</v>
      </c>
      <c r="K13" s="41"/>
    </row>
    <row r="14" spans="1:11" s="50" customFormat="1" ht="18">
      <c r="A14" s="11"/>
      <c r="B14" s="41"/>
      <c r="C14" s="41" t="s">
        <v>328</v>
      </c>
      <c r="D14" s="41" t="s">
        <v>327</v>
      </c>
      <c r="E14" s="41" t="s">
        <v>334</v>
      </c>
      <c r="F14" s="42"/>
      <c r="G14" s="41">
        <v>40</v>
      </c>
      <c r="H14" s="43" t="s">
        <v>335</v>
      </c>
      <c r="I14" s="41" t="s">
        <v>336</v>
      </c>
      <c r="J14" s="41" t="s">
        <v>331</v>
      </c>
      <c r="K14" s="41"/>
    </row>
    <row r="15" spans="1:11" s="50" customFormat="1" ht="18">
      <c r="A15" s="11" t="s">
        <v>421</v>
      </c>
      <c r="C15" s="50" t="s">
        <v>350</v>
      </c>
      <c r="D15" s="50" t="s">
        <v>349</v>
      </c>
      <c r="E15" s="50" t="s">
        <v>355</v>
      </c>
      <c r="F15" s="51">
        <v>0</v>
      </c>
      <c r="G15" s="50">
        <v>50</v>
      </c>
      <c r="H15" s="52">
        <v>1540016</v>
      </c>
      <c r="I15" s="50" t="s">
        <v>356</v>
      </c>
      <c r="J15" s="50" t="s">
        <v>352</v>
      </c>
    </row>
    <row r="16" spans="1:11" s="50" customFormat="1" ht="18">
      <c r="A16" s="11"/>
      <c r="B16" s="41"/>
      <c r="C16" s="41" t="s">
        <v>358</v>
      </c>
      <c r="D16" s="41" t="s">
        <v>357</v>
      </c>
      <c r="E16" s="41" t="s">
        <v>363</v>
      </c>
      <c r="F16" s="42"/>
      <c r="G16" s="41">
        <v>30</v>
      </c>
      <c r="H16" s="43" t="s">
        <v>364</v>
      </c>
      <c r="I16" s="41" t="s">
        <v>365</v>
      </c>
      <c r="J16" s="41" t="s">
        <v>360</v>
      </c>
      <c r="K16" s="41"/>
    </row>
    <row r="17" spans="1:11" s="50" customFormat="1" ht="18">
      <c r="A17" s="41"/>
      <c r="B17" s="42" t="s">
        <v>1080</v>
      </c>
      <c r="C17" s="41" t="s">
        <v>373</v>
      </c>
      <c r="D17" s="41" t="s">
        <v>372</v>
      </c>
      <c r="E17" s="41" t="s">
        <v>378</v>
      </c>
      <c r="F17" s="42"/>
      <c r="G17" s="41">
        <v>50</v>
      </c>
      <c r="H17" s="43" t="s">
        <v>379</v>
      </c>
      <c r="I17" s="41" t="s">
        <v>380</v>
      </c>
      <c r="J17" s="41" t="s">
        <v>373</v>
      </c>
      <c r="K17" s="41"/>
    </row>
    <row r="18" spans="1:11" ht="18">
      <c r="A18" s="11" t="s">
        <v>519</v>
      </c>
      <c r="B18" s="50"/>
      <c r="C18" s="50" t="s">
        <v>382</v>
      </c>
      <c r="D18" s="50" t="s">
        <v>381</v>
      </c>
      <c r="E18" s="50" t="s">
        <v>386</v>
      </c>
      <c r="F18" s="51">
        <v>0</v>
      </c>
      <c r="G18" s="50">
        <v>20</v>
      </c>
      <c r="H18" s="52">
        <v>2700034</v>
      </c>
      <c r="I18" s="50" t="s">
        <v>387</v>
      </c>
      <c r="J18" s="50" t="s">
        <v>388</v>
      </c>
      <c r="K18" s="50"/>
    </row>
    <row r="19" spans="1:11" ht="18">
      <c r="A19" s="11"/>
      <c r="B19" s="42" t="s">
        <v>1080</v>
      </c>
      <c r="C19" s="41" t="s">
        <v>390</v>
      </c>
      <c r="D19" s="41" t="s">
        <v>389</v>
      </c>
      <c r="E19" s="41" t="s">
        <v>398</v>
      </c>
      <c r="G19" s="41">
        <v>30</v>
      </c>
      <c r="H19" s="43" t="s">
        <v>399</v>
      </c>
      <c r="I19" s="41" t="s">
        <v>400</v>
      </c>
      <c r="J19" s="41" t="s">
        <v>401</v>
      </c>
    </row>
    <row r="20" spans="1:11" ht="18">
      <c r="B20" s="42" t="s">
        <v>1080</v>
      </c>
      <c r="C20" s="41" t="s">
        <v>426</v>
      </c>
      <c r="D20" s="41" t="s">
        <v>425</v>
      </c>
      <c r="E20" s="41" t="s">
        <v>432</v>
      </c>
      <c r="G20" s="41">
        <v>100</v>
      </c>
      <c r="H20" s="43" t="s">
        <v>433</v>
      </c>
      <c r="I20" s="41" t="s">
        <v>434</v>
      </c>
      <c r="J20" s="41" t="s">
        <v>429</v>
      </c>
    </row>
    <row r="21" spans="1:11" ht="18">
      <c r="A21" s="11"/>
      <c r="B21" s="42" t="s">
        <v>1080</v>
      </c>
      <c r="C21" s="41" t="s">
        <v>443</v>
      </c>
      <c r="D21" s="41" t="s">
        <v>442</v>
      </c>
      <c r="E21" s="41" t="s">
        <v>450</v>
      </c>
      <c r="G21" s="41">
        <v>30</v>
      </c>
      <c r="H21" s="43" t="s">
        <v>451</v>
      </c>
      <c r="I21" s="41" t="s">
        <v>452</v>
      </c>
      <c r="J21" s="41" t="s">
        <v>453</v>
      </c>
    </row>
    <row r="22" spans="1:11" ht="18">
      <c r="A22" s="11" t="s">
        <v>546</v>
      </c>
      <c r="B22" s="42" t="s">
        <v>1080</v>
      </c>
      <c r="C22" s="50" t="s">
        <v>476</v>
      </c>
      <c r="D22" s="50" t="s">
        <v>475</v>
      </c>
      <c r="E22" s="50" t="s">
        <v>481</v>
      </c>
      <c r="F22" s="51">
        <v>0</v>
      </c>
      <c r="G22" s="50">
        <v>10</v>
      </c>
      <c r="H22" s="52" t="s">
        <v>482</v>
      </c>
      <c r="I22" s="50" t="s">
        <v>483</v>
      </c>
      <c r="J22" s="50" t="s">
        <v>484</v>
      </c>
      <c r="K22" s="50"/>
    </row>
    <row r="23" spans="1:11" ht="18">
      <c r="A23" s="11" t="s">
        <v>306</v>
      </c>
      <c r="B23" s="42" t="s">
        <v>1080</v>
      </c>
      <c r="C23" s="50" t="s">
        <v>499</v>
      </c>
      <c r="D23" s="50" t="s">
        <v>498</v>
      </c>
      <c r="E23" s="50" t="s">
        <v>504</v>
      </c>
      <c r="F23" s="51">
        <v>0</v>
      </c>
      <c r="G23" s="50">
        <v>15</v>
      </c>
      <c r="H23" s="52" t="s">
        <v>505</v>
      </c>
      <c r="I23" s="50" t="s">
        <v>506</v>
      </c>
      <c r="J23" s="50" t="s">
        <v>507</v>
      </c>
      <c r="K23" s="50"/>
    </row>
    <row r="24" spans="1:11" ht="18">
      <c r="A24" s="11" t="s">
        <v>810</v>
      </c>
      <c r="B24" s="42" t="s">
        <v>1080</v>
      </c>
      <c r="C24" s="50" t="s">
        <v>509</v>
      </c>
      <c r="D24" s="50" t="s">
        <v>508</v>
      </c>
      <c r="E24" s="50" t="s">
        <v>515</v>
      </c>
      <c r="F24" s="51">
        <v>0</v>
      </c>
      <c r="G24" s="50">
        <v>60</v>
      </c>
      <c r="H24" s="52" t="s">
        <v>516</v>
      </c>
      <c r="I24" s="50" t="s">
        <v>517</v>
      </c>
      <c r="J24" s="50" t="s">
        <v>512</v>
      </c>
      <c r="K24" s="50"/>
    </row>
    <row r="25" spans="1:11" ht="18">
      <c r="C25" s="41" t="s">
        <v>533</v>
      </c>
      <c r="D25" s="41" t="s">
        <v>532</v>
      </c>
      <c r="E25" s="41" t="s">
        <v>536</v>
      </c>
      <c r="G25" s="41">
        <v>100</v>
      </c>
      <c r="H25" s="43" t="s">
        <v>537</v>
      </c>
      <c r="I25" s="41" t="s">
        <v>538</v>
      </c>
      <c r="J25" s="41" t="s">
        <v>533</v>
      </c>
    </row>
    <row r="26" spans="1:11" ht="18">
      <c r="A26" s="11"/>
      <c r="B26" s="42" t="s">
        <v>1080</v>
      </c>
      <c r="C26" s="41" t="s">
        <v>552</v>
      </c>
      <c r="D26" s="41" t="s">
        <v>551</v>
      </c>
      <c r="E26" s="41" t="s">
        <v>557</v>
      </c>
      <c r="G26" s="41">
        <v>20</v>
      </c>
      <c r="H26" s="43">
        <v>6360822</v>
      </c>
      <c r="I26" s="41" t="s">
        <v>558</v>
      </c>
      <c r="J26" s="41" t="s">
        <v>559</v>
      </c>
    </row>
    <row r="27" spans="1:11" ht="18">
      <c r="B27" s="42" t="s">
        <v>1080</v>
      </c>
      <c r="C27" s="41" t="s">
        <v>568</v>
      </c>
      <c r="D27" s="41" t="s">
        <v>567</v>
      </c>
      <c r="E27" s="41" t="s">
        <v>576</v>
      </c>
      <c r="G27" s="41">
        <v>30</v>
      </c>
      <c r="H27" s="43" t="s">
        <v>577</v>
      </c>
      <c r="I27" s="41" t="s">
        <v>578</v>
      </c>
      <c r="J27" s="41" t="s">
        <v>573</v>
      </c>
    </row>
    <row r="28" spans="1:11" ht="21">
      <c r="B28" s="42" t="s">
        <v>1080</v>
      </c>
      <c r="C28" s="41" t="s">
        <v>1081</v>
      </c>
      <c r="G28" s="41">
        <v>30</v>
      </c>
      <c r="H28" t="s">
        <v>1082</v>
      </c>
      <c r="I28" s="89" t="s">
        <v>1083</v>
      </c>
      <c r="J28" s="41" t="s">
        <v>1081</v>
      </c>
    </row>
    <row r="29" spans="1:11" ht="18">
      <c r="A29" s="11" t="s">
        <v>741</v>
      </c>
      <c r="B29" s="50"/>
      <c r="C29" s="50" t="s">
        <v>598</v>
      </c>
      <c r="D29" s="50" t="s">
        <v>597</v>
      </c>
      <c r="E29" s="50" t="s">
        <v>605</v>
      </c>
      <c r="F29" s="51">
        <v>0</v>
      </c>
      <c r="G29" s="50">
        <v>20</v>
      </c>
      <c r="H29" s="52">
        <v>4640841</v>
      </c>
      <c r="I29" s="50" t="s">
        <v>606</v>
      </c>
      <c r="J29" s="50" t="s">
        <v>602</v>
      </c>
      <c r="K29" s="50"/>
    </row>
    <row r="30" spans="1:11" ht="18">
      <c r="C30" s="41" t="s">
        <v>1051</v>
      </c>
      <c r="D30" s="41" t="s">
        <v>607</v>
      </c>
      <c r="E30" s="41" t="s">
        <v>614</v>
      </c>
      <c r="G30" s="41">
        <v>20</v>
      </c>
      <c r="H30" s="43" t="s">
        <v>615</v>
      </c>
      <c r="I30" s="41" t="s">
        <v>616</v>
      </c>
      <c r="J30" s="41" t="s">
        <v>617</v>
      </c>
    </row>
    <row r="31" spans="1:11" ht="18">
      <c r="B31" s="42" t="s">
        <v>1080</v>
      </c>
      <c r="C31" s="41" t="s">
        <v>619</v>
      </c>
      <c r="D31" s="41" t="s">
        <v>618</v>
      </c>
      <c r="E31" s="41" t="s">
        <v>625</v>
      </c>
      <c r="G31" s="41">
        <v>50</v>
      </c>
      <c r="H31" s="43" t="s">
        <v>626</v>
      </c>
      <c r="I31" s="41" t="s">
        <v>627</v>
      </c>
      <c r="J31" s="41" t="s">
        <v>622</v>
      </c>
      <c r="K31" s="49" t="s">
        <v>628</v>
      </c>
    </row>
    <row r="32" spans="1:11" ht="19.5" customHeight="1">
      <c r="A32" s="11" t="s">
        <v>581</v>
      </c>
      <c r="B32" s="50"/>
      <c r="C32" s="50" t="s">
        <v>643</v>
      </c>
      <c r="D32" s="50" t="s">
        <v>642</v>
      </c>
      <c r="E32" s="50" t="s">
        <v>649</v>
      </c>
      <c r="F32" s="51">
        <v>0</v>
      </c>
      <c r="G32" s="50">
        <v>50</v>
      </c>
      <c r="H32" s="52" t="s">
        <v>650</v>
      </c>
      <c r="I32" s="50" t="s">
        <v>651</v>
      </c>
      <c r="J32" s="50" t="s">
        <v>646</v>
      </c>
      <c r="K32" s="50"/>
    </row>
    <row r="33" spans="1:11" ht="18">
      <c r="A33" s="11" t="s">
        <v>677</v>
      </c>
      <c r="B33" s="50"/>
      <c r="C33" s="50" t="s">
        <v>653</v>
      </c>
      <c r="D33" s="50" t="s">
        <v>652</v>
      </c>
      <c r="E33" s="50" t="s">
        <v>450</v>
      </c>
      <c r="F33" s="51">
        <v>0</v>
      </c>
      <c r="G33" s="50">
        <v>50</v>
      </c>
      <c r="H33" s="52">
        <v>4200038</v>
      </c>
      <c r="I33" s="50" t="s">
        <v>660</v>
      </c>
      <c r="J33" s="50" t="s">
        <v>656</v>
      </c>
      <c r="K33" s="50"/>
    </row>
    <row r="34" spans="1:11" ht="18">
      <c r="C34" s="41" t="s">
        <v>669</v>
      </c>
      <c r="D34" s="41" t="s">
        <v>668</v>
      </c>
      <c r="E34" s="41" t="s">
        <v>674</v>
      </c>
      <c r="G34" s="41">
        <v>100</v>
      </c>
      <c r="H34" s="43">
        <v>4670852</v>
      </c>
      <c r="I34" s="41" t="s">
        <v>675</v>
      </c>
      <c r="J34" s="41" t="s">
        <v>672</v>
      </c>
    </row>
    <row r="35" spans="1:11" ht="18">
      <c r="B35" s="42" t="s">
        <v>1080</v>
      </c>
      <c r="C35" s="41" t="s">
        <v>1049</v>
      </c>
      <c r="D35" s="41" t="s">
        <v>686</v>
      </c>
      <c r="E35" s="41" t="s">
        <v>692</v>
      </c>
      <c r="G35" s="41">
        <v>100</v>
      </c>
      <c r="H35" s="43" t="s">
        <v>693</v>
      </c>
      <c r="I35" s="41" t="s">
        <v>694</v>
      </c>
      <c r="J35" s="41" t="s">
        <v>695</v>
      </c>
    </row>
    <row r="36" spans="1:11" ht="18">
      <c r="A36" s="11" t="s">
        <v>823</v>
      </c>
      <c r="B36" s="42" t="s">
        <v>1080</v>
      </c>
      <c r="C36" s="50" t="s">
        <v>697</v>
      </c>
      <c r="D36" s="50" t="s">
        <v>696</v>
      </c>
      <c r="E36" s="50" t="s">
        <v>702</v>
      </c>
      <c r="F36" s="51">
        <v>0</v>
      </c>
      <c r="G36" s="50">
        <v>100</v>
      </c>
      <c r="H36" s="52">
        <v>5730084</v>
      </c>
      <c r="I36" s="50" t="s">
        <v>703</v>
      </c>
      <c r="J36" s="50" t="s">
        <v>699</v>
      </c>
      <c r="K36" s="50"/>
    </row>
    <row r="37" spans="1:11" ht="18">
      <c r="A37" s="11" t="s">
        <v>974</v>
      </c>
      <c r="B37" s="42" t="s">
        <v>1080</v>
      </c>
      <c r="C37" s="50" t="s">
        <v>712</v>
      </c>
      <c r="D37" s="50" t="s">
        <v>711</v>
      </c>
      <c r="E37" s="50" t="s">
        <v>719</v>
      </c>
      <c r="F37" s="51">
        <v>0</v>
      </c>
      <c r="G37" s="50">
        <v>200</v>
      </c>
      <c r="H37" s="52" t="s">
        <v>720</v>
      </c>
      <c r="I37" s="50" t="s">
        <v>721</v>
      </c>
      <c r="J37" s="50" t="s">
        <v>712</v>
      </c>
      <c r="K37" s="50"/>
    </row>
    <row r="38" spans="1:11" ht="18">
      <c r="C38" s="41" t="s">
        <v>724</v>
      </c>
      <c r="D38" s="41" t="s">
        <v>723</v>
      </c>
      <c r="E38" s="41" t="s">
        <v>731</v>
      </c>
      <c r="G38" s="41">
        <v>30</v>
      </c>
      <c r="H38" s="43" t="s">
        <v>732</v>
      </c>
      <c r="I38" s="41" t="s">
        <v>733</v>
      </c>
      <c r="J38" s="41" t="s">
        <v>727</v>
      </c>
    </row>
    <row r="39" spans="1:11" ht="18">
      <c r="B39" s="42" t="s">
        <v>1080</v>
      </c>
      <c r="C39" s="41" t="s">
        <v>754</v>
      </c>
      <c r="D39" s="41" t="s">
        <v>753</v>
      </c>
      <c r="E39" s="41" t="s">
        <v>761</v>
      </c>
      <c r="G39" s="41">
        <v>100</v>
      </c>
      <c r="H39" s="43" t="s">
        <v>762</v>
      </c>
      <c r="I39" s="41" t="s">
        <v>763</v>
      </c>
      <c r="J39" s="41" t="s">
        <v>764</v>
      </c>
    </row>
    <row r="40" spans="1:11" ht="20.100000000000001">
      <c r="A40" t="s">
        <v>1084</v>
      </c>
      <c r="B40" s="42" t="s">
        <v>1080</v>
      </c>
      <c r="C40" s="50" t="s">
        <v>767</v>
      </c>
      <c r="D40" s="50" t="s">
        <v>766</v>
      </c>
      <c r="E40" s="50" t="s">
        <v>775</v>
      </c>
      <c r="F40" s="51">
        <v>0</v>
      </c>
      <c r="G40" s="50">
        <v>500</v>
      </c>
      <c r="H40" s="52" t="s">
        <v>776</v>
      </c>
      <c r="I40" s="50" t="s">
        <v>777</v>
      </c>
      <c r="J40" s="50" t="s">
        <v>778</v>
      </c>
      <c r="K40" s="50"/>
    </row>
    <row r="41" spans="1:11" ht="18">
      <c r="C41" s="41" t="s">
        <v>1085</v>
      </c>
      <c r="E41" s="41" t="s">
        <v>1085</v>
      </c>
      <c r="G41" s="41">
        <v>100</v>
      </c>
      <c r="H41" s="43" t="s">
        <v>1086</v>
      </c>
      <c r="I41" s="41" t="s">
        <v>1087</v>
      </c>
      <c r="J41" s="41" t="s">
        <v>1088</v>
      </c>
      <c r="K41" s="49" t="s">
        <v>1089</v>
      </c>
    </row>
    <row r="42" spans="1:11" ht="18">
      <c r="A42" s="11"/>
      <c r="B42" s="42" t="s">
        <v>1080</v>
      </c>
      <c r="C42" s="41" t="s">
        <v>800</v>
      </c>
      <c r="D42" s="41" t="s">
        <v>799</v>
      </c>
      <c r="E42" s="41" t="s">
        <v>807</v>
      </c>
      <c r="G42" s="41">
        <v>50</v>
      </c>
      <c r="H42" s="43">
        <v>5770013</v>
      </c>
      <c r="I42" s="41" t="s">
        <v>808</v>
      </c>
      <c r="J42" s="41" t="s">
        <v>803</v>
      </c>
    </row>
    <row r="43" spans="1:11" ht="21" customHeight="1">
      <c r="C43" t="s">
        <v>1084</v>
      </c>
      <c r="G43" s="41">
        <v>5</v>
      </c>
      <c r="H43" t="s">
        <v>1090</v>
      </c>
      <c r="I43" t="s">
        <v>1091</v>
      </c>
      <c r="J43" t="s">
        <v>1084</v>
      </c>
    </row>
    <row r="44" spans="1:11" ht="20.100000000000001">
      <c r="A44"/>
      <c r="C44" s="41" t="s">
        <v>828</v>
      </c>
      <c r="D44" s="41" t="s">
        <v>827</v>
      </c>
      <c r="E44" s="41" t="s">
        <v>834</v>
      </c>
      <c r="G44" s="41">
        <v>50</v>
      </c>
      <c r="H44" s="43" t="s">
        <v>835</v>
      </c>
      <c r="I44" s="41" t="s">
        <v>836</v>
      </c>
      <c r="J44" s="41" t="s">
        <v>831</v>
      </c>
    </row>
    <row r="45" spans="1:11" ht="18">
      <c r="A45" s="11"/>
      <c r="B45" s="42" t="s">
        <v>1080</v>
      </c>
      <c r="C45" s="41" t="s">
        <v>838</v>
      </c>
      <c r="D45" s="41" t="s">
        <v>837</v>
      </c>
      <c r="E45" s="41" t="s">
        <v>838</v>
      </c>
      <c r="G45" s="41">
        <v>50</v>
      </c>
      <c r="H45" s="43" t="s">
        <v>842</v>
      </c>
      <c r="I45" s="41" t="s">
        <v>843</v>
      </c>
      <c r="J45" s="41" t="s">
        <v>844</v>
      </c>
    </row>
    <row r="46" spans="1:11" ht="18">
      <c r="C46" s="41" t="s">
        <v>846</v>
      </c>
      <c r="D46" s="41" t="s">
        <v>845</v>
      </c>
      <c r="E46" s="41" t="s">
        <v>851</v>
      </c>
      <c r="G46" s="41">
        <v>100</v>
      </c>
      <c r="H46" s="43" t="s">
        <v>852</v>
      </c>
      <c r="I46" s="41" t="s">
        <v>853</v>
      </c>
      <c r="J46" s="41" t="s">
        <v>848</v>
      </c>
    </row>
    <row r="47" spans="1:11" ht="18">
      <c r="A47" s="11"/>
      <c r="C47" s="41" t="s">
        <v>874</v>
      </c>
      <c r="D47" s="41" t="s">
        <v>873</v>
      </c>
      <c r="E47" s="41" t="s">
        <v>50</v>
      </c>
      <c r="G47" s="41">
        <v>15</v>
      </c>
      <c r="H47" s="43" t="s">
        <v>880</v>
      </c>
      <c r="I47" s="41" t="s">
        <v>881</v>
      </c>
      <c r="J47" s="41" t="s">
        <v>877</v>
      </c>
    </row>
    <row r="48" spans="1:11" ht="18">
      <c r="B48" s="50"/>
      <c r="C48" s="50" t="s">
        <v>1066</v>
      </c>
      <c r="D48" s="50" t="s">
        <v>898</v>
      </c>
      <c r="E48" s="50" t="s">
        <v>905</v>
      </c>
      <c r="F48" s="51">
        <v>0</v>
      </c>
      <c r="G48" s="50">
        <v>20</v>
      </c>
      <c r="H48" s="52" t="s">
        <v>906</v>
      </c>
      <c r="I48" s="50" t="s">
        <v>907</v>
      </c>
      <c r="J48" s="50" t="s">
        <v>903</v>
      </c>
      <c r="K48" s="50"/>
    </row>
    <row r="49" spans="1:11" ht="18">
      <c r="C49" s="41" t="s">
        <v>1092</v>
      </c>
      <c r="E49" s="41" t="s">
        <v>1092</v>
      </c>
      <c r="G49" s="41">
        <v>150</v>
      </c>
      <c r="H49" s="43" t="s">
        <v>1093</v>
      </c>
      <c r="I49" s="41" t="s">
        <v>1094</v>
      </c>
      <c r="J49" s="41" t="s">
        <v>1095</v>
      </c>
    </row>
    <row r="50" spans="1:11" ht="95.1">
      <c r="A50" s="11"/>
      <c r="C50" s="41" t="s">
        <v>938</v>
      </c>
      <c r="D50" s="41" t="s">
        <v>937</v>
      </c>
      <c r="E50" s="48" t="s">
        <v>944</v>
      </c>
      <c r="G50" s="41">
        <v>50</v>
      </c>
      <c r="H50" s="43" t="s">
        <v>945</v>
      </c>
      <c r="I50" s="41" t="s">
        <v>946</v>
      </c>
      <c r="J50" s="41" t="s">
        <v>947</v>
      </c>
    </row>
    <row r="51" spans="1:11" ht="18">
      <c r="C51" s="41" t="s">
        <v>1096</v>
      </c>
      <c r="E51" s="41" t="s">
        <v>1096</v>
      </c>
      <c r="G51" s="41">
        <v>100</v>
      </c>
      <c r="H51" s="43">
        <v>5620002</v>
      </c>
      <c r="I51" s="41" t="s">
        <v>1097</v>
      </c>
      <c r="J51" s="41" t="s">
        <v>1096</v>
      </c>
    </row>
    <row r="52" spans="1:11" ht="18">
      <c r="A52" s="11"/>
      <c r="B52" s="50"/>
      <c r="C52" s="50" t="s">
        <v>956</v>
      </c>
      <c r="D52" s="50" t="s">
        <v>955</v>
      </c>
      <c r="E52" s="50" t="s">
        <v>962</v>
      </c>
      <c r="F52" s="51">
        <v>0</v>
      </c>
      <c r="G52" s="50">
        <v>50</v>
      </c>
      <c r="H52" s="52" t="s">
        <v>963</v>
      </c>
      <c r="I52" s="50" t="s">
        <v>964</v>
      </c>
      <c r="J52" s="50" t="s">
        <v>965</v>
      </c>
      <c r="K52" s="50"/>
    </row>
    <row r="53" spans="1:11" ht="18">
      <c r="C53" s="41" t="s">
        <v>1098</v>
      </c>
      <c r="E53" s="41" t="s">
        <v>1098</v>
      </c>
      <c r="G53" s="41">
        <v>150</v>
      </c>
      <c r="H53" s="91" t="s">
        <v>1099</v>
      </c>
      <c r="I53" s="92" t="s">
        <v>1100</v>
      </c>
      <c r="J53" s="41" t="s">
        <v>1101</v>
      </c>
    </row>
    <row r="54" spans="1:11" ht="18">
      <c r="A54" s="11"/>
      <c r="C54" s="41" t="s">
        <v>990</v>
      </c>
      <c r="D54" s="41" t="s">
        <v>989</v>
      </c>
      <c r="E54" s="41" t="s">
        <v>995</v>
      </c>
      <c r="G54" s="41">
        <v>30</v>
      </c>
      <c r="H54" s="43" t="s">
        <v>996</v>
      </c>
      <c r="I54" s="41" t="s">
        <v>997</v>
      </c>
      <c r="J54" s="41" t="s">
        <v>991</v>
      </c>
    </row>
    <row r="55" spans="1:11" ht="14.25" customHeight="1">
      <c r="B55" s="41">
        <f>COUNTA(B2:B54)</f>
        <v>20</v>
      </c>
    </row>
    <row r="56" spans="1:11" ht="18">
      <c r="H56" s="41"/>
    </row>
    <row r="59" spans="1:11" ht="14.25" customHeight="1">
      <c r="E59" s="64" t="s">
        <v>1102</v>
      </c>
      <c r="G59" s="64">
        <v>100</v>
      </c>
      <c r="H59" s="64" t="s">
        <v>1103</v>
      </c>
      <c r="I59" s="64" t="s">
        <v>1104</v>
      </c>
      <c r="J59" s="64" t="s">
        <v>1105</v>
      </c>
    </row>
  </sheetData>
  <sortState xmlns:xlrd2="http://schemas.microsoft.com/office/spreadsheetml/2017/richdata2" ref="A2:K56">
    <sortCondition ref="C2:C56"/>
  </sortState>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3D632-9738-E841-9659-C4ABE7A5F5DD}">
  <dimension ref="A1:J120"/>
  <sheetViews>
    <sheetView tabSelected="1" workbookViewId="0">
      <selection activeCell="D18" sqref="D18"/>
    </sheetView>
  </sheetViews>
  <sheetFormatPr defaultColWidth="11.5546875" defaultRowHeight="20.100000000000001"/>
  <cols>
    <col min="2" max="2" width="23.6640625" style="67" customWidth="1"/>
    <col min="4" max="4" width="19.88671875" bestFit="1" customWidth="1"/>
    <col min="10" max="10" width="49.44140625" bestFit="1" customWidth="1"/>
  </cols>
  <sheetData>
    <row r="1" spans="1:10">
      <c r="A1" t="s">
        <v>1106</v>
      </c>
      <c r="B1" s="10" t="s">
        <v>3</v>
      </c>
      <c r="C1" s="73" t="s">
        <v>1107</v>
      </c>
      <c r="D1" s="74" t="s">
        <v>1108</v>
      </c>
      <c r="E1" s="74" t="s">
        <v>1109</v>
      </c>
      <c r="F1" s="74" t="s">
        <v>1110</v>
      </c>
      <c r="G1" s="74" t="s">
        <v>1111</v>
      </c>
      <c r="H1" s="74" t="s">
        <v>1112</v>
      </c>
      <c r="I1" s="75" t="s">
        <v>1113</v>
      </c>
    </row>
    <row r="2" spans="1:10">
      <c r="A2" t="s">
        <v>1114</v>
      </c>
      <c r="B2" s="14" t="s">
        <v>426</v>
      </c>
      <c r="C2" s="69" t="s">
        <v>1044</v>
      </c>
      <c r="D2" s="69" t="s">
        <v>1115</v>
      </c>
      <c r="E2" s="69" t="s">
        <v>1116</v>
      </c>
      <c r="F2" s="69" t="s">
        <v>1117</v>
      </c>
      <c r="G2" s="69" t="s">
        <v>433</v>
      </c>
      <c r="H2" s="69" t="s">
        <v>1118</v>
      </c>
      <c r="I2" s="69" t="s">
        <v>429</v>
      </c>
    </row>
    <row r="3" spans="1:10">
      <c r="A3" t="s">
        <v>1114</v>
      </c>
      <c r="B3" s="11" t="s">
        <v>519</v>
      </c>
      <c r="C3" s="76" t="s">
        <v>1044</v>
      </c>
      <c r="D3" s="77" t="s">
        <v>1115</v>
      </c>
      <c r="E3" s="77" t="s">
        <v>1119</v>
      </c>
      <c r="F3" s="77" t="s">
        <v>1120</v>
      </c>
      <c r="G3" s="77" t="s">
        <v>1121</v>
      </c>
      <c r="H3" s="77" t="s">
        <v>1122</v>
      </c>
      <c r="I3" s="78" t="s">
        <v>522</v>
      </c>
    </row>
    <row r="4" spans="1:10" ht="21" customHeight="1">
      <c r="A4" t="s">
        <v>1114</v>
      </c>
      <c r="B4" s="11" t="s">
        <v>810</v>
      </c>
      <c r="C4" s="79" t="s">
        <v>1044</v>
      </c>
      <c r="D4" s="80" t="s">
        <v>1115</v>
      </c>
      <c r="E4" s="80" t="s">
        <v>1123</v>
      </c>
      <c r="F4" s="80" t="s">
        <v>1117</v>
      </c>
      <c r="G4" s="80" t="s">
        <v>1124</v>
      </c>
      <c r="H4" s="80" t="s">
        <v>1125</v>
      </c>
      <c r="I4" s="81" t="s">
        <v>1126</v>
      </c>
    </row>
    <row r="5" spans="1:10" ht="21" customHeight="1">
      <c r="A5" t="s">
        <v>1114</v>
      </c>
      <c r="B5" s="12" t="s">
        <v>767</v>
      </c>
      <c r="C5" s="79" t="s">
        <v>1044</v>
      </c>
      <c r="D5" s="80" t="s">
        <v>1115</v>
      </c>
      <c r="E5" s="80" t="s">
        <v>1127</v>
      </c>
      <c r="F5" s="80" t="s">
        <v>1117</v>
      </c>
      <c r="G5" s="69" t="s">
        <v>776</v>
      </c>
      <c r="H5" s="69" t="s">
        <v>1128</v>
      </c>
      <c r="I5" s="69" t="s">
        <v>778</v>
      </c>
    </row>
    <row r="6" spans="1:10">
      <c r="A6" t="s">
        <v>1114</v>
      </c>
      <c r="B6" s="11" t="s">
        <v>120</v>
      </c>
      <c r="C6" s="79" t="s">
        <v>1044</v>
      </c>
      <c r="D6" s="80" t="s">
        <v>1115</v>
      </c>
      <c r="E6" s="80" t="s">
        <v>1129</v>
      </c>
      <c r="F6" s="80" t="s">
        <v>1120</v>
      </c>
      <c r="G6" s="80" t="s">
        <v>1130</v>
      </c>
      <c r="H6" s="80" t="s">
        <v>1131</v>
      </c>
      <c r="I6" s="81" t="s">
        <v>1132</v>
      </c>
    </row>
    <row r="7" spans="1:10">
      <c r="A7" t="s">
        <v>1114</v>
      </c>
      <c r="B7" s="14" t="s">
        <v>619</v>
      </c>
      <c r="C7" s="79" t="s">
        <v>1044</v>
      </c>
      <c r="D7" s="80" t="s">
        <v>1115</v>
      </c>
      <c r="E7" s="80" t="s">
        <v>1133</v>
      </c>
      <c r="F7" s="80" t="s">
        <v>1117</v>
      </c>
      <c r="G7" s="80" t="s">
        <v>626</v>
      </c>
      <c r="H7" s="80" t="s">
        <v>1134</v>
      </c>
      <c r="I7" s="81" t="s">
        <v>622</v>
      </c>
    </row>
    <row r="8" spans="1:10">
      <c r="A8" t="s">
        <v>1114</v>
      </c>
      <c r="B8" s="12" t="s">
        <v>712</v>
      </c>
      <c r="C8" s="79" t="s">
        <v>1044</v>
      </c>
      <c r="D8" s="80" t="s">
        <v>1115</v>
      </c>
      <c r="E8" s="80" t="s">
        <v>1135</v>
      </c>
      <c r="F8" s="80" t="s">
        <v>1117</v>
      </c>
      <c r="G8" s="80" t="s">
        <v>720</v>
      </c>
      <c r="H8" s="80" t="s">
        <v>1136</v>
      </c>
      <c r="I8" s="81" t="s">
        <v>715</v>
      </c>
    </row>
    <row r="9" spans="1:10">
      <c r="A9" t="s">
        <v>1080</v>
      </c>
      <c r="B9" s="15" t="s">
        <v>800</v>
      </c>
      <c r="C9" s="79" t="s">
        <v>1044</v>
      </c>
      <c r="D9" s="80" t="s">
        <v>1115</v>
      </c>
      <c r="E9" s="80" t="s">
        <v>1137</v>
      </c>
      <c r="F9" s="80" t="s">
        <v>1120</v>
      </c>
      <c r="G9" s="80" t="s">
        <v>1138</v>
      </c>
      <c r="H9" s="80" t="s">
        <v>1139</v>
      </c>
      <c r="I9" s="81" t="s">
        <v>803</v>
      </c>
      <c r="J9" s="85" t="s">
        <v>1140</v>
      </c>
    </row>
    <row r="10" spans="1:10">
      <c r="A10" t="s">
        <v>1080</v>
      </c>
      <c r="B10" s="14" t="s">
        <v>754</v>
      </c>
      <c r="C10" s="79" t="s">
        <v>1044</v>
      </c>
      <c r="D10" s="80" t="s">
        <v>1115</v>
      </c>
      <c r="E10" s="80" t="s">
        <v>1137</v>
      </c>
      <c r="F10" s="80" t="s">
        <v>1120</v>
      </c>
      <c r="G10" s="80" t="s">
        <v>762</v>
      </c>
      <c r="H10" s="80" t="s">
        <v>763</v>
      </c>
      <c r="I10" s="81" t="s">
        <v>764</v>
      </c>
    </row>
    <row r="11" spans="1:10">
      <c r="A11" t="s">
        <v>1080</v>
      </c>
      <c r="B11" s="12" t="s">
        <v>697</v>
      </c>
      <c r="C11" s="79" t="s">
        <v>1044</v>
      </c>
      <c r="D11" s="80" t="s">
        <v>1115</v>
      </c>
      <c r="E11" s="80" t="s">
        <v>1141</v>
      </c>
      <c r="F11" s="80" t="s">
        <v>1117</v>
      </c>
      <c r="G11" s="80" t="s">
        <v>1142</v>
      </c>
      <c r="H11" s="80" t="s">
        <v>703</v>
      </c>
      <c r="I11" s="81" t="s">
        <v>699</v>
      </c>
    </row>
    <row r="12" spans="1:10">
      <c r="A12" t="s">
        <v>1080</v>
      </c>
      <c r="B12" s="11" t="s">
        <v>194</v>
      </c>
      <c r="C12" s="79" t="s">
        <v>1044</v>
      </c>
      <c r="D12" s="80" t="s">
        <v>1115</v>
      </c>
      <c r="E12" s="80" t="s">
        <v>1141</v>
      </c>
      <c r="F12" s="80" t="s">
        <v>1117</v>
      </c>
      <c r="G12" s="80" t="s">
        <v>1143</v>
      </c>
      <c r="H12" s="80" t="s">
        <v>1144</v>
      </c>
      <c r="I12" s="81" t="s">
        <v>197</v>
      </c>
    </row>
    <row r="13" spans="1:10">
      <c r="A13" t="s">
        <v>1080</v>
      </c>
      <c r="B13" s="11" t="s">
        <v>306</v>
      </c>
      <c r="C13" s="79" t="s">
        <v>1044</v>
      </c>
      <c r="D13" s="80" t="s">
        <v>1115</v>
      </c>
      <c r="E13" s="80" t="s">
        <v>1141</v>
      </c>
      <c r="F13" s="80" t="s">
        <v>1117</v>
      </c>
      <c r="G13" s="80" t="s">
        <v>1145</v>
      </c>
      <c r="H13" s="80" t="s">
        <v>1146</v>
      </c>
      <c r="I13" s="81" t="s">
        <v>311</v>
      </c>
    </row>
    <row r="14" spans="1:10">
      <c r="A14" t="s">
        <v>1080</v>
      </c>
      <c r="B14" s="11" t="s">
        <v>546</v>
      </c>
      <c r="C14" s="79" t="s">
        <v>1044</v>
      </c>
      <c r="D14" s="80" t="s">
        <v>1115</v>
      </c>
      <c r="E14" s="80" t="s">
        <v>1141</v>
      </c>
      <c r="F14" s="80" t="s">
        <v>1120</v>
      </c>
      <c r="G14" s="80" t="s">
        <v>1147</v>
      </c>
      <c r="H14" s="80" t="s">
        <v>1148</v>
      </c>
      <c r="I14" s="81" t="s">
        <v>549</v>
      </c>
    </row>
    <row r="15" spans="1:10">
      <c r="A15" t="s">
        <v>1080</v>
      </c>
      <c r="B15" s="15" t="s">
        <v>838</v>
      </c>
      <c r="C15" s="79" t="s">
        <v>1044</v>
      </c>
      <c r="D15" s="90" t="s">
        <v>1149</v>
      </c>
      <c r="E15" s="80" t="s">
        <v>1141</v>
      </c>
      <c r="F15" s="80" t="s">
        <v>1120</v>
      </c>
      <c r="G15" s="80" t="s">
        <v>842</v>
      </c>
      <c r="H15" s="80" t="s">
        <v>1150</v>
      </c>
      <c r="I15" s="81" t="s">
        <v>1151</v>
      </c>
      <c r="J15" s="85" t="s">
        <v>1140</v>
      </c>
    </row>
    <row r="16" spans="1:10">
      <c r="A16" t="s">
        <v>1080</v>
      </c>
      <c r="B16" s="14" t="s">
        <v>373</v>
      </c>
      <c r="C16" s="79" t="s">
        <v>1044</v>
      </c>
      <c r="D16" s="80" t="s">
        <v>1115</v>
      </c>
      <c r="E16" s="80" t="s">
        <v>1141</v>
      </c>
      <c r="F16" s="80" t="s">
        <v>1117</v>
      </c>
      <c r="G16" s="80" t="s">
        <v>379</v>
      </c>
      <c r="H16" s="80" t="s">
        <v>1152</v>
      </c>
      <c r="I16" s="81" t="s">
        <v>1153</v>
      </c>
    </row>
    <row r="17" spans="1:9">
      <c r="A17" t="s">
        <v>1080</v>
      </c>
      <c r="B17" s="14" t="s">
        <v>552</v>
      </c>
      <c r="C17" s="79" t="s">
        <v>1044</v>
      </c>
      <c r="D17" s="80" t="s">
        <v>1115</v>
      </c>
      <c r="E17" s="80" t="s">
        <v>1141</v>
      </c>
      <c r="F17" s="80" t="s">
        <v>1120</v>
      </c>
      <c r="G17" s="80" t="s">
        <v>1154</v>
      </c>
      <c r="H17" s="80" t="s">
        <v>1155</v>
      </c>
      <c r="I17" s="81" t="s">
        <v>555</v>
      </c>
    </row>
    <row r="18" spans="1:9">
      <c r="A18" t="s">
        <v>1080</v>
      </c>
      <c r="B18" s="14" t="s">
        <v>568</v>
      </c>
      <c r="C18" s="79" t="s">
        <v>1044</v>
      </c>
      <c r="D18" s="80" t="s">
        <v>1115</v>
      </c>
      <c r="E18" s="80" t="s">
        <v>1141</v>
      </c>
      <c r="F18" s="80" t="s">
        <v>1117</v>
      </c>
      <c r="G18" s="80" t="s">
        <v>577</v>
      </c>
      <c r="H18" s="80" t="s">
        <v>1156</v>
      </c>
      <c r="I18" s="81" t="s">
        <v>1157</v>
      </c>
    </row>
    <row r="19" spans="1:9">
      <c r="A19" t="s">
        <v>1080</v>
      </c>
      <c r="B19" s="11" t="s">
        <v>581</v>
      </c>
      <c r="C19" s="79" t="s">
        <v>1044</v>
      </c>
      <c r="D19" s="80" t="s">
        <v>1115</v>
      </c>
      <c r="E19" s="80" t="s">
        <v>1158</v>
      </c>
      <c r="F19" s="80" t="s">
        <v>1117</v>
      </c>
      <c r="G19" s="80" t="s">
        <v>1159</v>
      </c>
      <c r="H19" s="80" t="s">
        <v>1160</v>
      </c>
      <c r="I19" s="81" t="s">
        <v>1161</v>
      </c>
    </row>
    <row r="20" spans="1:9">
      <c r="A20" t="s">
        <v>1080</v>
      </c>
      <c r="B20" s="11" t="s">
        <v>421</v>
      </c>
      <c r="C20" s="79" t="s">
        <v>1044</v>
      </c>
      <c r="D20" s="80" t="s">
        <v>1115</v>
      </c>
      <c r="E20" s="80" t="s">
        <v>1162</v>
      </c>
      <c r="F20" s="80" t="s">
        <v>1120</v>
      </c>
      <c r="G20" s="80" t="s">
        <v>1163</v>
      </c>
      <c r="H20" s="80" t="s">
        <v>1164</v>
      </c>
      <c r="I20" s="81" t="s">
        <v>423</v>
      </c>
    </row>
    <row r="21" spans="1:9">
      <c r="A21" t="s">
        <v>1080</v>
      </c>
      <c r="B21" s="11" t="s">
        <v>741</v>
      </c>
      <c r="C21" s="79" t="s">
        <v>1044</v>
      </c>
      <c r="D21" s="80" t="s">
        <v>1115</v>
      </c>
      <c r="E21" s="80" t="s">
        <v>1162</v>
      </c>
      <c r="F21" s="80" t="s">
        <v>1120</v>
      </c>
      <c r="G21" s="80" t="s">
        <v>1165</v>
      </c>
      <c r="H21" s="80" t="s">
        <v>1166</v>
      </c>
      <c r="I21" s="81" t="s">
        <v>743</v>
      </c>
    </row>
    <row r="22" spans="1:9">
      <c r="A22" t="s">
        <v>1080</v>
      </c>
      <c r="B22" s="11" t="s">
        <v>823</v>
      </c>
      <c r="C22" s="79" t="s">
        <v>1044</v>
      </c>
      <c r="D22" s="80" t="s">
        <v>1115</v>
      </c>
      <c r="E22" s="80" t="s">
        <v>1167</v>
      </c>
      <c r="F22" s="80" t="s">
        <v>1120</v>
      </c>
      <c r="G22" s="80">
        <v>1110035</v>
      </c>
      <c r="H22" s="80" t="s">
        <v>1168</v>
      </c>
      <c r="I22" s="81" t="s">
        <v>1169</v>
      </c>
    </row>
    <row r="23" spans="1:9">
      <c r="B23" s="12" t="s">
        <v>280</v>
      </c>
      <c r="C23" s="79" t="s">
        <v>1044</v>
      </c>
      <c r="D23" s="80" t="s">
        <v>1115</v>
      </c>
      <c r="E23" s="80" t="s">
        <v>1170</v>
      </c>
      <c r="F23" s="80" t="s">
        <v>1120</v>
      </c>
      <c r="G23" s="80" t="s">
        <v>286</v>
      </c>
      <c r="H23" s="80" t="s">
        <v>287</v>
      </c>
      <c r="I23" s="81" t="s">
        <v>283</v>
      </c>
    </row>
    <row r="24" spans="1:9">
      <c r="B24" s="12" t="s">
        <v>476</v>
      </c>
      <c r="C24" s="79" t="s">
        <v>1044</v>
      </c>
      <c r="D24" s="80" t="s">
        <v>1115</v>
      </c>
      <c r="E24" s="80" t="s">
        <v>1171</v>
      </c>
      <c r="F24" s="80" t="s">
        <v>1117</v>
      </c>
      <c r="G24" s="80" t="s">
        <v>482</v>
      </c>
      <c r="H24" s="80" t="s">
        <v>483</v>
      </c>
      <c r="I24" s="81" t="s">
        <v>484</v>
      </c>
    </row>
    <row r="25" spans="1:9">
      <c r="B25" s="12" t="s">
        <v>509</v>
      </c>
      <c r="C25" s="79" t="s">
        <v>1044</v>
      </c>
      <c r="D25" s="80" t="s">
        <v>1115</v>
      </c>
      <c r="E25" s="80" t="s">
        <v>1171</v>
      </c>
      <c r="F25" s="80" t="s">
        <v>1120</v>
      </c>
      <c r="G25" s="80" t="s">
        <v>1172</v>
      </c>
      <c r="H25" s="80" t="s">
        <v>1173</v>
      </c>
      <c r="I25" s="81" t="s">
        <v>1174</v>
      </c>
    </row>
    <row r="26" spans="1:9">
      <c r="B26" s="14" t="s">
        <v>1049</v>
      </c>
      <c r="C26" s="79" t="s">
        <v>1044</v>
      </c>
      <c r="D26" s="80" t="s">
        <v>1115</v>
      </c>
      <c r="E26" s="80" t="s">
        <v>1171</v>
      </c>
      <c r="F26" s="80" t="s">
        <v>1120</v>
      </c>
      <c r="G26" s="80" t="s">
        <v>1175</v>
      </c>
      <c r="H26" s="80" t="s">
        <v>1176</v>
      </c>
      <c r="I26" s="81" t="s">
        <v>695</v>
      </c>
    </row>
    <row r="27" spans="1:9">
      <c r="B27" s="11" t="s">
        <v>677</v>
      </c>
      <c r="C27" s="79" t="s">
        <v>1044</v>
      </c>
      <c r="D27" s="80" t="s">
        <v>1115</v>
      </c>
      <c r="E27" s="80" t="s">
        <v>1177</v>
      </c>
      <c r="F27" s="80" t="s">
        <v>1120</v>
      </c>
      <c r="G27" s="80" t="s">
        <v>1178</v>
      </c>
      <c r="H27" s="80" t="s">
        <v>1179</v>
      </c>
      <c r="I27" s="81" t="s">
        <v>679</v>
      </c>
    </row>
    <row r="28" spans="1:9">
      <c r="B28" s="14" t="s">
        <v>390</v>
      </c>
      <c r="C28" s="79" t="s">
        <v>1044</v>
      </c>
      <c r="D28" s="80" t="s">
        <v>1115</v>
      </c>
      <c r="E28" s="80" t="s">
        <v>1177</v>
      </c>
      <c r="F28" s="80" t="s">
        <v>1120</v>
      </c>
      <c r="G28" s="80" t="s">
        <v>399</v>
      </c>
      <c r="H28" s="80" t="s">
        <v>1180</v>
      </c>
      <c r="I28" s="81" t="s">
        <v>1181</v>
      </c>
    </row>
    <row r="29" spans="1:9">
      <c r="B29" s="14" t="s">
        <v>443</v>
      </c>
      <c r="C29" s="79" t="s">
        <v>1044</v>
      </c>
      <c r="D29" s="80" t="s">
        <v>1115</v>
      </c>
      <c r="E29" s="80" t="s">
        <v>1177</v>
      </c>
      <c r="F29" s="80" t="s">
        <v>1120</v>
      </c>
      <c r="G29" s="80" t="s">
        <v>451</v>
      </c>
      <c r="H29" s="80" t="s">
        <v>452</v>
      </c>
      <c r="I29" s="81" t="s">
        <v>1182</v>
      </c>
    </row>
    <row r="30" spans="1:9">
      <c r="B30" s="12" t="s">
        <v>499</v>
      </c>
      <c r="C30" s="79" t="s">
        <v>1044</v>
      </c>
      <c r="D30" s="80" t="s">
        <v>1115</v>
      </c>
      <c r="E30" s="80" t="s">
        <v>1183</v>
      </c>
      <c r="F30" s="80" t="s">
        <v>1120</v>
      </c>
      <c r="G30" s="80" t="s">
        <v>505</v>
      </c>
      <c r="H30" s="80" t="s">
        <v>506</v>
      </c>
      <c r="I30" s="81" t="s">
        <v>502</v>
      </c>
    </row>
    <row r="31" spans="1:9">
      <c r="B31" s="11" t="s">
        <v>1062</v>
      </c>
      <c r="C31" s="79" t="s">
        <v>1044</v>
      </c>
      <c r="D31" s="80" t="s">
        <v>1115</v>
      </c>
      <c r="E31" s="80" t="s">
        <v>1183</v>
      </c>
      <c r="F31" s="80" t="s">
        <v>1120</v>
      </c>
      <c r="G31" s="80">
        <v>5200741</v>
      </c>
      <c r="H31" s="80" t="s">
        <v>1184</v>
      </c>
      <c r="I31" s="81" t="s">
        <v>96</v>
      </c>
    </row>
    <row r="32" spans="1:9">
      <c r="B32" s="11" t="s">
        <v>974</v>
      </c>
      <c r="C32" s="79" t="s">
        <v>1044</v>
      </c>
      <c r="D32" s="80" t="s">
        <v>1115</v>
      </c>
      <c r="E32" s="80" t="s">
        <v>1183</v>
      </c>
      <c r="F32" s="80" t="s">
        <v>1120</v>
      </c>
      <c r="G32" s="80" t="s">
        <v>1185</v>
      </c>
      <c r="H32" s="80" t="s">
        <v>1186</v>
      </c>
      <c r="I32" s="81" t="s">
        <v>1187</v>
      </c>
    </row>
    <row r="33" spans="2:10">
      <c r="B33" s="11" t="s">
        <v>540</v>
      </c>
      <c r="C33" s="79" t="s">
        <v>1043</v>
      </c>
      <c r="D33" s="80"/>
      <c r="E33" s="80" t="s">
        <v>1183</v>
      </c>
      <c r="F33" s="80"/>
      <c r="G33" s="80" t="s">
        <v>544</v>
      </c>
      <c r="H33" s="80" t="s">
        <v>1188</v>
      </c>
      <c r="I33" s="81" t="s">
        <v>541</v>
      </c>
    </row>
    <row r="34" spans="2:10">
      <c r="B34" s="15" t="s">
        <v>38</v>
      </c>
      <c r="C34" s="79" t="s">
        <v>1044</v>
      </c>
      <c r="D34" s="80" t="s">
        <v>1115</v>
      </c>
      <c r="E34" s="80" t="s">
        <v>1189</v>
      </c>
      <c r="F34" s="80" t="s">
        <v>1117</v>
      </c>
      <c r="G34" s="80" t="s">
        <v>51</v>
      </c>
      <c r="H34" s="80" t="s">
        <v>1190</v>
      </c>
      <c r="I34" s="81" t="s">
        <v>1191</v>
      </c>
    </row>
    <row r="35" spans="2:10">
      <c r="B35" s="85" t="s">
        <v>1084</v>
      </c>
      <c r="C35" s="79" t="s">
        <v>1044</v>
      </c>
      <c r="D35" s="80" t="s">
        <v>1115</v>
      </c>
      <c r="E35" s="86"/>
      <c r="F35" s="86"/>
      <c r="G35" s="86" t="s">
        <v>1090</v>
      </c>
      <c r="H35" s="86" t="s">
        <v>1091</v>
      </c>
      <c r="I35" s="87" t="s">
        <v>1084</v>
      </c>
      <c r="J35" s="85" t="s">
        <v>1192</v>
      </c>
    </row>
    <row r="36" spans="2:10" ht="63">
      <c r="B36" s="15" t="s">
        <v>1193</v>
      </c>
      <c r="C36" s="79" t="s">
        <v>1044</v>
      </c>
      <c r="D36" s="80" t="s">
        <v>1115</v>
      </c>
      <c r="E36" s="86"/>
      <c r="F36" s="86"/>
      <c r="G36" s="86" t="s">
        <v>1082</v>
      </c>
      <c r="H36" s="88" t="s">
        <v>1083</v>
      </c>
      <c r="I36" s="87" t="s">
        <v>1081</v>
      </c>
      <c r="J36" s="85" t="s">
        <v>1140</v>
      </c>
    </row>
    <row r="37" spans="2:10">
      <c r="B37" s="11" t="s">
        <v>57</v>
      </c>
      <c r="C37" s="79" t="s">
        <v>1043</v>
      </c>
      <c r="D37" s="80"/>
      <c r="E37" s="80"/>
      <c r="F37" s="80"/>
      <c r="G37" s="80"/>
      <c r="H37" s="80"/>
      <c r="I37" s="81"/>
    </row>
    <row r="38" spans="2:10">
      <c r="B38" s="11" t="s">
        <v>72</v>
      </c>
      <c r="C38" s="79" t="s">
        <v>1043</v>
      </c>
      <c r="D38" s="80"/>
      <c r="E38" s="80"/>
      <c r="F38" s="80"/>
      <c r="G38" s="80"/>
      <c r="H38" s="80"/>
      <c r="I38" s="81"/>
    </row>
    <row r="39" spans="2:10">
      <c r="B39" s="11" t="s">
        <v>84</v>
      </c>
      <c r="C39" s="79" t="s">
        <v>1043</v>
      </c>
      <c r="D39" s="80"/>
      <c r="E39" s="80"/>
      <c r="F39" s="80"/>
      <c r="G39" s="80"/>
      <c r="H39" s="80"/>
      <c r="I39" s="81"/>
    </row>
    <row r="40" spans="2:10">
      <c r="B40" s="11" t="s">
        <v>99</v>
      </c>
      <c r="C40" s="79" t="s">
        <v>1043</v>
      </c>
      <c r="D40" s="80"/>
      <c r="E40" s="80"/>
      <c r="F40" s="80"/>
      <c r="G40" s="80"/>
      <c r="H40" s="80"/>
      <c r="I40" s="81"/>
    </row>
    <row r="41" spans="2:10">
      <c r="B41" s="11" t="s">
        <v>109</v>
      </c>
      <c r="C41" s="79" t="s">
        <v>1043</v>
      </c>
      <c r="D41" s="80"/>
      <c r="E41" s="80"/>
      <c r="F41" s="80"/>
      <c r="G41" s="80"/>
      <c r="H41" s="80"/>
      <c r="I41" s="81"/>
    </row>
    <row r="42" spans="2:10">
      <c r="B42" s="11" t="s">
        <v>126</v>
      </c>
      <c r="C42" s="79" t="s">
        <v>1043</v>
      </c>
      <c r="D42" s="80"/>
      <c r="E42" s="80"/>
      <c r="F42" s="80"/>
      <c r="G42" s="80"/>
      <c r="H42" s="80"/>
      <c r="I42" s="81"/>
    </row>
    <row r="43" spans="2:10">
      <c r="B43" s="11" t="s">
        <v>135</v>
      </c>
      <c r="C43" s="79" t="s">
        <v>1043</v>
      </c>
      <c r="D43" s="80"/>
      <c r="E43" s="80"/>
      <c r="F43" s="80"/>
      <c r="G43" s="80"/>
      <c r="H43" s="80"/>
      <c r="I43" s="81"/>
    </row>
    <row r="44" spans="2:10">
      <c r="B44" s="11" t="s">
        <v>143</v>
      </c>
      <c r="C44" s="79" t="s">
        <v>1043</v>
      </c>
      <c r="D44" s="80"/>
      <c r="E44" s="80"/>
      <c r="F44" s="80"/>
      <c r="G44" s="80"/>
      <c r="H44" s="80"/>
      <c r="I44" s="81"/>
    </row>
    <row r="45" spans="2:10">
      <c r="B45" s="11" t="s">
        <v>154</v>
      </c>
      <c r="C45" s="79" t="s">
        <v>1043</v>
      </c>
      <c r="D45" s="80"/>
      <c r="E45" s="80"/>
      <c r="F45" s="80"/>
      <c r="G45" s="80"/>
      <c r="H45" s="80"/>
      <c r="I45" s="81"/>
    </row>
    <row r="46" spans="2:10">
      <c r="B46" s="11" t="s">
        <v>165</v>
      </c>
      <c r="C46" s="79" t="s">
        <v>1043</v>
      </c>
      <c r="D46" s="80"/>
      <c r="E46" s="80"/>
      <c r="F46" s="80"/>
      <c r="G46" s="80"/>
      <c r="H46" s="80"/>
      <c r="I46" s="81"/>
    </row>
    <row r="47" spans="2:10">
      <c r="B47" s="11" t="s">
        <v>175</v>
      </c>
      <c r="C47" s="79" t="s">
        <v>1043</v>
      </c>
      <c r="D47" s="80"/>
      <c r="E47" s="80"/>
      <c r="F47" s="80"/>
      <c r="G47" s="80"/>
      <c r="H47" s="80"/>
      <c r="I47" s="81"/>
    </row>
    <row r="48" spans="2:10">
      <c r="B48" s="11" t="s">
        <v>185</v>
      </c>
      <c r="C48" s="79" t="s">
        <v>1043</v>
      </c>
      <c r="D48" s="80"/>
      <c r="E48" s="80"/>
      <c r="F48" s="80"/>
      <c r="G48" s="80"/>
      <c r="H48" s="80"/>
      <c r="I48" s="81"/>
    </row>
    <row r="49" spans="2:9">
      <c r="B49" s="11" t="s">
        <v>210</v>
      </c>
      <c r="C49" s="79" t="s">
        <v>1043</v>
      </c>
      <c r="D49" s="80"/>
      <c r="E49" s="80"/>
      <c r="F49" s="80"/>
      <c r="G49" s="80"/>
      <c r="H49" s="80"/>
      <c r="I49" s="81"/>
    </row>
    <row r="50" spans="2:9">
      <c r="B50" s="11" t="s">
        <v>220</v>
      </c>
      <c r="C50" s="79" t="s">
        <v>1043</v>
      </c>
      <c r="D50" s="80"/>
      <c r="E50" s="80"/>
      <c r="F50" s="80"/>
      <c r="G50" s="80"/>
      <c r="H50" s="80"/>
      <c r="I50" s="81"/>
    </row>
    <row r="51" spans="2:9">
      <c r="B51" s="11" t="s">
        <v>226</v>
      </c>
      <c r="C51" s="79" t="s">
        <v>1043</v>
      </c>
      <c r="D51" s="80"/>
      <c r="E51" s="80"/>
      <c r="F51" s="80"/>
      <c r="G51" s="80"/>
      <c r="H51" s="80"/>
      <c r="I51" s="81"/>
    </row>
    <row r="52" spans="2:9">
      <c r="B52" s="11" t="s">
        <v>235</v>
      </c>
      <c r="C52" s="79" t="s">
        <v>1043</v>
      </c>
      <c r="D52" s="80"/>
      <c r="E52" s="80"/>
      <c r="F52" s="80"/>
      <c r="G52" s="80"/>
      <c r="H52" s="80"/>
      <c r="I52" s="81"/>
    </row>
    <row r="53" spans="2:9">
      <c r="B53" s="11" t="s">
        <v>244</v>
      </c>
      <c r="C53" s="79" t="s">
        <v>1043</v>
      </c>
      <c r="D53" s="80"/>
      <c r="E53" s="80"/>
      <c r="F53" s="80"/>
      <c r="G53" s="80"/>
      <c r="H53" s="80"/>
      <c r="I53" s="81"/>
    </row>
    <row r="54" spans="2:9">
      <c r="B54" s="11" t="s">
        <v>253</v>
      </c>
      <c r="C54" s="79" t="s">
        <v>1043</v>
      </c>
      <c r="D54" s="80"/>
      <c r="E54" s="80"/>
      <c r="F54" s="80"/>
      <c r="G54" s="80"/>
      <c r="H54" s="80"/>
      <c r="I54" s="81"/>
    </row>
    <row r="55" spans="2:9">
      <c r="B55" s="11" t="s">
        <v>262</v>
      </c>
      <c r="C55" s="79" t="s">
        <v>1043</v>
      </c>
      <c r="D55" s="80"/>
      <c r="E55" s="80"/>
      <c r="F55" s="80"/>
      <c r="G55" s="80"/>
      <c r="H55" s="80"/>
      <c r="I55" s="81"/>
    </row>
    <row r="56" spans="2:9">
      <c r="B56" s="11" t="s">
        <v>273</v>
      </c>
      <c r="C56" s="79" t="s">
        <v>1043</v>
      </c>
      <c r="D56" s="80"/>
      <c r="E56" s="80"/>
      <c r="F56" s="80"/>
      <c r="G56" s="80"/>
      <c r="H56" s="80"/>
      <c r="I56" s="81"/>
    </row>
    <row r="57" spans="2:9">
      <c r="B57" s="11" t="s">
        <v>999</v>
      </c>
      <c r="C57" s="79" t="s">
        <v>1043</v>
      </c>
      <c r="D57" s="80"/>
      <c r="E57" s="80"/>
      <c r="F57" s="80"/>
      <c r="G57" s="80"/>
      <c r="H57" s="80"/>
      <c r="I57" s="81"/>
    </row>
    <row r="58" spans="2:9">
      <c r="B58" s="11" t="s">
        <v>291</v>
      </c>
      <c r="C58" s="79" t="s">
        <v>1043</v>
      </c>
      <c r="D58" s="80"/>
      <c r="E58" s="80"/>
      <c r="F58" s="80"/>
      <c r="G58" s="80"/>
      <c r="H58" s="80"/>
      <c r="I58" s="81"/>
    </row>
    <row r="59" spans="2:9">
      <c r="B59" s="11" t="s">
        <v>316</v>
      </c>
      <c r="C59" s="79" t="s">
        <v>1043</v>
      </c>
      <c r="D59" s="80"/>
      <c r="E59" s="80"/>
      <c r="F59" s="80"/>
      <c r="G59" s="80"/>
      <c r="H59" s="80"/>
      <c r="I59" s="81"/>
    </row>
    <row r="60" spans="2:9">
      <c r="B60" s="11" t="s">
        <v>323</v>
      </c>
      <c r="C60" s="79" t="s">
        <v>1043</v>
      </c>
      <c r="D60" s="80"/>
      <c r="E60" s="80"/>
      <c r="F60" s="80"/>
      <c r="G60" s="80"/>
      <c r="H60" s="80"/>
      <c r="I60" s="81"/>
    </row>
    <row r="61" spans="2:9">
      <c r="B61" s="11" t="s">
        <v>328</v>
      </c>
      <c r="C61" s="79" t="s">
        <v>1043</v>
      </c>
      <c r="D61" s="80"/>
      <c r="E61" s="80"/>
      <c r="F61" s="80"/>
      <c r="G61" s="80"/>
      <c r="H61" s="80"/>
      <c r="I61" s="81"/>
    </row>
    <row r="62" spans="2:9">
      <c r="B62" s="11" t="s">
        <v>338</v>
      </c>
      <c r="C62" s="79" t="s">
        <v>1043</v>
      </c>
      <c r="D62" s="80"/>
      <c r="E62" s="80"/>
      <c r="F62" s="80"/>
      <c r="G62" s="80"/>
      <c r="H62" s="80"/>
      <c r="I62" s="81"/>
    </row>
    <row r="63" spans="2:9">
      <c r="B63" s="11" t="s">
        <v>344</v>
      </c>
      <c r="C63" s="79" t="s">
        <v>1043</v>
      </c>
      <c r="D63" s="80"/>
      <c r="E63" s="80"/>
      <c r="F63" s="80"/>
      <c r="G63" s="80"/>
      <c r="H63" s="80"/>
      <c r="I63" s="81"/>
    </row>
    <row r="64" spans="2:9">
      <c r="B64" s="11" t="s">
        <v>350</v>
      </c>
      <c r="C64" s="79" t="s">
        <v>1043</v>
      </c>
      <c r="D64" s="80"/>
      <c r="E64" s="80"/>
      <c r="F64" s="80"/>
      <c r="G64" s="80"/>
      <c r="H64" s="80"/>
      <c r="I64" s="81"/>
    </row>
    <row r="65" spans="2:9">
      <c r="B65" s="11" t="s">
        <v>358</v>
      </c>
      <c r="C65" s="79" t="s">
        <v>1043</v>
      </c>
      <c r="D65" s="80"/>
      <c r="E65" s="80"/>
      <c r="F65" s="80"/>
      <c r="G65" s="80"/>
      <c r="H65" s="80"/>
      <c r="I65" s="81"/>
    </row>
    <row r="66" spans="2:9">
      <c r="B66" s="11" t="s">
        <v>367</v>
      </c>
      <c r="C66" s="79" t="s">
        <v>1043</v>
      </c>
      <c r="D66" s="80"/>
      <c r="E66" s="80"/>
      <c r="F66" s="80"/>
      <c r="G66" s="80"/>
      <c r="H66" s="80"/>
      <c r="I66" s="81"/>
    </row>
    <row r="67" spans="2:9">
      <c r="B67" s="11" t="s">
        <v>382</v>
      </c>
      <c r="C67" s="79" t="s">
        <v>1043</v>
      </c>
      <c r="D67" s="80"/>
      <c r="E67" s="80"/>
      <c r="F67" s="80"/>
      <c r="G67" s="80"/>
      <c r="H67" s="80"/>
      <c r="I67" s="81"/>
    </row>
    <row r="68" spans="2:9">
      <c r="B68" s="11" t="s">
        <v>1070</v>
      </c>
      <c r="C68" s="79" t="s">
        <v>1043</v>
      </c>
      <c r="D68" s="80"/>
      <c r="E68" s="80"/>
      <c r="F68" s="80"/>
      <c r="G68" s="80"/>
      <c r="H68" s="80"/>
      <c r="I68" s="81"/>
    </row>
    <row r="69" spans="2:9">
      <c r="B69" s="11" t="s">
        <v>404</v>
      </c>
      <c r="C69" s="79" t="s">
        <v>1043</v>
      </c>
      <c r="D69" s="80"/>
      <c r="E69" s="80"/>
      <c r="F69" s="80"/>
      <c r="G69" s="80"/>
      <c r="H69" s="80"/>
      <c r="I69" s="81"/>
    </row>
    <row r="70" spans="2:9">
      <c r="B70" s="11" t="s">
        <v>410</v>
      </c>
      <c r="C70" s="79" t="s">
        <v>1043</v>
      </c>
      <c r="D70" s="80"/>
      <c r="E70" s="80"/>
      <c r="F70" s="80"/>
      <c r="G70" s="80"/>
      <c r="H70" s="80"/>
      <c r="I70" s="81"/>
    </row>
    <row r="71" spans="2:9">
      <c r="B71" s="11" t="s">
        <v>1063</v>
      </c>
      <c r="C71" s="79" t="s">
        <v>1043</v>
      </c>
      <c r="D71" s="80"/>
      <c r="E71" s="80"/>
      <c r="F71" s="80"/>
      <c r="G71" s="80"/>
      <c r="H71" s="80"/>
      <c r="I71" s="81"/>
    </row>
    <row r="72" spans="2:9">
      <c r="B72" s="11" t="s">
        <v>436</v>
      </c>
      <c r="C72" s="79" t="s">
        <v>1043</v>
      </c>
      <c r="D72" s="80"/>
      <c r="E72" s="80"/>
      <c r="F72" s="80"/>
      <c r="G72" s="80"/>
      <c r="H72" s="80"/>
      <c r="I72" s="81"/>
    </row>
    <row r="73" spans="2:9">
      <c r="B73" s="11" t="s">
        <v>455</v>
      </c>
      <c r="C73" s="79" t="s">
        <v>1043</v>
      </c>
      <c r="D73" s="80"/>
      <c r="E73" s="80"/>
      <c r="F73" s="80"/>
      <c r="G73" s="80"/>
      <c r="H73" s="80"/>
      <c r="I73" s="81"/>
    </row>
    <row r="74" spans="2:9">
      <c r="B74" s="11" t="s">
        <v>461</v>
      </c>
      <c r="C74" s="79" t="s">
        <v>1043</v>
      </c>
      <c r="D74" s="80"/>
      <c r="E74" s="80"/>
      <c r="F74" s="80"/>
      <c r="G74" s="80"/>
      <c r="H74" s="80"/>
      <c r="I74" s="81"/>
    </row>
    <row r="75" spans="2:9">
      <c r="B75" s="11" t="s">
        <v>470</v>
      </c>
      <c r="C75" s="79" t="s">
        <v>1043</v>
      </c>
      <c r="D75" s="80"/>
      <c r="E75" s="80"/>
      <c r="F75" s="80"/>
      <c r="G75" s="80"/>
      <c r="H75" s="80"/>
      <c r="I75" s="81"/>
    </row>
    <row r="76" spans="2:9">
      <c r="B76" s="11" t="s">
        <v>486</v>
      </c>
      <c r="C76" s="79" t="s">
        <v>1043</v>
      </c>
      <c r="D76" s="80"/>
      <c r="E76" s="80"/>
      <c r="F76" s="80"/>
      <c r="G76" s="80"/>
      <c r="H76" s="80"/>
      <c r="I76" s="81"/>
    </row>
    <row r="77" spans="2:9">
      <c r="B77" s="11" t="s">
        <v>495</v>
      </c>
      <c r="C77" s="79" t="s">
        <v>1043</v>
      </c>
      <c r="D77" s="80"/>
      <c r="E77" s="80"/>
      <c r="F77" s="80"/>
      <c r="G77" s="80"/>
      <c r="H77" s="80"/>
      <c r="I77" s="81"/>
    </row>
    <row r="78" spans="2:9">
      <c r="B78" s="11" t="s">
        <v>527</v>
      </c>
      <c r="C78" s="79" t="s">
        <v>1043</v>
      </c>
      <c r="D78" s="80"/>
      <c r="E78" s="80"/>
      <c r="F78" s="80"/>
      <c r="G78" s="80"/>
      <c r="H78" s="80"/>
      <c r="I78" s="81"/>
    </row>
    <row r="79" spans="2:9">
      <c r="B79" s="11" t="s">
        <v>533</v>
      </c>
      <c r="C79" s="79" t="s">
        <v>1043</v>
      </c>
      <c r="D79" s="80"/>
      <c r="E79" s="80"/>
      <c r="F79" s="80"/>
      <c r="G79" s="80"/>
      <c r="H79" s="80"/>
      <c r="I79" s="81"/>
    </row>
    <row r="80" spans="2:9">
      <c r="B80" s="11" t="s">
        <v>561</v>
      </c>
      <c r="C80" s="79" t="s">
        <v>1043</v>
      </c>
      <c r="D80" s="80"/>
      <c r="E80" s="80"/>
      <c r="F80" s="80"/>
      <c r="G80" s="80"/>
      <c r="H80" s="80"/>
      <c r="I80" s="81"/>
    </row>
    <row r="81" spans="2:9">
      <c r="B81" s="11" t="s">
        <v>1004</v>
      </c>
      <c r="C81" s="79" t="s">
        <v>1043</v>
      </c>
      <c r="D81" s="80"/>
      <c r="E81" s="80"/>
      <c r="F81" s="80"/>
      <c r="G81" s="80"/>
      <c r="H81" s="80"/>
      <c r="I81" s="81"/>
    </row>
    <row r="82" spans="2:9">
      <c r="B82" s="11" t="s">
        <v>590</v>
      </c>
      <c r="C82" s="79" t="s">
        <v>1043</v>
      </c>
      <c r="D82" s="80"/>
      <c r="E82" s="80"/>
      <c r="F82" s="80"/>
      <c r="G82" s="80"/>
      <c r="H82" s="80"/>
      <c r="I82" s="81"/>
    </row>
    <row r="83" spans="2:9">
      <c r="B83" s="11" t="s">
        <v>598</v>
      </c>
      <c r="C83" s="79" t="s">
        <v>1043</v>
      </c>
      <c r="D83" s="80"/>
      <c r="E83" s="80"/>
      <c r="F83" s="80"/>
      <c r="G83" s="80"/>
      <c r="H83" s="80"/>
      <c r="I83" s="81"/>
    </row>
    <row r="84" spans="2:9">
      <c r="B84" s="11" t="s">
        <v>1051</v>
      </c>
      <c r="C84" s="79" t="s">
        <v>1043</v>
      </c>
      <c r="D84" s="80"/>
      <c r="E84" s="80"/>
      <c r="F84" s="80"/>
      <c r="G84" s="80"/>
      <c r="H84" s="80"/>
      <c r="I84" s="81"/>
    </row>
    <row r="85" spans="2:9">
      <c r="B85" s="11" t="s">
        <v>631</v>
      </c>
      <c r="C85" s="79" t="s">
        <v>1043</v>
      </c>
      <c r="D85" s="80"/>
      <c r="E85" s="80"/>
      <c r="F85" s="80"/>
      <c r="G85" s="80"/>
      <c r="H85" s="80"/>
      <c r="I85" s="81"/>
    </row>
    <row r="86" spans="2:9">
      <c r="B86" s="11" t="s">
        <v>637</v>
      </c>
      <c r="C86" s="79" t="s">
        <v>1043</v>
      </c>
      <c r="D86" s="80"/>
      <c r="E86" s="80"/>
      <c r="F86" s="80"/>
      <c r="G86" s="80"/>
      <c r="H86" s="80"/>
      <c r="I86" s="81"/>
    </row>
    <row r="87" spans="2:9">
      <c r="B87" s="11" t="s">
        <v>643</v>
      </c>
      <c r="C87" s="79" t="s">
        <v>1043</v>
      </c>
      <c r="D87" s="80"/>
      <c r="E87" s="80"/>
      <c r="F87" s="80"/>
      <c r="G87" s="80"/>
      <c r="H87" s="80"/>
      <c r="I87" s="81"/>
    </row>
    <row r="88" spans="2:9">
      <c r="B88" s="11" t="s">
        <v>653</v>
      </c>
      <c r="C88" s="79" t="s">
        <v>1043</v>
      </c>
      <c r="D88" s="80"/>
      <c r="E88" s="80"/>
      <c r="F88" s="80"/>
      <c r="G88" s="80"/>
      <c r="H88" s="80"/>
      <c r="I88" s="81"/>
    </row>
    <row r="89" spans="2:9">
      <c r="B89" s="11" t="s">
        <v>662</v>
      </c>
      <c r="C89" s="79" t="s">
        <v>1043</v>
      </c>
      <c r="D89" s="80"/>
      <c r="E89" s="80"/>
      <c r="F89" s="80"/>
      <c r="G89" s="80"/>
      <c r="H89" s="80"/>
      <c r="I89" s="81"/>
    </row>
    <row r="90" spans="2:9">
      <c r="B90" s="11" t="s">
        <v>669</v>
      </c>
      <c r="C90" s="79" t="s">
        <v>1043</v>
      </c>
      <c r="D90" s="80"/>
      <c r="E90" s="80"/>
      <c r="F90" s="80"/>
      <c r="G90" s="80"/>
      <c r="H90" s="80"/>
      <c r="I90" s="81"/>
    </row>
    <row r="91" spans="2:9">
      <c r="B91" s="11" t="s">
        <v>682</v>
      </c>
      <c r="C91" s="82" t="s">
        <v>1043</v>
      </c>
      <c r="D91" s="83"/>
      <c r="E91" s="83"/>
      <c r="F91" s="83"/>
      <c r="G91" s="83"/>
      <c r="H91" s="83"/>
      <c r="I91" s="84"/>
    </row>
    <row r="92" spans="2:9">
      <c r="B92" s="11" t="s">
        <v>705</v>
      </c>
      <c r="C92" s="76" t="s">
        <v>1043</v>
      </c>
      <c r="D92" s="77"/>
      <c r="E92" s="77"/>
      <c r="F92" s="77"/>
      <c r="G92" s="77"/>
      <c r="H92" s="77"/>
      <c r="I92" s="78"/>
    </row>
    <row r="93" spans="2:9">
      <c r="B93" s="11" t="s">
        <v>724</v>
      </c>
      <c r="C93" s="79" t="s">
        <v>1043</v>
      </c>
      <c r="D93" s="80"/>
      <c r="E93" s="80"/>
      <c r="F93" s="80"/>
      <c r="G93" s="80"/>
      <c r="H93" s="80"/>
      <c r="I93" s="81"/>
    </row>
    <row r="94" spans="2:9">
      <c r="B94" s="11" t="s">
        <v>735</v>
      </c>
      <c r="C94" s="79" t="s">
        <v>1043</v>
      </c>
      <c r="D94" s="80"/>
      <c r="E94" s="80"/>
      <c r="F94" s="80"/>
      <c r="G94" s="80"/>
      <c r="H94" s="80"/>
      <c r="I94" s="81"/>
    </row>
    <row r="95" spans="2:9">
      <c r="B95" s="11" t="s">
        <v>747</v>
      </c>
      <c r="C95" s="79" t="s">
        <v>1043</v>
      </c>
      <c r="D95" s="80"/>
      <c r="E95" s="80"/>
      <c r="F95" s="80"/>
      <c r="G95" s="80"/>
      <c r="H95" s="80"/>
      <c r="I95" s="81"/>
    </row>
    <row r="96" spans="2:9">
      <c r="B96" s="11" t="s">
        <v>1066</v>
      </c>
      <c r="C96" s="79" t="s">
        <v>1043</v>
      </c>
      <c r="D96" s="80"/>
      <c r="E96" s="80"/>
      <c r="F96" s="80"/>
      <c r="G96" s="80"/>
      <c r="H96" s="80"/>
      <c r="I96" s="81"/>
    </row>
    <row r="97" spans="2:9">
      <c r="B97" s="11" t="s">
        <v>781</v>
      </c>
      <c r="C97" s="79" t="s">
        <v>1043</v>
      </c>
      <c r="D97" s="80"/>
      <c r="E97" s="80"/>
      <c r="F97" s="80"/>
      <c r="G97" s="80"/>
      <c r="H97" s="80"/>
      <c r="I97" s="81"/>
    </row>
    <row r="98" spans="2:9">
      <c r="B98" s="11" t="s">
        <v>938</v>
      </c>
      <c r="C98" s="79" t="s">
        <v>1043</v>
      </c>
      <c r="D98" s="80"/>
      <c r="E98" s="80"/>
      <c r="F98" s="80"/>
      <c r="G98" s="80"/>
      <c r="H98" s="80"/>
      <c r="I98" s="81"/>
    </row>
    <row r="99" spans="2:9">
      <c r="B99" s="11" t="s">
        <v>949</v>
      </c>
      <c r="C99" s="79" t="s">
        <v>1043</v>
      </c>
      <c r="D99" s="80"/>
      <c r="E99" s="80"/>
      <c r="F99" s="80"/>
      <c r="G99" s="80"/>
      <c r="H99" s="80"/>
      <c r="I99" s="81"/>
    </row>
    <row r="100" spans="2:9">
      <c r="B100" s="11" t="s">
        <v>925</v>
      </c>
      <c r="C100" s="79" t="s">
        <v>1043</v>
      </c>
      <c r="D100" s="80"/>
      <c r="E100" s="80"/>
      <c r="F100" s="80"/>
      <c r="G100" s="80"/>
      <c r="H100" s="80"/>
      <c r="I100" s="81"/>
    </row>
    <row r="101" spans="2:9">
      <c r="B101" s="11" t="s">
        <v>990</v>
      </c>
      <c r="C101" s="79" t="s">
        <v>1043</v>
      </c>
      <c r="D101" s="80"/>
      <c r="E101" s="80"/>
      <c r="F101" s="80"/>
      <c r="G101" s="80"/>
      <c r="H101" s="80"/>
      <c r="I101" s="81"/>
    </row>
    <row r="102" spans="2:9">
      <c r="B102" s="11" t="s">
        <v>855</v>
      </c>
      <c r="C102" s="79" t="s">
        <v>1043</v>
      </c>
      <c r="D102" s="80"/>
      <c r="E102" s="80"/>
      <c r="F102" s="80"/>
      <c r="G102" s="80"/>
      <c r="H102" s="80"/>
      <c r="I102" s="81"/>
    </row>
    <row r="103" spans="2:9">
      <c r="B103" s="11" t="s">
        <v>817</v>
      </c>
      <c r="C103" s="79" t="s">
        <v>1043</v>
      </c>
      <c r="D103" s="80"/>
      <c r="E103" s="80"/>
      <c r="F103" s="80"/>
      <c r="G103" s="80"/>
      <c r="H103" s="80"/>
      <c r="I103" s="81"/>
    </row>
    <row r="104" spans="2:9">
      <c r="B104" s="11" t="s">
        <v>909</v>
      </c>
      <c r="C104" s="79" t="s">
        <v>1043</v>
      </c>
      <c r="D104" s="80"/>
      <c r="E104" s="80"/>
      <c r="F104" s="80"/>
      <c r="G104" s="80"/>
      <c r="H104" s="80"/>
      <c r="I104" s="81"/>
    </row>
    <row r="105" spans="2:9">
      <c r="B105" s="11" t="s">
        <v>918</v>
      </c>
      <c r="C105" s="79" t="s">
        <v>1043</v>
      </c>
      <c r="D105" s="80"/>
      <c r="E105" s="80"/>
      <c r="F105" s="80"/>
      <c r="G105" s="80"/>
      <c r="H105" s="80"/>
      <c r="I105" s="81"/>
    </row>
    <row r="106" spans="2:9">
      <c r="B106" s="11" t="s">
        <v>985</v>
      </c>
      <c r="C106" s="79" t="s">
        <v>1043</v>
      </c>
      <c r="D106" s="80"/>
      <c r="E106" s="80"/>
      <c r="F106" s="80"/>
      <c r="G106" s="80"/>
      <c r="H106" s="80"/>
      <c r="I106" s="81"/>
    </row>
    <row r="107" spans="2:9">
      <c r="B107" s="11" t="s">
        <v>846</v>
      </c>
      <c r="C107" s="79" t="s">
        <v>1043</v>
      </c>
      <c r="D107" s="80"/>
      <c r="E107" s="80"/>
      <c r="F107" s="80"/>
      <c r="G107" s="80"/>
      <c r="H107" s="80"/>
      <c r="I107" s="81"/>
    </row>
    <row r="108" spans="2:9">
      <c r="B108" s="11" t="s">
        <v>923</v>
      </c>
      <c r="C108" s="79" t="s">
        <v>1043</v>
      </c>
      <c r="D108" s="80"/>
      <c r="E108" s="80"/>
      <c r="F108" s="80"/>
      <c r="G108" s="80"/>
      <c r="H108" s="80"/>
      <c r="I108" s="81"/>
    </row>
    <row r="109" spans="2:9">
      <c r="B109" s="11" t="s">
        <v>874</v>
      </c>
      <c r="C109" s="79" t="s">
        <v>1043</v>
      </c>
      <c r="D109" s="80"/>
      <c r="E109" s="80"/>
      <c r="F109" s="80"/>
      <c r="G109" s="80"/>
      <c r="H109" s="80"/>
      <c r="I109" s="81"/>
    </row>
    <row r="110" spans="2:9">
      <c r="B110" s="11" t="s">
        <v>931</v>
      </c>
      <c r="C110" s="79" t="s">
        <v>1043</v>
      </c>
      <c r="D110" s="80"/>
      <c r="E110" s="80"/>
      <c r="F110" s="80"/>
      <c r="G110" s="80"/>
      <c r="H110" s="80"/>
      <c r="I110" s="81"/>
    </row>
    <row r="111" spans="2:9">
      <c r="B111" s="11" t="s">
        <v>967</v>
      </c>
      <c r="C111" s="79" t="s">
        <v>1043</v>
      </c>
      <c r="D111" s="80"/>
      <c r="E111" s="80"/>
      <c r="F111" s="80"/>
      <c r="G111" s="80"/>
      <c r="H111" s="80"/>
      <c r="I111" s="81"/>
    </row>
    <row r="112" spans="2:9">
      <c r="B112" s="11" t="s">
        <v>956</v>
      </c>
      <c r="C112" s="79" t="s">
        <v>1043</v>
      </c>
      <c r="D112" s="80"/>
      <c r="E112" s="80"/>
      <c r="F112" s="80"/>
      <c r="G112" s="80"/>
      <c r="H112" s="80"/>
      <c r="I112" s="81"/>
    </row>
    <row r="113" spans="2:9">
      <c r="B113" s="11" t="s">
        <v>861</v>
      </c>
      <c r="C113" s="79" t="s">
        <v>1043</v>
      </c>
      <c r="D113" s="80"/>
      <c r="E113" s="80"/>
      <c r="F113" s="80"/>
      <c r="G113" s="80"/>
      <c r="H113" s="80"/>
      <c r="I113" s="81"/>
    </row>
    <row r="114" spans="2:9">
      <c r="B114" s="11" t="s">
        <v>868</v>
      </c>
      <c r="C114" s="79" t="s">
        <v>1043</v>
      </c>
      <c r="D114" s="80"/>
      <c r="E114" s="80"/>
      <c r="F114" s="80"/>
      <c r="G114" s="80"/>
      <c r="H114" s="80"/>
      <c r="I114" s="81"/>
    </row>
    <row r="115" spans="2:9">
      <c r="B115" s="11" t="s">
        <v>828</v>
      </c>
      <c r="C115" s="79" t="s">
        <v>1043</v>
      </c>
      <c r="D115" s="80"/>
      <c r="E115" s="80"/>
      <c r="F115" s="80"/>
      <c r="G115" s="80"/>
      <c r="H115" s="80"/>
      <c r="I115" s="81"/>
    </row>
    <row r="116" spans="2:9">
      <c r="B116" s="11" t="s">
        <v>883</v>
      </c>
      <c r="C116" s="79" t="s">
        <v>1043</v>
      </c>
      <c r="D116" s="80"/>
      <c r="E116" s="80"/>
      <c r="F116" s="80"/>
      <c r="G116" s="80"/>
      <c r="H116" s="80"/>
      <c r="I116" s="81"/>
    </row>
    <row r="117" spans="2:9">
      <c r="B117" s="11" t="s">
        <v>786</v>
      </c>
      <c r="C117" s="79" t="s">
        <v>1043</v>
      </c>
      <c r="D117" s="80"/>
      <c r="E117" s="80"/>
      <c r="F117" s="80"/>
      <c r="G117" s="80"/>
      <c r="H117" s="80"/>
      <c r="I117" s="81"/>
    </row>
    <row r="118" spans="2:9">
      <c r="B118" s="11" t="s">
        <v>793</v>
      </c>
      <c r="C118" s="79" t="s">
        <v>1043</v>
      </c>
      <c r="D118" s="80"/>
      <c r="E118" s="80"/>
      <c r="F118" s="80"/>
      <c r="G118" s="80"/>
      <c r="H118" s="80"/>
      <c r="I118" s="81"/>
    </row>
    <row r="119" spans="2:9">
      <c r="B119" s="11" t="s">
        <v>891</v>
      </c>
      <c r="C119" s="79" t="s">
        <v>1043</v>
      </c>
      <c r="D119" s="80"/>
      <c r="E119" s="80"/>
      <c r="F119" s="80"/>
      <c r="G119" s="80"/>
      <c r="H119" s="80"/>
      <c r="I119" s="81"/>
    </row>
    <row r="120" spans="2:9">
      <c r="B120" s="11" t="s">
        <v>1055</v>
      </c>
      <c r="C120" s="79"/>
      <c r="D120" s="80"/>
      <c r="E120" s="69"/>
      <c r="F120" s="69"/>
      <c r="G120" s="69"/>
      <c r="H120" s="69"/>
      <c r="I120" s="69"/>
    </row>
  </sheetData>
  <autoFilter ref="B1:J1" xr:uid="{2C63D632-9738-E841-9659-C4ABE7A5F5DD}">
    <sortState xmlns:xlrd2="http://schemas.microsoft.com/office/spreadsheetml/2017/richdata2" ref="B2:J120">
      <sortCondition ref="E1:E120"/>
    </sortState>
  </autoFilter>
  <sortState xmlns:xlrd2="http://schemas.microsoft.com/office/spreadsheetml/2017/richdata2" ref="A2:J120">
    <sortCondition ref="A2:A120"/>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早紀 森田</dc:creator>
  <cp:keywords/>
  <dc:description/>
  <cp:lastModifiedBy/>
  <cp:revision/>
  <dcterms:created xsi:type="dcterms:W3CDTF">2024-03-18T04:53:58Z</dcterms:created>
  <dcterms:modified xsi:type="dcterms:W3CDTF">2024-05-31T04:00:05Z</dcterms:modified>
  <cp:category/>
  <cp:contentStatus/>
</cp:coreProperties>
</file>